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htdocs\paper_1\titanic\"/>
    </mc:Choice>
  </mc:AlternateContent>
  <bookViews>
    <workbookView xWindow="0" yWindow="0" windowWidth="20490" windowHeight="7620" firstSheet="3" activeTab="4"/>
  </bookViews>
  <sheets>
    <sheet name="Sheet3" sheetId="3" r:id="rId1"/>
    <sheet name="Sheet2" sheetId="2" r:id="rId2"/>
    <sheet name="counts" sheetId="7" r:id="rId3"/>
    <sheet name="data" sheetId="1" r:id="rId4"/>
    <sheet name="WoE" sheetId="8" r:id="rId5"/>
    <sheet name="log_reg" sheetId="9" r:id="rId6"/>
    <sheet name="score_pivot" sheetId="11" r:id="rId7"/>
    <sheet name="score_results" sheetId="12" r:id="rId8"/>
    <sheet name="train_score" sheetId="10" r:id="rId9"/>
  </sheets>
  <definedNames>
    <definedName name="_xlnm._FilterDatabase" localSheetId="3" hidden="1">data!$A$1:$Q$1310</definedName>
    <definedName name="solver_adj" localSheetId="5" hidden="1">log_reg!$G$1:$K$1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2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log_reg!$Q$1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62913"/>
  <pivotCaches>
    <pivotCache cacheId="35" r:id="rId10"/>
    <pivotCache cacheId="4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" i="8" l="1"/>
  <c r="D12" i="12"/>
  <c r="C12" i="12"/>
  <c r="B12" i="12"/>
  <c r="E11" i="12"/>
  <c r="E10" i="12"/>
  <c r="E9" i="12"/>
  <c r="E8" i="12"/>
  <c r="E7" i="12"/>
  <c r="E6" i="12"/>
  <c r="E5" i="12"/>
  <c r="E4" i="12"/>
  <c r="E3" i="12"/>
  <c r="AD774" i="1"/>
  <c r="AD742" i="1"/>
  <c r="AD707" i="1"/>
  <c r="AD703" i="1"/>
  <c r="AD690" i="1"/>
  <c r="AD642" i="1"/>
  <c r="AD639" i="1"/>
  <c r="AD619" i="1"/>
  <c r="AD615" i="1"/>
  <c r="AD604" i="1"/>
  <c r="AD600" i="1"/>
  <c r="AD587" i="1"/>
  <c r="AD583" i="1"/>
  <c r="AD572" i="1"/>
  <c r="AD568" i="1"/>
  <c r="AD555" i="1"/>
  <c r="AD551" i="1"/>
  <c r="AD540" i="1"/>
  <c r="AD536" i="1"/>
  <c r="AD523" i="1"/>
  <c r="AD519" i="1"/>
  <c r="V54" i="8"/>
  <c r="W54" i="8" s="1"/>
  <c r="V53" i="8"/>
  <c r="W53" i="8"/>
  <c r="V45" i="8"/>
  <c r="W45" i="8" s="1"/>
  <c r="V44" i="8"/>
  <c r="W44" i="8" s="1"/>
  <c r="V43" i="8"/>
  <c r="W43" i="8" s="1"/>
  <c r="V42" i="8"/>
  <c r="W42" i="8" s="1"/>
  <c r="AA312" i="1" s="1"/>
  <c r="V41" i="8"/>
  <c r="W41" i="8" s="1"/>
  <c r="V40" i="8"/>
  <c r="W40" i="8" s="1"/>
  <c r="V39" i="8"/>
  <c r="W39" i="8" s="1"/>
  <c r="AA598" i="1" s="1"/>
  <c r="V38" i="8"/>
  <c r="W38" i="8" s="1"/>
  <c r="V37" i="8"/>
  <c r="W37" i="8" s="1"/>
  <c r="V36" i="8"/>
  <c r="W36" i="8" s="1"/>
  <c r="V35" i="8"/>
  <c r="W35" i="8" s="1"/>
  <c r="V34" i="8"/>
  <c r="W34" i="8" s="1"/>
  <c r="V33" i="8"/>
  <c r="W33" i="8" s="1"/>
  <c r="AA566" i="1" s="1"/>
  <c r="V25" i="8"/>
  <c r="W25" i="8" s="1"/>
  <c r="V24" i="8"/>
  <c r="W24" i="8" s="1"/>
  <c r="V23" i="8"/>
  <c r="W23" i="8" s="1"/>
  <c r="V22" i="8"/>
  <c r="W22" i="8" s="1"/>
  <c r="V21" i="8"/>
  <c r="W21" i="8" s="1"/>
  <c r="V20" i="8"/>
  <c r="W20" i="8" s="1"/>
  <c r="V19" i="8"/>
  <c r="W19" i="8" s="1"/>
  <c r="Z10" i="8"/>
  <c r="V11" i="8" s="1"/>
  <c r="W11" i="8" s="1"/>
  <c r="K780" i="9"/>
  <c r="J780" i="9"/>
  <c r="I780" i="9"/>
  <c r="H780" i="9"/>
  <c r="G780" i="9"/>
  <c r="K779" i="9"/>
  <c r="J779" i="9"/>
  <c r="I779" i="9"/>
  <c r="H779" i="9"/>
  <c r="G779" i="9"/>
  <c r="K778" i="9"/>
  <c r="J778" i="9"/>
  <c r="I778" i="9"/>
  <c r="H778" i="9"/>
  <c r="G778" i="9"/>
  <c r="K777" i="9"/>
  <c r="J777" i="9"/>
  <c r="I777" i="9"/>
  <c r="H777" i="9"/>
  <c r="G777" i="9"/>
  <c r="K776" i="9"/>
  <c r="J776" i="9"/>
  <c r="I776" i="9"/>
  <c r="H776" i="9"/>
  <c r="G776" i="9"/>
  <c r="K775" i="9"/>
  <c r="J775" i="9"/>
  <c r="I775" i="9"/>
  <c r="H775" i="9"/>
  <c r="G775" i="9"/>
  <c r="K774" i="9"/>
  <c r="J774" i="9"/>
  <c r="I774" i="9"/>
  <c r="H774" i="9"/>
  <c r="G774" i="9"/>
  <c r="K773" i="9"/>
  <c r="J773" i="9"/>
  <c r="I773" i="9"/>
  <c r="H773" i="9"/>
  <c r="G773" i="9"/>
  <c r="K772" i="9"/>
  <c r="J772" i="9"/>
  <c r="I772" i="9"/>
  <c r="H772" i="9"/>
  <c r="G772" i="9"/>
  <c r="K771" i="9"/>
  <c r="J771" i="9"/>
  <c r="I771" i="9"/>
  <c r="H771" i="9"/>
  <c r="G771" i="9"/>
  <c r="K770" i="9"/>
  <c r="J770" i="9"/>
  <c r="I770" i="9"/>
  <c r="H770" i="9"/>
  <c r="G770" i="9"/>
  <c r="K769" i="9"/>
  <c r="J769" i="9"/>
  <c r="I769" i="9"/>
  <c r="H769" i="9"/>
  <c r="G769" i="9"/>
  <c r="K768" i="9"/>
  <c r="J768" i="9"/>
  <c r="I768" i="9"/>
  <c r="H768" i="9"/>
  <c r="G768" i="9"/>
  <c r="K767" i="9"/>
  <c r="J767" i="9"/>
  <c r="I767" i="9"/>
  <c r="H767" i="9"/>
  <c r="G767" i="9"/>
  <c r="K766" i="9"/>
  <c r="J766" i="9"/>
  <c r="I766" i="9"/>
  <c r="H766" i="9"/>
  <c r="G766" i="9"/>
  <c r="K765" i="9"/>
  <c r="J765" i="9"/>
  <c r="I765" i="9"/>
  <c r="H765" i="9"/>
  <c r="G765" i="9"/>
  <c r="K764" i="9"/>
  <c r="J764" i="9"/>
  <c r="I764" i="9"/>
  <c r="H764" i="9"/>
  <c r="G764" i="9"/>
  <c r="K763" i="9"/>
  <c r="J763" i="9"/>
  <c r="I763" i="9"/>
  <c r="H763" i="9"/>
  <c r="G763" i="9"/>
  <c r="K762" i="9"/>
  <c r="J762" i="9"/>
  <c r="I762" i="9"/>
  <c r="H762" i="9"/>
  <c r="G762" i="9"/>
  <c r="K761" i="9"/>
  <c r="J761" i="9"/>
  <c r="I761" i="9"/>
  <c r="H761" i="9"/>
  <c r="G761" i="9"/>
  <c r="K760" i="9"/>
  <c r="J760" i="9"/>
  <c r="I760" i="9"/>
  <c r="H760" i="9"/>
  <c r="G760" i="9"/>
  <c r="K759" i="9"/>
  <c r="J759" i="9"/>
  <c r="I759" i="9"/>
  <c r="H759" i="9"/>
  <c r="G759" i="9"/>
  <c r="K758" i="9"/>
  <c r="J758" i="9"/>
  <c r="I758" i="9"/>
  <c r="H758" i="9"/>
  <c r="G758" i="9"/>
  <c r="K757" i="9"/>
  <c r="J757" i="9"/>
  <c r="I757" i="9"/>
  <c r="H757" i="9"/>
  <c r="G757" i="9"/>
  <c r="K756" i="9"/>
  <c r="J756" i="9"/>
  <c r="I756" i="9"/>
  <c r="H756" i="9"/>
  <c r="G756" i="9"/>
  <c r="K755" i="9"/>
  <c r="J755" i="9"/>
  <c r="I755" i="9"/>
  <c r="H755" i="9"/>
  <c r="G755" i="9"/>
  <c r="K754" i="9"/>
  <c r="J754" i="9"/>
  <c r="I754" i="9"/>
  <c r="H754" i="9"/>
  <c r="G754" i="9"/>
  <c r="K753" i="9"/>
  <c r="J753" i="9"/>
  <c r="I753" i="9"/>
  <c r="H753" i="9"/>
  <c r="G753" i="9"/>
  <c r="K752" i="9"/>
  <c r="J752" i="9"/>
  <c r="I752" i="9"/>
  <c r="H752" i="9"/>
  <c r="G752" i="9"/>
  <c r="K751" i="9"/>
  <c r="J751" i="9"/>
  <c r="I751" i="9"/>
  <c r="H751" i="9"/>
  <c r="G751" i="9"/>
  <c r="K750" i="9"/>
  <c r="J750" i="9"/>
  <c r="I750" i="9"/>
  <c r="H750" i="9"/>
  <c r="G750" i="9"/>
  <c r="K749" i="9"/>
  <c r="J749" i="9"/>
  <c r="I749" i="9"/>
  <c r="H749" i="9"/>
  <c r="G749" i="9"/>
  <c r="K748" i="9"/>
  <c r="J748" i="9"/>
  <c r="I748" i="9"/>
  <c r="H748" i="9"/>
  <c r="G748" i="9"/>
  <c r="K747" i="9"/>
  <c r="J747" i="9"/>
  <c r="I747" i="9"/>
  <c r="H747" i="9"/>
  <c r="G747" i="9"/>
  <c r="K746" i="9"/>
  <c r="J746" i="9"/>
  <c r="I746" i="9"/>
  <c r="H746" i="9"/>
  <c r="G746" i="9"/>
  <c r="K745" i="9"/>
  <c r="J745" i="9"/>
  <c r="I745" i="9"/>
  <c r="H745" i="9"/>
  <c r="G745" i="9"/>
  <c r="K744" i="9"/>
  <c r="J744" i="9"/>
  <c r="I744" i="9"/>
  <c r="H744" i="9"/>
  <c r="G744" i="9"/>
  <c r="K743" i="9"/>
  <c r="J743" i="9"/>
  <c r="I743" i="9"/>
  <c r="H743" i="9"/>
  <c r="G743" i="9"/>
  <c r="K742" i="9"/>
  <c r="J742" i="9"/>
  <c r="I742" i="9"/>
  <c r="H742" i="9"/>
  <c r="G742" i="9"/>
  <c r="K741" i="9"/>
  <c r="J741" i="9"/>
  <c r="I741" i="9"/>
  <c r="H741" i="9"/>
  <c r="G741" i="9"/>
  <c r="K740" i="9"/>
  <c r="J740" i="9"/>
  <c r="I740" i="9"/>
  <c r="H740" i="9"/>
  <c r="G740" i="9"/>
  <c r="K739" i="9"/>
  <c r="J739" i="9"/>
  <c r="I739" i="9"/>
  <c r="H739" i="9"/>
  <c r="G739" i="9"/>
  <c r="K738" i="9"/>
  <c r="J738" i="9"/>
  <c r="I738" i="9"/>
  <c r="H738" i="9"/>
  <c r="G738" i="9"/>
  <c r="K737" i="9"/>
  <c r="J737" i="9"/>
  <c r="I737" i="9"/>
  <c r="H737" i="9"/>
  <c r="G737" i="9"/>
  <c r="K736" i="9"/>
  <c r="J736" i="9"/>
  <c r="I736" i="9"/>
  <c r="H736" i="9"/>
  <c r="G736" i="9"/>
  <c r="K735" i="9"/>
  <c r="J735" i="9"/>
  <c r="I735" i="9"/>
  <c r="H735" i="9"/>
  <c r="G735" i="9"/>
  <c r="K734" i="9"/>
  <c r="J734" i="9"/>
  <c r="I734" i="9"/>
  <c r="H734" i="9"/>
  <c r="G734" i="9"/>
  <c r="K733" i="9"/>
  <c r="J733" i="9"/>
  <c r="I733" i="9"/>
  <c r="H733" i="9"/>
  <c r="G733" i="9"/>
  <c r="K732" i="9"/>
  <c r="J732" i="9"/>
  <c r="I732" i="9"/>
  <c r="H732" i="9"/>
  <c r="G732" i="9"/>
  <c r="K731" i="9"/>
  <c r="J731" i="9"/>
  <c r="I731" i="9"/>
  <c r="H731" i="9"/>
  <c r="G731" i="9"/>
  <c r="K730" i="9"/>
  <c r="J730" i="9"/>
  <c r="I730" i="9"/>
  <c r="H730" i="9"/>
  <c r="G730" i="9"/>
  <c r="K729" i="9"/>
  <c r="J729" i="9"/>
  <c r="I729" i="9"/>
  <c r="H729" i="9"/>
  <c r="G729" i="9"/>
  <c r="K728" i="9"/>
  <c r="J728" i="9"/>
  <c r="I728" i="9"/>
  <c r="H728" i="9"/>
  <c r="G728" i="9"/>
  <c r="K727" i="9"/>
  <c r="J727" i="9"/>
  <c r="I727" i="9"/>
  <c r="H727" i="9"/>
  <c r="G727" i="9"/>
  <c r="K726" i="9"/>
  <c r="J726" i="9"/>
  <c r="I726" i="9"/>
  <c r="H726" i="9"/>
  <c r="G726" i="9"/>
  <c r="K725" i="9"/>
  <c r="J725" i="9"/>
  <c r="I725" i="9"/>
  <c r="H725" i="9"/>
  <c r="G725" i="9"/>
  <c r="K724" i="9"/>
  <c r="J724" i="9"/>
  <c r="I724" i="9"/>
  <c r="H724" i="9"/>
  <c r="G724" i="9"/>
  <c r="K723" i="9"/>
  <c r="J723" i="9"/>
  <c r="I723" i="9"/>
  <c r="H723" i="9"/>
  <c r="G723" i="9"/>
  <c r="K722" i="9"/>
  <c r="J722" i="9"/>
  <c r="I722" i="9"/>
  <c r="H722" i="9"/>
  <c r="G722" i="9"/>
  <c r="K721" i="9"/>
  <c r="J721" i="9"/>
  <c r="I721" i="9"/>
  <c r="H721" i="9"/>
  <c r="G721" i="9"/>
  <c r="K720" i="9"/>
  <c r="J720" i="9"/>
  <c r="I720" i="9"/>
  <c r="H720" i="9"/>
  <c r="G720" i="9"/>
  <c r="K719" i="9"/>
  <c r="J719" i="9"/>
  <c r="I719" i="9"/>
  <c r="H719" i="9"/>
  <c r="G719" i="9"/>
  <c r="K718" i="9"/>
  <c r="J718" i="9"/>
  <c r="I718" i="9"/>
  <c r="H718" i="9"/>
  <c r="G718" i="9"/>
  <c r="K717" i="9"/>
  <c r="J717" i="9"/>
  <c r="I717" i="9"/>
  <c r="H717" i="9"/>
  <c r="G717" i="9"/>
  <c r="K716" i="9"/>
  <c r="J716" i="9"/>
  <c r="I716" i="9"/>
  <c r="H716" i="9"/>
  <c r="G716" i="9"/>
  <c r="K715" i="9"/>
  <c r="J715" i="9"/>
  <c r="I715" i="9"/>
  <c r="H715" i="9"/>
  <c r="G715" i="9"/>
  <c r="K714" i="9"/>
  <c r="J714" i="9"/>
  <c r="I714" i="9"/>
  <c r="H714" i="9"/>
  <c r="G714" i="9"/>
  <c r="K713" i="9"/>
  <c r="J713" i="9"/>
  <c r="I713" i="9"/>
  <c r="H713" i="9"/>
  <c r="G713" i="9"/>
  <c r="K712" i="9"/>
  <c r="J712" i="9"/>
  <c r="I712" i="9"/>
  <c r="H712" i="9"/>
  <c r="G712" i="9"/>
  <c r="K711" i="9"/>
  <c r="J711" i="9"/>
  <c r="I711" i="9"/>
  <c r="H711" i="9"/>
  <c r="G711" i="9"/>
  <c r="K710" i="9"/>
  <c r="J710" i="9"/>
  <c r="I710" i="9"/>
  <c r="H710" i="9"/>
  <c r="G710" i="9"/>
  <c r="K709" i="9"/>
  <c r="J709" i="9"/>
  <c r="I709" i="9"/>
  <c r="H709" i="9"/>
  <c r="G709" i="9"/>
  <c r="K708" i="9"/>
  <c r="J708" i="9"/>
  <c r="I708" i="9"/>
  <c r="H708" i="9"/>
  <c r="G708" i="9"/>
  <c r="K707" i="9"/>
  <c r="J707" i="9"/>
  <c r="I707" i="9"/>
  <c r="H707" i="9"/>
  <c r="G707" i="9"/>
  <c r="K706" i="9"/>
  <c r="J706" i="9"/>
  <c r="I706" i="9"/>
  <c r="H706" i="9"/>
  <c r="G706" i="9"/>
  <c r="K705" i="9"/>
  <c r="J705" i="9"/>
  <c r="I705" i="9"/>
  <c r="H705" i="9"/>
  <c r="G705" i="9"/>
  <c r="K704" i="9"/>
  <c r="J704" i="9"/>
  <c r="I704" i="9"/>
  <c r="H704" i="9"/>
  <c r="G704" i="9"/>
  <c r="K703" i="9"/>
  <c r="J703" i="9"/>
  <c r="I703" i="9"/>
  <c r="H703" i="9"/>
  <c r="G703" i="9"/>
  <c r="K702" i="9"/>
  <c r="J702" i="9"/>
  <c r="I702" i="9"/>
  <c r="H702" i="9"/>
  <c r="G702" i="9"/>
  <c r="K701" i="9"/>
  <c r="J701" i="9"/>
  <c r="I701" i="9"/>
  <c r="H701" i="9"/>
  <c r="G701" i="9"/>
  <c r="K700" i="9"/>
  <c r="J700" i="9"/>
  <c r="I700" i="9"/>
  <c r="H700" i="9"/>
  <c r="G700" i="9"/>
  <c r="K699" i="9"/>
  <c r="J699" i="9"/>
  <c r="I699" i="9"/>
  <c r="H699" i="9"/>
  <c r="G699" i="9"/>
  <c r="K698" i="9"/>
  <c r="J698" i="9"/>
  <c r="I698" i="9"/>
  <c r="H698" i="9"/>
  <c r="G698" i="9"/>
  <c r="K697" i="9"/>
  <c r="J697" i="9"/>
  <c r="I697" i="9"/>
  <c r="H697" i="9"/>
  <c r="G697" i="9"/>
  <c r="K696" i="9"/>
  <c r="J696" i="9"/>
  <c r="I696" i="9"/>
  <c r="H696" i="9"/>
  <c r="G696" i="9"/>
  <c r="K695" i="9"/>
  <c r="J695" i="9"/>
  <c r="I695" i="9"/>
  <c r="H695" i="9"/>
  <c r="G695" i="9"/>
  <c r="K694" i="9"/>
  <c r="J694" i="9"/>
  <c r="I694" i="9"/>
  <c r="H694" i="9"/>
  <c r="G694" i="9"/>
  <c r="K693" i="9"/>
  <c r="J693" i="9"/>
  <c r="I693" i="9"/>
  <c r="H693" i="9"/>
  <c r="G693" i="9"/>
  <c r="K692" i="9"/>
  <c r="J692" i="9"/>
  <c r="I692" i="9"/>
  <c r="H692" i="9"/>
  <c r="G692" i="9"/>
  <c r="K691" i="9"/>
  <c r="J691" i="9"/>
  <c r="I691" i="9"/>
  <c r="H691" i="9"/>
  <c r="G691" i="9"/>
  <c r="K690" i="9"/>
  <c r="J690" i="9"/>
  <c r="I690" i="9"/>
  <c r="H690" i="9"/>
  <c r="G690" i="9"/>
  <c r="K689" i="9"/>
  <c r="J689" i="9"/>
  <c r="I689" i="9"/>
  <c r="H689" i="9"/>
  <c r="G689" i="9"/>
  <c r="K688" i="9"/>
  <c r="J688" i="9"/>
  <c r="I688" i="9"/>
  <c r="H688" i="9"/>
  <c r="G688" i="9"/>
  <c r="K687" i="9"/>
  <c r="J687" i="9"/>
  <c r="I687" i="9"/>
  <c r="H687" i="9"/>
  <c r="G687" i="9"/>
  <c r="K686" i="9"/>
  <c r="J686" i="9"/>
  <c r="I686" i="9"/>
  <c r="H686" i="9"/>
  <c r="G686" i="9"/>
  <c r="K685" i="9"/>
  <c r="J685" i="9"/>
  <c r="I685" i="9"/>
  <c r="H685" i="9"/>
  <c r="G685" i="9"/>
  <c r="K684" i="9"/>
  <c r="J684" i="9"/>
  <c r="I684" i="9"/>
  <c r="H684" i="9"/>
  <c r="G684" i="9"/>
  <c r="K683" i="9"/>
  <c r="J683" i="9"/>
  <c r="I683" i="9"/>
  <c r="H683" i="9"/>
  <c r="G683" i="9"/>
  <c r="K682" i="9"/>
  <c r="J682" i="9"/>
  <c r="I682" i="9"/>
  <c r="H682" i="9"/>
  <c r="G682" i="9"/>
  <c r="K681" i="9"/>
  <c r="J681" i="9"/>
  <c r="I681" i="9"/>
  <c r="H681" i="9"/>
  <c r="G681" i="9"/>
  <c r="K680" i="9"/>
  <c r="J680" i="9"/>
  <c r="I680" i="9"/>
  <c r="H680" i="9"/>
  <c r="G680" i="9"/>
  <c r="K679" i="9"/>
  <c r="J679" i="9"/>
  <c r="I679" i="9"/>
  <c r="H679" i="9"/>
  <c r="G679" i="9"/>
  <c r="K678" i="9"/>
  <c r="J678" i="9"/>
  <c r="I678" i="9"/>
  <c r="H678" i="9"/>
  <c r="G678" i="9"/>
  <c r="K677" i="9"/>
  <c r="J677" i="9"/>
  <c r="I677" i="9"/>
  <c r="H677" i="9"/>
  <c r="G677" i="9"/>
  <c r="K676" i="9"/>
  <c r="J676" i="9"/>
  <c r="I676" i="9"/>
  <c r="H676" i="9"/>
  <c r="G676" i="9"/>
  <c r="K675" i="9"/>
  <c r="J675" i="9"/>
  <c r="I675" i="9"/>
  <c r="H675" i="9"/>
  <c r="G675" i="9"/>
  <c r="K674" i="9"/>
  <c r="J674" i="9"/>
  <c r="I674" i="9"/>
  <c r="H674" i="9"/>
  <c r="G674" i="9"/>
  <c r="K673" i="9"/>
  <c r="J673" i="9"/>
  <c r="I673" i="9"/>
  <c r="H673" i="9"/>
  <c r="G673" i="9"/>
  <c r="K672" i="9"/>
  <c r="J672" i="9"/>
  <c r="I672" i="9"/>
  <c r="H672" i="9"/>
  <c r="G672" i="9"/>
  <c r="K671" i="9"/>
  <c r="J671" i="9"/>
  <c r="I671" i="9"/>
  <c r="H671" i="9"/>
  <c r="G671" i="9"/>
  <c r="K670" i="9"/>
  <c r="J670" i="9"/>
  <c r="I670" i="9"/>
  <c r="H670" i="9"/>
  <c r="G670" i="9"/>
  <c r="K669" i="9"/>
  <c r="J669" i="9"/>
  <c r="I669" i="9"/>
  <c r="H669" i="9"/>
  <c r="G669" i="9"/>
  <c r="K668" i="9"/>
  <c r="J668" i="9"/>
  <c r="I668" i="9"/>
  <c r="H668" i="9"/>
  <c r="G668" i="9"/>
  <c r="K667" i="9"/>
  <c r="J667" i="9"/>
  <c r="I667" i="9"/>
  <c r="H667" i="9"/>
  <c r="G667" i="9"/>
  <c r="K666" i="9"/>
  <c r="J666" i="9"/>
  <c r="I666" i="9"/>
  <c r="H666" i="9"/>
  <c r="G666" i="9"/>
  <c r="K665" i="9"/>
  <c r="J665" i="9"/>
  <c r="I665" i="9"/>
  <c r="H665" i="9"/>
  <c r="G665" i="9"/>
  <c r="K664" i="9"/>
  <c r="J664" i="9"/>
  <c r="I664" i="9"/>
  <c r="H664" i="9"/>
  <c r="G664" i="9"/>
  <c r="K663" i="9"/>
  <c r="J663" i="9"/>
  <c r="I663" i="9"/>
  <c r="H663" i="9"/>
  <c r="G663" i="9"/>
  <c r="K662" i="9"/>
  <c r="J662" i="9"/>
  <c r="I662" i="9"/>
  <c r="H662" i="9"/>
  <c r="G662" i="9"/>
  <c r="K661" i="9"/>
  <c r="J661" i="9"/>
  <c r="I661" i="9"/>
  <c r="H661" i="9"/>
  <c r="G661" i="9"/>
  <c r="K660" i="9"/>
  <c r="J660" i="9"/>
  <c r="I660" i="9"/>
  <c r="H660" i="9"/>
  <c r="G660" i="9"/>
  <c r="K659" i="9"/>
  <c r="J659" i="9"/>
  <c r="I659" i="9"/>
  <c r="H659" i="9"/>
  <c r="G659" i="9"/>
  <c r="K658" i="9"/>
  <c r="J658" i="9"/>
  <c r="I658" i="9"/>
  <c r="H658" i="9"/>
  <c r="G658" i="9"/>
  <c r="K657" i="9"/>
  <c r="J657" i="9"/>
  <c r="I657" i="9"/>
  <c r="H657" i="9"/>
  <c r="G657" i="9"/>
  <c r="K656" i="9"/>
  <c r="J656" i="9"/>
  <c r="I656" i="9"/>
  <c r="H656" i="9"/>
  <c r="G656" i="9"/>
  <c r="K655" i="9"/>
  <c r="J655" i="9"/>
  <c r="I655" i="9"/>
  <c r="H655" i="9"/>
  <c r="G655" i="9"/>
  <c r="K654" i="9"/>
  <c r="J654" i="9"/>
  <c r="I654" i="9"/>
  <c r="H654" i="9"/>
  <c r="G654" i="9"/>
  <c r="K653" i="9"/>
  <c r="J653" i="9"/>
  <c r="I653" i="9"/>
  <c r="H653" i="9"/>
  <c r="G653" i="9"/>
  <c r="K652" i="9"/>
  <c r="J652" i="9"/>
  <c r="I652" i="9"/>
  <c r="H652" i="9"/>
  <c r="G652" i="9"/>
  <c r="K651" i="9"/>
  <c r="J651" i="9"/>
  <c r="I651" i="9"/>
  <c r="H651" i="9"/>
  <c r="G651" i="9"/>
  <c r="K650" i="9"/>
  <c r="J650" i="9"/>
  <c r="I650" i="9"/>
  <c r="H650" i="9"/>
  <c r="G650" i="9"/>
  <c r="K649" i="9"/>
  <c r="J649" i="9"/>
  <c r="I649" i="9"/>
  <c r="H649" i="9"/>
  <c r="G649" i="9"/>
  <c r="K648" i="9"/>
  <c r="J648" i="9"/>
  <c r="I648" i="9"/>
  <c r="H648" i="9"/>
  <c r="G648" i="9"/>
  <c r="K647" i="9"/>
  <c r="J647" i="9"/>
  <c r="I647" i="9"/>
  <c r="H647" i="9"/>
  <c r="G647" i="9"/>
  <c r="K646" i="9"/>
  <c r="J646" i="9"/>
  <c r="I646" i="9"/>
  <c r="H646" i="9"/>
  <c r="G646" i="9"/>
  <c r="K645" i="9"/>
  <c r="J645" i="9"/>
  <c r="I645" i="9"/>
  <c r="H645" i="9"/>
  <c r="G645" i="9"/>
  <c r="K644" i="9"/>
  <c r="J644" i="9"/>
  <c r="I644" i="9"/>
  <c r="H644" i="9"/>
  <c r="G644" i="9"/>
  <c r="K643" i="9"/>
  <c r="J643" i="9"/>
  <c r="I643" i="9"/>
  <c r="H643" i="9"/>
  <c r="G643" i="9"/>
  <c r="K642" i="9"/>
  <c r="J642" i="9"/>
  <c r="I642" i="9"/>
  <c r="H642" i="9"/>
  <c r="G642" i="9"/>
  <c r="K641" i="9"/>
  <c r="J641" i="9"/>
  <c r="I641" i="9"/>
  <c r="H641" i="9"/>
  <c r="G641" i="9"/>
  <c r="K640" i="9"/>
  <c r="J640" i="9"/>
  <c r="I640" i="9"/>
  <c r="H640" i="9"/>
  <c r="G640" i="9"/>
  <c r="K639" i="9"/>
  <c r="J639" i="9"/>
  <c r="I639" i="9"/>
  <c r="H639" i="9"/>
  <c r="G639" i="9"/>
  <c r="K638" i="9"/>
  <c r="J638" i="9"/>
  <c r="I638" i="9"/>
  <c r="H638" i="9"/>
  <c r="G638" i="9"/>
  <c r="K637" i="9"/>
  <c r="J637" i="9"/>
  <c r="I637" i="9"/>
  <c r="H637" i="9"/>
  <c r="G637" i="9"/>
  <c r="K636" i="9"/>
  <c r="J636" i="9"/>
  <c r="I636" i="9"/>
  <c r="H636" i="9"/>
  <c r="G636" i="9"/>
  <c r="K635" i="9"/>
  <c r="J635" i="9"/>
  <c r="I635" i="9"/>
  <c r="H635" i="9"/>
  <c r="G635" i="9"/>
  <c r="K634" i="9"/>
  <c r="J634" i="9"/>
  <c r="I634" i="9"/>
  <c r="H634" i="9"/>
  <c r="G634" i="9"/>
  <c r="K633" i="9"/>
  <c r="J633" i="9"/>
  <c r="I633" i="9"/>
  <c r="H633" i="9"/>
  <c r="G633" i="9"/>
  <c r="K632" i="9"/>
  <c r="J632" i="9"/>
  <c r="I632" i="9"/>
  <c r="H632" i="9"/>
  <c r="G632" i="9"/>
  <c r="K631" i="9"/>
  <c r="J631" i="9"/>
  <c r="I631" i="9"/>
  <c r="H631" i="9"/>
  <c r="G631" i="9"/>
  <c r="K630" i="9"/>
  <c r="J630" i="9"/>
  <c r="I630" i="9"/>
  <c r="H630" i="9"/>
  <c r="G630" i="9"/>
  <c r="K629" i="9"/>
  <c r="J629" i="9"/>
  <c r="I629" i="9"/>
  <c r="H629" i="9"/>
  <c r="G629" i="9"/>
  <c r="K628" i="9"/>
  <c r="J628" i="9"/>
  <c r="I628" i="9"/>
  <c r="H628" i="9"/>
  <c r="G628" i="9"/>
  <c r="K627" i="9"/>
  <c r="J627" i="9"/>
  <c r="I627" i="9"/>
  <c r="H627" i="9"/>
  <c r="G627" i="9"/>
  <c r="K626" i="9"/>
  <c r="J626" i="9"/>
  <c r="I626" i="9"/>
  <c r="H626" i="9"/>
  <c r="G626" i="9"/>
  <c r="K625" i="9"/>
  <c r="J625" i="9"/>
  <c r="I625" i="9"/>
  <c r="H625" i="9"/>
  <c r="G625" i="9"/>
  <c r="K624" i="9"/>
  <c r="J624" i="9"/>
  <c r="I624" i="9"/>
  <c r="H624" i="9"/>
  <c r="G624" i="9"/>
  <c r="K623" i="9"/>
  <c r="J623" i="9"/>
  <c r="I623" i="9"/>
  <c r="H623" i="9"/>
  <c r="G623" i="9"/>
  <c r="K622" i="9"/>
  <c r="J622" i="9"/>
  <c r="I622" i="9"/>
  <c r="H622" i="9"/>
  <c r="G622" i="9"/>
  <c r="K621" i="9"/>
  <c r="J621" i="9"/>
  <c r="I621" i="9"/>
  <c r="H621" i="9"/>
  <c r="G621" i="9"/>
  <c r="K620" i="9"/>
  <c r="J620" i="9"/>
  <c r="I620" i="9"/>
  <c r="H620" i="9"/>
  <c r="G620" i="9"/>
  <c r="K619" i="9"/>
  <c r="J619" i="9"/>
  <c r="I619" i="9"/>
  <c r="H619" i="9"/>
  <c r="G619" i="9"/>
  <c r="K618" i="9"/>
  <c r="J618" i="9"/>
  <c r="I618" i="9"/>
  <c r="H618" i="9"/>
  <c r="G618" i="9"/>
  <c r="K617" i="9"/>
  <c r="J617" i="9"/>
  <c r="I617" i="9"/>
  <c r="H617" i="9"/>
  <c r="G617" i="9"/>
  <c r="K616" i="9"/>
  <c r="J616" i="9"/>
  <c r="I616" i="9"/>
  <c r="H616" i="9"/>
  <c r="G616" i="9"/>
  <c r="K615" i="9"/>
  <c r="J615" i="9"/>
  <c r="I615" i="9"/>
  <c r="H615" i="9"/>
  <c r="G615" i="9"/>
  <c r="K614" i="9"/>
  <c r="J614" i="9"/>
  <c r="I614" i="9"/>
  <c r="H614" i="9"/>
  <c r="G614" i="9"/>
  <c r="K613" i="9"/>
  <c r="J613" i="9"/>
  <c r="I613" i="9"/>
  <c r="H613" i="9"/>
  <c r="G613" i="9"/>
  <c r="K612" i="9"/>
  <c r="J612" i="9"/>
  <c r="I612" i="9"/>
  <c r="H612" i="9"/>
  <c r="G612" i="9"/>
  <c r="K611" i="9"/>
  <c r="J611" i="9"/>
  <c r="I611" i="9"/>
  <c r="H611" i="9"/>
  <c r="G611" i="9"/>
  <c r="K610" i="9"/>
  <c r="J610" i="9"/>
  <c r="I610" i="9"/>
  <c r="H610" i="9"/>
  <c r="G610" i="9"/>
  <c r="K609" i="9"/>
  <c r="J609" i="9"/>
  <c r="I609" i="9"/>
  <c r="H609" i="9"/>
  <c r="G609" i="9"/>
  <c r="K608" i="9"/>
  <c r="J608" i="9"/>
  <c r="I608" i="9"/>
  <c r="H608" i="9"/>
  <c r="G608" i="9"/>
  <c r="K607" i="9"/>
  <c r="J607" i="9"/>
  <c r="I607" i="9"/>
  <c r="H607" i="9"/>
  <c r="G607" i="9"/>
  <c r="K606" i="9"/>
  <c r="J606" i="9"/>
  <c r="I606" i="9"/>
  <c r="H606" i="9"/>
  <c r="G606" i="9"/>
  <c r="K605" i="9"/>
  <c r="J605" i="9"/>
  <c r="I605" i="9"/>
  <c r="H605" i="9"/>
  <c r="G605" i="9"/>
  <c r="K604" i="9"/>
  <c r="J604" i="9"/>
  <c r="I604" i="9"/>
  <c r="H604" i="9"/>
  <c r="G604" i="9"/>
  <c r="K603" i="9"/>
  <c r="J603" i="9"/>
  <c r="I603" i="9"/>
  <c r="H603" i="9"/>
  <c r="G603" i="9"/>
  <c r="K602" i="9"/>
  <c r="J602" i="9"/>
  <c r="I602" i="9"/>
  <c r="H602" i="9"/>
  <c r="G602" i="9"/>
  <c r="K601" i="9"/>
  <c r="J601" i="9"/>
  <c r="I601" i="9"/>
  <c r="H601" i="9"/>
  <c r="G601" i="9"/>
  <c r="K600" i="9"/>
  <c r="J600" i="9"/>
  <c r="I600" i="9"/>
  <c r="H600" i="9"/>
  <c r="G600" i="9"/>
  <c r="K599" i="9"/>
  <c r="J599" i="9"/>
  <c r="I599" i="9"/>
  <c r="H599" i="9"/>
  <c r="G599" i="9"/>
  <c r="K598" i="9"/>
  <c r="J598" i="9"/>
  <c r="I598" i="9"/>
  <c r="H598" i="9"/>
  <c r="G598" i="9"/>
  <c r="K597" i="9"/>
  <c r="J597" i="9"/>
  <c r="I597" i="9"/>
  <c r="H597" i="9"/>
  <c r="G597" i="9"/>
  <c r="K596" i="9"/>
  <c r="J596" i="9"/>
  <c r="I596" i="9"/>
  <c r="H596" i="9"/>
  <c r="G596" i="9"/>
  <c r="K595" i="9"/>
  <c r="J595" i="9"/>
  <c r="I595" i="9"/>
  <c r="H595" i="9"/>
  <c r="G595" i="9"/>
  <c r="K594" i="9"/>
  <c r="J594" i="9"/>
  <c r="I594" i="9"/>
  <c r="H594" i="9"/>
  <c r="G594" i="9"/>
  <c r="K593" i="9"/>
  <c r="J593" i="9"/>
  <c r="I593" i="9"/>
  <c r="H593" i="9"/>
  <c r="G593" i="9"/>
  <c r="K592" i="9"/>
  <c r="J592" i="9"/>
  <c r="I592" i="9"/>
  <c r="H592" i="9"/>
  <c r="G592" i="9"/>
  <c r="K591" i="9"/>
  <c r="J591" i="9"/>
  <c r="I591" i="9"/>
  <c r="H591" i="9"/>
  <c r="G591" i="9"/>
  <c r="K590" i="9"/>
  <c r="J590" i="9"/>
  <c r="I590" i="9"/>
  <c r="H590" i="9"/>
  <c r="G590" i="9"/>
  <c r="K589" i="9"/>
  <c r="J589" i="9"/>
  <c r="I589" i="9"/>
  <c r="H589" i="9"/>
  <c r="G589" i="9"/>
  <c r="K588" i="9"/>
  <c r="J588" i="9"/>
  <c r="I588" i="9"/>
  <c r="H588" i="9"/>
  <c r="G588" i="9"/>
  <c r="K587" i="9"/>
  <c r="J587" i="9"/>
  <c r="I587" i="9"/>
  <c r="H587" i="9"/>
  <c r="G587" i="9"/>
  <c r="K586" i="9"/>
  <c r="J586" i="9"/>
  <c r="I586" i="9"/>
  <c r="H586" i="9"/>
  <c r="G586" i="9"/>
  <c r="K585" i="9"/>
  <c r="J585" i="9"/>
  <c r="I585" i="9"/>
  <c r="H585" i="9"/>
  <c r="G585" i="9"/>
  <c r="K584" i="9"/>
  <c r="J584" i="9"/>
  <c r="I584" i="9"/>
  <c r="H584" i="9"/>
  <c r="G584" i="9"/>
  <c r="K583" i="9"/>
  <c r="J583" i="9"/>
  <c r="I583" i="9"/>
  <c r="H583" i="9"/>
  <c r="G583" i="9"/>
  <c r="K582" i="9"/>
  <c r="J582" i="9"/>
  <c r="I582" i="9"/>
  <c r="H582" i="9"/>
  <c r="G582" i="9"/>
  <c r="K581" i="9"/>
  <c r="J581" i="9"/>
  <c r="I581" i="9"/>
  <c r="H581" i="9"/>
  <c r="G581" i="9"/>
  <c r="K580" i="9"/>
  <c r="J580" i="9"/>
  <c r="I580" i="9"/>
  <c r="H580" i="9"/>
  <c r="G580" i="9"/>
  <c r="K579" i="9"/>
  <c r="J579" i="9"/>
  <c r="I579" i="9"/>
  <c r="H579" i="9"/>
  <c r="G579" i="9"/>
  <c r="K578" i="9"/>
  <c r="J578" i="9"/>
  <c r="I578" i="9"/>
  <c r="H578" i="9"/>
  <c r="G578" i="9"/>
  <c r="K577" i="9"/>
  <c r="J577" i="9"/>
  <c r="I577" i="9"/>
  <c r="H577" i="9"/>
  <c r="G577" i="9"/>
  <c r="K576" i="9"/>
  <c r="J576" i="9"/>
  <c r="I576" i="9"/>
  <c r="H576" i="9"/>
  <c r="G576" i="9"/>
  <c r="K575" i="9"/>
  <c r="J575" i="9"/>
  <c r="I575" i="9"/>
  <c r="H575" i="9"/>
  <c r="G575" i="9"/>
  <c r="K574" i="9"/>
  <c r="J574" i="9"/>
  <c r="I574" i="9"/>
  <c r="H574" i="9"/>
  <c r="G574" i="9"/>
  <c r="K573" i="9"/>
  <c r="J573" i="9"/>
  <c r="I573" i="9"/>
  <c r="H573" i="9"/>
  <c r="G573" i="9"/>
  <c r="K572" i="9"/>
  <c r="J572" i="9"/>
  <c r="I572" i="9"/>
  <c r="H572" i="9"/>
  <c r="G572" i="9"/>
  <c r="K571" i="9"/>
  <c r="J571" i="9"/>
  <c r="I571" i="9"/>
  <c r="H571" i="9"/>
  <c r="G571" i="9"/>
  <c r="K570" i="9"/>
  <c r="J570" i="9"/>
  <c r="I570" i="9"/>
  <c r="H570" i="9"/>
  <c r="G570" i="9"/>
  <c r="K569" i="9"/>
  <c r="J569" i="9"/>
  <c r="I569" i="9"/>
  <c r="H569" i="9"/>
  <c r="G569" i="9"/>
  <c r="K568" i="9"/>
  <c r="J568" i="9"/>
  <c r="I568" i="9"/>
  <c r="H568" i="9"/>
  <c r="G568" i="9"/>
  <c r="K567" i="9"/>
  <c r="J567" i="9"/>
  <c r="I567" i="9"/>
  <c r="H567" i="9"/>
  <c r="G567" i="9"/>
  <c r="K566" i="9"/>
  <c r="J566" i="9"/>
  <c r="I566" i="9"/>
  <c r="H566" i="9"/>
  <c r="G566" i="9"/>
  <c r="K565" i="9"/>
  <c r="J565" i="9"/>
  <c r="I565" i="9"/>
  <c r="H565" i="9"/>
  <c r="G565" i="9"/>
  <c r="K564" i="9"/>
  <c r="J564" i="9"/>
  <c r="I564" i="9"/>
  <c r="H564" i="9"/>
  <c r="G564" i="9"/>
  <c r="K563" i="9"/>
  <c r="J563" i="9"/>
  <c r="I563" i="9"/>
  <c r="H563" i="9"/>
  <c r="G563" i="9"/>
  <c r="K562" i="9"/>
  <c r="J562" i="9"/>
  <c r="I562" i="9"/>
  <c r="H562" i="9"/>
  <c r="G562" i="9"/>
  <c r="K561" i="9"/>
  <c r="J561" i="9"/>
  <c r="I561" i="9"/>
  <c r="H561" i="9"/>
  <c r="G561" i="9"/>
  <c r="K560" i="9"/>
  <c r="J560" i="9"/>
  <c r="I560" i="9"/>
  <c r="H560" i="9"/>
  <c r="G560" i="9"/>
  <c r="K559" i="9"/>
  <c r="J559" i="9"/>
  <c r="I559" i="9"/>
  <c r="H559" i="9"/>
  <c r="G559" i="9"/>
  <c r="K558" i="9"/>
  <c r="J558" i="9"/>
  <c r="I558" i="9"/>
  <c r="H558" i="9"/>
  <c r="G558" i="9"/>
  <c r="K557" i="9"/>
  <c r="J557" i="9"/>
  <c r="I557" i="9"/>
  <c r="H557" i="9"/>
  <c r="G557" i="9"/>
  <c r="K556" i="9"/>
  <c r="J556" i="9"/>
  <c r="I556" i="9"/>
  <c r="H556" i="9"/>
  <c r="G556" i="9"/>
  <c r="K555" i="9"/>
  <c r="J555" i="9"/>
  <c r="I555" i="9"/>
  <c r="H555" i="9"/>
  <c r="G555" i="9"/>
  <c r="K554" i="9"/>
  <c r="J554" i="9"/>
  <c r="I554" i="9"/>
  <c r="H554" i="9"/>
  <c r="G554" i="9"/>
  <c r="K553" i="9"/>
  <c r="J553" i="9"/>
  <c r="I553" i="9"/>
  <c r="H553" i="9"/>
  <c r="G553" i="9"/>
  <c r="K552" i="9"/>
  <c r="J552" i="9"/>
  <c r="I552" i="9"/>
  <c r="H552" i="9"/>
  <c r="G552" i="9"/>
  <c r="K551" i="9"/>
  <c r="J551" i="9"/>
  <c r="I551" i="9"/>
  <c r="H551" i="9"/>
  <c r="G551" i="9"/>
  <c r="K550" i="9"/>
  <c r="J550" i="9"/>
  <c r="I550" i="9"/>
  <c r="H550" i="9"/>
  <c r="G550" i="9"/>
  <c r="K549" i="9"/>
  <c r="J549" i="9"/>
  <c r="I549" i="9"/>
  <c r="H549" i="9"/>
  <c r="G549" i="9"/>
  <c r="K548" i="9"/>
  <c r="J548" i="9"/>
  <c r="I548" i="9"/>
  <c r="H548" i="9"/>
  <c r="G548" i="9"/>
  <c r="K547" i="9"/>
  <c r="J547" i="9"/>
  <c r="I547" i="9"/>
  <c r="H547" i="9"/>
  <c r="G547" i="9"/>
  <c r="K546" i="9"/>
  <c r="J546" i="9"/>
  <c r="I546" i="9"/>
  <c r="H546" i="9"/>
  <c r="G546" i="9"/>
  <c r="K545" i="9"/>
  <c r="J545" i="9"/>
  <c r="I545" i="9"/>
  <c r="H545" i="9"/>
  <c r="G545" i="9"/>
  <c r="K544" i="9"/>
  <c r="J544" i="9"/>
  <c r="I544" i="9"/>
  <c r="H544" i="9"/>
  <c r="G544" i="9"/>
  <c r="K543" i="9"/>
  <c r="J543" i="9"/>
  <c r="I543" i="9"/>
  <c r="H543" i="9"/>
  <c r="G543" i="9"/>
  <c r="K542" i="9"/>
  <c r="J542" i="9"/>
  <c r="I542" i="9"/>
  <c r="H542" i="9"/>
  <c r="G542" i="9"/>
  <c r="K541" i="9"/>
  <c r="J541" i="9"/>
  <c r="I541" i="9"/>
  <c r="H541" i="9"/>
  <c r="G541" i="9"/>
  <c r="K540" i="9"/>
  <c r="J540" i="9"/>
  <c r="I540" i="9"/>
  <c r="H540" i="9"/>
  <c r="G540" i="9"/>
  <c r="K539" i="9"/>
  <c r="J539" i="9"/>
  <c r="I539" i="9"/>
  <c r="H539" i="9"/>
  <c r="G539" i="9"/>
  <c r="K538" i="9"/>
  <c r="J538" i="9"/>
  <c r="I538" i="9"/>
  <c r="H538" i="9"/>
  <c r="G538" i="9"/>
  <c r="K537" i="9"/>
  <c r="J537" i="9"/>
  <c r="I537" i="9"/>
  <c r="H537" i="9"/>
  <c r="G537" i="9"/>
  <c r="K536" i="9"/>
  <c r="J536" i="9"/>
  <c r="I536" i="9"/>
  <c r="H536" i="9"/>
  <c r="G536" i="9"/>
  <c r="K535" i="9"/>
  <c r="J535" i="9"/>
  <c r="I535" i="9"/>
  <c r="H535" i="9"/>
  <c r="G535" i="9"/>
  <c r="K534" i="9"/>
  <c r="J534" i="9"/>
  <c r="I534" i="9"/>
  <c r="H534" i="9"/>
  <c r="G534" i="9"/>
  <c r="K533" i="9"/>
  <c r="J533" i="9"/>
  <c r="I533" i="9"/>
  <c r="H533" i="9"/>
  <c r="G533" i="9"/>
  <c r="K532" i="9"/>
  <c r="J532" i="9"/>
  <c r="I532" i="9"/>
  <c r="H532" i="9"/>
  <c r="G532" i="9"/>
  <c r="K531" i="9"/>
  <c r="J531" i="9"/>
  <c r="I531" i="9"/>
  <c r="H531" i="9"/>
  <c r="G531" i="9"/>
  <c r="K530" i="9"/>
  <c r="J530" i="9"/>
  <c r="I530" i="9"/>
  <c r="H530" i="9"/>
  <c r="G530" i="9"/>
  <c r="K529" i="9"/>
  <c r="J529" i="9"/>
  <c r="I529" i="9"/>
  <c r="H529" i="9"/>
  <c r="G529" i="9"/>
  <c r="K528" i="9"/>
  <c r="J528" i="9"/>
  <c r="I528" i="9"/>
  <c r="H528" i="9"/>
  <c r="G528" i="9"/>
  <c r="K527" i="9"/>
  <c r="J527" i="9"/>
  <c r="I527" i="9"/>
  <c r="H527" i="9"/>
  <c r="G527" i="9"/>
  <c r="K526" i="9"/>
  <c r="J526" i="9"/>
  <c r="I526" i="9"/>
  <c r="H526" i="9"/>
  <c r="G526" i="9"/>
  <c r="K525" i="9"/>
  <c r="J525" i="9"/>
  <c r="I525" i="9"/>
  <c r="H525" i="9"/>
  <c r="G525" i="9"/>
  <c r="K524" i="9"/>
  <c r="J524" i="9"/>
  <c r="I524" i="9"/>
  <c r="H524" i="9"/>
  <c r="G524" i="9"/>
  <c r="K523" i="9"/>
  <c r="J523" i="9"/>
  <c r="I523" i="9"/>
  <c r="H523" i="9"/>
  <c r="G523" i="9"/>
  <c r="K522" i="9"/>
  <c r="J522" i="9"/>
  <c r="I522" i="9"/>
  <c r="H522" i="9"/>
  <c r="G522" i="9"/>
  <c r="K521" i="9"/>
  <c r="J521" i="9"/>
  <c r="I521" i="9"/>
  <c r="H521" i="9"/>
  <c r="G521" i="9"/>
  <c r="K520" i="9"/>
  <c r="J520" i="9"/>
  <c r="I520" i="9"/>
  <c r="H520" i="9"/>
  <c r="G520" i="9"/>
  <c r="K519" i="9"/>
  <c r="J519" i="9"/>
  <c r="I519" i="9"/>
  <c r="H519" i="9"/>
  <c r="G519" i="9"/>
  <c r="K518" i="9"/>
  <c r="J518" i="9"/>
  <c r="I518" i="9"/>
  <c r="H518" i="9"/>
  <c r="G518" i="9"/>
  <c r="K517" i="9"/>
  <c r="J517" i="9"/>
  <c r="I517" i="9"/>
  <c r="H517" i="9"/>
  <c r="G517" i="9"/>
  <c r="K516" i="9"/>
  <c r="J516" i="9"/>
  <c r="I516" i="9"/>
  <c r="H516" i="9"/>
  <c r="G516" i="9"/>
  <c r="K515" i="9"/>
  <c r="J515" i="9"/>
  <c r="I515" i="9"/>
  <c r="H515" i="9"/>
  <c r="G515" i="9"/>
  <c r="K514" i="9"/>
  <c r="J514" i="9"/>
  <c r="I514" i="9"/>
  <c r="H514" i="9"/>
  <c r="G514" i="9"/>
  <c r="K513" i="9"/>
  <c r="J513" i="9"/>
  <c r="I513" i="9"/>
  <c r="H513" i="9"/>
  <c r="G513" i="9"/>
  <c r="K512" i="9"/>
  <c r="J512" i="9"/>
  <c r="I512" i="9"/>
  <c r="H512" i="9"/>
  <c r="G512" i="9"/>
  <c r="K511" i="9"/>
  <c r="J511" i="9"/>
  <c r="I511" i="9"/>
  <c r="H511" i="9"/>
  <c r="G511" i="9"/>
  <c r="K510" i="9"/>
  <c r="J510" i="9"/>
  <c r="I510" i="9"/>
  <c r="H510" i="9"/>
  <c r="G510" i="9"/>
  <c r="K509" i="9"/>
  <c r="J509" i="9"/>
  <c r="I509" i="9"/>
  <c r="H509" i="9"/>
  <c r="G509" i="9"/>
  <c r="K508" i="9"/>
  <c r="J508" i="9"/>
  <c r="I508" i="9"/>
  <c r="H508" i="9"/>
  <c r="G508" i="9"/>
  <c r="K507" i="9"/>
  <c r="J507" i="9"/>
  <c r="I507" i="9"/>
  <c r="H507" i="9"/>
  <c r="G507" i="9"/>
  <c r="K506" i="9"/>
  <c r="J506" i="9"/>
  <c r="I506" i="9"/>
  <c r="H506" i="9"/>
  <c r="G506" i="9"/>
  <c r="K505" i="9"/>
  <c r="J505" i="9"/>
  <c r="I505" i="9"/>
  <c r="H505" i="9"/>
  <c r="G505" i="9"/>
  <c r="K504" i="9"/>
  <c r="J504" i="9"/>
  <c r="I504" i="9"/>
  <c r="H504" i="9"/>
  <c r="G504" i="9"/>
  <c r="K503" i="9"/>
  <c r="J503" i="9"/>
  <c r="I503" i="9"/>
  <c r="H503" i="9"/>
  <c r="G503" i="9"/>
  <c r="K502" i="9"/>
  <c r="J502" i="9"/>
  <c r="I502" i="9"/>
  <c r="H502" i="9"/>
  <c r="G502" i="9"/>
  <c r="K501" i="9"/>
  <c r="J501" i="9"/>
  <c r="I501" i="9"/>
  <c r="H501" i="9"/>
  <c r="G501" i="9"/>
  <c r="K500" i="9"/>
  <c r="J500" i="9"/>
  <c r="I500" i="9"/>
  <c r="H500" i="9"/>
  <c r="G500" i="9"/>
  <c r="K499" i="9"/>
  <c r="J499" i="9"/>
  <c r="I499" i="9"/>
  <c r="H499" i="9"/>
  <c r="G499" i="9"/>
  <c r="K498" i="9"/>
  <c r="J498" i="9"/>
  <c r="I498" i="9"/>
  <c r="H498" i="9"/>
  <c r="G498" i="9"/>
  <c r="K497" i="9"/>
  <c r="J497" i="9"/>
  <c r="I497" i="9"/>
  <c r="H497" i="9"/>
  <c r="G497" i="9"/>
  <c r="K496" i="9"/>
  <c r="J496" i="9"/>
  <c r="I496" i="9"/>
  <c r="H496" i="9"/>
  <c r="G496" i="9"/>
  <c r="K495" i="9"/>
  <c r="J495" i="9"/>
  <c r="I495" i="9"/>
  <c r="H495" i="9"/>
  <c r="G495" i="9"/>
  <c r="K494" i="9"/>
  <c r="J494" i="9"/>
  <c r="I494" i="9"/>
  <c r="H494" i="9"/>
  <c r="G494" i="9"/>
  <c r="K493" i="9"/>
  <c r="J493" i="9"/>
  <c r="I493" i="9"/>
  <c r="H493" i="9"/>
  <c r="G493" i="9"/>
  <c r="K492" i="9"/>
  <c r="J492" i="9"/>
  <c r="I492" i="9"/>
  <c r="H492" i="9"/>
  <c r="G492" i="9"/>
  <c r="K491" i="9"/>
  <c r="J491" i="9"/>
  <c r="I491" i="9"/>
  <c r="H491" i="9"/>
  <c r="G491" i="9"/>
  <c r="K490" i="9"/>
  <c r="J490" i="9"/>
  <c r="I490" i="9"/>
  <c r="H490" i="9"/>
  <c r="G490" i="9"/>
  <c r="K489" i="9"/>
  <c r="J489" i="9"/>
  <c r="I489" i="9"/>
  <c r="H489" i="9"/>
  <c r="G489" i="9"/>
  <c r="K488" i="9"/>
  <c r="J488" i="9"/>
  <c r="I488" i="9"/>
  <c r="H488" i="9"/>
  <c r="G488" i="9"/>
  <c r="K487" i="9"/>
  <c r="J487" i="9"/>
  <c r="I487" i="9"/>
  <c r="H487" i="9"/>
  <c r="G487" i="9"/>
  <c r="K486" i="9"/>
  <c r="J486" i="9"/>
  <c r="I486" i="9"/>
  <c r="H486" i="9"/>
  <c r="G486" i="9"/>
  <c r="K485" i="9"/>
  <c r="J485" i="9"/>
  <c r="I485" i="9"/>
  <c r="H485" i="9"/>
  <c r="G485" i="9"/>
  <c r="K484" i="9"/>
  <c r="J484" i="9"/>
  <c r="I484" i="9"/>
  <c r="H484" i="9"/>
  <c r="G484" i="9"/>
  <c r="K483" i="9"/>
  <c r="J483" i="9"/>
  <c r="I483" i="9"/>
  <c r="H483" i="9"/>
  <c r="G483" i="9"/>
  <c r="K482" i="9"/>
  <c r="J482" i="9"/>
  <c r="I482" i="9"/>
  <c r="H482" i="9"/>
  <c r="G482" i="9"/>
  <c r="K481" i="9"/>
  <c r="J481" i="9"/>
  <c r="I481" i="9"/>
  <c r="H481" i="9"/>
  <c r="G481" i="9"/>
  <c r="K480" i="9"/>
  <c r="J480" i="9"/>
  <c r="I480" i="9"/>
  <c r="H480" i="9"/>
  <c r="G480" i="9"/>
  <c r="K479" i="9"/>
  <c r="J479" i="9"/>
  <c r="I479" i="9"/>
  <c r="H479" i="9"/>
  <c r="G479" i="9"/>
  <c r="K478" i="9"/>
  <c r="J478" i="9"/>
  <c r="I478" i="9"/>
  <c r="H478" i="9"/>
  <c r="G478" i="9"/>
  <c r="K477" i="9"/>
  <c r="J477" i="9"/>
  <c r="I477" i="9"/>
  <c r="H477" i="9"/>
  <c r="G477" i="9"/>
  <c r="K476" i="9"/>
  <c r="J476" i="9"/>
  <c r="I476" i="9"/>
  <c r="H476" i="9"/>
  <c r="G476" i="9"/>
  <c r="K475" i="9"/>
  <c r="J475" i="9"/>
  <c r="I475" i="9"/>
  <c r="H475" i="9"/>
  <c r="G475" i="9"/>
  <c r="K474" i="9"/>
  <c r="J474" i="9"/>
  <c r="I474" i="9"/>
  <c r="H474" i="9"/>
  <c r="G474" i="9"/>
  <c r="K473" i="9"/>
  <c r="J473" i="9"/>
  <c r="I473" i="9"/>
  <c r="H473" i="9"/>
  <c r="G473" i="9"/>
  <c r="K472" i="9"/>
  <c r="J472" i="9"/>
  <c r="I472" i="9"/>
  <c r="H472" i="9"/>
  <c r="G472" i="9"/>
  <c r="K471" i="9"/>
  <c r="J471" i="9"/>
  <c r="I471" i="9"/>
  <c r="H471" i="9"/>
  <c r="G471" i="9"/>
  <c r="K470" i="9"/>
  <c r="J470" i="9"/>
  <c r="I470" i="9"/>
  <c r="H470" i="9"/>
  <c r="G470" i="9"/>
  <c r="K469" i="9"/>
  <c r="J469" i="9"/>
  <c r="I469" i="9"/>
  <c r="H469" i="9"/>
  <c r="G469" i="9"/>
  <c r="K468" i="9"/>
  <c r="J468" i="9"/>
  <c r="I468" i="9"/>
  <c r="H468" i="9"/>
  <c r="G468" i="9"/>
  <c r="K467" i="9"/>
  <c r="J467" i="9"/>
  <c r="I467" i="9"/>
  <c r="H467" i="9"/>
  <c r="G467" i="9"/>
  <c r="K466" i="9"/>
  <c r="J466" i="9"/>
  <c r="I466" i="9"/>
  <c r="H466" i="9"/>
  <c r="G466" i="9"/>
  <c r="K465" i="9"/>
  <c r="J465" i="9"/>
  <c r="I465" i="9"/>
  <c r="H465" i="9"/>
  <c r="G465" i="9"/>
  <c r="K464" i="9"/>
  <c r="J464" i="9"/>
  <c r="I464" i="9"/>
  <c r="H464" i="9"/>
  <c r="G464" i="9"/>
  <c r="K463" i="9"/>
  <c r="J463" i="9"/>
  <c r="I463" i="9"/>
  <c r="H463" i="9"/>
  <c r="G463" i="9"/>
  <c r="K462" i="9"/>
  <c r="J462" i="9"/>
  <c r="I462" i="9"/>
  <c r="H462" i="9"/>
  <c r="G462" i="9"/>
  <c r="K461" i="9"/>
  <c r="J461" i="9"/>
  <c r="I461" i="9"/>
  <c r="H461" i="9"/>
  <c r="G461" i="9"/>
  <c r="K460" i="9"/>
  <c r="J460" i="9"/>
  <c r="I460" i="9"/>
  <c r="H460" i="9"/>
  <c r="G460" i="9"/>
  <c r="K459" i="9"/>
  <c r="J459" i="9"/>
  <c r="I459" i="9"/>
  <c r="H459" i="9"/>
  <c r="G459" i="9"/>
  <c r="K458" i="9"/>
  <c r="J458" i="9"/>
  <c r="I458" i="9"/>
  <c r="H458" i="9"/>
  <c r="G458" i="9"/>
  <c r="K457" i="9"/>
  <c r="J457" i="9"/>
  <c r="I457" i="9"/>
  <c r="H457" i="9"/>
  <c r="G457" i="9"/>
  <c r="K456" i="9"/>
  <c r="J456" i="9"/>
  <c r="I456" i="9"/>
  <c r="H456" i="9"/>
  <c r="G456" i="9"/>
  <c r="K455" i="9"/>
  <c r="J455" i="9"/>
  <c r="I455" i="9"/>
  <c r="H455" i="9"/>
  <c r="G455" i="9"/>
  <c r="K454" i="9"/>
  <c r="J454" i="9"/>
  <c r="I454" i="9"/>
  <c r="H454" i="9"/>
  <c r="G454" i="9"/>
  <c r="K453" i="9"/>
  <c r="J453" i="9"/>
  <c r="I453" i="9"/>
  <c r="H453" i="9"/>
  <c r="G453" i="9"/>
  <c r="K452" i="9"/>
  <c r="J452" i="9"/>
  <c r="I452" i="9"/>
  <c r="H452" i="9"/>
  <c r="G452" i="9"/>
  <c r="K451" i="9"/>
  <c r="J451" i="9"/>
  <c r="I451" i="9"/>
  <c r="H451" i="9"/>
  <c r="G451" i="9"/>
  <c r="K450" i="9"/>
  <c r="J450" i="9"/>
  <c r="I450" i="9"/>
  <c r="H450" i="9"/>
  <c r="G450" i="9"/>
  <c r="K449" i="9"/>
  <c r="J449" i="9"/>
  <c r="I449" i="9"/>
  <c r="H449" i="9"/>
  <c r="G449" i="9"/>
  <c r="K448" i="9"/>
  <c r="J448" i="9"/>
  <c r="I448" i="9"/>
  <c r="H448" i="9"/>
  <c r="G448" i="9"/>
  <c r="K447" i="9"/>
  <c r="J447" i="9"/>
  <c r="I447" i="9"/>
  <c r="H447" i="9"/>
  <c r="G447" i="9"/>
  <c r="K446" i="9"/>
  <c r="J446" i="9"/>
  <c r="I446" i="9"/>
  <c r="H446" i="9"/>
  <c r="G446" i="9"/>
  <c r="K445" i="9"/>
  <c r="J445" i="9"/>
  <c r="I445" i="9"/>
  <c r="H445" i="9"/>
  <c r="G445" i="9"/>
  <c r="K444" i="9"/>
  <c r="J444" i="9"/>
  <c r="I444" i="9"/>
  <c r="H444" i="9"/>
  <c r="G444" i="9"/>
  <c r="K443" i="9"/>
  <c r="J443" i="9"/>
  <c r="I443" i="9"/>
  <c r="H443" i="9"/>
  <c r="G443" i="9"/>
  <c r="K442" i="9"/>
  <c r="J442" i="9"/>
  <c r="I442" i="9"/>
  <c r="H442" i="9"/>
  <c r="G442" i="9"/>
  <c r="K441" i="9"/>
  <c r="J441" i="9"/>
  <c r="I441" i="9"/>
  <c r="H441" i="9"/>
  <c r="G441" i="9"/>
  <c r="K440" i="9"/>
  <c r="J440" i="9"/>
  <c r="I440" i="9"/>
  <c r="H440" i="9"/>
  <c r="G440" i="9"/>
  <c r="K439" i="9"/>
  <c r="J439" i="9"/>
  <c r="I439" i="9"/>
  <c r="H439" i="9"/>
  <c r="G439" i="9"/>
  <c r="K438" i="9"/>
  <c r="J438" i="9"/>
  <c r="I438" i="9"/>
  <c r="H438" i="9"/>
  <c r="G438" i="9"/>
  <c r="K437" i="9"/>
  <c r="J437" i="9"/>
  <c r="I437" i="9"/>
  <c r="H437" i="9"/>
  <c r="G437" i="9"/>
  <c r="K436" i="9"/>
  <c r="J436" i="9"/>
  <c r="I436" i="9"/>
  <c r="H436" i="9"/>
  <c r="G436" i="9"/>
  <c r="K435" i="9"/>
  <c r="J435" i="9"/>
  <c r="I435" i="9"/>
  <c r="H435" i="9"/>
  <c r="G435" i="9"/>
  <c r="K434" i="9"/>
  <c r="J434" i="9"/>
  <c r="I434" i="9"/>
  <c r="H434" i="9"/>
  <c r="G434" i="9"/>
  <c r="K433" i="9"/>
  <c r="J433" i="9"/>
  <c r="I433" i="9"/>
  <c r="H433" i="9"/>
  <c r="G433" i="9"/>
  <c r="K432" i="9"/>
  <c r="J432" i="9"/>
  <c r="I432" i="9"/>
  <c r="H432" i="9"/>
  <c r="G432" i="9"/>
  <c r="K431" i="9"/>
  <c r="J431" i="9"/>
  <c r="I431" i="9"/>
  <c r="H431" i="9"/>
  <c r="G431" i="9"/>
  <c r="K430" i="9"/>
  <c r="J430" i="9"/>
  <c r="I430" i="9"/>
  <c r="H430" i="9"/>
  <c r="G430" i="9"/>
  <c r="K429" i="9"/>
  <c r="J429" i="9"/>
  <c r="I429" i="9"/>
  <c r="H429" i="9"/>
  <c r="G429" i="9"/>
  <c r="K428" i="9"/>
  <c r="J428" i="9"/>
  <c r="I428" i="9"/>
  <c r="H428" i="9"/>
  <c r="G428" i="9"/>
  <c r="K427" i="9"/>
  <c r="J427" i="9"/>
  <c r="I427" i="9"/>
  <c r="H427" i="9"/>
  <c r="G427" i="9"/>
  <c r="K426" i="9"/>
  <c r="J426" i="9"/>
  <c r="I426" i="9"/>
  <c r="H426" i="9"/>
  <c r="G426" i="9"/>
  <c r="K425" i="9"/>
  <c r="J425" i="9"/>
  <c r="I425" i="9"/>
  <c r="H425" i="9"/>
  <c r="G425" i="9"/>
  <c r="K424" i="9"/>
  <c r="J424" i="9"/>
  <c r="I424" i="9"/>
  <c r="H424" i="9"/>
  <c r="G424" i="9"/>
  <c r="K423" i="9"/>
  <c r="J423" i="9"/>
  <c r="I423" i="9"/>
  <c r="H423" i="9"/>
  <c r="G423" i="9"/>
  <c r="K422" i="9"/>
  <c r="J422" i="9"/>
  <c r="I422" i="9"/>
  <c r="H422" i="9"/>
  <c r="G422" i="9"/>
  <c r="K421" i="9"/>
  <c r="J421" i="9"/>
  <c r="I421" i="9"/>
  <c r="H421" i="9"/>
  <c r="G421" i="9"/>
  <c r="K420" i="9"/>
  <c r="J420" i="9"/>
  <c r="I420" i="9"/>
  <c r="H420" i="9"/>
  <c r="G420" i="9"/>
  <c r="K419" i="9"/>
  <c r="J419" i="9"/>
  <c r="I419" i="9"/>
  <c r="H419" i="9"/>
  <c r="G419" i="9"/>
  <c r="K418" i="9"/>
  <c r="J418" i="9"/>
  <c r="I418" i="9"/>
  <c r="H418" i="9"/>
  <c r="G418" i="9"/>
  <c r="K417" i="9"/>
  <c r="J417" i="9"/>
  <c r="I417" i="9"/>
  <c r="H417" i="9"/>
  <c r="G417" i="9"/>
  <c r="K416" i="9"/>
  <c r="J416" i="9"/>
  <c r="I416" i="9"/>
  <c r="H416" i="9"/>
  <c r="G416" i="9"/>
  <c r="K415" i="9"/>
  <c r="J415" i="9"/>
  <c r="I415" i="9"/>
  <c r="H415" i="9"/>
  <c r="G415" i="9"/>
  <c r="K414" i="9"/>
  <c r="J414" i="9"/>
  <c r="I414" i="9"/>
  <c r="H414" i="9"/>
  <c r="G414" i="9"/>
  <c r="K413" i="9"/>
  <c r="J413" i="9"/>
  <c r="I413" i="9"/>
  <c r="H413" i="9"/>
  <c r="G413" i="9"/>
  <c r="K412" i="9"/>
  <c r="J412" i="9"/>
  <c r="I412" i="9"/>
  <c r="H412" i="9"/>
  <c r="G412" i="9"/>
  <c r="K411" i="9"/>
  <c r="J411" i="9"/>
  <c r="I411" i="9"/>
  <c r="H411" i="9"/>
  <c r="G411" i="9"/>
  <c r="K410" i="9"/>
  <c r="J410" i="9"/>
  <c r="I410" i="9"/>
  <c r="H410" i="9"/>
  <c r="G410" i="9"/>
  <c r="K409" i="9"/>
  <c r="J409" i="9"/>
  <c r="I409" i="9"/>
  <c r="H409" i="9"/>
  <c r="G409" i="9"/>
  <c r="K408" i="9"/>
  <c r="J408" i="9"/>
  <c r="I408" i="9"/>
  <c r="H408" i="9"/>
  <c r="G408" i="9"/>
  <c r="K407" i="9"/>
  <c r="J407" i="9"/>
  <c r="I407" i="9"/>
  <c r="H407" i="9"/>
  <c r="G407" i="9"/>
  <c r="K406" i="9"/>
  <c r="J406" i="9"/>
  <c r="I406" i="9"/>
  <c r="H406" i="9"/>
  <c r="G406" i="9"/>
  <c r="K405" i="9"/>
  <c r="J405" i="9"/>
  <c r="I405" i="9"/>
  <c r="H405" i="9"/>
  <c r="G405" i="9"/>
  <c r="K404" i="9"/>
  <c r="J404" i="9"/>
  <c r="I404" i="9"/>
  <c r="H404" i="9"/>
  <c r="G404" i="9"/>
  <c r="K403" i="9"/>
  <c r="J403" i="9"/>
  <c r="I403" i="9"/>
  <c r="H403" i="9"/>
  <c r="G403" i="9"/>
  <c r="K402" i="9"/>
  <c r="J402" i="9"/>
  <c r="I402" i="9"/>
  <c r="H402" i="9"/>
  <c r="G402" i="9"/>
  <c r="K401" i="9"/>
  <c r="J401" i="9"/>
  <c r="I401" i="9"/>
  <c r="H401" i="9"/>
  <c r="G401" i="9"/>
  <c r="K400" i="9"/>
  <c r="J400" i="9"/>
  <c r="I400" i="9"/>
  <c r="H400" i="9"/>
  <c r="G400" i="9"/>
  <c r="K399" i="9"/>
  <c r="J399" i="9"/>
  <c r="I399" i="9"/>
  <c r="H399" i="9"/>
  <c r="G399" i="9"/>
  <c r="K398" i="9"/>
  <c r="J398" i="9"/>
  <c r="I398" i="9"/>
  <c r="H398" i="9"/>
  <c r="G398" i="9"/>
  <c r="K397" i="9"/>
  <c r="J397" i="9"/>
  <c r="I397" i="9"/>
  <c r="H397" i="9"/>
  <c r="G397" i="9"/>
  <c r="K396" i="9"/>
  <c r="J396" i="9"/>
  <c r="I396" i="9"/>
  <c r="H396" i="9"/>
  <c r="G396" i="9"/>
  <c r="K395" i="9"/>
  <c r="J395" i="9"/>
  <c r="I395" i="9"/>
  <c r="H395" i="9"/>
  <c r="G395" i="9"/>
  <c r="K394" i="9"/>
  <c r="J394" i="9"/>
  <c r="I394" i="9"/>
  <c r="H394" i="9"/>
  <c r="G394" i="9"/>
  <c r="K393" i="9"/>
  <c r="J393" i="9"/>
  <c r="I393" i="9"/>
  <c r="H393" i="9"/>
  <c r="G393" i="9"/>
  <c r="K392" i="9"/>
  <c r="J392" i="9"/>
  <c r="I392" i="9"/>
  <c r="H392" i="9"/>
  <c r="G392" i="9"/>
  <c r="K391" i="9"/>
  <c r="J391" i="9"/>
  <c r="I391" i="9"/>
  <c r="H391" i="9"/>
  <c r="G391" i="9"/>
  <c r="K390" i="9"/>
  <c r="J390" i="9"/>
  <c r="I390" i="9"/>
  <c r="H390" i="9"/>
  <c r="G390" i="9"/>
  <c r="K389" i="9"/>
  <c r="J389" i="9"/>
  <c r="I389" i="9"/>
  <c r="H389" i="9"/>
  <c r="G389" i="9"/>
  <c r="K388" i="9"/>
  <c r="J388" i="9"/>
  <c r="I388" i="9"/>
  <c r="H388" i="9"/>
  <c r="G388" i="9"/>
  <c r="K387" i="9"/>
  <c r="J387" i="9"/>
  <c r="I387" i="9"/>
  <c r="H387" i="9"/>
  <c r="G387" i="9"/>
  <c r="K386" i="9"/>
  <c r="J386" i="9"/>
  <c r="I386" i="9"/>
  <c r="H386" i="9"/>
  <c r="G386" i="9"/>
  <c r="K385" i="9"/>
  <c r="J385" i="9"/>
  <c r="I385" i="9"/>
  <c r="H385" i="9"/>
  <c r="G385" i="9"/>
  <c r="K384" i="9"/>
  <c r="J384" i="9"/>
  <c r="I384" i="9"/>
  <c r="H384" i="9"/>
  <c r="G384" i="9"/>
  <c r="K383" i="9"/>
  <c r="J383" i="9"/>
  <c r="I383" i="9"/>
  <c r="H383" i="9"/>
  <c r="G383" i="9"/>
  <c r="K382" i="9"/>
  <c r="J382" i="9"/>
  <c r="I382" i="9"/>
  <c r="H382" i="9"/>
  <c r="G382" i="9"/>
  <c r="K381" i="9"/>
  <c r="J381" i="9"/>
  <c r="I381" i="9"/>
  <c r="H381" i="9"/>
  <c r="G381" i="9"/>
  <c r="K380" i="9"/>
  <c r="J380" i="9"/>
  <c r="I380" i="9"/>
  <c r="H380" i="9"/>
  <c r="G380" i="9"/>
  <c r="K379" i="9"/>
  <c r="J379" i="9"/>
  <c r="I379" i="9"/>
  <c r="H379" i="9"/>
  <c r="G379" i="9"/>
  <c r="K378" i="9"/>
  <c r="J378" i="9"/>
  <c r="I378" i="9"/>
  <c r="H378" i="9"/>
  <c r="G378" i="9"/>
  <c r="K377" i="9"/>
  <c r="J377" i="9"/>
  <c r="I377" i="9"/>
  <c r="H377" i="9"/>
  <c r="G377" i="9"/>
  <c r="K376" i="9"/>
  <c r="J376" i="9"/>
  <c r="I376" i="9"/>
  <c r="H376" i="9"/>
  <c r="G376" i="9"/>
  <c r="K375" i="9"/>
  <c r="J375" i="9"/>
  <c r="I375" i="9"/>
  <c r="H375" i="9"/>
  <c r="G375" i="9"/>
  <c r="K374" i="9"/>
  <c r="J374" i="9"/>
  <c r="I374" i="9"/>
  <c r="H374" i="9"/>
  <c r="G374" i="9"/>
  <c r="K373" i="9"/>
  <c r="J373" i="9"/>
  <c r="I373" i="9"/>
  <c r="H373" i="9"/>
  <c r="G373" i="9"/>
  <c r="K372" i="9"/>
  <c r="J372" i="9"/>
  <c r="I372" i="9"/>
  <c r="H372" i="9"/>
  <c r="G372" i="9"/>
  <c r="K371" i="9"/>
  <c r="J371" i="9"/>
  <c r="I371" i="9"/>
  <c r="H371" i="9"/>
  <c r="G371" i="9"/>
  <c r="K370" i="9"/>
  <c r="J370" i="9"/>
  <c r="I370" i="9"/>
  <c r="H370" i="9"/>
  <c r="G370" i="9"/>
  <c r="K369" i="9"/>
  <c r="J369" i="9"/>
  <c r="I369" i="9"/>
  <c r="H369" i="9"/>
  <c r="G369" i="9"/>
  <c r="K368" i="9"/>
  <c r="J368" i="9"/>
  <c r="I368" i="9"/>
  <c r="H368" i="9"/>
  <c r="G368" i="9"/>
  <c r="K367" i="9"/>
  <c r="J367" i="9"/>
  <c r="I367" i="9"/>
  <c r="H367" i="9"/>
  <c r="G367" i="9"/>
  <c r="K366" i="9"/>
  <c r="J366" i="9"/>
  <c r="I366" i="9"/>
  <c r="H366" i="9"/>
  <c r="G366" i="9"/>
  <c r="K365" i="9"/>
  <c r="J365" i="9"/>
  <c r="I365" i="9"/>
  <c r="H365" i="9"/>
  <c r="G365" i="9"/>
  <c r="K364" i="9"/>
  <c r="J364" i="9"/>
  <c r="I364" i="9"/>
  <c r="H364" i="9"/>
  <c r="G364" i="9"/>
  <c r="K363" i="9"/>
  <c r="J363" i="9"/>
  <c r="I363" i="9"/>
  <c r="H363" i="9"/>
  <c r="G363" i="9"/>
  <c r="K362" i="9"/>
  <c r="J362" i="9"/>
  <c r="I362" i="9"/>
  <c r="H362" i="9"/>
  <c r="G362" i="9"/>
  <c r="K361" i="9"/>
  <c r="J361" i="9"/>
  <c r="I361" i="9"/>
  <c r="H361" i="9"/>
  <c r="G361" i="9"/>
  <c r="K360" i="9"/>
  <c r="J360" i="9"/>
  <c r="I360" i="9"/>
  <c r="H360" i="9"/>
  <c r="G360" i="9"/>
  <c r="K359" i="9"/>
  <c r="J359" i="9"/>
  <c r="I359" i="9"/>
  <c r="H359" i="9"/>
  <c r="G359" i="9"/>
  <c r="K358" i="9"/>
  <c r="J358" i="9"/>
  <c r="I358" i="9"/>
  <c r="H358" i="9"/>
  <c r="G358" i="9"/>
  <c r="K357" i="9"/>
  <c r="J357" i="9"/>
  <c r="I357" i="9"/>
  <c r="H357" i="9"/>
  <c r="G357" i="9"/>
  <c r="K356" i="9"/>
  <c r="J356" i="9"/>
  <c r="I356" i="9"/>
  <c r="H356" i="9"/>
  <c r="G356" i="9"/>
  <c r="K355" i="9"/>
  <c r="J355" i="9"/>
  <c r="I355" i="9"/>
  <c r="H355" i="9"/>
  <c r="G355" i="9"/>
  <c r="K354" i="9"/>
  <c r="J354" i="9"/>
  <c r="I354" i="9"/>
  <c r="H354" i="9"/>
  <c r="G354" i="9"/>
  <c r="K353" i="9"/>
  <c r="J353" i="9"/>
  <c r="I353" i="9"/>
  <c r="H353" i="9"/>
  <c r="G353" i="9"/>
  <c r="K352" i="9"/>
  <c r="J352" i="9"/>
  <c r="I352" i="9"/>
  <c r="H352" i="9"/>
  <c r="G352" i="9"/>
  <c r="K351" i="9"/>
  <c r="J351" i="9"/>
  <c r="I351" i="9"/>
  <c r="H351" i="9"/>
  <c r="G351" i="9"/>
  <c r="K350" i="9"/>
  <c r="J350" i="9"/>
  <c r="I350" i="9"/>
  <c r="H350" i="9"/>
  <c r="G350" i="9"/>
  <c r="K349" i="9"/>
  <c r="J349" i="9"/>
  <c r="I349" i="9"/>
  <c r="H349" i="9"/>
  <c r="G349" i="9"/>
  <c r="K348" i="9"/>
  <c r="J348" i="9"/>
  <c r="I348" i="9"/>
  <c r="H348" i="9"/>
  <c r="G348" i="9"/>
  <c r="K347" i="9"/>
  <c r="J347" i="9"/>
  <c r="I347" i="9"/>
  <c r="H347" i="9"/>
  <c r="G347" i="9"/>
  <c r="K346" i="9"/>
  <c r="J346" i="9"/>
  <c r="I346" i="9"/>
  <c r="H346" i="9"/>
  <c r="G346" i="9"/>
  <c r="K345" i="9"/>
  <c r="J345" i="9"/>
  <c r="I345" i="9"/>
  <c r="H345" i="9"/>
  <c r="G345" i="9"/>
  <c r="K344" i="9"/>
  <c r="J344" i="9"/>
  <c r="I344" i="9"/>
  <c r="H344" i="9"/>
  <c r="G344" i="9"/>
  <c r="K343" i="9"/>
  <c r="J343" i="9"/>
  <c r="I343" i="9"/>
  <c r="H343" i="9"/>
  <c r="G343" i="9"/>
  <c r="K342" i="9"/>
  <c r="J342" i="9"/>
  <c r="I342" i="9"/>
  <c r="H342" i="9"/>
  <c r="G342" i="9"/>
  <c r="K341" i="9"/>
  <c r="J341" i="9"/>
  <c r="I341" i="9"/>
  <c r="H341" i="9"/>
  <c r="G341" i="9"/>
  <c r="K340" i="9"/>
  <c r="J340" i="9"/>
  <c r="I340" i="9"/>
  <c r="H340" i="9"/>
  <c r="G340" i="9"/>
  <c r="K339" i="9"/>
  <c r="J339" i="9"/>
  <c r="I339" i="9"/>
  <c r="H339" i="9"/>
  <c r="G339" i="9"/>
  <c r="K338" i="9"/>
  <c r="J338" i="9"/>
  <c r="I338" i="9"/>
  <c r="H338" i="9"/>
  <c r="G338" i="9"/>
  <c r="K337" i="9"/>
  <c r="J337" i="9"/>
  <c r="I337" i="9"/>
  <c r="H337" i="9"/>
  <c r="G337" i="9"/>
  <c r="K336" i="9"/>
  <c r="J336" i="9"/>
  <c r="I336" i="9"/>
  <c r="H336" i="9"/>
  <c r="G336" i="9"/>
  <c r="K335" i="9"/>
  <c r="J335" i="9"/>
  <c r="I335" i="9"/>
  <c r="H335" i="9"/>
  <c r="G335" i="9"/>
  <c r="K334" i="9"/>
  <c r="J334" i="9"/>
  <c r="I334" i="9"/>
  <c r="H334" i="9"/>
  <c r="G334" i="9"/>
  <c r="K333" i="9"/>
  <c r="J333" i="9"/>
  <c r="I333" i="9"/>
  <c r="H333" i="9"/>
  <c r="G333" i="9"/>
  <c r="K332" i="9"/>
  <c r="J332" i="9"/>
  <c r="I332" i="9"/>
  <c r="H332" i="9"/>
  <c r="G332" i="9"/>
  <c r="K331" i="9"/>
  <c r="J331" i="9"/>
  <c r="I331" i="9"/>
  <c r="H331" i="9"/>
  <c r="G331" i="9"/>
  <c r="K330" i="9"/>
  <c r="J330" i="9"/>
  <c r="I330" i="9"/>
  <c r="H330" i="9"/>
  <c r="G330" i="9"/>
  <c r="K329" i="9"/>
  <c r="J329" i="9"/>
  <c r="I329" i="9"/>
  <c r="H329" i="9"/>
  <c r="G329" i="9"/>
  <c r="K328" i="9"/>
  <c r="J328" i="9"/>
  <c r="I328" i="9"/>
  <c r="H328" i="9"/>
  <c r="G328" i="9"/>
  <c r="K327" i="9"/>
  <c r="J327" i="9"/>
  <c r="I327" i="9"/>
  <c r="H327" i="9"/>
  <c r="G327" i="9"/>
  <c r="K326" i="9"/>
  <c r="J326" i="9"/>
  <c r="I326" i="9"/>
  <c r="H326" i="9"/>
  <c r="G326" i="9"/>
  <c r="K325" i="9"/>
  <c r="J325" i="9"/>
  <c r="I325" i="9"/>
  <c r="H325" i="9"/>
  <c r="G325" i="9"/>
  <c r="K324" i="9"/>
  <c r="J324" i="9"/>
  <c r="I324" i="9"/>
  <c r="H324" i="9"/>
  <c r="G324" i="9"/>
  <c r="K323" i="9"/>
  <c r="J323" i="9"/>
  <c r="I323" i="9"/>
  <c r="H323" i="9"/>
  <c r="G323" i="9"/>
  <c r="K322" i="9"/>
  <c r="J322" i="9"/>
  <c r="I322" i="9"/>
  <c r="H322" i="9"/>
  <c r="G322" i="9"/>
  <c r="K321" i="9"/>
  <c r="J321" i="9"/>
  <c r="I321" i="9"/>
  <c r="H321" i="9"/>
  <c r="G321" i="9"/>
  <c r="K320" i="9"/>
  <c r="J320" i="9"/>
  <c r="I320" i="9"/>
  <c r="H320" i="9"/>
  <c r="G320" i="9"/>
  <c r="K319" i="9"/>
  <c r="J319" i="9"/>
  <c r="I319" i="9"/>
  <c r="H319" i="9"/>
  <c r="G319" i="9"/>
  <c r="K318" i="9"/>
  <c r="J318" i="9"/>
  <c r="I318" i="9"/>
  <c r="H318" i="9"/>
  <c r="G318" i="9"/>
  <c r="K317" i="9"/>
  <c r="J317" i="9"/>
  <c r="I317" i="9"/>
  <c r="H317" i="9"/>
  <c r="G317" i="9"/>
  <c r="K316" i="9"/>
  <c r="J316" i="9"/>
  <c r="I316" i="9"/>
  <c r="H316" i="9"/>
  <c r="G316" i="9"/>
  <c r="K315" i="9"/>
  <c r="J315" i="9"/>
  <c r="I315" i="9"/>
  <c r="H315" i="9"/>
  <c r="G315" i="9"/>
  <c r="K314" i="9"/>
  <c r="J314" i="9"/>
  <c r="I314" i="9"/>
  <c r="H314" i="9"/>
  <c r="G314" i="9"/>
  <c r="K313" i="9"/>
  <c r="J313" i="9"/>
  <c r="I313" i="9"/>
  <c r="H313" i="9"/>
  <c r="G313" i="9"/>
  <c r="K312" i="9"/>
  <c r="J312" i="9"/>
  <c r="I312" i="9"/>
  <c r="H312" i="9"/>
  <c r="G312" i="9"/>
  <c r="K311" i="9"/>
  <c r="J311" i="9"/>
  <c r="I311" i="9"/>
  <c r="H311" i="9"/>
  <c r="G311" i="9"/>
  <c r="K310" i="9"/>
  <c r="J310" i="9"/>
  <c r="I310" i="9"/>
  <c r="H310" i="9"/>
  <c r="G310" i="9"/>
  <c r="K309" i="9"/>
  <c r="J309" i="9"/>
  <c r="I309" i="9"/>
  <c r="H309" i="9"/>
  <c r="G309" i="9"/>
  <c r="K308" i="9"/>
  <c r="J308" i="9"/>
  <c r="I308" i="9"/>
  <c r="H308" i="9"/>
  <c r="G308" i="9"/>
  <c r="K307" i="9"/>
  <c r="J307" i="9"/>
  <c r="I307" i="9"/>
  <c r="H307" i="9"/>
  <c r="G307" i="9"/>
  <c r="K306" i="9"/>
  <c r="J306" i="9"/>
  <c r="I306" i="9"/>
  <c r="H306" i="9"/>
  <c r="G306" i="9"/>
  <c r="K305" i="9"/>
  <c r="J305" i="9"/>
  <c r="I305" i="9"/>
  <c r="H305" i="9"/>
  <c r="G305" i="9"/>
  <c r="K304" i="9"/>
  <c r="J304" i="9"/>
  <c r="I304" i="9"/>
  <c r="H304" i="9"/>
  <c r="G304" i="9"/>
  <c r="K303" i="9"/>
  <c r="J303" i="9"/>
  <c r="I303" i="9"/>
  <c r="H303" i="9"/>
  <c r="G303" i="9"/>
  <c r="K302" i="9"/>
  <c r="J302" i="9"/>
  <c r="I302" i="9"/>
  <c r="H302" i="9"/>
  <c r="G302" i="9"/>
  <c r="K301" i="9"/>
  <c r="J301" i="9"/>
  <c r="I301" i="9"/>
  <c r="H301" i="9"/>
  <c r="G301" i="9"/>
  <c r="K300" i="9"/>
  <c r="J300" i="9"/>
  <c r="I300" i="9"/>
  <c r="H300" i="9"/>
  <c r="G300" i="9"/>
  <c r="K299" i="9"/>
  <c r="J299" i="9"/>
  <c r="I299" i="9"/>
  <c r="H299" i="9"/>
  <c r="G299" i="9"/>
  <c r="K298" i="9"/>
  <c r="J298" i="9"/>
  <c r="I298" i="9"/>
  <c r="H298" i="9"/>
  <c r="G298" i="9"/>
  <c r="K297" i="9"/>
  <c r="J297" i="9"/>
  <c r="I297" i="9"/>
  <c r="H297" i="9"/>
  <c r="G297" i="9"/>
  <c r="K296" i="9"/>
  <c r="J296" i="9"/>
  <c r="I296" i="9"/>
  <c r="H296" i="9"/>
  <c r="G296" i="9"/>
  <c r="K295" i="9"/>
  <c r="J295" i="9"/>
  <c r="I295" i="9"/>
  <c r="H295" i="9"/>
  <c r="G295" i="9"/>
  <c r="K294" i="9"/>
  <c r="J294" i="9"/>
  <c r="I294" i="9"/>
  <c r="H294" i="9"/>
  <c r="G294" i="9"/>
  <c r="K293" i="9"/>
  <c r="J293" i="9"/>
  <c r="I293" i="9"/>
  <c r="H293" i="9"/>
  <c r="G293" i="9"/>
  <c r="K292" i="9"/>
  <c r="J292" i="9"/>
  <c r="I292" i="9"/>
  <c r="H292" i="9"/>
  <c r="G292" i="9"/>
  <c r="K291" i="9"/>
  <c r="J291" i="9"/>
  <c r="I291" i="9"/>
  <c r="H291" i="9"/>
  <c r="G291" i="9"/>
  <c r="K290" i="9"/>
  <c r="J290" i="9"/>
  <c r="I290" i="9"/>
  <c r="H290" i="9"/>
  <c r="G290" i="9"/>
  <c r="K289" i="9"/>
  <c r="J289" i="9"/>
  <c r="I289" i="9"/>
  <c r="H289" i="9"/>
  <c r="G289" i="9"/>
  <c r="K288" i="9"/>
  <c r="J288" i="9"/>
  <c r="I288" i="9"/>
  <c r="H288" i="9"/>
  <c r="G288" i="9"/>
  <c r="K287" i="9"/>
  <c r="J287" i="9"/>
  <c r="I287" i="9"/>
  <c r="H287" i="9"/>
  <c r="G287" i="9"/>
  <c r="K286" i="9"/>
  <c r="J286" i="9"/>
  <c r="I286" i="9"/>
  <c r="H286" i="9"/>
  <c r="G286" i="9"/>
  <c r="K285" i="9"/>
  <c r="J285" i="9"/>
  <c r="I285" i="9"/>
  <c r="H285" i="9"/>
  <c r="G285" i="9"/>
  <c r="K284" i="9"/>
  <c r="J284" i="9"/>
  <c r="I284" i="9"/>
  <c r="H284" i="9"/>
  <c r="G284" i="9"/>
  <c r="K283" i="9"/>
  <c r="J283" i="9"/>
  <c r="I283" i="9"/>
  <c r="H283" i="9"/>
  <c r="G283" i="9"/>
  <c r="K282" i="9"/>
  <c r="J282" i="9"/>
  <c r="I282" i="9"/>
  <c r="H282" i="9"/>
  <c r="G282" i="9"/>
  <c r="K281" i="9"/>
  <c r="J281" i="9"/>
  <c r="I281" i="9"/>
  <c r="H281" i="9"/>
  <c r="G281" i="9"/>
  <c r="K280" i="9"/>
  <c r="J280" i="9"/>
  <c r="I280" i="9"/>
  <c r="H280" i="9"/>
  <c r="G280" i="9"/>
  <c r="K279" i="9"/>
  <c r="J279" i="9"/>
  <c r="I279" i="9"/>
  <c r="H279" i="9"/>
  <c r="G279" i="9"/>
  <c r="K278" i="9"/>
  <c r="J278" i="9"/>
  <c r="I278" i="9"/>
  <c r="H278" i="9"/>
  <c r="G278" i="9"/>
  <c r="K277" i="9"/>
  <c r="J277" i="9"/>
  <c r="I277" i="9"/>
  <c r="H277" i="9"/>
  <c r="G277" i="9"/>
  <c r="K276" i="9"/>
  <c r="J276" i="9"/>
  <c r="I276" i="9"/>
  <c r="H276" i="9"/>
  <c r="G276" i="9"/>
  <c r="K275" i="9"/>
  <c r="J275" i="9"/>
  <c r="I275" i="9"/>
  <c r="H275" i="9"/>
  <c r="G275" i="9"/>
  <c r="K274" i="9"/>
  <c r="J274" i="9"/>
  <c r="I274" i="9"/>
  <c r="H274" i="9"/>
  <c r="G274" i="9"/>
  <c r="K273" i="9"/>
  <c r="J273" i="9"/>
  <c r="I273" i="9"/>
  <c r="H273" i="9"/>
  <c r="G273" i="9"/>
  <c r="K272" i="9"/>
  <c r="J272" i="9"/>
  <c r="I272" i="9"/>
  <c r="H272" i="9"/>
  <c r="G272" i="9"/>
  <c r="K271" i="9"/>
  <c r="J271" i="9"/>
  <c r="I271" i="9"/>
  <c r="H271" i="9"/>
  <c r="G271" i="9"/>
  <c r="K270" i="9"/>
  <c r="J270" i="9"/>
  <c r="I270" i="9"/>
  <c r="H270" i="9"/>
  <c r="G270" i="9"/>
  <c r="K269" i="9"/>
  <c r="J269" i="9"/>
  <c r="I269" i="9"/>
  <c r="H269" i="9"/>
  <c r="G269" i="9"/>
  <c r="K268" i="9"/>
  <c r="J268" i="9"/>
  <c r="I268" i="9"/>
  <c r="H268" i="9"/>
  <c r="G268" i="9"/>
  <c r="K267" i="9"/>
  <c r="J267" i="9"/>
  <c r="I267" i="9"/>
  <c r="H267" i="9"/>
  <c r="G267" i="9"/>
  <c r="K266" i="9"/>
  <c r="J266" i="9"/>
  <c r="I266" i="9"/>
  <c r="H266" i="9"/>
  <c r="G266" i="9"/>
  <c r="K265" i="9"/>
  <c r="J265" i="9"/>
  <c r="I265" i="9"/>
  <c r="H265" i="9"/>
  <c r="G265" i="9"/>
  <c r="K264" i="9"/>
  <c r="J264" i="9"/>
  <c r="I264" i="9"/>
  <c r="H264" i="9"/>
  <c r="G264" i="9"/>
  <c r="K263" i="9"/>
  <c r="J263" i="9"/>
  <c r="I263" i="9"/>
  <c r="H263" i="9"/>
  <c r="G263" i="9"/>
  <c r="K262" i="9"/>
  <c r="J262" i="9"/>
  <c r="I262" i="9"/>
  <c r="H262" i="9"/>
  <c r="G262" i="9"/>
  <c r="K261" i="9"/>
  <c r="J261" i="9"/>
  <c r="I261" i="9"/>
  <c r="H261" i="9"/>
  <c r="G261" i="9"/>
  <c r="K260" i="9"/>
  <c r="J260" i="9"/>
  <c r="I260" i="9"/>
  <c r="H260" i="9"/>
  <c r="G260" i="9"/>
  <c r="K259" i="9"/>
  <c r="J259" i="9"/>
  <c r="I259" i="9"/>
  <c r="H259" i="9"/>
  <c r="G259" i="9"/>
  <c r="K258" i="9"/>
  <c r="J258" i="9"/>
  <c r="I258" i="9"/>
  <c r="H258" i="9"/>
  <c r="G258" i="9"/>
  <c r="K257" i="9"/>
  <c r="J257" i="9"/>
  <c r="I257" i="9"/>
  <c r="H257" i="9"/>
  <c r="G257" i="9"/>
  <c r="K256" i="9"/>
  <c r="J256" i="9"/>
  <c r="I256" i="9"/>
  <c r="H256" i="9"/>
  <c r="G256" i="9"/>
  <c r="K255" i="9"/>
  <c r="J255" i="9"/>
  <c r="I255" i="9"/>
  <c r="H255" i="9"/>
  <c r="G255" i="9"/>
  <c r="K254" i="9"/>
  <c r="J254" i="9"/>
  <c r="I254" i="9"/>
  <c r="H254" i="9"/>
  <c r="G254" i="9"/>
  <c r="K253" i="9"/>
  <c r="J253" i="9"/>
  <c r="I253" i="9"/>
  <c r="H253" i="9"/>
  <c r="G253" i="9"/>
  <c r="K252" i="9"/>
  <c r="J252" i="9"/>
  <c r="I252" i="9"/>
  <c r="H252" i="9"/>
  <c r="G252" i="9"/>
  <c r="K251" i="9"/>
  <c r="J251" i="9"/>
  <c r="I251" i="9"/>
  <c r="H251" i="9"/>
  <c r="G251" i="9"/>
  <c r="K250" i="9"/>
  <c r="J250" i="9"/>
  <c r="I250" i="9"/>
  <c r="H250" i="9"/>
  <c r="G250" i="9"/>
  <c r="K249" i="9"/>
  <c r="J249" i="9"/>
  <c r="I249" i="9"/>
  <c r="H249" i="9"/>
  <c r="G249" i="9"/>
  <c r="K248" i="9"/>
  <c r="J248" i="9"/>
  <c r="I248" i="9"/>
  <c r="H248" i="9"/>
  <c r="G248" i="9"/>
  <c r="K247" i="9"/>
  <c r="J247" i="9"/>
  <c r="I247" i="9"/>
  <c r="H247" i="9"/>
  <c r="G247" i="9"/>
  <c r="K246" i="9"/>
  <c r="J246" i="9"/>
  <c r="I246" i="9"/>
  <c r="H246" i="9"/>
  <c r="G246" i="9"/>
  <c r="K245" i="9"/>
  <c r="J245" i="9"/>
  <c r="I245" i="9"/>
  <c r="H245" i="9"/>
  <c r="G245" i="9"/>
  <c r="K244" i="9"/>
  <c r="J244" i="9"/>
  <c r="I244" i="9"/>
  <c r="H244" i="9"/>
  <c r="G244" i="9"/>
  <c r="K243" i="9"/>
  <c r="J243" i="9"/>
  <c r="I243" i="9"/>
  <c r="H243" i="9"/>
  <c r="G243" i="9"/>
  <c r="K242" i="9"/>
  <c r="J242" i="9"/>
  <c r="I242" i="9"/>
  <c r="H242" i="9"/>
  <c r="G242" i="9"/>
  <c r="K241" i="9"/>
  <c r="J241" i="9"/>
  <c r="I241" i="9"/>
  <c r="H241" i="9"/>
  <c r="G241" i="9"/>
  <c r="K240" i="9"/>
  <c r="J240" i="9"/>
  <c r="I240" i="9"/>
  <c r="H240" i="9"/>
  <c r="G240" i="9"/>
  <c r="K239" i="9"/>
  <c r="J239" i="9"/>
  <c r="I239" i="9"/>
  <c r="H239" i="9"/>
  <c r="G239" i="9"/>
  <c r="K238" i="9"/>
  <c r="J238" i="9"/>
  <c r="I238" i="9"/>
  <c r="H238" i="9"/>
  <c r="G238" i="9"/>
  <c r="K237" i="9"/>
  <c r="J237" i="9"/>
  <c r="I237" i="9"/>
  <c r="H237" i="9"/>
  <c r="G237" i="9"/>
  <c r="K236" i="9"/>
  <c r="J236" i="9"/>
  <c r="I236" i="9"/>
  <c r="H236" i="9"/>
  <c r="G236" i="9"/>
  <c r="K235" i="9"/>
  <c r="J235" i="9"/>
  <c r="I235" i="9"/>
  <c r="H235" i="9"/>
  <c r="G235" i="9"/>
  <c r="K234" i="9"/>
  <c r="J234" i="9"/>
  <c r="I234" i="9"/>
  <c r="H234" i="9"/>
  <c r="G234" i="9"/>
  <c r="K233" i="9"/>
  <c r="J233" i="9"/>
  <c r="I233" i="9"/>
  <c r="H233" i="9"/>
  <c r="G233" i="9"/>
  <c r="K232" i="9"/>
  <c r="J232" i="9"/>
  <c r="I232" i="9"/>
  <c r="H232" i="9"/>
  <c r="G232" i="9"/>
  <c r="K231" i="9"/>
  <c r="J231" i="9"/>
  <c r="I231" i="9"/>
  <c r="H231" i="9"/>
  <c r="G231" i="9"/>
  <c r="K230" i="9"/>
  <c r="J230" i="9"/>
  <c r="I230" i="9"/>
  <c r="H230" i="9"/>
  <c r="G230" i="9"/>
  <c r="K229" i="9"/>
  <c r="J229" i="9"/>
  <c r="I229" i="9"/>
  <c r="H229" i="9"/>
  <c r="G229" i="9"/>
  <c r="K228" i="9"/>
  <c r="J228" i="9"/>
  <c r="I228" i="9"/>
  <c r="H228" i="9"/>
  <c r="G228" i="9"/>
  <c r="K227" i="9"/>
  <c r="J227" i="9"/>
  <c r="I227" i="9"/>
  <c r="H227" i="9"/>
  <c r="G227" i="9"/>
  <c r="K226" i="9"/>
  <c r="J226" i="9"/>
  <c r="I226" i="9"/>
  <c r="H226" i="9"/>
  <c r="G226" i="9"/>
  <c r="K225" i="9"/>
  <c r="J225" i="9"/>
  <c r="I225" i="9"/>
  <c r="H225" i="9"/>
  <c r="G225" i="9"/>
  <c r="K224" i="9"/>
  <c r="J224" i="9"/>
  <c r="I224" i="9"/>
  <c r="H224" i="9"/>
  <c r="G224" i="9"/>
  <c r="K223" i="9"/>
  <c r="J223" i="9"/>
  <c r="I223" i="9"/>
  <c r="H223" i="9"/>
  <c r="G223" i="9"/>
  <c r="K222" i="9"/>
  <c r="J222" i="9"/>
  <c r="I222" i="9"/>
  <c r="H222" i="9"/>
  <c r="G222" i="9"/>
  <c r="K221" i="9"/>
  <c r="J221" i="9"/>
  <c r="I221" i="9"/>
  <c r="H221" i="9"/>
  <c r="G221" i="9"/>
  <c r="K220" i="9"/>
  <c r="J220" i="9"/>
  <c r="I220" i="9"/>
  <c r="H220" i="9"/>
  <c r="G220" i="9"/>
  <c r="K219" i="9"/>
  <c r="J219" i="9"/>
  <c r="I219" i="9"/>
  <c r="H219" i="9"/>
  <c r="G219" i="9"/>
  <c r="K218" i="9"/>
  <c r="J218" i="9"/>
  <c r="I218" i="9"/>
  <c r="H218" i="9"/>
  <c r="G218" i="9"/>
  <c r="K217" i="9"/>
  <c r="J217" i="9"/>
  <c r="I217" i="9"/>
  <c r="H217" i="9"/>
  <c r="G217" i="9"/>
  <c r="K216" i="9"/>
  <c r="J216" i="9"/>
  <c r="I216" i="9"/>
  <c r="H216" i="9"/>
  <c r="G216" i="9"/>
  <c r="K215" i="9"/>
  <c r="J215" i="9"/>
  <c r="I215" i="9"/>
  <c r="H215" i="9"/>
  <c r="G215" i="9"/>
  <c r="K214" i="9"/>
  <c r="J214" i="9"/>
  <c r="I214" i="9"/>
  <c r="H214" i="9"/>
  <c r="G214" i="9"/>
  <c r="K213" i="9"/>
  <c r="J213" i="9"/>
  <c r="I213" i="9"/>
  <c r="H213" i="9"/>
  <c r="G213" i="9"/>
  <c r="K212" i="9"/>
  <c r="J212" i="9"/>
  <c r="I212" i="9"/>
  <c r="H212" i="9"/>
  <c r="G212" i="9"/>
  <c r="K211" i="9"/>
  <c r="J211" i="9"/>
  <c r="I211" i="9"/>
  <c r="H211" i="9"/>
  <c r="G211" i="9"/>
  <c r="K210" i="9"/>
  <c r="J210" i="9"/>
  <c r="I210" i="9"/>
  <c r="H210" i="9"/>
  <c r="G210" i="9"/>
  <c r="K209" i="9"/>
  <c r="J209" i="9"/>
  <c r="I209" i="9"/>
  <c r="H209" i="9"/>
  <c r="G209" i="9"/>
  <c r="K208" i="9"/>
  <c r="J208" i="9"/>
  <c r="I208" i="9"/>
  <c r="H208" i="9"/>
  <c r="G208" i="9"/>
  <c r="K207" i="9"/>
  <c r="J207" i="9"/>
  <c r="I207" i="9"/>
  <c r="H207" i="9"/>
  <c r="G207" i="9"/>
  <c r="K206" i="9"/>
  <c r="J206" i="9"/>
  <c r="I206" i="9"/>
  <c r="H206" i="9"/>
  <c r="G206" i="9"/>
  <c r="K205" i="9"/>
  <c r="J205" i="9"/>
  <c r="I205" i="9"/>
  <c r="H205" i="9"/>
  <c r="G205" i="9"/>
  <c r="K204" i="9"/>
  <c r="J204" i="9"/>
  <c r="I204" i="9"/>
  <c r="H204" i="9"/>
  <c r="G204" i="9"/>
  <c r="K203" i="9"/>
  <c r="J203" i="9"/>
  <c r="I203" i="9"/>
  <c r="H203" i="9"/>
  <c r="G203" i="9"/>
  <c r="K202" i="9"/>
  <c r="J202" i="9"/>
  <c r="I202" i="9"/>
  <c r="H202" i="9"/>
  <c r="G202" i="9"/>
  <c r="K201" i="9"/>
  <c r="J201" i="9"/>
  <c r="I201" i="9"/>
  <c r="H201" i="9"/>
  <c r="G201" i="9"/>
  <c r="K200" i="9"/>
  <c r="J200" i="9"/>
  <c r="I200" i="9"/>
  <c r="H200" i="9"/>
  <c r="G200" i="9"/>
  <c r="K199" i="9"/>
  <c r="J199" i="9"/>
  <c r="I199" i="9"/>
  <c r="H199" i="9"/>
  <c r="G199" i="9"/>
  <c r="K198" i="9"/>
  <c r="J198" i="9"/>
  <c r="I198" i="9"/>
  <c r="H198" i="9"/>
  <c r="G198" i="9"/>
  <c r="K197" i="9"/>
  <c r="J197" i="9"/>
  <c r="I197" i="9"/>
  <c r="H197" i="9"/>
  <c r="G197" i="9"/>
  <c r="K196" i="9"/>
  <c r="J196" i="9"/>
  <c r="I196" i="9"/>
  <c r="H196" i="9"/>
  <c r="G196" i="9"/>
  <c r="K195" i="9"/>
  <c r="J195" i="9"/>
  <c r="I195" i="9"/>
  <c r="H195" i="9"/>
  <c r="G195" i="9"/>
  <c r="K194" i="9"/>
  <c r="J194" i="9"/>
  <c r="I194" i="9"/>
  <c r="H194" i="9"/>
  <c r="G194" i="9"/>
  <c r="K193" i="9"/>
  <c r="J193" i="9"/>
  <c r="I193" i="9"/>
  <c r="H193" i="9"/>
  <c r="G193" i="9"/>
  <c r="K192" i="9"/>
  <c r="J192" i="9"/>
  <c r="I192" i="9"/>
  <c r="H192" i="9"/>
  <c r="G192" i="9"/>
  <c r="K191" i="9"/>
  <c r="J191" i="9"/>
  <c r="I191" i="9"/>
  <c r="H191" i="9"/>
  <c r="G191" i="9"/>
  <c r="K190" i="9"/>
  <c r="J190" i="9"/>
  <c r="I190" i="9"/>
  <c r="H190" i="9"/>
  <c r="G190" i="9"/>
  <c r="K189" i="9"/>
  <c r="J189" i="9"/>
  <c r="I189" i="9"/>
  <c r="H189" i="9"/>
  <c r="G189" i="9"/>
  <c r="K188" i="9"/>
  <c r="J188" i="9"/>
  <c r="I188" i="9"/>
  <c r="H188" i="9"/>
  <c r="G188" i="9"/>
  <c r="K187" i="9"/>
  <c r="J187" i="9"/>
  <c r="I187" i="9"/>
  <c r="H187" i="9"/>
  <c r="G187" i="9"/>
  <c r="K186" i="9"/>
  <c r="J186" i="9"/>
  <c r="I186" i="9"/>
  <c r="H186" i="9"/>
  <c r="G186" i="9"/>
  <c r="K185" i="9"/>
  <c r="J185" i="9"/>
  <c r="I185" i="9"/>
  <c r="H185" i="9"/>
  <c r="G185" i="9"/>
  <c r="K184" i="9"/>
  <c r="J184" i="9"/>
  <c r="I184" i="9"/>
  <c r="H184" i="9"/>
  <c r="G184" i="9"/>
  <c r="K183" i="9"/>
  <c r="J183" i="9"/>
  <c r="I183" i="9"/>
  <c r="H183" i="9"/>
  <c r="G183" i="9"/>
  <c r="K182" i="9"/>
  <c r="J182" i="9"/>
  <c r="I182" i="9"/>
  <c r="H182" i="9"/>
  <c r="G182" i="9"/>
  <c r="K181" i="9"/>
  <c r="J181" i="9"/>
  <c r="I181" i="9"/>
  <c r="H181" i="9"/>
  <c r="G181" i="9"/>
  <c r="K180" i="9"/>
  <c r="J180" i="9"/>
  <c r="I180" i="9"/>
  <c r="H180" i="9"/>
  <c r="G180" i="9"/>
  <c r="K179" i="9"/>
  <c r="J179" i="9"/>
  <c r="I179" i="9"/>
  <c r="H179" i="9"/>
  <c r="G179" i="9"/>
  <c r="K178" i="9"/>
  <c r="J178" i="9"/>
  <c r="I178" i="9"/>
  <c r="H178" i="9"/>
  <c r="G178" i="9"/>
  <c r="K177" i="9"/>
  <c r="J177" i="9"/>
  <c r="I177" i="9"/>
  <c r="H177" i="9"/>
  <c r="G177" i="9"/>
  <c r="K176" i="9"/>
  <c r="J176" i="9"/>
  <c r="I176" i="9"/>
  <c r="H176" i="9"/>
  <c r="G176" i="9"/>
  <c r="K175" i="9"/>
  <c r="J175" i="9"/>
  <c r="I175" i="9"/>
  <c r="H175" i="9"/>
  <c r="G175" i="9"/>
  <c r="K174" i="9"/>
  <c r="J174" i="9"/>
  <c r="I174" i="9"/>
  <c r="H174" i="9"/>
  <c r="G174" i="9"/>
  <c r="K173" i="9"/>
  <c r="J173" i="9"/>
  <c r="I173" i="9"/>
  <c r="H173" i="9"/>
  <c r="G173" i="9"/>
  <c r="K172" i="9"/>
  <c r="J172" i="9"/>
  <c r="I172" i="9"/>
  <c r="H172" i="9"/>
  <c r="G172" i="9"/>
  <c r="K171" i="9"/>
  <c r="J171" i="9"/>
  <c r="I171" i="9"/>
  <c r="H171" i="9"/>
  <c r="G171" i="9"/>
  <c r="K170" i="9"/>
  <c r="J170" i="9"/>
  <c r="I170" i="9"/>
  <c r="H170" i="9"/>
  <c r="G170" i="9"/>
  <c r="K169" i="9"/>
  <c r="J169" i="9"/>
  <c r="I169" i="9"/>
  <c r="H169" i="9"/>
  <c r="G169" i="9"/>
  <c r="K168" i="9"/>
  <c r="J168" i="9"/>
  <c r="I168" i="9"/>
  <c r="H168" i="9"/>
  <c r="G168" i="9"/>
  <c r="K167" i="9"/>
  <c r="J167" i="9"/>
  <c r="I167" i="9"/>
  <c r="H167" i="9"/>
  <c r="G167" i="9"/>
  <c r="K166" i="9"/>
  <c r="J166" i="9"/>
  <c r="I166" i="9"/>
  <c r="H166" i="9"/>
  <c r="G166" i="9"/>
  <c r="K165" i="9"/>
  <c r="J165" i="9"/>
  <c r="I165" i="9"/>
  <c r="H165" i="9"/>
  <c r="G165" i="9"/>
  <c r="K164" i="9"/>
  <c r="J164" i="9"/>
  <c r="I164" i="9"/>
  <c r="H164" i="9"/>
  <c r="G164" i="9"/>
  <c r="K163" i="9"/>
  <c r="J163" i="9"/>
  <c r="I163" i="9"/>
  <c r="H163" i="9"/>
  <c r="G163" i="9"/>
  <c r="K162" i="9"/>
  <c r="J162" i="9"/>
  <c r="I162" i="9"/>
  <c r="H162" i="9"/>
  <c r="G162" i="9"/>
  <c r="K161" i="9"/>
  <c r="J161" i="9"/>
  <c r="I161" i="9"/>
  <c r="H161" i="9"/>
  <c r="G161" i="9"/>
  <c r="K160" i="9"/>
  <c r="J160" i="9"/>
  <c r="I160" i="9"/>
  <c r="H160" i="9"/>
  <c r="G160" i="9"/>
  <c r="K159" i="9"/>
  <c r="J159" i="9"/>
  <c r="I159" i="9"/>
  <c r="H159" i="9"/>
  <c r="G159" i="9"/>
  <c r="K158" i="9"/>
  <c r="J158" i="9"/>
  <c r="I158" i="9"/>
  <c r="H158" i="9"/>
  <c r="G158" i="9"/>
  <c r="K157" i="9"/>
  <c r="J157" i="9"/>
  <c r="I157" i="9"/>
  <c r="H157" i="9"/>
  <c r="G157" i="9"/>
  <c r="K156" i="9"/>
  <c r="J156" i="9"/>
  <c r="I156" i="9"/>
  <c r="H156" i="9"/>
  <c r="G156" i="9"/>
  <c r="K155" i="9"/>
  <c r="J155" i="9"/>
  <c r="I155" i="9"/>
  <c r="H155" i="9"/>
  <c r="G155" i="9"/>
  <c r="K154" i="9"/>
  <c r="J154" i="9"/>
  <c r="I154" i="9"/>
  <c r="H154" i="9"/>
  <c r="G154" i="9"/>
  <c r="K153" i="9"/>
  <c r="J153" i="9"/>
  <c r="I153" i="9"/>
  <c r="H153" i="9"/>
  <c r="G153" i="9"/>
  <c r="K152" i="9"/>
  <c r="J152" i="9"/>
  <c r="I152" i="9"/>
  <c r="H152" i="9"/>
  <c r="G152" i="9"/>
  <c r="K151" i="9"/>
  <c r="J151" i="9"/>
  <c r="I151" i="9"/>
  <c r="H151" i="9"/>
  <c r="G151" i="9"/>
  <c r="K150" i="9"/>
  <c r="J150" i="9"/>
  <c r="I150" i="9"/>
  <c r="H150" i="9"/>
  <c r="G150" i="9"/>
  <c r="K149" i="9"/>
  <c r="J149" i="9"/>
  <c r="I149" i="9"/>
  <c r="H149" i="9"/>
  <c r="G149" i="9"/>
  <c r="K148" i="9"/>
  <c r="J148" i="9"/>
  <c r="I148" i="9"/>
  <c r="H148" i="9"/>
  <c r="G148" i="9"/>
  <c r="K147" i="9"/>
  <c r="J147" i="9"/>
  <c r="I147" i="9"/>
  <c r="H147" i="9"/>
  <c r="G147" i="9"/>
  <c r="K146" i="9"/>
  <c r="J146" i="9"/>
  <c r="I146" i="9"/>
  <c r="H146" i="9"/>
  <c r="G146" i="9"/>
  <c r="K145" i="9"/>
  <c r="J145" i="9"/>
  <c r="I145" i="9"/>
  <c r="H145" i="9"/>
  <c r="G145" i="9"/>
  <c r="K144" i="9"/>
  <c r="J144" i="9"/>
  <c r="I144" i="9"/>
  <c r="H144" i="9"/>
  <c r="G144" i="9"/>
  <c r="K143" i="9"/>
  <c r="J143" i="9"/>
  <c r="I143" i="9"/>
  <c r="H143" i="9"/>
  <c r="G143" i="9"/>
  <c r="K142" i="9"/>
  <c r="J142" i="9"/>
  <c r="I142" i="9"/>
  <c r="H142" i="9"/>
  <c r="G142" i="9"/>
  <c r="K141" i="9"/>
  <c r="J141" i="9"/>
  <c r="I141" i="9"/>
  <c r="H141" i="9"/>
  <c r="G141" i="9"/>
  <c r="K140" i="9"/>
  <c r="J140" i="9"/>
  <c r="I140" i="9"/>
  <c r="H140" i="9"/>
  <c r="G140" i="9"/>
  <c r="K139" i="9"/>
  <c r="J139" i="9"/>
  <c r="I139" i="9"/>
  <c r="H139" i="9"/>
  <c r="G139" i="9"/>
  <c r="K138" i="9"/>
  <c r="J138" i="9"/>
  <c r="I138" i="9"/>
  <c r="H138" i="9"/>
  <c r="G138" i="9"/>
  <c r="K137" i="9"/>
  <c r="J137" i="9"/>
  <c r="I137" i="9"/>
  <c r="H137" i="9"/>
  <c r="G137" i="9"/>
  <c r="K136" i="9"/>
  <c r="J136" i="9"/>
  <c r="I136" i="9"/>
  <c r="H136" i="9"/>
  <c r="G136" i="9"/>
  <c r="K135" i="9"/>
  <c r="J135" i="9"/>
  <c r="I135" i="9"/>
  <c r="H135" i="9"/>
  <c r="G135" i="9"/>
  <c r="K134" i="9"/>
  <c r="J134" i="9"/>
  <c r="I134" i="9"/>
  <c r="H134" i="9"/>
  <c r="G134" i="9"/>
  <c r="K133" i="9"/>
  <c r="J133" i="9"/>
  <c r="I133" i="9"/>
  <c r="H133" i="9"/>
  <c r="G133" i="9"/>
  <c r="K132" i="9"/>
  <c r="J132" i="9"/>
  <c r="I132" i="9"/>
  <c r="H132" i="9"/>
  <c r="G132" i="9"/>
  <c r="K131" i="9"/>
  <c r="J131" i="9"/>
  <c r="I131" i="9"/>
  <c r="H131" i="9"/>
  <c r="G131" i="9"/>
  <c r="K130" i="9"/>
  <c r="J130" i="9"/>
  <c r="I130" i="9"/>
  <c r="H130" i="9"/>
  <c r="G130" i="9"/>
  <c r="K129" i="9"/>
  <c r="J129" i="9"/>
  <c r="I129" i="9"/>
  <c r="H129" i="9"/>
  <c r="G129" i="9"/>
  <c r="K128" i="9"/>
  <c r="J128" i="9"/>
  <c r="I128" i="9"/>
  <c r="H128" i="9"/>
  <c r="G128" i="9"/>
  <c r="K127" i="9"/>
  <c r="J127" i="9"/>
  <c r="I127" i="9"/>
  <c r="H127" i="9"/>
  <c r="G127" i="9"/>
  <c r="K126" i="9"/>
  <c r="J126" i="9"/>
  <c r="I126" i="9"/>
  <c r="H126" i="9"/>
  <c r="G126" i="9"/>
  <c r="K125" i="9"/>
  <c r="J125" i="9"/>
  <c r="I125" i="9"/>
  <c r="H125" i="9"/>
  <c r="G125" i="9"/>
  <c r="K124" i="9"/>
  <c r="J124" i="9"/>
  <c r="I124" i="9"/>
  <c r="H124" i="9"/>
  <c r="G124" i="9"/>
  <c r="K123" i="9"/>
  <c r="J123" i="9"/>
  <c r="I123" i="9"/>
  <c r="H123" i="9"/>
  <c r="G123" i="9"/>
  <c r="K122" i="9"/>
  <c r="J122" i="9"/>
  <c r="I122" i="9"/>
  <c r="H122" i="9"/>
  <c r="G122" i="9"/>
  <c r="K121" i="9"/>
  <c r="J121" i="9"/>
  <c r="I121" i="9"/>
  <c r="H121" i="9"/>
  <c r="G121" i="9"/>
  <c r="K120" i="9"/>
  <c r="J120" i="9"/>
  <c r="I120" i="9"/>
  <c r="H120" i="9"/>
  <c r="G120" i="9"/>
  <c r="K119" i="9"/>
  <c r="J119" i="9"/>
  <c r="I119" i="9"/>
  <c r="H119" i="9"/>
  <c r="G119" i="9"/>
  <c r="K118" i="9"/>
  <c r="J118" i="9"/>
  <c r="I118" i="9"/>
  <c r="H118" i="9"/>
  <c r="G118" i="9"/>
  <c r="K117" i="9"/>
  <c r="J117" i="9"/>
  <c r="I117" i="9"/>
  <c r="H117" i="9"/>
  <c r="G117" i="9"/>
  <c r="K116" i="9"/>
  <c r="J116" i="9"/>
  <c r="I116" i="9"/>
  <c r="H116" i="9"/>
  <c r="G116" i="9"/>
  <c r="K115" i="9"/>
  <c r="J115" i="9"/>
  <c r="I115" i="9"/>
  <c r="H115" i="9"/>
  <c r="G115" i="9"/>
  <c r="K114" i="9"/>
  <c r="J114" i="9"/>
  <c r="I114" i="9"/>
  <c r="H114" i="9"/>
  <c r="G114" i="9"/>
  <c r="K113" i="9"/>
  <c r="J113" i="9"/>
  <c r="I113" i="9"/>
  <c r="H113" i="9"/>
  <c r="G113" i="9"/>
  <c r="K112" i="9"/>
  <c r="J112" i="9"/>
  <c r="I112" i="9"/>
  <c r="H112" i="9"/>
  <c r="G112" i="9"/>
  <c r="K111" i="9"/>
  <c r="J111" i="9"/>
  <c r="I111" i="9"/>
  <c r="H111" i="9"/>
  <c r="G111" i="9"/>
  <c r="K110" i="9"/>
  <c r="J110" i="9"/>
  <c r="I110" i="9"/>
  <c r="H110" i="9"/>
  <c r="G110" i="9"/>
  <c r="K109" i="9"/>
  <c r="J109" i="9"/>
  <c r="I109" i="9"/>
  <c r="H109" i="9"/>
  <c r="G109" i="9"/>
  <c r="K108" i="9"/>
  <c r="J108" i="9"/>
  <c r="I108" i="9"/>
  <c r="H108" i="9"/>
  <c r="G108" i="9"/>
  <c r="K107" i="9"/>
  <c r="J107" i="9"/>
  <c r="I107" i="9"/>
  <c r="H107" i="9"/>
  <c r="G107" i="9"/>
  <c r="K106" i="9"/>
  <c r="J106" i="9"/>
  <c r="I106" i="9"/>
  <c r="H106" i="9"/>
  <c r="G106" i="9"/>
  <c r="K105" i="9"/>
  <c r="J105" i="9"/>
  <c r="I105" i="9"/>
  <c r="H105" i="9"/>
  <c r="G105" i="9"/>
  <c r="K104" i="9"/>
  <c r="J104" i="9"/>
  <c r="I104" i="9"/>
  <c r="H104" i="9"/>
  <c r="G104" i="9"/>
  <c r="K103" i="9"/>
  <c r="J103" i="9"/>
  <c r="I103" i="9"/>
  <c r="H103" i="9"/>
  <c r="G103" i="9"/>
  <c r="K102" i="9"/>
  <c r="J102" i="9"/>
  <c r="I102" i="9"/>
  <c r="H102" i="9"/>
  <c r="G102" i="9"/>
  <c r="K101" i="9"/>
  <c r="J101" i="9"/>
  <c r="I101" i="9"/>
  <c r="H101" i="9"/>
  <c r="G101" i="9"/>
  <c r="K100" i="9"/>
  <c r="J100" i="9"/>
  <c r="I100" i="9"/>
  <c r="H100" i="9"/>
  <c r="G100" i="9"/>
  <c r="K99" i="9"/>
  <c r="J99" i="9"/>
  <c r="I99" i="9"/>
  <c r="H99" i="9"/>
  <c r="G99" i="9"/>
  <c r="K98" i="9"/>
  <c r="J98" i="9"/>
  <c r="I98" i="9"/>
  <c r="H98" i="9"/>
  <c r="G98" i="9"/>
  <c r="K97" i="9"/>
  <c r="J97" i="9"/>
  <c r="I97" i="9"/>
  <c r="H97" i="9"/>
  <c r="G97" i="9"/>
  <c r="K96" i="9"/>
  <c r="J96" i="9"/>
  <c r="I96" i="9"/>
  <c r="H96" i="9"/>
  <c r="G96" i="9"/>
  <c r="K95" i="9"/>
  <c r="J95" i="9"/>
  <c r="I95" i="9"/>
  <c r="H95" i="9"/>
  <c r="G95" i="9"/>
  <c r="K94" i="9"/>
  <c r="J94" i="9"/>
  <c r="I94" i="9"/>
  <c r="H94" i="9"/>
  <c r="G94" i="9"/>
  <c r="K93" i="9"/>
  <c r="J93" i="9"/>
  <c r="I93" i="9"/>
  <c r="H93" i="9"/>
  <c r="G93" i="9"/>
  <c r="K92" i="9"/>
  <c r="J92" i="9"/>
  <c r="I92" i="9"/>
  <c r="H92" i="9"/>
  <c r="G92" i="9"/>
  <c r="K91" i="9"/>
  <c r="J91" i="9"/>
  <c r="I91" i="9"/>
  <c r="H91" i="9"/>
  <c r="G91" i="9"/>
  <c r="K90" i="9"/>
  <c r="J90" i="9"/>
  <c r="I90" i="9"/>
  <c r="H90" i="9"/>
  <c r="G90" i="9"/>
  <c r="K89" i="9"/>
  <c r="J89" i="9"/>
  <c r="I89" i="9"/>
  <c r="H89" i="9"/>
  <c r="G89" i="9"/>
  <c r="K88" i="9"/>
  <c r="J88" i="9"/>
  <c r="I88" i="9"/>
  <c r="H88" i="9"/>
  <c r="G88" i="9"/>
  <c r="K87" i="9"/>
  <c r="J87" i="9"/>
  <c r="I87" i="9"/>
  <c r="H87" i="9"/>
  <c r="G87" i="9"/>
  <c r="K86" i="9"/>
  <c r="J86" i="9"/>
  <c r="I86" i="9"/>
  <c r="H86" i="9"/>
  <c r="G86" i="9"/>
  <c r="K85" i="9"/>
  <c r="J85" i="9"/>
  <c r="I85" i="9"/>
  <c r="H85" i="9"/>
  <c r="G85" i="9"/>
  <c r="K84" i="9"/>
  <c r="J84" i="9"/>
  <c r="I84" i="9"/>
  <c r="H84" i="9"/>
  <c r="G84" i="9"/>
  <c r="K83" i="9"/>
  <c r="J83" i="9"/>
  <c r="I83" i="9"/>
  <c r="H83" i="9"/>
  <c r="G83" i="9"/>
  <c r="K82" i="9"/>
  <c r="J82" i="9"/>
  <c r="I82" i="9"/>
  <c r="H82" i="9"/>
  <c r="G82" i="9"/>
  <c r="K81" i="9"/>
  <c r="J81" i="9"/>
  <c r="I81" i="9"/>
  <c r="H81" i="9"/>
  <c r="G81" i="9"/>
  <c r="K80" i="9"/>
  <c r="J80" i="9"/>
  <c r="I80" i="9"/>
  <c r="H80" i="9"/>
  <c r="G80" i="9"/>
  <c r="K79" i="9"/>
  <c r="J79" i="9"/>
  <c r="I79" i="9"/>
  <c r="H79" i="9"/>
  <c r="G79" i="9"/>
  <c r="K78" i="9"/>
  <c r="J78" i="9"/>
  <c r="I78" i="9"/>
  <c r="H78" i="9"/>
  <c r="G78" i="9"/>
  <c r="K77" i="9"/>
  <c r="J77" i="9"/>
  <c r="I77" i="9"/>
  <c r="H77" i="9"/>
  <c r="G77" i="9"/>
  <c r="K76" i="9"/>
  <c r="J76" i="9"/>
  <c r="I76" i="9"/>
  <c r="H76" i="9"/>
  <c r="G76" i="9"/>
  <c r="K75" i="9"/>
  <c r="J75" i="9"/>
  <c r="I75" i="9"/>
  <c r="H75" i="9"/>
  <c r="G75" i="9"/>
  <c r="K74" i="9"/>
  <c r="J74" i="9"/>
  <c r="I74" i="9"/>
  <c r="H74" i="9"/>
  <c r="G74" i="9"/>
  <c r="K73" i="9"/>
  <c r="J73" i="9"/>
  <c r="I73" i="9"/>
  <c r="H73" i="9"/>
  <c r="G73" i="9"/>
  <c r="K72" i="9"/>
  <c r="J72" i="9"/>
  <c r="I72" i="9"/>
  <c r="H72" i="9"/>
  <c r="G72" i="9"/>
  <c r="K71" i="9"/>
  <c r="J71" i="9"/>
  <c r="I71" i="9"/>
  <c r="H71" i="9"/>
  <c r="G71" i="9"/>
  <c r="K70" i="9"/>
  <c r="J70" i="9"/>
  <c r="I70" i="9"/>
  <c r="H70" i="9"/>
  <c r="G70" i="9"/>
  <c r="K69" i="9"/>
  <c r="J69" i="9"/>
  <c r="I69" i="9"/>
  <c r="H69" i="9"/>
  <c r="G69" i="9"/>
  <c r="K68" i="9"/>
  <c r="J68" i="9"/>
  <c r="I68" i="9"/>
  <c r="H68" i="9"/>
  <c r="G68" i="9"/>
  <c r="K67" i="9"/>
  <c r="J67" i="9"/>
  <c r="I67" i="9"/>
  <c r="H67" i="9"/>
  <c r="G67" i="9"/>
  <c r="K66" i="9"/>
  <c r="J66" i="9"/>
  <c r="I66" i="9"/>
  <c r="H66" i="9"/>
  <c r="G66" i="9"/>
  <c r="K65" i="9"/>
  <c r="J65" i="9"/>
  <c r="I65" i="9"/>
  <c r="H65" i="9"/>
  <c r="G65" i="9"/>
  <c r="K64" i="9"/>
  <c r="J64" i="9"/>
  <c r="I64" i="9"/>
  <c r="H64" i="9"/>
  <c r="G64" i="9"/>
  <c r="K63" i="9"/>
  <c r="J63" i="9"/>
  <c r="I63" i="9"/>
  <c r="H63" i="9"/>
  <c r="G63" i="9"/>
  <c r="K62" i="9"/>
  <c r="J62" i="9"/>
  <c r="I62" i="9"/>
  <c r="H62" i="9"/>
  <c r="G62" i="9"/>
  <c r="K61" i="9"/>
  <c r="J61" i="9"/>
  <c r="I61" i="9"/>
  <c r="H61" i="9"/>
  <c r="G61" i="9"/>
  <c r="K60" i="9"/>
  <c r="J60" i="9"/>
  <c r="I60" i="9"/>
  <c r="H60" i="9"/>
  <c r="G60" i="9"/>
  <c r="K59" i="9"/>
  <c r="J59" i="9"/>
  <c r="I59" i="9"/>
  <c r="H59" i="9"/>
  <c r="G59" i="9"/>
  <c r="K58" i="9"/>
  <c r="J58" i="9"/>
  <c r="I58" i="9"/>
  <c r="H58" i="9"/>
  <c r="G58" i="9"/>
  <c r="K57" i="9"/>
  <c r="J57" i="9"/>
  <c r="I57" i="9"/>
  <c r="H57" i="9"/>
  <c r="G57" i="9"/>
  <c r="K56" i="9"/>
  <c r="J56" i="9"/>
  <c r="I56" i="9"/>
  <c r="H56" i="9"/>
  <c r="G56" i="9"/>
  <c r="K55" i="9"/>
  <c r="J55" i="9"/>
  <c r="I55" i="9"/>
  <c r="H55" i="9"/>
  <c r="G55" i="9"/>
  <c r="K54" i="9"/>
  <c r="J54" i="9"/>
  <c r="I54" i="9"/>
  <c r="H54" i="9"/>
  <c r="G54" i="9"/>
  <c r="K53" i="9"/>
  <c r="J53" i="9"/>
  <c r="I53" i="9"/>
  <c r="H53" i="9"/>
  <c r="G53" i="9"/>
  <c r="K52" i="9"/>
  <c r="J52" i="9"/>
  <c r="I52" i="9"/>
  <c r="H52" i="9"/>
  <c r="G52" i="9"/>
  <c r="K51" i="9"/>
  <c r="J51" i="9"/>
  <c r="I51" i="9"/>
  <c r="H51" i="9"/>
  <c r="G51" i="9"/>
  <c r="K50" i="9"/>
  <c r="J50" i="9"/>
  <c r="I50" i="9"/>
  <c r="H50" i="9"/>
  <c r="G50" i="9"/>
  <c r="K49" i="9"/>
  <c r="J49" i="9"/>
  <c r="I49" i="9"/>
  <c r="H49" i="9"/>
  <c r="G49" i="9"/>
  <c r="K48" i="9"/>
  <c r="J48" i="9"/>
  <c r="I48" i="9"/>
  <c r="H48" i="9"/>
  <c r="G48" i="9"/>
  <c r="K47" i="9"/>
  <c r="J47" i="9"/>
  <c r="I47" i="9"/>
  <c r="H47" i="9"/>
  <c r="G47" i="9"/>
  <c r="K46" i="9"/>
  <c r="J46" i="9"/>
  <c r="I46" i="9"/>
  <c r="H46" i="9"/>
  <c r="G46" i="9"/>
  <c r="K45" i="9"/>
  <c r="J45" i="9"/>
  <c r="I45" i="9"/>
  <c r="H45" i="9"/>
  <c r="G45" i="9"/>
  <c r="K44" i="9"/>
  <c r="J44" i="9"/>
  <c r="I44" i="9"/>
  <c r="H44" i="9"/>
  <c r="G44" i="9"/>
  <c r="K43" i="9"/>
  <c r="J43" i="9"/>
  <c r="I43" i="9"/>
  <c r="H43" i="9"/>
  <c r="G43" i="9"/>
  <c r="K42" i="9"/>
  <c r="J42" i="9"/>
  <c r="I42" i="9"/>
  <c r="H42" i="9"/>
  <c r="G42" i="9"/>
  <c r="K41" i="9"/>
  <c r="J41" i="9"/>
  <c r="I41" i="9"/>
  <c r="H41" i="9"/>
  <c r="G41" i="9"/>
  <c r="K40" i="9"/>
  <c r="J40" i="9"/>
  <c r="I40" i="9"/>
  <c r="H40" i="9"/>
  <c r="G40" i="9"/>
  <c r="K39" i="9"/>
  <c r="J39" i="9"/>
  <c r="I39" i="9"/>
  <c r="H39" i="9"/>
  <c r="G39" i="9"/>
  <c r="K38" i="9"/>
  <c r="J38" i="9"/>
  <c r="I38" i="9"/>
  <c r="H38" i="9"/>
  <c r="G38" i="9"/>
  <c r="K37" i="9"/>
  <c r="J37" i="9"/>
  <c r="I37" i="9"/>
  <c r="H37" i="9"/>
  <c r="G37" i="9"/>
  <c r="K36" i="9"/>
  <c r="J36" i="9"/>
  <c r="I36" i="9"/>
  <c r="H36" i="9"/>
  <c r="G36" i="9"/>
  <c r="K35" i="9"/>
  <c r="J35" i="9"/>
  <c r="I35" i="9"/>
  <c r="H35" i="9"/>
  <c r="G35" i="9"/>
  <c r="K34" i="9"/>
  <c r="J34" i="9"/>
  <c r="I34" i="9"/>
  <c r="H34" i="9"/>
  <c r="G34" i="9"/>
  <c r="K33" i="9"/>
  <c r="J33" i="9"/>
  <c r="I33" i="9"/>
  <c r="H33" i="9"/>
  <c r="G33" i="9"/>
  <c r="K32" i="9"/>
  <c r="J32" i="9"/>
  <c r="I32" i="9"/>
  <c r="H32" i="9"/>
  <c r="G32" i="9"/>
  <c r="K31" i="9"/>
  <c r="J31" i="9"/>
  <c r="I31" i="9"/>
  <c r="H31" i="9"/>
  <c r="G31" i="9"/>
  <c r="K30" i="9"/>
  <c r="J30" i="9"/>
  <c r="I30" i="9"/>
  <c r="H30" i="9"/>
  <c r="G30" i="9"/>
  <c r="K29" i="9"/>
  <c r="J29" i="9"/>
  <c r="I29" i="9"/>
  <c r="H29" i="9"/>
  <c r="G29" i="9"/>
  <c r="K28" i="9"/>
  <c r="J28" i="9"/>
  <c r="I28" i="9"/>
  <c r="H28" i="9"/>
  <c r="G28" i="9"/>
  <c r="K27" i="9"/>
  <c r="J27" i="9"/>
  <c r="I27" i="9"/>
  <c r="H27" i="9"/>
  <c r="G27" i="9"/>
  <c r="K26" i="9"/>
  <c r="J26" i="9"/>
  <c r="I26" i="9"/>
  <c r="H26" i="9"/>
  <c r="G26" i="9"/>
  <c r="K25" i="9"/>
  <c r="J25" i="9"/>
  <c r="I25" i="9"/>
  <c r="H25" i="9"/>
  <c r="G25" i="9"/>
  <c r="K24" i="9"/>
  <c r="J24" i="9"/>
  <c r="I24" i="9"/>
  <c r="H24" i="9"/>
  <c r="G24" i="9"/>
  <c r="K23" i="9"/>
  <c r="J23" i="9"/>
  <c r="I23" i="9"/>
  <c r="H23" i="9"/>
  <c r="G23" i="9"/>
  <c r="K22" i="9"/>
  <c r="J22" i="9"/>
  <c r="I22" i="9"/>
  <c r="H22" i="9"/>
  <c r="G22" i="9"/>
  <c r="K21" i="9"/>
  <c r="J21" i="9"/>
  <c r="I21" i="9"/>
  <c r="H21" i="9"/>
  <c r="G21" i="9"/>
  <c r="K20" i="9"/>
  <c r="J20" i="9"/>
  <c r="I20" i="9"/>
  <c r="H20" i="9"/>
  <c r="G20" i="9"/>
  <c r="K19" i="9"/>
  <c r="J19" i="9"/>
  <c r="I19" i="9"/>
  <c r="H19" i="9"/>
  <c r="G19" i="9"/>
  <c r="K18" i="9"/>
  <c r="J18" i="9"/>
  <c r="I18" i="9"/>
  <c r="H18" i="9"/>
  <c r="G18" i="9"/>
  <c r="K17" i="9"/>
  <c r="J17" i="9"/>
  <c r="I17" i="9"/>
  <c r="H17" i="9"/>
  <c r="G17" i="9"/>
  <c r="K16" i="9"/>
  <c r="J16" i="9"/>
  <c r="I16" i="9"/>
  <c r="H16" i="9"/>
  <c r="G16" i="9"/>
  <c r="K15" i="9"/>
  <c r="J15" i="9"/>
  <c r="I15" i="9"/>
  <c r="H15" i="9"/>
  <c r="G15" i="9"/>
  <c r="K14" i="9"/>
  <c r="J14" i="9"/>
  <c r="I14" i="9"/>
  <c r="H14" i="9"/>
  <c r="G14" i="9"/>
  <c r="K13" i="9"/>
  <c r="J13" i="9"/>
  <c r="I13" i="9"/>
  <c r="H13" i="9"/>
  <c r="G13" i="9"/>
  <c r="K12" i="9"/>
  <c r="J12" i="9"/>
  <c r="I12" i="9"/>
  <c r="H12" i="9"/>
  <c r="G12" i="9"/>
  <c r="K11" i="9"/>
  <c r="J11" i="9"/>
  <c r="I11" i="9"/>
  <c r="H11" i="9"/>
  <c r="G11" i="9"/>
  <c r="K10" i="9"/>
  <c r="J10" i="9"/>
  <c r="I10" i="9"/>
  <c r="H10" i="9"/>
  <c r="G10" i="9"/>
  <c r="K9" i="9"/>
  <c r="J9" i="9"/>
  <c r="I9" i="9"/>
  <c r="H9" i="9"/>
  <c r="G9" i="9"/>
  <c r="K8" i="9"/>
  <c r="J8" i="9"/>
  <c r="I8" i="9"/>
  <c r="H8" i="9"/>
  <c r="G8" i="9"/>
  <c r="K7" i="9"/>
  <c r="J7" i="9"/>
  <c r="I7" i="9"/>
  <c r="H7" i="9"/>
  <c r="G7" i="9"/>
  <c r="K6" i="9"/>
  <c r="J6" i="9"/>
  <c r="I6" i="9"/>
  <c r="H6" i="9"/>
  <c r="G6" i="9"/>
  <c r="K5" i="9"/>
  <c r="J5" i="9"/>
  <c r="I5" i="9"/>
  <c r="H5" i="9"/>
  <c r="G5" i="9"/>
  <c r="K4" i="9"/>
  <c r="J4" i="9"/>
  <c r="I4" i="9"/>
  <c r="H4" i="9"/>
  <c r="G4" i="9"/>
  <c r="K3" i="9"/>
  <c r="J3" i="9"/>
  <c r="I3" i="9"/>
  <c r="H3" i="9"/>
  <c r="G3" i="9"/>
  <c r="W1310" i="1"/>
  <c r="AD1310" i="1" s="1"/>
  <c r="W1309" i="1"/>
  <c r="AD1309" i="1" s="1"/>
  <c r="W1308" i="1"/>
  <c r="AD1308" i="1" s="1"/>
  <c r="W1307" i="1"/>
  <c r="AD1307" i="1" s="1"/>
  <c r="W1306" i="1"/>
  <c r="AD1306" i="1" s="1"/>
  <c r="W1305" i="1"/>
  <c r="AD1305" i="1" s="1"/>
  <c r="W1304" i="1"/>
  <c r="AD1304" i="1" s="1"/>
  <c r="W1303" i="1"/>
  <c r="AD1303" i="1" s="1"/>
  <c r="W1302" i="1"/>
  <c r="AD1302" i="1" s="1"/>
  <c r="W1301" i="1"/>
  <c r="AD1301" i="1" s="1"/>
  <c r="W1300" i="1"/>
  <c r="AD1300" i="1" s="1"/>
  <c r="W1299" i="1"/>
  <c r="AD1299" i="1" s="1"/>
  <c r="W1298" i="1"/>
  <c r="AD1298" i="1" s="1"/>
  <c r="W1297" i="1"/>
  <c r="AD1297" i="1" s="1"/>
  <c r="W1296" i="1"/>
  <c r="AD1296" i="1" s="1"/>
  <c r="W1295" i="1"/>
  <c r="AD1295" i="1" s="1"/>
  <c r="W1294" i="1"/>
  <c r="AD1294" i="1" s="1"/>
  <c r="W1293" i="1"/>
  <c r="AD1293" i="1" s="1"/>
  <c r="W1292" i="1"/>
  <c r="AD1292" i="1" s="1"/>
  <c r="W1291" i="1"/>
  <c r="AD1291" i="1" s="1"/>
  <c r="W1290" i="1"/>
  <c r="AD1290" i="1" s="1"/>
  <c r="W1289" i="1"/>
  <c r="AD1289" i="1" s="1"/>
  <c r="W1288" i="1"/>
  <c r="AD1288" i="1" s="1"/>
  <c r="W1287" i="1"/>
  <c r="AD1287" i="1" s="1"/>
  <c r="W1286" i="1"/>
  <c r="AD1286" i="1" s="1"/>
  <c r="W1285" i="1"/>
  <c r="AD1285" i="1" s="1"/>
  <c r="W1284" i="1"/>
  <c r="AD1284" i="1" s="1"/>
  <c r="W1283" i="1"/>
  <c r="AD1283" i="1" s="1"/>
  <c r="W1282" i="1"/>
  <c r="AD1282" i="1" s="1"/>
  <c r="W1281" i="1"/>
  <c r="AD1281" i="1" s="1"/>
  <c r="W1280" i="1"/>
  <c r="AD1280" i="1" s="1"/>
  <c r="W1279" i="1"/>
  <c r="AD1279" i="1" s="1"/>
  <c r="W1278" i="1"/>
  <c r="AD1278" i="1" s="1"/>
  <c r="W1277" i="1"/>
  <c r="AD1277" i="1" s="1"/>
  <c r="W1276" i="1"/>
  <c r="AD1276" i="1" s="1"/>
  <c r="W1275" i="1"/>
  <c r="AD1275" i="1" s="1"/>
  <c r="W1274" i="1"/>
  <c r="AD1274" i="1" s="1"/>
  <c r="W1273" i="1"/>
  <c r="AD1273" i="1" s="1"/>
  <c r="W1272" i="1"/>
  <c r="AD1272" i="1" s="1"/>
  <c r="W1271" i="1"/>
  <c r="AD1271" i="1" s="1"/>
  <c r="W1270" i="1"/>
  <c r="AD1270" i="1" s="1"/>
  <c r="W1269" i="1"/>
  <c r="AD1269" i="1" s="1"/>
  <c r="W1268" i="1"/>
  <c r="AD1268" i="1" s="1"/>
  <c r="W1267" i="1"/>
  <c r="AD1267" i="1" s="1"/>
  <c r="W1266" i="1"/>
  <c r="AD1266" i="1" s="1"/>
  <c r="W1265" i="1"/>
  <c r="AD1265" i="1" s="1"/>
  <c r="W1264" i="1"/>
  <c r="AD1264" i="1" s="1"/>
  <c r="W1263" i="1"/>
  <c r="AD1263" i="1" s="1"/>
  <c r="W1262" i="1"/>
  <c r="AD1262" i="1" s="1"/>
  <c r="W1261" i="1"/>
  <c r="AD1261" i="1" s="1"/>
  <c r="W1260" i="1"/>
  <c r="AD1260" i="1" s="1"/>
  <c r="W1259" i="1"/>
  <c r="AD1259" i="1" s="1"/>
  <c r="W1258" i="1"/>
  <c r="AD1258" i="1" s="1"/>
  <c r="W1257" i="1"/>
  <c r="AD1257" i="1" s="1"/>
  <c r="W1256" i="1"/>
  <c r="AD1256" i="1" s="1"/>
  <c r="W1255" i="1"/>
  <c r="AD1255" i="1" s="1"/>
  <c r="W1254" i="1"/>
  <c r="AD1254" i="1" s="1"/>
  <c r="W1253" i="1"/>
  <c r="AD1253" i="1" s="1"/>
  <c r="W1252" i="1"/>
  <c r="AD1252" i="1" s="1"/>
  <c r="W1251" i="1"/>
  <c r="AD1251" i="1" s="1"/>
  <c r="W1250" i="1"/>
  <c r="AD1250" i="1" s="1"/>
  <c r="W1249" i="1"/>
  <c r="AD1249" i="1" s="1"/>
  <c r="W1248" i="1"/>
  <c r="AD1248" i="1" s="1"/>
  <c r="W1247" i="1"/>
  <c r="AD1247" i="1" s="1"/>
  <c r="W1246" i="1"/>
  <c r="AD1246" i="1" s="1"/>
  <c r="W1245" i="1"/>
  <c r="AD1245" i="1" s="1"/>
  <c r="W1244" i="1"/>
  <c r="AD1244" i="1" s="1"/>
  <c r="W1243" i="1"/>
  <c r="AD1243" i="1" s="1"/>
  <c r="W1242" i="1"/>
  <c r="AD1242" i="1" s="1"/>
  <c r="W1241" i="1"/>
  <c r="AD1241" i="1" s="1"/>
  <c r="W1240" i="1"/>
  <c r="AD1240" i="1" s="1"/>
  <c r="W1239" i="1"/>
  <c r="AD1239" i="1" s="1"/>
  <c r="W1238" i="1"/>
  <c r="AD1238" i="1" s="1"/>
  <c r="W1237" i="1"/>
  <c r="AD1237" i="1" s="1"/>
  <c r="W1236" i="1"/>
  <c r="AD1236" i="1" s="1"/>
  <c r="W1235" i="1"/>
  <c r="AD1235" i="1" s="1"/>
  <c r="W1234" i="1"/>
  <c r="AD1234" i="1" s="1"/>
  <c r="W1233" i="1"/>
  <c r="AD1233" i="1" s="1"/>
  <c r="W1232" i="1"/>
  <c r="AD1232" i="1" s="1"/>
  <c r="W1231" i="1"/>
  <c r="AD1231" i="1" s="1"/>
  <c r="W1230" i="1"/>
  <c r="AD1230" i="1" s="1"/>
  <c r="W1229" i="1"/>
  <c r="AD1229" i="1" s="1"/>
  <c r="W1228" i="1"/>
  <c r="AD1228" i="1" s="1"/>
  <c r="W1227" i="1"/>
  <c r="AD1227" i="1" s="1"/>
  <c r="W1226" i="1"/>
  <c r="AD1226" i="1" s="1"/>
  <c r="W1225" i="1"/>
  <c r="AD1225" i="1" s="1"/>
  <c r="W1224" i="1"/>
  <c r="AD1224" i="1" s="1"/>
  <c r="W1223" i="1"/>
  <c r="AD1223" i="1" s="1"/>
  <c r="W1222" i="1"/>
  <c r="AD1222" i="1" s="1"/>
  <c r="W1221" i="1"/>
  <c r="AD1221" i="1" s="1"/>
  <c r="W1220" i="1"/>
  <c r="AD1220" i="1" s="1"/>
  <c r="W1219" i="1"/>
  <c r="AD1219" i="1" s="1"/>
  <c r="W1218" i="1"/>
  <c r="AD1218" i="1" s="1"/>
  <c r="W1217" i="1"/>
  <c r="AD1217" i="1" s="1"/>
  <c r="W1216" i="1"/>
  <c r="AD1216" i="1" s="1"/>
  <c r="W1215" i="1"/>
  <c r="AD1215" i="1" s="1"/>
  <c r="W1214" i="1"/>
  <c r="AD1214" i="1" s="1"/>
  <c r="W1213" i="1"/>
  <c r="AD1213" i="1" s="1"/>
  <c r="W1212" i="1"/>
  <c r="AD1212" i="1" s="1"/>
  <c r="W1211" i="1"/>
  <c r="AD1211" i="1" s="1"/>
  <c r="W1210" i="1"/>
  <c r="AD1210" i="1" s="1"/>
  <c r="W1209" i="1"/>
  <c r="AD1209" i="1" s="1"/>
  <c r="W1208" i="1"/>
  <c r="AD1208" i="1" s="1"/>
  <c r="W1207" i="1"/>
  <c r="AD1207" i="1" s="1"/>
  <c r="W1206" i="1"/>
  <c r="AD1206" i="1" s="1"/>
  <c r="W1205" i="1"/>
  <c r="AD1205" i="1" s="1"/>
  <c r="W1204" i="1"/>
  <c r="AD1204" i="1" s="1"/>
  <c r="W1203" i="1"/>
  <c r="AD1203" i="1" s="1"/>
  <c r="W1202" i="1"/>
  <c r="AD1202" i="1" s="1"/>
  <c r="W1201" i="1"/>
  <c r="AD1201" i="1" s="1"/>
  <c r="W1200" i="1"/>
  <c r="AD1200" i="1" s="1"/>
  <c r="W1199" i="1"/>
  <c r="AD1199" i="1" s="1"/>
  <c r="W1198" i="1"/>
  <c r="AD1198" i="1" s="1"/>
  <c r="W1197" i="1"/>
  <c r="AD1197" i="1" s="1"/>
  <c r="W1196" i="1"/>
  <c r="AD1196" i="1" s="1"/>
  <c r="W1195" i="1"/>
  <c r="AD1195" i="1" s="1"/>
  <c r="W1194" i="1"/>
  <c r="AD1194" i="1" s="1"/>
  <c r="W1193" i="1"/>
  <c r="AD1193" i="1" s="1"/>
  <c r="W1192" i="1"/>
  <c r="AD1192" i="1" s="1"/>
  <c r="W1191" i="1"/>
  <c r="AD1191" i="1" s="1"/>
  <c r="W1190" i="1"/>
  <c r="AD1190" i="1" s="1"/>
  <c r="W1189" i="1"/>
  <c r="AD1189" i="1" s="1"/>
  <c r="W1188" i="1"/>
  <c r="AD1188" i="1" s="1"/>
  <c r="W1187" i="1"/>
  <c r="AD1187" i="1" s="1"/>
  <c r="W1186" i="1"/>
  <c r="AD1186" i="1" s="1"/>
  <c r="W1185" i="1"/>
  <c r="AD1185" i="1" s="1"/>
  <c r="W1184" i="1"/>
  <c r="AD1184" i="1" s="1"/>
  <c r="W1183" i="1"/>
  <c r="AD1183" i="1" s="1"/>
  <c r="W1182" i="1"/>
  <c r="AD1182" i="1" s="1"/>
  <c r="W1181" i="1"/>
  <c r="AD1181" i="1" s="1"/>
  <c r="W1180" i="1"/>
  <c r="AD1180" i="1" s="1"/>
  <c r="W1179" i="1"/>
  <c r="AD1179" i="1" s="1"/>
  <c r="W1178" i="1"/>
  <c r="AD1178" i="1" s="1"/>
  <c r="W1177" i="1"/>
  <c r="AD1177" i="1" s="1"/>
  <c r="W1176" i="1"/>
  <c r="AD1176" i="1" s="1"/>
  <c r="W1175" i="1"/>
  <c r="AD1175" i="1" s="1"/>
  <c r="W1174" i="1"/>
  <c r="AD1174" i="1" s="1"/>
  <c r="W1173" i="1"/>
  <c r="AD1173" i="1" s="1"/>
  <c r="W1172" i="1"/>
  <c r="AD1172" i="1" s="1"/>
  <c r="W1171" i="1"/>
  <c r="AD1171" i="1" s="1"/>
  <c r="W1170" i="1"/>
  <c r="AD1170" i="1" s="1"/>
  <c r="W1169" i="1"/>
  <c r="AD1169" i="1" s="1"/>
  <c r="W1168" i="1"/>
  <c r="AD1168" i="1" s="1"/>
  <c r="W1167" i="1"/>
  <c r="AD1167" i="1" s="1"/>
  <c r="W1166" i="1"/>
  <c r="AD1166" i="1" s="1"/>
  <c r="W1165" i="1"/>
  <c r="AD1165" i="1" s="1"/>
  <c r="W1164" i="1"/>
  <c r="AD1164" i="1" s="1"/>
  <c r="W1163" i="1"/>
  <c r="AD1163" i="1" s="1"/>
  <c r="W1162" i="1"/>
  <c r="AD1162" i="1" s="1"/>
  <c r="W1161" i="1"/>
  <c r="AD1161" i="1" s="1"/>
  <c r="W1160" i="1"/>
  <c r="AD1160" i="1" s="1"/>
  <c r="W1159" i="1"/>
  <c r="AD1159" i="1" s="1"/>
  <c r="W1158" i="1"/>
  <c r="AD1158" i="1" s="1"/>
  <c r="W1157" i="1"/>
  <c r="AD1157" i="1" s="1"/>
  <c r="W1156" i="1"/>
  <c r="AD1156" i="1" s="1"/>
  <c r="W1155" i="1"/>
  <c r="AD1155" i="1" s="1"/>
  <c r="W1154" i="1"/>
  <c r="AD1154" i="1" s="1"/>
  <c r="W1153" i="1"/>
  <c r="AD1153" i="1" s="1"/>
  <c r="W1152" i="1"/>
  <c r="AD1152" i="1" s="1"/>
  <c r="W1151" i="1"/>
  <c r="AD1151" i="1" s="1"/>
  <c r="W1150" i="1"/>
  <c r="AD1150" i="1" s="1"/>
  <c r="W1149" i="1"/>
  <c r="AD1149" i="1" s="1"/>
  <c r="W1148" i="1"/>
  <c r="AD1148" i="1" s="1"/>
  <c r="W1147" i="1"/>
  <c r="AD1147" i="1" s="1"/>
  <c r="W1146" i="1"/>
  <c r="AD1146" i="1" s="1"/>
  <c r="W1145" i="1"/>
  <c r="AD1145" i="1" s="1"/>
  <c r="W1144" i="1"/>
  <c r="AD1144" i="1" s="1"/>
  <c r="W1143" i="1"/>
  <c r="AD1143" i="1" s="1"/>
  <c r="W1142" i="1"/>
  <c r="AD1142" i="1" s="1"/>
  <c r="W1141" i="1"/>
  <c r="AD1141" i="1" s="1"/>
  <c r="W1140" i="1"/>
  <c r="AD1140" i="1" s="1"/>
  <c r="W1139" i="1"/>
  <c r="AD1139" i="1" s="1"/>
  <c r="W1138" i="1"/>
  <c r="AD1138" i="1" s="1"/>
  <c r="W1137" i="1"/>
  <c r="AD1137" i="1" s="1"/>
  <c r="W1136" i="1"/>
  <c r="AD1136" i="1" s="1"/>
  <c r="W1135" i="1"/>
  <c r="AD1135" i="1" s="1"/>
  <c r="W1134" i="1"/>
  <c r="AD1134" i="1" s="1"/>
  <c r="W1133" i="1"/>
  <c r="AD1133" i="1" s="1"/>
  <c r="W1132" i="1"/>
  <c r="AD1132" i="1" s="1"/>
  <c r="W1131" i="1"/>
  <c r="AD1131" i="1" s="1"/>
  <c r="W1130" i="1"/>
  <c r="AD1130" i="1" s="1"/>
  <c r="W1129" i="1"/>
  <c r="AD1129" i="1" s="1"/>
  <c r="W1128" i="1"/>
  <c r="AD1128" i="1" s="1"/>
  <c r="W1127" i="1"/>
  <c r="AD1127" i="1" s="1"/>
  <c r="W1126" i="1"/>
  <c r="AD1126" i="1" s="1"/>
  <c r="W1125" i="1"/>
  <c r="AD1125" i="1" s="1"/>
  <c r="W1124" i="1"/>
  <c r="AD1124" i="1" s="1"/>
  <c r="W1123" i="1"/>
  <c r="AD1123" i="1" s="1"/>
  <c r="W1122" i="1"/>
  <c r="AD1122" i="1" s="1"/>
  <c r="W1121" i="1"/>
  <c r="AD1121" i="1" s="1"/>
  <c r="W1120" i="1"/>
  <c r="AD1120" i="1" s="1"/>
  <c r="W1119" i="1"/>
  <c r="AD1119" i="1" s="1"/>
  <c r="W1118" i="1"/>
  <c r="AD1118" i="1" s="1"/>
  <c r="W1117" i="1"/>
  <c r="AD1117" i="1" s="1"/>
  <c r="W1116" i="1"/>
  <c r="AD1116" i="1" s="1"/>
  <c r="W1115" i="1"/>
  <c r="AD1115" i="1" s="1"/>
  <c r="W1114" i="1"/>
  <c r="AD1114" i="1" s="1"/>
  <c r="W1113" i="1"/>
  <c r="AD1113" i="1" s="1"/>
  <c r="W1112" i="1"/>
  <c r="AD1112" i="1" s="1"/>
  <c r="W1111" i="1"/>
  <c r="AD1111" i="1" s="1"/>
  <c r="W1110" i="1"/>
  <c r="AD1110" i="1" s="1"/>
  <c r="W1109" i="1"/>
  <c r="AD1109" i="1" s="1"/>
  <c r="W1108" i="1"/>
  <c r="AD1108" i="1" s="1"/>
  <c r="W1107" i="1"/>
  <c r="AD1107" i="1" s="1"/>
  <c r="W1106" i="1"/>
  <c r="AD1106" i="1" s="1"/>
  <c r="W1105" i="1"/>
  <c r="AD1105" i="1" s="1"/>
  <c r="W1104" i="1"/>
  <c r="AD1104" i="1" s="1"/>
  <c r="W1103" i="1"/>
  <c r="AD1103" i="1" s="1"/>
  <c r="W1102" i="1"/>
  <c r="AD1102" i="1" s="1"/>
  <c r="W1101" i="1"/>
  <c r="AD1101" i="1" s="1"/>
  <c r="W1100" i="1"/>
  <c r="AD1100" i="1" s="1"/>
  <c r="W1099" i="1"/>
  <c r="AD1099" i="1" s="1"/>
  <c r="W1098" i="1"/>
  <c r="AD1098" i="1" s="1"/>
  <c r="W1097" i="1"/>
  <c r="AD1097" i="1" s="1"/>
  <c r="W1096" i="1"/>
  <c r="AD1096" i="1" s="1"/>
  <c r="W1095" i="1"/>
  <c r="AD1095" i="1" s="1"/>
  <c r="W1094" i="1"/>
  <c r="AD1094" i="1" s="1"/>
  <c r="W1093" i="1"/>
  <c r="AD1093" i="1" s="1"/>
  <c r="W1092" i="1"/>
  <c r="AD1092" i="1" s="1"/>
  <c r="W1091" i="1"/>
  <c r="AD1091" i="1" s="1"/>
  <c r="W1090" i="1"/>
  <c r="AD1090" i="1" s="1"/>
  <c r="W1089" i="1"/>
  <c r="AD1089" i="1" s="1"/>
  <c r="W1088" i="1"/>
  <c r="AD1088" i="1" s="1"/>
  <c r="W1087" i="1"/>
  <c r="AD1087" i="1" s="1"/>
  <c r="W1086" i="1"/>
  <c r="AD1086" i="1" s="1"/>
  <c r="W1085" i="1"/>
  <c r="AD1085" i="1" s="1"/>
  <c r="W1084" i="1"/>
  <c r="AD1084" i="1" s="1"/>
  <c r="W1083" i="1"/>
  <c r="AD1083" i="1" s="1"/>
  <c r="W1082" i="1"/>
  <c r="AD1082" i="1" s="1"/>
  <c r="W1081" i="1"/>
  <c r="AD1081" i="1" s="1"/>
  <c r="W1080" i="1"/>
  <c r="AD1080" i="1" s="1"/>
  <c r="W1079" i="1"/>
  <c r="AD1079" i="1" s="1"/>
  <c r="W1078" i="1"/>
  <c r="AD1078" i="1" s="1"/>
  <c r="W1077" i="1"/>
  <c r="AD1077" i="1" s="1"/>
  <c r="W1076" i="1"/>
  <c r="AD1076" i="1" s="1"/>
  <c r="W1075" i="1"/>
  <c r="AD1075" i="1" s="1"/>
  <c r="W1074" i="1"/>
  <c r="AD1074" i="1" s="1"/>
  <c r="W1073" i="1"/>
  <c r="AD1073" i="1" s="1"/>
  <c r="W1072" i="1"/>
  <c r="AD1072" i="1" s="1"/>
  <c r="W1071" i="1"/>
  <c r="AD1071" i="1" s="1"/>
  <c r="W1070" i="1"/>
  <c r="AD1070" i="1" s="1"/>
  <c r="W1069" i="1"/>
  <c r="AD1069" i="1" s="1"/>
  <c r="W1068" i="1"/>
  <c r="AD1068" i="1" s="1"/>
  <c r="W1067" i="1"/>
  <c r="AD1067" i="1" s="1"/>
  <c r="W1066" i="1"/>
  <c r="AD1066" i="1" s="1"/>
  <c r="W1065" i="1"/>
  <c r="AD1065" i="1" s="1"/>
  <c r="W1064" i="1"/>
  <c r="AD1064" i="1" s="1"/>
  <c r="W1063" i="1"/>
  <c r="AD1063" i="1" s="1"/>
  <c r="W1062" i="1"/>
  <c r="AD1062" i="1" s="1"/>
  <c r="W1061" i="1"/>
  <c r="AD1061" i="1" s="1"/>
  <c r="W1060" i="1"/>
  <c r="AD1060" i="1" s="1"/>
  <c r="W1059" i="1"/>
  <c r="AD1059" i="1" s="1"/>
  <c r="W1058" i="1"/>
  <c r="AD1058" i="1" s="1"/>
  <c r="W1057" i="1"/>
  <c r="AD1057" i="1" s="1"/>
  <c r="W1056" i="1"/>
  <c r="AD1056" i="1" s="1"/>
  <c r="W1055" i="1"/>
  <c r="AD1055" i="1" s="1"/>
  <c r="W1054" i="1"/>
  <c r="AD1054" i="1" s="1"/>
  <c r="W1053" i="1"/>
  <c r="AD1053" i="1" s="1"/>
  <c r="W1052" i="1"/>
  <c r="AD1052" i="1" s="1"/>
  <c r="W1051" i="1"/>
  <c r="AD1051" i="1" s="1"/>
  <c r="W1050" i="1"/>
  <c r="AD1050" i="1" s="1"/>
  <c r="W1049" i="1"/>
  <c r="AD1049" i="1" s="1"/>
  <c r="W1048" i="1"/>
  <c r="AD1048" i="1" s="1"/>
  <c r="W1047" i="1"/>
  <c r="AD1047" i="1" s="1"/>
  <c r="W1046" i="1"/>
  <c r="AD1046" i="1" s="1"/>
  <c r="W1045" i="1"/>
  <c r="AD1045" i="1" s="1"/>
  <c r="W1044" i="1"/>
  <c r="AD1044" i="1" s="1"/>
  <c r="W1043" i="1"/>
  <c r="AD1043" i="1" s="1"/>
  <c r="W1042" i="1"/>
  <c r="AD1042" i="1" s="1"/>
  <c r="W1041" i="1"/>
  <c r="AD1041" i="1" s="1"/>
  <c r="W1040" i="1"/>
  <c r="AD1040" i="1" s="1"/>
  <c r="W1039" i="1"/>
  <c r="AD1039" i="1" s="1"/>
  <c r="W1038" i="1"/>
  <c r="AD1038" i="1" s="1"/>
  <c r="W1037" i="1"/>
  <c r="AD1037" i="1" s="1"/>
  <c r="W1036" i="1"/>
  <c r="AD1036" i="1" s="1"/>
  <c r="W1035" i="1"/>
  <c r="AD1035" i="1" s="1"/>
  <c r="W1034" i="1"/>
  <c r="AD1034" i="1" s="1"/>
  <c r="W1033" i="1"/>
  <c r="AD1033" i="1" s="1"/>
  <c r="W1032" i="1"/>
  <c r="AD1032" i="1" s="1"/>
  <c r="W1031" i="1"/>
  <c r="AD1031" i="1" s="1"/>
  <c r="W1030" i="1"/>
  <c r="AD1030" i="1" s="1"/>
  <c r="W1029" i="1"/>
  <c r="AD1029" i="1" s="1"/>
  <c r="W1028" i="1"/>
  <c r="AD1028" i="1" s="1"/>
  <c r="W1027" i="1"/>
  <c r="AD1027" i="1" s="1"/>
  <c r="W1026" i="1"/>
  <c r="AD1026" i="1" s="1"/>
  <c r="W1025" i="1"/>
  <c r="AD1025" i="1" s="1"/>
  <c r="W1024" i="1"/>
  <c r="AD1024" i="1" s="1"/>
  <c r="W1023" i="1"/>
  <c r="AD1023" i="1" s="1"/>
  <c r="W1022" i="1"/>
  <c r="AD1022" i="1" s="1"/>
  <c r="W1021" i="1"/>
  <c r="AD1021" i="1" s="1"/>
  <c r="W1020" i="1"/>
  <c r="AD1020" i="1" s="1"/>
  <c r="W1019" i="1"/>
  <c r="AD1019" i="1" s="1"/>
  <c r="W1018" i="1"/>
  <c r="AD1018" i="1" s="1"/>
  <c r="W1017" i="1"/>
  <c r="AD1017" i="1" s="1"/>
  <c r="W1016" i="1"/>
  <c r="AD1016" i="1" s="1"/>
  <c r="W1015" i="1"/>
  <c r="AD1015" i="1" s="1"/>
  <c r="W1014" i="1"/>
  <c r="AD1014" i="1" s="1"/>
  <c r="W1013" i="1"/>
  <c r="AD1013" i="1" s="1"/>
  <c r="W1012" i="1"/>
  <c r="AD1012" i="1" s="1"/>
  <c r="W1011" i="1"/>
  <c r="AD1011" i="1" s="1"/>
  <c r="W1010" i="1"/>
  <c r="AD1010" i="1" s="1"/>
  <c r="W1009" i="1"/>
  <c r="AD1009" i="1" s="1"/>
  <c r="W1008" i="1"/>
  <c r="AD1008" i="1" s="1"/>
  <c r="W1007" i="1"/>
  <c r="AD1007" i="1" s="1"/>
  <c r="W1006" i="1"/>
  <c r="AD1006" i="1" s="1"/>
  <c r="W1005" i="1"/>
  <c r="AD1005" i="1" s="1"/>
  <c r="W1004" i="1"/>
  <c r="AD1004" i="1" s="1"/>
  <c r="W1003" i="1"/>
  <c r="AD1003" i="1" s="1"/>
  <c r="W1002" i="1"/>
  <c r="AD1002" i="1" s="1"/>
  <c r="W1001" i="1"/>
  <c r="AD1001" i="1" s="1"/>
  <c r="W1000" i="1"/>
  <c r="AD1000" i="1" s="1"/>
  <c r="W999" i="1"/>
  <c r="AD999" i="1" s="1"/>
  <c r="W998" i="1"/>
  <c r="AD998" i="1" s="1"/>
  <c r="W997" i="1"/>
  <c r="AD997" i="1" s="1"/>
  <c r="W996" i="1"/>
  <c r="AD996" i="1" s="1"/>
  <c r="W995" i="1"/>
  <c r="AD995" i="1" s="1"/>
  <c r="W994" i="1"/>
  <c r="AD994" i="1" s="1"/>
  <c r="W993" i="1"/>
  <c r="AD993" i="1" s="1"/>
  <c r="W992" i="1"/>
  <c r="AD992" i="1" s="1"/>
  <c r="W991" i="1"/>
  <c r="AD991" i="1" s="1"/>
  <c r="W990" i="1"/>
  <c r="AD990" i="1" s="1"/>
  <c r="W989" i="1"/>
  <c r="AD989" i="1" s="1"/>
  <c r="W988" i="1"/>
  <c r="AD988" i="1" s="1"/>
  <c r="W987" i="1"/>
  <c r="AD987" i="1" s="1"/>
  <c r="W986" i="1"/>
  <c r="AD986" i="1" s="1"/>
  <c r="W985" i="1"/>
  <c r="AD985" i="1" s="1"/>
  <c r="W984" i="1"/>
  <c r="AD984" i="1" s="1"/>
  <c r="W983" i="1"/>
  <c r="AD983" i="1" s="1"/>
  <c r="W982" i="1"/>
  <c r="AD982" i="1" s="1"/>
  <c r="W981" i="1"/>
  <c r="AD981" i="1" s="1"/>
  <c r="W980" i="1"/>
  <c r="AD980" i="1" s="1"/>
  <c r="W979" i="1"/>
  <c r="AD979" i="1" s="1"/>
  <c r="W978" i="1"/>
  <c r="AD978" i="1" s="1"/>
  <c r="W977" i="1"/>
  <c r="AD977" i="1" s="1"/>
  <c r="W976" i="1"/>
  <c r="AD976" i="1" s="1"/>
  <c r="W975" i="1"/>
  <c r="AD975" i="1" s="1"/>
  <c r="W974" i="1"/>
  <c r="AD974" i="1" s="1"/>
  <c r="W973" i="1"/>
  <c r="AD973" i="1" s="1"/>
  <c r="W972" i="1"/>
  <c r="AD972" i="1" s="1"/>
  <c r="W971" i="1"/>
  <c r="AD971" i="1" s="1"/>
  <c r="W970" i="1"/>
  <c r="AD970" i="1" s="1"/>
  <c r="W969" i="1"/>
  <c r="AD969" i="1" s="1"/>
  <c r="W968" i="1"/>
  <c r="AD968" i="1" s="1"/>
  <c r="W967" i="1"/>
  <c r="AD967" i="1" s="1"/>
  <c r="W966" i="1"/>
  <c r="AD966" i="1" s="1"/>
  <c r="W965" i="1"/>
  <c r="AD965" i="1" s="1"/>
  <c r="W964" i="1"/>
  <c r="AD964" i="1" s="1"/>
  <c r="W963" i="1"/>
  <c r="AD963" i="1" s="1"/>
  <c r="W962" i="1"/>
  <c r="AD962" i="1" s="1"/>
  <c r="W961" i="1"/>
  <c r="AD961" i="1" s="1"/>
  <c r="W960" i="1"/>
  <c r="AD960" i="1" s="1"/>
  <c r="W959" i="1"/>
  <c r="AD959" i="1" s="1"/>
  <c r="W958" i="1"/>
  <c r="AD958" i="1" s="1"/>
  <c r="W957" i="1"/>
  <c r="AD957" i="1" s="1"/>
  <c r="W956" i="1"/>
  <c r="AD956" i="1" s="1"/>
  <c r="W955" i="1"/>
  <c r="AD955" i="1" s="1"/>
  <c r="W954" i="1"/>
  <c r="AD954" i="1" s="1"/>
  <c r="W953" i="1"/>
  <c r="AD953" i="1" s="1"/>
  <c r="W952" i="1"/>
  <c r="AD952" i="1" s="1"/>
  <c r="W951" i="1"/>
  <c r="AD951" i="1" s="1"/>
  <c r="W950" i="1"/>
  <c r="AD950" i="1" s="1"/>
  <c r="W949" i="1"/>
  <c r="AD949" i="1" s="1"/>
  <c r="W948" i="1"/>
  <c r="AD948" i="1" s="1"/>
  <c r="W947" i="1"/>
  <c r="AD947" i="1" s="1"/>
  <c r="W946" i="1"/>
  <c r="AD946" i="1" s="1"/>
  <c r="W945" i="1"/>
  <c r="AD945" i="1" s="1"/>
  <c r="W944" i="1"/>
  <c r="AD944" i="1" s="1"/>
  <c r="W943" i="1"/>
  <c r="AD943" i="1" s="1"/>
  <c r="W942" i="1"/>
  <c r="AD942" i="1" s="1"/>
  <c r="W941" i="1"/>
  <c r="AD941" i="1" s="1"/>
  <c r="W940" i="1"/>
  <c r="AD940" i="1" s="1"/>
  <c r="W939" i="1"/>
  <c r="AD939" i="1" s="1"/>
  <c r="W938" i="1"/>
  <c r="AD938" i="1" s="1"/>
  <c r="W937" i="1"/>
  <c r="AD937" i="1" s="1"/>
  <c r="W936" i="1"/>
  <c r="AD936" i="1" s="1"/>
  <c r="W935" i="1"/>
  <c r="AD935" i="1" s="1"/>
  <c r="W934" i="1"/>
  <c r="AD934" i="1" s="1"/>
  <c r="W933" i="1"/>
  <c r="AD933" i="1" s="1"/>
  <c r="W932" i="1"/>
  <c r="AD932" i="1" s="1"/>
  <c r="W931" i="1"/>
  <c r="AD931" i="1" s="1"/>
  <c r="W930" i="1"/>
  <c r="AD930" i="1" s="1"/>
  <c r="W929" i="1"/>
  <c r="AD929" i="1" s="1"/>
  <c r="W928" i="1"/>
  <c r="AD928" i="1" s="1"/>
  <c r="W927" i="1"/>
  <c r="AD927" i="1" s="1"/>
  <c r="W926" i="1"/>
  <c r="AD926" i="1" s="1"/>
  <c r="W925" i="1"/>
  <c r="AD925" i="1" s="1"/>
  <c r="W924" i="1"/>
  <c r="AD924" i="1" s="1"/>
  <c r="W923" i="1"/>
  <c r="AD923" i="1" s="1"/>
  <c r="W922" i="1"/>
  <c r="AD922" i="1" s="1"/>
  <c r="W921" i="1"/>
  <c r="AD921" i="1" s="1"/>
  <c r="W920" i="1"/>
  <c r="AD920" i="1" s="1"/>
  <c r="W919" i="1"/>
  <c r="AD919" i="1" s="1"/>
  <c r="W918" i="1"/>
  <c r="AD918" i="1" s="1"/>
  <c r="W917" i="1"/>
  <c r="AD917" i="1" s="1"/>
  <c r="W916" i="1"/>
  <c r="AD916" i="1" s="1"/>
  <c r="W915" i="1"/>
  <c r="AD915" i="1" s="1"/>
  <c r="W914" i="1"/>
  <c r="AD914" i="1" s="1"/>
  <c r="W913" i="1"/>
  <c r="AD913" i="1" s="1"/>
  <c r="W912" i="1"/>
  <c r="AD912" i="1" s="1"/>
  <c r="W911" i="1"/>
  <c r="AD911" i="1" s="1"/>
  <c r="W910" i="1"/>
  <c r="AD910" i="1" s="1"/>
  <c r="W909" i="1"/>
  <c r="AD909" i="1" s="1"/>
  <c r="W908" i="1"/>
  <c r="AD908" i="1" s="1"/>
  <c r="W907" i="1"/>
  <c r="AD907" i="1" s="1"/>
  <c r="W906" i="1"/>
  <c r="AD906" i="1" s="1"/>
  <c r="W905" i="1"/>
  <c r="AD905" i="1" s="1"/>
  <c r="W904" i="1"/>
  <c r="AD904" i="1" s="1"/>
  <c r="W903" i="1"/>
  <c r="AD903" i="1" s="1"/>
  <c r="W902" i="1"/>
  <c r="AD902" i="1" s="1"/>
  <c r="W901" i="1"/>
  <c r="AD901" i="1" s="1"/>
  <c r="W900" i="1"/>
  <c r="AD900" i="1" s="1"/>
  <c r="W899" i="1"/>
  <c r="AD899" i="1" s="1"/>
  <c r="W898" i="1"/>
  <c r="AD898" i="1" s="1"/>
  <c r="W897" i="1"/>
  <c r="AD897" i="1" s="1"/>
  <c r="W896" i="1"/>
  <c r="AD896" i="1" s="1"/>
  <c r="W895" i="1"/>
  <c r="AD895" i="1" s="1"/>
  <c r="W894" i="1"/>
  <c r="AD894" i="1" s="1"/>
  <c r="W893" i="1"/>
  <c r="AD893" i="1" s="1"/>
  <c r="W892" i="1"/>
  <c r="AD892" i="1" s="1"/>
  <c r="W891" i="1"/>
  <c r="AD891" i="1" s="1"/>
  <c r="W890" i="1"/>
  <c r="AD890" i="1" s="1"/>
  <c r="W889" i="1"/>
  <c r="AD889" i="1" s="1"/>
  <c r="W888" i="1"/>
  <c r="AD888" i="1" s="1"/>
  <c r="W887" i="1"/>
  <c r="AD887" i="1" s="1"/>
  <c r="W886" i="1"/>
  <c r="AD886" i="1" s="1"/>
  <c r="W885" i="1"/>
  <c r="AD885" i="1" s="1"/>
  <c r="W884" i="1"/>
  <c r="AD884" i="1" s="1"/>
  <c r="W883" i="1"/>
  <c r="AD883" i="1" s="1"/>
  <c r="W882" i="1"/>
  <c r="AD882" i="1" s="1"/>
  <c r="W881" i="1"/>
  <c r="AD881" i="1" s="1"/>
  <c r="W880" i="1"/>
  <c r="AD880" i="1" s="1"/>
  <c r="W879" i="1"/>
  <c r="AD879" i="1" s="1"/>
  <c r="W878" i="1"/>
  <c r="AD878" i="1" s="1"/>
  <c r="W877" i="1"/>
  <c r="AD877" i="1" s="1"/>
  <c r="W876" i="1"/>
  <c r="AD876" i="1" s="1"/>
  <c r="W875" i="1"/>
  <c r="AD875" i="1" s="1"/>
  <c r="W874" i="1"/>
  <c r="AD874" i="1" s="1"/>
  <c r="W873" i="1"/>
  <c r="AD873" i="1" s="1"/>
  <c r="W872" i="1"/>
  <c r="AD872" i="1" s="1"/>
  <c r="W871" i="1"/>
  <c r="AD871" i="1" s="1"/>
  <c r="W870" i="1"/>
  <c r="AD870" i="1" s="1"/>
  <c r="W869" i="1"/>
  <c r="AD869" i="1" s="1"/>
  <c r="W868" i="1"/>
  <c r="AD868" i="1" s="1"/>
  <c r="W867" i="1"/>
  <c r="AD867" i="1" s="1"/>
  <c r="W866" i="1"/>
  <c r="AD866" i="1" s="1"/>
  <c r="W865" i="1"/>
  <c r="AD865" i="1" s="1"/>
  <c r="W864" i="1"/>
  <c r="AD864" i="1" s="1"/>
  <c r="W863" i="1"/>
  <c r="AD863" i="1" s="1"/>
  <c r="W862" i="1"/>
  <c r="AD862" i="1" s="1"/>
  <c r="W861" i="1"/>
  <c r="AD861" i="1" s="1"/>
  <c r="W860" i="1"/>
  <c r="AD860" i="1" s="1"/>
  <c r="W859" i="1"/>
  <c r="AD859" i="1" s="1"/>
  <c r="W858" i="1"/>
  <c r="AD858" i="1" s="1"/>
  <c r="W857" i="1"/>
  <c r="AD857" i="1" s="1"/>
  <c r="W856" i="1"/>
  <c r="AD856" i="1" s="1"/>
  <c r="W855" i="1"/>
  <c r="AD855" i="1" s="1"/>
  <c r="W854" i="1"/>
  <c r="AD854" i="1" s="1"/>
  <c r="W853" i="1"/>
  <c r="AD853" i="1" s="1"/>
  <c r="W852" i="1"/>
  <c r="AD852" i="1" s="1"/>
  <c r="W851" i="1"/>
  <c r="AD851" i="1" s="1"/>
  <c r="W850" i="1"/>
  <c r="AD850" i="1" s="1"/>
  <c r="W849" i="1"/>
  <c r="AD849" i="1" s="1"/>
  <c r="W848" i="1"/>
  <c r="AD848" i="1" s="1"/>
  <c r="W847" i="1"/>
  <c r="AD847" i="1" s="1"/>
  <c r="W846" i="1"/>
  <c r="AD846" i="1" s="1"/>
  <c r="W845" i="1"/>
  <c r="AD845" i="1" s="1"/>
  <c r="W844" i="1"/>
  <c r="AD844" i="1" s="1"/>
  <c r="W843" i="1"/>
  <c r="AD843" i="1" s="1"/>
  <c r="W842" i="1"/>
  <c r="AD842" i="1" s="1"/>
  <c r="W841" i="1"/>
  <c r="AD841" i="1" s="1"/>
  <c r="W840" i="1"/>
  <c r="AD840" i="1" s="1"/>
  <c r="W839" i="1"/>
  <c r="AD839" i="1" s="1"/>
  <c r="W838" i="1"/>
  <c r="AD838" i="1" s="1"/>
  <c r="W837" i="1"/>
  <c r="AD837" i="1" s="1"/>
  <c r="W836" i="1"/>
  <c r="AD836" i="1" s="1"/>
  <c r="W835" i="1"/>
  <c r="AD835" i="1" s="1"/>
  <c r="W834" i="1"/>
  <c r="AD834" i="1" s="1"/>
  <c r="W833" i="1"/>
  <c r="AD833" i="1" s="1"/>
  <c r="W832" i="1"/>
  <c r="AD832" i="1" s="1"/>
  <c r="W831" i="1"/>
  <c r="AD831" i="1" s="1"/>
  <c r="W830" i="1"/>
  <c r="AD830" i="1" s="1"/>
  <c r="W829" i="1"/>
  <c r="AD829" i="1" s="1"/>
  <c r="W828" i="1"/>
  <c r="AD828" i="1" s="1"/>
  <c r="W827" i="1"/>
  <c r="AD827" i="1" s="1"/>
  <c r="W826" i="1"/>
  <c r="AD826" i="1" s="1"/>
  <c r="W825" i="1"/>
  <c r="AD825" i="1" s="1"/>
  <c r="W824" i="1"/>
  <c r="AD824" i="1" s="1"/>
  <c r="W823" i="1"/>
  <c r="AD823" i="1" s="1"/>
  <c r="W822" i="1"/>
  <c r="AD822" i="1" s="1"/>
  <c r="W821" i="1"/>
  <c r="AD821" i="1" s="1"/>
  <c r="W820" i="1"/>
  <c r="AD820" i="1" s="1"/>
  <c r="W819" i="1"/>
  <c r="AD819" i="1" s="1"/>
  <c r="W818" i="1"/>
  <c r="AD818" i="1" s="1"/>
  <c r="W817" i="1"/>
  <c r="AD817" i="1" s="1"/>
  <c r="W816" i="1"/>
  <c r="AD816" i="1" s="1"/>
  <c r="W815" i="1"/>
  <c r="AD815" i="1" s="1"/>
  <c r="W814" i="1"/>
  <c r="AD814" i="1" s="1"/>
  <c r="W813" i="1"/>
  <c r="AD813" i="1" s="1"/>
  <c r="W812" i="1"/>
  <c r="AD812" i="1" s="1"/>
  <c r="W811" i="1"/>
  <c r="AD811" i="1" s="1"/>
  <c r="W810" i="1"/>
  <c r="AD810" i="1" s="1"/>
  <c r="W809" i="1"/>
  <c r="AD809" i="1" s="1"/>
  <c r="W808" i="1"/>
  <c r="AD808" i="1" s="1"/>
  <c r="W807" i="1"/>
  <c r="AD807" i="1" s="1"/>
  <c r="W806" i="1"/>
  <c r="AD806" i="1" s="1"/>
  <c r="W805" i="1"/>
  <c r="AD805" i="1" s="1"/>
  <c r="W804" i="1"/>
  <c r="AD804" i="1" s="1"/>
  <c r="W803" i="1"/>
  <c r="AD803" i="1" s="1"/>
  <c r="W802" i="1"/>
  <c r="AD802" i="1" s="1"/>
  <c r="W801" i="1"/>
  <c r="AD801" i="1" s="1"/>
  <c r="W800" i="1"/>
  <c r="AD800" i="1" s="1"/>
  <c r="W799" i="1"/>
  <c r="AD799" i="1" s="1"/>
  <c r="W798" i="1"/>
  <c r="AD798" i="1" s="1"/>
  <c r="W797" i="1"/>
  <c r="AD797" i="1" s="1"/>
  <c r="W796" i="1"/>
  <c r="AD796" i="1" s="1"/>
  <c r="W795" i="1"/>
  <c r="AD795" i="1" s="1"/>
  <c r="W794" i="1"/>
  <c r="AD794" i="1" s="1"/>
  <c r="W793" i="1"/>
  <c r="AD793" i="1" s="1"/>
  <c r="W792" i="1"/>
  <c r="AD792" i="1" s="1"/>
  <c r="W791" i="1"/>
  <c r="AD791" i="1" s="1"/>
  <c r="W790" i="1"/>
  <c r="AD790" i="1" s="1"/>
  <c r="W789" i="1"/>
  <c r="AD789" i="1" s="1"/>
  <c r="W788" i="1"/>
  <c r="AD788" i="1" s="1"/>
  <c r="W787" i="1"/>
  <c r="AD787" i="1" s="1"/>
  <c r="W786" i="1"/>
  <c r="AD786" i="1" s="1"/>
  <c r="W785" i="1"/>
  <c r="AD785" i="1" s="1"/>
  <c r="W784" i="1"/>
  <c r="AD784" i="1" s="1"/>
  <c r="W783" i="1"/>
  <c r="AD783" i="1" s="1"/>
  <c r="W782" i="1"/>
  <c r="AD782" i="1" s="1"/>
  <c r="W781" i="1"/>
  <c r="AD781" i="1" s="1"/>
  <c r="W780" i="1"/>
  <c r="AD780" i="1" s="1"/>
  <c r="W779" i="1"/>
  <c r="AD779" i="1" s="1"/>
  <c r="W778" i="1"/>
  <c r="AD778" i="1" s="1"/>
  <c r="W777" i="1"/>
  <c r="AD777" i="1" s="1"/>
  <c r="W776" i="1"/>
  <c r="AD776" i="1" s="1"/>
  <c r="W775" i="1"/>
  <c r="AD775" i="1" s="1"/>
  <c r="W774" i="1"/>
  <c r="W773" i="1"/>
  <c r="AD773" i="1" s="1"/>
  <c r="W772" i="1"/>
  <c r="AD772" i="1" s="1"/>
  <c r="W771" i="1"/>
  <c r="AD771" i="1" s="1"/>
  <c r="W770" i="1"/>
  <c r="AD770" i="1" s="1"/>
  <c r="W769" i="1"/>
  <c r="AD769" i="1" s="1"/>
  <c r="W768" i="1"/>
  <c r="AD768" i="1" s="1"/>
  <c r="W767" i="1"/>
  <c r="AD767" i="1" s="1"/>
  <c r="W766" i="1"/>
  <c r="AD766" i="1" s="1"/>
  <c r="W765" i="1"/>
  <c r="AD765" i="1" s="1"/>
  <c r="W764" i="1"/>
  <c r="AD764" i="1" s="1"/>
  <c r="W763" i="1"/>
  <c r="AD763" i="1" s="1"/>
  <c r="W762" i="1"/>
  <c r="AD762" i="1" s="1"/>
  <c r="W761" i="1"/>
  <c r="AD761" i="1" s="1"/>
  <c r="W760" i="1"/>
  <c r="AD760" i="1" s="1"/>
  <c r="W759" i="1"/>
  <c r="AD759" i="1" s="1"/>
  <c r="W758" i="1"/>
  <c r="AD758" i="1" s="1"/>
  <c r="W757" i="1"/>
  <c r="AD757" i="1" s="1"/>
  <c r="W756" i="1"/>
  <c r="AD756" i="1" s="1"/>
  <c r="W755" i="1"/>
  <c r="AD755" i="1" s="1"/>
  <c r="W754" i="1"/>
  <c r="AD754" i="1" s="1"/>
  <c r="W753" i="1"/>
  <c r="AD753" i="1" s="1"/>
  <c r="W752" i="1"/>
  <c r="AD752" i="1" s="1"/>
  <c r="W751" i="1"/>
  <c r="AD751" i="1" s="1"/>
  <c r="W750" i="1"/>
  <c r="AD750" i="1" s="1"/>
  <c r="W749" i="1"/>
  <c r="AD749" i="1" s="1"/>
  <c r="W748" i="1"/>
  <c r="AD748" i="1" s="1"/>
  <c r="W747" i="1"/>
  <c r="AD747" i="1" s="1"/>
  <c r="W746" i="1"/>
  <c r="AD746" i="1" s="1"/>
  <c r="W745" i="1"/>
  <c r="AD745" i="1" s="1"/>
  <c r="W744" i="1"/>
  <c r="AD744" i="1" s="1"/>
  <c r="W743" i="1"/>
  <c r="AD743" i="1" s="1"/>
  <c r="W742" i="1"/>
  <c r="W741" i="1"/>
  <c r="AD741" i="1" s="1"/>
  <c r="W740" i="1"/>
  <c r="AD740" i="1" s="1"/>
  <c r="W739" i="1"/>
  <c r="AD739" i="1" s="1"/>
  <c r="W738" i="1"/>
  <c r="AD738" i="1" s="1"/>
  <c r="W737" i="1"/>
  <c r="AD737" i="1" s="1"/>
  <c r="W736" i="1"/>
  <c r="AD736" i="1" s="1"/>
  <c r="W735" i="1"/>
  <c r="AD735" i="1" s="1"/>
  <c r="W734" i="1"/>
  <c r="AD734" i="1" s="1"/>
  <c r="W733" i="1"/>
  <c r="AD733" i="1" s="1"/>
  <c r="W732" i="1"/>
  <c r="AD732" i="1" s="1"/>
  <c r="W731" i="1"/>
  <c r="AD731" i="1" s="1"/>
  <c r="W730" i="1"/>
  <c r="AD730" i="1" s="1"/>
  <c r="W729" i="1"/>
  <c r="AD729" i="1" s="1"/>
  <c r="W728" i="1"/>
  <c r="AD728" i="1" s="1"/>
  <c r="W727" i="1"/>
  <c r="AD727" i="1" s="1"/>
  <c r="W726" i="1"/>
  <c r="AD726" i="1" s="1"/>
  <c r="W725" i="1"/>
  <c r="AD725" i="1" s="1"/>
  <c r="W724" i="1"/>
  <c r="AD724" i="1" s="1"/>
  <c r="W723" i="1"/>
  <c r="AD723" i="1" s="1"/>
  <c r="W722" i="1"/>
  <c r="AD722" i="1" s="1"/>
  <c r="W721" i="1"/>
  <c r="AD721" i="1" s="1"/>
  <c r="W720" i="1"/>
  <c r="AD720" i="1" s="1"/>
  <c r="W719" i="1"/>
  <c r="AD719" i="1" s="1"/>
  <c r="W718" i="1"/>
  <c r="AD718" i="1" s="1"/>
  <c r="W717" i="1"/>
  <c r="AD717" i="1" s="1"/>
  <c r="W716" i="1"/>
  <c r="AD716" i="1" s="1"/>
  <c r="W715" i="1"/>
  <c r="AD715" i="1" s="1"/>
  <c r="W714" i="1"/>
  <c r="AD714" i="1" s="1"/>
  <c r="W713" i="1"/>
  <c r="AD713" i="1" s="1"/>
  <c r="W712" i="1"/>
  <c r="AD712" i="1" s="1"/>
  <c r="W711" i="1"/>
  <c r="AD711" i="1" s="1"/>
  <c r="W710" i="1"/>
  <c r="AD710" i="1" s="1"/>
  <c r="W709" i="1"/>
  <c r="AD709" i="1" s="1"/>
  <c r="W708" i="1"/>
  <c r="AD708" i="1" s="1"/>
  <c r="W707" i="1"/>
  <c r="W706" i="1"/>
  <c r="AD706" i="1" s="1"/>
  <c r="W705" i="1"/>
  <c r="AD705" i="1" s="1"/>
  <c r="W704" i="1"/>
  <c r="AD704" i="1" s="1"/>
  <c r="W703" i="1"/>
  <c r="W702" i="1"/>
  <c r="AD702" i="1" s="1"/>
  <c r="W701" i="1"/>
  <c r="AD701" i="1" s="1"/>
  <c r="W700" i="1"/>
  <c r="AD700" i="1" s="1"/>
  <c r="W699" i="1"/>
  <c r="AD699" i="1" s="1"/>
  <c r="W698" i="1"/>
  <c r="AD698" i="1" s="1"/>
  <c r="W697" i="1"/>
  <c r="AD697" i="1" s="1"/>
  <c r="W696" i="1"/>
  <c r="AD696" i="1" s="1"/>
  <c r="W695" i="1"/>
  <c r="AD695" i="1" s="1"/>
  <c r="W694" i="1"/>
  <c r="AD694" i="1" s="1"/>
  <c r="W693" i="1"/>
  <c r="AD693" i="1" s="1"/>
  <c r="W692" i="1"/>
  <c r="AD692" i="1" s="1"/>
  <c r="W691" i="1"/>
  <c r="AD691" i="1" s="1"/>
  <c r="W690" i="1"/>
  <c r="W689" i="1"/>
  <c r="AD689" i="1" s="1"/>
  <c r="W688" i="1"/>
  <c r="AD688" i="1" s="1"/>
  <c r="W687" i="1"/>
  <c r="AD687" i="1" s="1"/>
  <c r="W686" i="1"/>
  <c r="AD686" i="1" s="1"/>
  <c r="W685" i="1"/>
  <c r="AD685" i="1" s="1"/>
  <c r="W684" i="1"/>
  <c r="AD684" i="1" s="1"/>
  <c r="W683" i="1"/>
  <c r="AD683" i="1" s="1"/>
  <c r="W682" i="1"/>
  <c r="AD682" i="1" s="1"/>
  <c r="W681" i="1"/>
  <c r="AD681" i="1" s="1"/>
  <c r="W680" i="1"/>
  <c r="AD680" i="1" s="1"/>
  <c r="W679" i="1"/>
  <c r="AD679" i="1" s="1"/>
  <c r="W678" i="1"/>
  <c r="AD678" i="1" s="1"/>
  <c r="W677" i="1"/>
  <c r="AD677" i="1" s="1"/>
  <c r="W676" i="1"/>
  <c r="AD676" i="1" s="1"/>
  <c r="W675" i="1"/>
  <c r="AD675" i="1" s="1"/>
  <c r="W674" i="1"/>
  <c r="AD674" i="1" s="1"/>
  <c r="W673" i="1"/>
  <c r="AD673" i="1" s="1"/>
  <c r="W672" i="1"/>
  <c r="AD672" i="1" s="1"/>
  <c r="W671" i="1"/>
  <c r="AD671" i="1" s="1"/>
  <c r="W670" i="1"/>
  <c r="AD670" i="1" s="1"/>
  <c r="W669" i="1"/>
  <c r="AD669" i="1" s="1"/>
  <c r="W668" i="1"/>
  <c r="AD668" i="1" s="1"/>
  <c r="W667" i="1"/>
  <c r="AD667" i="1" s="1"/>
  <c r="W666" i="1"/>
  <c r="AD666" i="1" s="1"/>
  <c r="W665" i="1"/>
  <c r="AD665" i="1" s="1"/>
  <c r="W664" i="1"/>
  <c r="AD664" i="1" s="1"/>
  <c r="W663" i="1"/>
  <c r="AD663" i="1" s="1"/>
  <c r="W662" i="1"/>
  <c r="AD662" i="1" s="1"/>
  <c r="W661" i="1"/>
  <c r="AD661" i="1" s="1"/>
  <c r="W660" i="1"/>
  <c r="AD660" i="1" s="1"/>
  <c r="W659" i="1"/>
  <c r="AD659" i="1" s="1"/>
  <c r="W658" i="1"/>
  <c r="AD658" i="1" s="1"/>
  <c r="W657" i="1"/>
  <c r="AD657" i="1" s="1"/>
  <c r="W656" i="1"/>
  <c r="AD656" i="1" s="1"/>
  <c r="W655" i="1"/>
  <c r="AD655" i="1" s="1"/>
  <c r="W654" i="1"/>
  <c r="AD654" i="1" s="1"/>
  <c r="W653" i="1"/>
  <c r="AD653" i="1" s="1"/>
  <c r="W652" i="1"/>
  <c r="AD652" i="1" s="1"/>
  <c r="W651" i="1"/>
  <c r="AD651" i="1" s="1"/>
  <c r="W650" i="1"/>
  <c r="AD650" i="1" s="1"/>
  <c r="W649" i="1"/>
  <c r="AD649" i="1" s="1"/>
  <c r="W648" i="1"/>
  <c r="AD648" i="1" s="1"/>
  <c r="W647" i="1"/>
  <c r="AD647" i="1" s="1"/>
  <c r="W646" i="1"/>
  <c r="AD646" i="1" s="1"/>
  <c r="W645" i="1"/>
  <c r="AD645" i="1" s="1"/>
  <c r="W644" i="1"/>
  <c r="AD644" i="1" s="1"/>
  <c r="W643" i="1"/>
  <c r="AD643" i="1" s="1"/>
  <c r="W642" i="1"/>
  <c r="W641" i="1"/>
  <c r="AD641" i="1" s="1"/>
  <c r="W640" i="1"/>
  <c r="AD640" i="1" s="1"/>
  <c r="W639" i="1"/>
  <c r="W638" i="1"/>
  <c r="AD638" i="1" s="1"/>
  <c r="W637" i="1"/>
  <c r="AD637" i="1" s="1"/>
  <c r="W636" i="1"/>
  <c r="AD636" i="1" s="1"/>
  <c r="W635" i="1"/>
  <c r="AD635" i="1" s="1"/>
  <c r="W634" i="1"/>
  <c r="AD634" i="1" s="1"/>
  <c r="W633" i="1"/>
  <c r="AD633" i="1" s="1"/>
  <c r="W632" i="1"/>
  <c r="AD632" i="1" s="1"/>
  <c r="W631" i="1"/>
  <c r="AD631" i="1" s="1"/>
  <c r="W630" i="1"/>
  <c r="AD630" i="1" s="1"/>
  <c r="W629" i="1"/>
  <c r="AD629" i="1" s="1"/>
  <c r="W628" i="1"/>
  <c r="AD628" i="1" s="1"/>
  <c r="W627" i="1"/>
  <c r="AD627" i="1" s="1"/>
  <c r="W626" i="1"/>
  <c r="AD626" i="1" s="1"/>
  <c r="W625" i="1"/>
  <c r="AD625" i="1" s="1"/>
  <c r="W624" i="1"/>
  <c r="AD624" i="1" s="1"/>
  <c r="W623" i="1"/>
  <c r="AD623" i="1" s="1"/>
  <c r="W622" i="1"/>
  <c r="AD622" i="1" s="1"/>
  <c r="W621" i="1"/>
  <c r="AD621" i="1" s="1"/>
  <c r="W620" i="1"/>
  <c r="AD620" i="1" s="1"/>
  <c r="W619" i="1"/>
  <c r="W618" i="1"/>
  <c r="AD618" i="1" s="1"/>
  <c r="W617" i="1"/>
  <c r="AD617" i="1" s="1"/>
  <c r="W616" i="1"/>
  <c r="AD616" i="1" s="1"/>
  <c r="W615" i="1"/>
  <c r="W614" i="1"/>
  <c r="AD614" i="1" s="1"/>
  <c r="W613" i="1"/>
  <c r="AD613" i="1" s="1"/>
  <c r="W612" i="1"/>
  <c r="AD612" i="1" s="1"/>
  <c r="W611" i="1"/>
  <c r="AD611" i="1" s="1"/>
  <c r="W610" i="1"/>
  <c r="AD610" i="1" s="1"/>
  <c r="W609" i="1"/>
  <c r="AD609" i="1" s="1"/>
  <c r="W608" i="1"/>
  <c r="AD608" i="1" s="1"/>
  <c r="W607" i="1"/>
  <c r="AD607" i="1" s="1"/>
  <c r="W606" i="1"/>
  <c r="AD606" i="1" s="1"/>
  <c r="W605" i="1"/>
  <c r="AD605" i="1" s="1"/>
  <c r="W604" i="1"/>
  <c r="W603" i="1"/>
  <c r="AD603" i="1" s="1"/>
  <c r="W602" i="1"/>
  <c r="AD602" i="1" s="1"/>
  <c r="W601" i="1"/>
  <c r="AD601" i="1" s="1"/>
  <c r="W600" i="1"/>
  <c r="W599" i="1"/>
  <c r="AD599" i="1" s="1"/>
  <c r="W598" i="1"/>
  <c r="AD598" i="1" s="1"/>
  <c r="W597" i="1"/>
  <c r="AD597" i="1" s="1"/>
  <c r="W596" i="1"/>
  <c r="AD596" i="1" s="1"/>
  <c r="W595" i="1"/>
  <c r="AD595" i="1" s="1"/>
  <c r="W594" i="1"/>
  <c r="AD594" i="1" s="1"/>
  <c r="W593" i="1"/>
  <c r="AD593" i="1" s="1"/>
  <c r="W592" i="1"/>
  <c r="AD592" i="1" s="1"/>
  <c r="W591" i="1"/>
  <c r="AD591" i="1" s="1"/>
  <c r="W590" i="1"/>
  <c r="AD590" i="1" s="1"/>
  <c r="W589" i="1"/>
  <c r="AD589" i="1" s="1"/>
  <c r="W588" i="1"/>
  <c r="AD588" i="1" s="1"/>
  <c r="W587" i="1"/>
  <c r="W586" i="1"/>
  <c r="AD586" i="1" s="1"/>
  <c r="W585" i="1"/>
  <c r="AD585" i="1" s="1"/>
  <c r="W584" i="1"/>
  <c r="AD584" i="1" s="1"/>
  <c r="W583" i="1"/>
  <c r="W582" i="1"/>
  <c r="AD582" i="1" s="1"/>
  <c r="W581" i="1"/>
  <c r="AD581" i="1" s="1"/>
  <c r="W580" i="1"/>
  <c r="AD580" i="1" s="1"/>
  <c r="W579" i="1"/>
  <c r="AD579" i="1" s="1"/>
  <c r="W578" i="1"/>
  <c r="AD578" i="1" s="1"/>
  <c r="W577" i="1"/>
  <c r="AD577" i="1" s="1"/>
  <c r="W576" i="1"/>
  <c r="AD576" i="1" s="1"/>
  <c r="W575" i="1"/>
  <c r="AD575" i="1" s="1"/>
  <c r="W574" i="1"/>
  <c r="AD574" i="1" s="1"/>
  <c r="W573" i="1"/>
  <c r="AD573" i="1" s="1"/>
  <c r="W572" i="1"/>
  <c r="W571" i="1"/>
  <c r="AD571" i="1" s="1"/>
  <c r="W570" i="1"/>
  <c r="AD570" i="1" s="1"/>
  <c r="W569" i="1"/>
  <c r="AD569" i="1" s="1"/>
  <c r="W568" i="1"/>
  <c r="W567" i="1"/>
  <c r="AD567" i="1" s="1"/>
  <c r="W566" i="1"/>
  <c r="AD566" i="1" s="1"/>
  <c r="W565" i="1"/>
  <c r="AD565" i="1" s="1"/>
  <c r="W564" i="1"/>
  <c r="AD564" i="1" s="1"/>
  <c r="W563" i="1"/>
  <c r="AD563" i="1" s="1"/>
  <c r="W562" i="1"/>
  <c r="AD562" i="1" s="1"/>
  <c r="W561" i="1"/>
  <c r="AD561" i="1" s="1"/>
  <c r="W560" i="1"/>
  <c r="AD560" i="1" s="1"/>
  <c r="W559" i="1"/>
  <c r="AD559" i="1" s="1"/>
  <c r="W558" i="1"/>
  <c r="AD558" i="1" s="1"/>
  <c r="W557" i="1"/>
  <c r="AD557" i="1" s="1"/>
  <c r="W556" i="1"/>
  <c r="AD556" i="1" s="1"/>
  <c r="W555" i="1"/>
  <c r="W554" i="1"/>
  <c r="AD554" i="1" s="1"/>
  <c r="W553" i="1"/>
  <c r="AD553" i="1" s="1"/>
  <c r="W552" i="1"/>
  <c r="AD552" i="1" s="1"/>
  <c r="W551" i="1"/>
  <c r="W550" i="1"/>
  <c r="AD550" i="1" s="1"/>
  <c r="W549" i="1"/>
  <c r="AD549" i="1" s="1"/>
  <c r="W548" i="1"/>
  <c r="AD548" i="1" s="1"/>
  <c r="W547" i="1"/>
  <c r="AD547" i="1" s="1"/>
  <c r="W546" i="1"/>
  <c r="AD546" i="1" s="1"/>
  <c r="W545" i="1"/>
  <c r="AD545" i="1" s="1"/>
  <c r="W544" i="1"/>
  <c r="AD544" i="1" s="1"/>
  <c r="W543" i="1"/>
  <c r="AD543" i="1" s="1"/>
  <c r="W542" i="1"/>
  <c r="AD542" i="1" s="1"/>
  <c r="W541" i="1"/>
  <c r="AD541" i="1" s="1"/>
  <c r="W540" i="1"/>
  <c r="W539" i="1"/>
  <c r="AD539" i="1" s="1"/>
  <c r="W538" i="1"/>
  <c r="AD538" i="1" s="1"/>
  <c r="W537" i="1"/>
  <c r="AD537" i="1" s="1"/>
  <c r="W536" i="1"/>
  <c r="W535" i="1"/>
  <c r="AD535" i="1" s="1"/>
  <c r="W534" i="1"/>
  <c r="AD534" i="1" s="1"/>
  <c r="W533" i="1"/>
  <c r="AD533" i="1" s="1"/>
  <c r="W532" i="1"/>
  <c r="AD532" i="1" s="1"/>
  <c r="W531" i="1"/>
  <c r="AD531" i="1" s="1"/>
  <c r="W530" i="1"/>
  <c r="AD530" i="1" s="1"/>
  <c r="W529" i="1"/>
  <c r="AD529" i="1" s="1"/>
  <c r="W528" i="1"/>
  <c r="AD528" i="1" s="1"/>
  <c r="W527" i="1"/>
  <c r="AD527" i="1" s="1"/>
  <c r="W526" i="1"/>
  <c r="AD526" i="1" s="1"/>
  <c r="W525" i="1"/>
  <c r="AD525" i="1" s="1"/>
  <c r="W524" i="1"/>
  <c r="AD524" i="1" s="1"/>
  <c r="W523" i="1"/>
  <c r="W522" i="1"/>
  <c r="AD522" i="1" s="1"/>
  <c r="W521" i="1"/>
  <c r="AD521" i="1" s="1"/>
  <c r="W520" i="1"/>
  <c r="AD520" i="1" s="1"/>
  <c r="W519" i="1"/>
  <c r="W518" i="1"/>
  <c r="AD518" i="1" s="1"/>
  <c r="W517" i="1"/>
  <c r="AD517" i="1" s="1"/>
  <c r="W516" i="1"/>
  <c r="AD516" i="1" s="1"/>
  <c r="W515" i="1"/>
  <c r="AD515" i="1" s="1"/>
  <c r="W514" i="1"/>
  <c r="AD514" i="1" s="1"/>
  <c r="W513" i="1"/>
  <c r="AD513" i="1" s="1"/>
  <c r="W512" i="1"/>
  <c r="AD512" i="1" s="1"/>
  <c r="W511" i="1"/>
  <c r="AD511" i="1" s="1"/>
  <c r="W510" i="1"/>
  <c r="AD510" i="1" s="1"/>
  <c r="W509" i="1"/>
  <c r="AD509" i="1" s="1"/>
  <c r="W508" i="1"/>
  <c r="AD508" i="1" s="1"/>
  <c r="W507" i="1"/>
  <c r="AD507" i="1" s="1"/>
  <c r="W506" i="1"/>
  <c r="AD506" i="1" s="1"/>
  <c r="W505" i="1"/>
  <c r="AD505" i="1" s="1"/>
  <c r="W504" i="1"/>
  <c r="AD504" i="1" s="1"/>
  <c r="W503" i="1"/>
  <c r="AD503" i="1" s="1"/>
  <c r="W502" i="1"/>
  <c r="AD502" i="1" s="1"/>
  <c r="W501" i="1"/>
  <c r="AD501" i="1" s="1"/>
  <c r="W500" i="1"/>
  <c r="AD500" i="1" s="1"/>
  <c r="W499" i="1"/>
  <c r="AD499" i="1" s="1"/>
  <c r="W498" i="1"/>
  <c r="AD498" i="1" s="1"/>
  <c r="W497" i="1"/>
  <c r="AD497" i="1" s="1"/>
  <c r="W496" i="1"/>
  <c r="AD496" i="1" s="1"/>
  <c r="W495" i="1"/>
  <c r="AD495" i="1" s="1"/>
  <c r="W494" i="1"/>
  <c r="AD494" i="1" s="1"/>
  <c r="W493" i="1"/>
  <c r="AD493" i="1" s="1"/>
  <c r="W492" i="1"/>
  <c r="AD492" i="1" s="1"/>
  <c r="W491" i="1"/>
  <c r="AD491" i="1" s="1"/>
  <c r="W490" i="1"/>
  <c r="AD490" i="1" s="1"/>
  <c r="W489" i="1"/>
  <c r="AD489" i="1" s="1"/>
  <c r="W488" i="1"/>
  <c r="AD488" i="1" s="1"/>
  <c r="W487" i="1"/>
  <c r="AD487" i="1" s="1"/>
  <c r="W486" i="1"/>
  <c r="AD486" i="1" s="1"/>
  <c r="W485" i="1"/>
  <c r="AD485" i="1" s="1"/>
  <c r="W484" i="1"/>
  <c r="AD484" i="1" s="1"/>
  <c r="W483" i="1"/>
  <c r="AD483" i="1" s="1"/>
  <c r="W482" i="1"/>
  <c r="AD482" i="1" s="1"/>
  <c r="W481" i="1"/>
  <c r="AD481" i="1" s="1"/>
  <c r="W480" i="1"/>
  <c r="AD480" i="1" s="1"/>
  <c r="W479" i="1"/>
  <c r="AD479" i="1" s="1"/>
  <c r="W478" i="1"/>
  <c r="AD478" i="1" s="1"/>
  <c r="W477" i="1"/>
  <c r="AD477" i="1" s="1"/>
  <c r="W476" i="1"/>
  <c r="AD476" i="1" s="1"/>
  <c r="W475" i="1"/>
  <c r="AD475" i="1" s="1"/>
  <c r="W474" i="1"/>
  <c r="AD474" i="1" s="1"/>
  <c r="W473" i="1"/>
  <c r="AD473" i="1" s="1"/>
  <c r="W472" i="1"/>
  <c r="AD472" i="1" s="1"/>
  <c r="W471" i="1"/>
  <c r="AD471" i="1" s="1"/>
  <c r="W470" i="1"/>
  <c r="AD470" i="1" s="1"/>
  <c r="W469" i="1"/>
  <c r="AD469" i="1" s="1"/>
  <c r="W468" i="1"/>
  <c r="AD468" i="1" s="1"/>
  <c r="W467" i="1"/>
  <c r="AD467" i="1" s="1"/>
  <c r="W466" i="1"/>
  <c r="AD466" i="1" s="1"/>
  <c r="W465" i="1"/>
  <c r="AD465" i="1" s="1"/>
  <c r="W464" i="1"/>
  <c r="AD464" i="1" s="1"/>
  <c r="W463" i="1"/>
  <c r="AD463" i="1" s="1"/>
  <c r="W462" i="1"/>
  <c r="AD462" i="1" s="1"/>
  <c r="W461" i="1"/>
  <c r="AD461" i="1" s="1"/>
  <c r="W460" i="1"/>
  <c r="AD460" i="1" s="1"/>
  <c r="W459" i="1"/>
  <c r="AD459" i="1" s="1"/>
  <c r="W458" i="1"/>
  <c r="AD458" i="1" s="1"/>
  <c r="W457" i="1"/>
  <c r="AD457" i="1" s="1"/>
  <c r="W456" i="1"/>
  <c r="AD456" i="1" s="1"/>
  <c r="W455" i="1"/>
  <c r="AD455" i="1" s="1"/>
  <c r="W454" i="1"/>
  <c r="AD454" i="1" s="1"/>
  <c r="W453" i="1"/>
  <c r="AD453" i="1" s="1"/>
  <c r="W452" i="1"/>
  <c r="AD452" i="1" s="1"/>
  <c r="W451" i="1"/>
  <c r="AD451" i="1" s="1"/>
  <c r="W450" i="1"/>
  <c r="AD450" i="1" s="1"/>
  <c r="W449" i="1"/>
  <c r="AD449" i="1" s="1"/>
  <c r="W448" i="1"/>
  <c r="AD448" i="1" s="1"/>
  <c r="W447" i="1"/>
  <c r="AD447" i="1" s="1"/>
  <c r="W446" i="1"/>
  <c r="AD446" i="1" s="1"/>
  <c r="W445" i="1"/>
  <c r="AD445" i="1" s="1"/>
  <c r="W444" i="1"/>
  <c r="AD444" i="1" s="1"/>
  <c r="W443" i="1"/>
  <c r="AD443" i="1" s="1"/>
  <c r="W442" i="1"/>
  <c r="AD442" i="1" s="1"/>
  <c r="W441" i="1"/>
  <c r="AD441" i="1" s="1"/>
  <c r="W440" i="1"/>
  <c r="AD440" i="1" s="1"/>
  <c r="W439" i="1"/>
  <c r="AD439" i="1" s="1"/>
  <c r="W438" i="1"/>
  <c r="AD438" i="1" s="1"/>
  <c r="W437" i="1"/>
  <c r="AD437" i="1" s="1"/>
  <c r="W436" i="1"/>
  <c r="AD436" i="1" s="1"/>
  <c r="W435" i="1"/>
  <c r="AD435" i="1" s="1"/>
  <c r="W434" i="1"/>
  <c r="AD434" i="1" s="1"/>
  <c r="W433" i="1"/>
  <c r="AD433" i="1" s="1"/>
  <c r="W432" i="1"/>
  <c r="AD432" i="1" s="1"/>
  <c r="W431" i="1"/>
  <c r="AD431" i="1" s="1"/>
  <c r="W430" i="1"/>
  <c r="AD430" i="1" s="1"/>
  <c r="W429" i="1"/>
  <c r="AD429" i="1" s="1"/>
  <c r="W428" i="1"/>
  <c r="AD428" i="1" s="1"/>
  <c r="W427" i="1"/>
  <c r="AD427" i="1" s="1"/>
  <c r="W426" i="1"/>
  <c r="AD426" i="1" s="1"/>
  <c r="W425" i="1"/>
  <c r="AD425" i="1" s="1"/>
  <c r="W424" i="1"/>
  <c r="AD424" i="1" s="1"/>
  <c r="W423" i="1"/>
  <c r="AD423" i="1" s="1"/>
  <c r="W422" i="1"/>
  <c r="AD422" i="1" s="1"/>
  <c r="W421" i="1"/>
  <c r="AD421" i="1" s="1"/>
  <c r="W420" i="1"/>
  <c r="AD420" i="1" s="1"/>
  <c r="W419" i="1"/>
  <c r="AD419" i="1" s="1"/>
  <c r="W418" i="1"/>
  <c r="AD418" i="1" s="1"/>
  <c r="W417" i="1"/>
  <c r="AD417" i="1" s="1"/>
  <c r="W416" i="1"/>
  <c r="AD416" i="1" s="1"/>
  <c r="W415" i="1"/>
  <c r="AD415" i="1" s="1"/>
  <c r="W414" i="1"/>
  <c r="AD414" i="1" s="1"/>
  <c r="W413" i="1"/>
  <c r="AD413" i="1" s="1"/>
  <c r="W412" i="1"/>
  <c r="AD412" i="1" s="1"/>
  <c r="W411" i="1"/>
  <c r="AD411" i="1" s="1"/>
  <c r="W410" i="1"/>
  <c r="AD410" i="1" s="1"/>
  <c r="W409" i="1"/>
  <c r="AD409" i="1" s="1"/>
  <c r="W408" i="1"/>
  <c r="AD408" i="1" s="1"/>
  <c r="W407" i="1"/>
  <c r="AD407" i="1" s="1"/>
  <c r="W406" i="1"/>
  <c r="AD406" i="1" s="1"/>
  <c r="W405" i="1"/>
  <c r="AD405" i="1" s="1"/>
  <c r="W404" i="1"/>
  <c r="AD404" i="1" s="1"/>
  <c r="W403" i="1"/>
  <c r="AD403" i="1" s="1"/>
  <c r="W402" i="1"/>
  <c r="AD402" i="1" s="1"/>
  <c r="W401" i="1"/>
  <c r="AD401" i="1" s="1"/>
  <c r="W400" i="1"/>
  <c r="AD400" i="1" s="1"/>
  <c r="W399" i="1"/>
  <c r="AD399" i="1" s="1"/>
  <c r="W398" i="1"/>
  <c r="AD398" i="1" s="1"/>
  <c r="W397" i="1"/>
  <c r="AD397" i="1" s="1"/>
  <c r="W396" i="1"/>
  <c r="AD396" i="1" s="1"/>
  <c r="W395" i="1"/>
  <c r="AD395" i="1" s="1"/>
  <c r="W394" i="1"/>
  <c r="AD394" i="1" s="1"/>
  <c r="W393" i="1"/>
  <c r="AD393" i="1" s="1"/>
  <c r="W392" i="1"/>
  <c r="AD392" i="1" s="1"/>
  <c r="W391" i="1"/>
  <c r="AD391" i="1" s="1"/>
  <c r="W390" i="1"/>
  <c r="AD390" i="1" s="1"/>
  <c r="W389" i="1"/>
  <c r="AD389" i="1" s="1"/>
  <c r="W388" i="1"/>
  <c r="AD388" i="1" s="1"/>
  <c r="W387" i="1"/>
  <c r="AD387" i="1" s="1"/>
  <c r="W386" i="1"/>
  <c r="AD386" i="1" s="1"/>
  <c r="W385" i="1"/>
  <c r="AD385" i="1" s="1"/>
  <c r="W384" i="1"/>
  <c r="AD384" i="1" s="1"/>
  <c r="W383" i="1"/>
  <c r="AD383" i="1" s="1"/>
  <c r="W382" i="1"/>
  <c r="AD382" i="1" s="1"/>
  <c r="W381" i="1"/>
  <c r="AD381" i="1" s="1"/>
  <c r="W380" i="1"/>
  <c r="AD380" i="1" s="1"/>
  <c r="W379" i="1"/>
  <c r="AD379" i="1" s="1"/>
  <c r="W378" i="1"/>
  <c r="AD378" i="1" s="1"/>
  <c r="W377" i="1"/>
  <c r="AD377" i="1" s="1"/>
  <c r="W376" i="1"/>
  <c r="AD376" i="1" s="1"/>
  <c r="W375" i="1"/>
  <c r="AD375" i="1" s="1"/>
  <c r="W374" i="1"/>
  <c r="AD374" i="1" s="1"/>
  <c r="W373" i="1"/>
  <c r="AD373" i="1" s="1"/>
  <c r="W372" i="1"/>
  <c r="AD372" i="1" s="1"/>
  <c r="W371" i="1"/>
  <c r="AD371" i="1" s="1"/>
  <c r="W370" i="1"/>
  <c r="AD370" i="1" s="1"/>
  <c r="W369" i="1"/>
  <c r="AD369" i="1" s="1"/>
  <c r="W368" i="1"/>
  <c r="AD368" i="1" s="1"/>
  <c r="W367" i="1"/>
  <c r="AD367" i="1" s="1"/>
  <c r="W366" i="1"/>
  <c r="AD366" i="1" s="1"/>
  <c r="W365" i="1"/>
  <c r="AD365" i="1" s="1"/>
  <c r="W364" i="1"/>
  <c r="AD364" i="1" s="1"/>
  <c r="W363" i="1"/>
  <c r="AD363" i="1" s="1"/>
  <c r="W362" i="1"/>
  <c r="AD362" i="1" s="1"/>
  <c r="W361" i="1"/>
  <c r="AD361" i="1" s="1"/>
  <c r="W360" i="1"/>
  <c r="AD360" i="1" s="1"/>
  <c r="W359" i="1"/>
  <c r="AD359" i="1" s="1"/>
  <c r="W358" i="1"/>
  <c r="AD358" i="1" s="1"/>
  <c r="W357" i="1"/>
  <c r="AD357" i="1" s="1"/>
  <c r="W356" i="1"/>
  <c r="AD356" i="1" s="1"/>
  <c r="W355" i="1"/>
  <c r="AD355" i="1" s="1"/>
  <c r="W354" i="1"/>
  <c r="AD354" i="1" s="1"/>
  <c r="W353" i="1"/>
  <c r="AD353" i="1" s="1"/>
  <c r="W352" i="1"/>
  <c r="AD352" i="1" s="1"/>
  <c r="W351" i="1"/>
  <c r="AD351" i="1" s="1"/>
  <c r="W350" i="1"/>
  <c r="AD350" i="1" s="1"/>
  <c r="W349" i="1"/>
  <c r="AD349" i="1" s="1"/>
  <c r="W348" i="1"/>
  <c r="AD348" i="1" s="1"/>
  <c r="W347" i="1"/>
  <c r="AD347" i="1" s="1"/>
  <c r="W346" i="1"/>
  <c r="AD346" i="1" s="1"/>
  <c r="W345" i="1"/>
  <c r="AD345" i="1" s="1"/>
  <c r="W344" i="1"/>
  <c r="AD344" i="1" s="1"/>
  <c r="W343" i="1"/>
  <c r="AD343" i="1" s="1"/>
  <c r="W342" i="1"/>
  <c r="AD342" i="1" s="1"/>
  <c r="W341" i="1"/>
  <c r="AD341" i="1" s="1"/>
  <c r="W340" i="1"/>
  <c r="AD340" i="1" s="1"/>
  <c r="W339" i="1"/>
  <c r="AD339" i="1" s="1"/>
  <c r="W338" i="1"/>
  <c r="AD338" i="1" s="1"/>
  <c r="W337" i="1"/>
  <c r="AD337" i="1" s="1"/>
  <c r="W336" i="1"/>
  <c r="AD336" i="1" s="1"/>
  <c r="W335" i="1"/>
  <c r="AD335" i="1" s="1"/>
  <c r="W334" i="1"/>
  <c r="AD334" i="1" s="1"/>
  <c r="W333" i="1"/>
  <c r="AD333" i="1" s="1"/>
  <c r="W332" i="1"/>
  <c r="AD332" i="1" s="1"/>
  <c r="W331" i="1"/>
  <c r="AD331" i="1" s="1"/>
  <c r="W330" i="1"/>
  <c r="AD330" i="1" s="1"/>
  <c r="W329" i="1"/>
  <c r="AD329" i="1" s="1"/>
  <c r="W328" i="1"/>
  <c r="AD328" i="1" s="1"/>
  <c r="W327" i="1"/>
  <c r="AD327" i="1" s="1"/>
  <c r="W326" i="1"/>
  <c r="AD326" i="1" s="1"/>
  <c r="W325" i="1"/>
  <c r="AD325" i="1" s="1"/>
  <c r="W324" i="1"/>
  <c r="AD324" i="1" s="1"/>
  <c r="W323" i="1"/>
  <c r="AD323" i="1" s="1"/>
  <c r="W322" i="1"/>
  <c r="AD322" i="1" s="1"/>
  <c r="W321" i="1"/>
  <c r="AD321" i="1" s="1"/>
  <c r="W320" i="1"/>
  <c r="AD320" i="1" s="1"/>
  <c r="W319" i="1"/>
  <c r="AD319" i="1" s="1"/>
  <c r="W318" i="1"/>
  <c r="AD318" i="1" s="1"/>
  <c r="W317" i="1"/>
  <c r="AD317" i="1" s="1"/>
  <c r="W316" i="1"/>
  <c r="AD316" i="1" s="1"/>
  <c r="W315" i="1"/>
  <c r="AD315" i="1" s="1"/>
  <c r="W314" i="1"/>
  <c r="AD314" i="1" s="1"/>
  <c r="W313" i="1"/>
  <c r="AD313" i="1" s="1"/>
  <c r="W312" i="1"/>
  <c r="AD312" i="1" s="1"/>
  <c r="W311" i="1"/>
  <c r="AD311" i="1" s="1"/>
  <c r="W310" i="1"/>
  <c r="AD310" i="1" s="1"/>
  <c r="W309" i="1"/>
  <c r="AD309" i="1" s="1"/>
  <c r="W308" i="1"/>
  <c r="AD308" i="1" s="1"/>
  <c r="W307" i="1"/>
  <c r="AD307" i="1" s="1"/>
  <c r="W306" i="1"/>
  <c r="AD306" i="1" s="1"/>
  <c r="W305" i="1"/>
  <c r="AD305" i="1" s="1"/>
  <c r="W304" i="1"/>
  <c r="AD304" i="1" s="1"/>
  <c r="W303" i="1"/>
  <c r="AD303" i="1" s="1"/>
  <c r="W302" i="1"/>
  <c r="AD302" i="1" s="1"/>
  <c r="W301" i="1"/>
  <c r="AD301" i="1" s="1"/>
  <c r="W300" i="1"/>
  <c r="AD300" i="1" s="1"/>
  <c r="W299" i="1"/>
  <c r="AD299" i="1" s="1"/>
  <c r="W298" i="1"/>
  <c r="AD298" i="1" s="1"/>
  <c r="W297" i="1"/>
  <c r="AD297" i="1" s="1"/>
  <c r="W296" i="1"/>
  <c r="AD296" i="1" s="1"/>
  <c r="W295" i="1"/>
  <c r="AD295" i="1" s="1"/>
  <c r="W294" i="1"/>
  <c r="AD294" i="1" s="1"/>
  <c r="W293" i="1"/>
  <c r="AD293" i="1" s="1"/>
  <c r="W292" i="1"/>
  <c r="AD292" i="1" s="1"/>
  <c r="W291" i="1"/>
  <c r="AD291" i="1" s="1"/>
  <c r="W290" i="1"/>
  <c r="AD290" i="1" s="1"/>
  <c r="W289" i="1"/>
  <c r="AD289" i="1" s="1"/>
  <c r="W288" i="1"/>
  <c r="AD288" i="1" s="1"/>
  <c r="W287" i="1"/>
  <c r="AD287" i="1" s="1"/>
  <c r="W286" i="1"/>
  <c r="AD286" i="1" s="1"/>
  <c r="W285" i="1"/>
  <c r="AD285" i="1" s="1"/>
  <c r="W284" i="1"/>
  <c r="AD284" i="1" s="1"/>
  <c r="W283" i="1"/>
  <c r="AD283" i="1" s="1"/>
  <c r="W282" i="1"/>
  <c r="AD282" i="1" s="1"/>
  <c r="W281" i="1"/>
  <c r="AD281" i="1" s="1"/>
  <c r="W280" i="1"/>
  <c r="AD280" i="1" s="1"/>
  <c r="W279" i="1"/>
  <c r="AD279" i="1" s="1"/>
  <c r="W278" i="1"/>
  <c r="AD278" i="1" s="1"/>
  <c r="W277" i="1"/>
  <c r="AD277" i="1" s="1"/>
  <c r="W276" i="1"/>
  <c r="AD276" i="1" s="1"/>
  <c r="W275" i="1"/>
  <c r="AD275" i="1" s="1"/>
  <c r="W274" i="1"/>
  <c r="AD274" i="1" s="1"/>
  <c r="W273" i="1"/>
  <c r="AD273" i="1" s="1"/>
  <c r="W272" i="1"/>
  <c r="AD272" i="1" s="1"/>
  <c r="W271" i="1"/>
  <c r="AD271" i="1" s="1"/>
  <c r="W270" i="1"/>
  <c r="AD270" i="1" s="1"/>
  <c r="W269" i="1"/>
  <c r="AD269" i="1" s="1"/>
  <c r="W268" i="1"/>
  <c r="AD268" i="1" s="1"/>
  <c r="W267" i="1"/>
  <c r="AD267" i="1" s="1"/>
  <c r="W266" i="1"/>
  <c r="AD266" i="1" s="1"/>
  <c r="W265" i="1"/>
  <c r="AD265" i="1" s="1"/>
  <c r="W264" i="1"/>
  <c r="AD264" i="1" s="1"/>
  <c r="W263" i="1"/>
  <c r="AD263" i="1" s="1"/>
  <c r="W262" i="1"/>
  <c r="AD262" i="1" s="1"/>
  <c r="W261" i="1"/>
  <c r="AD261" i="1" s="1"/>
  <c r="W260" i="1"/>
  <c r="AD260" i="1" s="1"/>
  <c r="W259" i="1"/>
  <c r="AD259" i="1" s="1"/>
  <c r="W258" i="1"/>
  <c r="AD258" i="1" s="1"/>
  <c r="W257" i="1"/>
  <c r="AD257" i="1" s="1"/>
  <c r="W256" i="1"/>
  <c r="AD256" i="1" s="1"/>
  <c r="W255" i="1"/>
  <c r="AD255" i="1" s="1"/>
  <c r="W254" i="1"/>
  <c r="AD254" i="1" s="1"/>
  <c r="W253" i="1"/>
  <c r="AD253" i="1" s="1"/>
  <c r="W252" i="1"/>
  <c r="AD252" i="1" s="1"/>
  <c r="W251" i="1"/>
  <c r="AD251" i="1" s="1"/>
  <c r="W250" i="1"/>
  <c r="AD250" i="1" s="1"/>
  <c r="W249" i="1"/>
  <c r="AD249" i="1" s="1"/>
  <c r="W248" i="1"/>
  <c r="AD248" i="1" s="1"/>
  <c r="W247" i="1"/>
  <c r="AD247" i="1" s="1"/>
  <c r="W246" i="1"/>
  <c r="AD246" i="1" s="1"/>
  <c r="W245" i="1"/>
  <c r="AD245" i="1" s="1"/>
  <c r="W244" i="1"/>
  <c r="AD244" i="1" s="1"/>
  <c r="W243" i="1"/>
  <c r="AD243" i="1" s="1"/>
  <c r="W242" i="1"/>
  <c r="AD242" i="1" s="1"/>
  <c r="W241" i="1"/>
  <c r="AD241" i="1" s="1"/>
  <c r="W240" i="1"/>
  <c r="AD240" i="1" s="1"/>
  <c r="W239" i="1"/>
  <c r="AD239" i="1" s="1"/>
  <c r="W238" i="1"/>
  <c r="AD238" i="1" s="1"/>
  <c r="W237" i="1"/>
  <c r="AD237" i="1" s="1"/>
  <c r="W236" i="1"/>
  <c r="AD236" i="1" s="1"/>
  <c r="W235" i="1"/>
  <c r="AD235" i="1" s="1"/>
  <c r="W234" i="1"/>
  <c r="AD234" i="1" s="1"/>
  <c r="W233" i="1"/>
  <c r="AD233" i="1" s="1"/>
  <c r="W232" i="1"/>
  <c r="AD232" i="1" s="1"/>
  <c r="W231" i="1"/>
  <c r="AD231" i="1" s="1"/>
  <c r="W230" i="1"/>
  <c r="AD230" i="1" s="1"/>
  <c r="W229" i="1"/>
  <c r="AD229" i="1" s="1"/>
  <c r="W228" i="1"/>
  <c r="AD228" i="1" s="1"/>
  <c r="W227" i="1"/>
  <c r="AD227" i="1" s="1"/>
  <c r="W226" i="1"/>
  <c r="AD226" i="1" s="1"/>
  <c r="W225" i="1"/>
  <c r="AD225" i="1" s="1"/>
  <c r="W224" i="1"/>
  <c r="AD224" i="1" s="1"/>
  <c r="W223" i="1"/>
  <c r="AD223" i="1" s="1"/>
  <c r="W222" i="1"/>
  <c r="AD222" i="1" s="1"/>
  <c r="W221" i="1"/>
  <c r="AD221" i="1" s="1"/>
  <c r="W220" i="1"/>
  <c r="AD220" i="1" s="1"/>
  <c r="W219" i="1"/>
  <c r="AD219" i="1" s="1"/>
  <c r="W218" i="1"/>
  <c r="AD218" i="1" s="1"/>
  <c r="W217" i="1"/>
  <c r="AD217" i="1" s="1"/>
  <c r="W216" i="1"/>
  <c r="AD216" i="1" s="1"/>
  <c r="W215" i="1"/>
  <c r="AD215" i="1" s="1"/>
  <c r="W214" i="1"/>
  <c r="AD214" i="1" s="1"/>
  <c r="W213" i="1"/>
  <c r="AD213" i="1" s="1"/>
  <c r="W212" i="1"/>
  <c r="AD212" i="1" s="1"/>
  <c r="W211" i="1"/>
  <c r="AD211" i="1" s="1"/>
  <c r="W210" i="1"/>
  <c r="AD210" i="1" s="1"/>
  <c r="W209" i="1"/>
  <c r="AD209" i="1" s="1"/>
  <c r="W208" i="1"/>
  <c r="AD208" i="1" s="1"/>
  <c r="W207" i="1"/>
  <c r="AD207" i="1" s="1"/>
  <c r="W206" i="1"/>
  <c r="AD206" i="1" s="1"/>
  <c r="W205" i="1"/>
  <c r="AD205" i="1" s="1"/>
  <c r="W204" i="1"/>
  <c r="AD204" i="1" s="1"/>
  <c r="W203" i="1"/>
  <c r="AD203" i="1" s="1"/>
  <c r="W202" i="1"/>
  <c r="AD202" i="1" s="1"/>
  <c r="W201" i="1"/>
  <c r="AD201" i="1" s="1"/>
  <c r="W200" i="1"/>
  <c r="AD200" i="1" s="1"/>
  <c r="W199" i="1"/>
  <c r="AD199" i="1" s="1"/>
  <c r="W198" i="1"/>
  <c r="AD198" i="1" s="1"/>
  <c r="W197" i="1"/>
  <c r="AD197" i="1" s="1"/>
  <c r="W196" i="1"/>
  <c r="AD196" i="1" s="1"/>
  <c r="W195" i="1"/>
  <c r="AD195" i="1" s="1"/>
  <c r="W194" i="1"/>
  <c r="AD194" i="1" s="1"/>
  <c r="W193" i="1"/>
  <c r="AD193" i="1" s="1"/>
  <c r="W192" i="1"/>
  <c r="AD192" i="1" s="1"/>
  <c r="W191" i="1"/>
  <c r="AD191" i="1" s="1"/>
  <c r="W190" i="1"/>
  <c r="AD190" i="1" s="1"/>
  <c r="W189" i="1"/>
  <c r="AD189" i="1" s="1"/>
  <c r="W188" i="1"/>
  <c r="AD188" i="1" s="1"/>
  <c r="W187" i="1"/>
  <c r="AD187" i="1" s="1"/>
  <c r="W186" i="1"/>
  <c r="AD186" i="1" s="1"/>
  <c r="W185" i="1"/>
  <c r="AD185" i="1" s="1"/>
  <c r="W184" i="1"/>
  <c r="AD184" i="1" s="1"/>
  <c r="W183" i="1"/>
  <c r="AD183" i="1" s="1"/>
  <c r="W182" i="1"/>
  <c r="AD182" i="1" s="1"/>
  <c r="W181" i="1"/>
  <c r="AD181" i="1" s="1"/>
  <c r="W180" i="1"/>
  <c r="AD180" i="1" s="1"/>
  <c r="W179" i="1"/>
  <c r="AD179" i="1" s="1"/>
  <c r="W178" i="1"/>
  <c r="AD178" i="1" s="1"/>
  <c r="W177" i="1"/>
  <c r="AD177" i="1" s="1"/>
  <c r="W176" i="1"/>
  <c r="AD176" i="1" s="1"/>
  <c r="W175" i="1"/>
  <c r="AD175" i="1" s="1"/>
  <c r="W174" i="1"/>
  <c r="AD174" i="1" s="1"/>
  <c r="W173" i="1"/>
  <c r="AD173" i="1" s="1"/>
  <c r="W172" i="1"/>
  <c r="AD172" i="1" s="1"/>
  <c r="W171" i="1"/>
  <c r="AD171" i="1" s="1"/>
  <c r="W170" i="1"/>
  <c r="AD170" i="1" s="1"/>
  <c r="W169" i="1"/>
  <c r="AD169" i="1" s="1"/>
  <c r="W168" i="1"/>
  <c r="AD168" i="1" s="1"/>
  <c r="W167" i="1"/>
  <c r="AD167" i="1" s="1"/>
  <c r="W166" i="1"/>
  <c r="AD166" i="1" s="1"/>
  <c r="W165" i="1"/>
  <c r="AD165" i="1" s="1"/>
  <c r="W164" i="1"/>
  <c r="AD164" i="1" s="1"/>
  <c r="W163" i="1"/>
  <c r="AD163" i="1" s="1"/>
  <c r="W162" i="1"/>
  <c r="AD162" i="1" s="1"/>
  <c r="W161" i="1"/>
  <c r="AD161" i="1" s="1"/>
  <c r="W160" i="1"/>
  <c r="AD160" i="1" s="1"/>
  <c r="W159" i="1"/>
  <c r="AD159" i="1" s="1"/>
  <c r="W158" i="1"/>
  <c r="AD158" i="1" s="1"/>
  <c r="W157" i="1"/>
  <c r="AD157" i="1" s="1"/>
  <c r="W156" i="1"/>
  <c r="AD156" i="1" s="1"/>
  <c r="W155" i="1"/>
  <c r="AD155" i="1" s="1"/>
  <c r="W154" i="1"/>
  <c r="AD154" i="1" s="1"/>
  <c r="W153" i="1"/>
  <c r="AD153" i="1" s="1"/>
  <c r="W152" i="1"/>
  <c r="AD152" i="1" s="1"/>
  <c r="W151" i="1"/>
  <c r="AD151" i="1" s="1"/>
  <c r="W150" i="1"/>
  <c r="AD150" i="1" s="1"/>
  <c r="W149" i="1"/>
  <c r="AD149" i="1" s="1"/>
  <c r="W148" i="1"/>
  <c r="AD148" i="1" s="1"/>
  <c r="W147" i="1"/>
  <c r="AD147" i="1" s="1"/>
  <c r="W146" i="1"/>
  <c r="AD146" i="1" s="1"/>
  <c r="W145" i="1"/>
  <c r="AD145" i="1" s="1"/>
  <c r="W144" i="1"/>
  <c r="AD144" i="1" s="1"/>
  <c r="W143" i="1"/>
  <c r="AD143" i="1" s="1"/>
  <c r="W142" i="1"/>
  <c r="AD142" i="1" s="1"/>
  <c r="W141" i="1"/>
  <c r="AD141" i="1" s="1"/>
  <c r="W140" i="1"/>
  <c r="AD140" i="1" s="1"/>
  <c r="W139" i="1"/>
  <c r="AD139" i="1" s="1"/>
  <c r="W138" i="1"/>
  <c r="AD138" i="1" s="1"/>
  <c r="W137" i="1"/>
  <c r="AD137" i="1" s="1"/>
  <c r="W136" i="1"/>
  <c r="AD136" i="1" s="1"/>
  <c r="W135" i="1"/>
  <c r="AD135" i="1" s="1"/>
  <c r="W134" i="1"/>
  <c r="AD134" i="1" s="1"/>
  <c r="W133" i="1"/>
  <c r="AD133" i="1" s="1"/>
  <c r="W132" i="1"/>
  <c r="AD132" i="1" s="1"/>
  <c r="W131" i="1"/>
  <c r="AD131" i="1" s="1"/>
  <c r="W130" i="1"/>
  <c r="AD130" i="1" s="1"/>
  <c r="W129" i="1"/>
  <c r="AD129" i="1" s="1"/>
  <c r="W128" i="1"/>
  <c r="AD128" i="1" s="1"/>
  <c r="W127" i="1"/>
  <c r="AD127" i="1" s="1"/>
  <c r="W126" i="1"/>
  <c r="AD126" i="1" s="1"/>
  <c r="W125" i="1"/>
  <c r="AD125" i="1" s="1"/>
  <c r="W124" i="1"/>
  <c r="AD124" i="1" s="1"/>
  <c r="W123" i="1"/>
  <c r="AD123" i="1" s="1"/>
  <c r="W122" i="1"/>
  <c r="AD122" i="1" s="1"/>
  <c r="W121" i="1"/>
  <c r="AD121" i="1" s="1"/>
  <c r="W120" i="1"/>
  <c r="AD120" i="1" s="1"/>
  <c r="W119" i="1"/>
  <c r="AD119" i="1" s="1"/>
  <c r="W118" i="1"/>
  <c r="AD118" i="1" s="1"/>
  <c r="W117" i="1"/>
  <c r="AD117" i="1" s="1"/>
  <c r="W116" i="1"/>
  <c r="AD116" i="1" s="1"/>
  <c r="W115" i="1"/>
  <c r="AD115" i="1" s="1"/>
  <c r="W114" i="1"/>
  <c r="AD114" i="1" s="1"/>
  <c r="W113" i="1"/>
  <c r="AD113" i="1" s="1"/>
  <c r="W112" i="1"/>
  <c r="AD112" i="1" s="1"/>
  <c r="W111" i="1"/>
  <c r="AD111" i="1" s="1"/>
  <c r="W110" i="1"/>
  <c r="AD110" i="1" s="1"/>
  <c r="W109" i="1"/>
  <c r="AD109" i="1" s="1"/>
  <c r="W108" i="1"/>
  <c r="AD108" i="1" s="1"/>
  <c r="W107" i="1"/>
  <c r="AD107" i="1" s="1"/>
  <c r="W106" i="1"/>
  <c r="AD106" i="1" s="1"/>
  <c r="W105" i="1"/>
  <c r="AD105" i="1" s="1"/>
  <c r="W104" i="1"/>
  <c r="AD104" i="1" s="1"/>
  <c r="W103" i="1"/>
  <c r="AD103" i="1" s="1"/>
  <c r="W102" i="1"/>
  <c r="AD102" i="1" s="1"/>
  <c r="W101" i="1"/>
  <c r="AD101" i="1" s="1"/>
  <c r="W100" i="1"/>
  <c r="AD100" i="1" s="1"/>
  <c r="W99" i="1"/>
  <c r="AD99" i="1" s="1"/>
  <c r="W98" i="1"/>
  <c r="AD98" i="1" s="1"/>
  <c r="W97" i="1"/>
  <c r="AD97" i="1" s="1"/>
  <c r="W96" i="1"/>
  <c r="AD96" i="1" s="1"/>
  <c r="W95" i="1"/>
  <c r="AD95" i="1" s="1"/>
  <c r="W94" i="1"/>
  <c r="AD94" i="1" s="1"/>
  <c r="W93" i="1"/>
  <c r="AD93" i="1" s="1"/>
  <c r="W92" i="1"/>
  <c r="AD92" i="1" s="1"/>
  <c r="W91" i="1"/>
  <c r="AD91" i="1" s="1"/>
  <c r="W90" i="1"/>
  <c r="AD90" i="1" s="1"/>
  <c r="W89" i="1"/>
  <c r="AD89" i="1" s="1"/>
  <c r="W88" i="1"/>
  <c r="AD88" i="1" s="1"/>
  <c r="W87" i="1"/>
  <c r="AD87" i="1" s="1"/>
  <c r="W86" i="1"/>
  <c r="AD86" i="1" s="1"/>
  <c r="W85" i="1"/>
  <c r="AD85" i="1" s="1"/>
  <c r="W84" i="1"/>
  <c r="AD84" i="1" s="1"/>
  <c r="W83" i="1"/>
  <c r="AD83" i="1" s="1"/>
  <c r="W82" i="1"/>
  <c r="AD82" i="1" s="1"/>
  <c r="W81" i="1"/>
  <c r="AD81" i="1" s="1"/>
  <c r="W80" i="1"/>
  <c r="AD80" i="1" s="1"/>
  <c r="W79" i="1"/>
  <c r="AD79" i="1" s="1"/>
  <c r="W78" i="1"/>
  <c r="AD78" i="1" s="1"/>
  <c r="W77" i="1"/>
  <c r="AD77" i="1" s="1"/>
  <c r="W76" i="1"/>
  <c r="AD76" i="1" s="1"/>
  <c r="W75" i="1"/>
  <c r="AD75" i="1" s="1"/>
  <c r="W74" i="1"/>
  <c r="AD74" i="1" s="1"/>
  <c r="W73" i="1"/>
  <c r="AD73" i="1" s="1"/>
  <c r="W72" i="1"/>
  <c r="AD72" i="1" s="1"/>
  <c r="W71" i="1"/>
  <c r="AD71" i="1" s="1"/>
  <c r="W70" i="1"/>
  <c r="AD70" i="1" s="1"/>
  <c r="W69" i="1"/>
  <c r="AD69" i="1" s="1"/>
  <c r="W68" i="1"/>
  <c r="AD68" i="1" s="1"/>
  <c r="W67" i="1"/>
  <c r="AD67" i="1" s="1"/>
  <c r="W66" i="1"/>
  <c r="AD66" i="1" s="1"/>
  <c r="W65" i="1"/>
  <c r="AD65" i="1" s="1"/>
  <c r="W64" i="1"/>
  <c r="AD64" i="1" s="1"/>
  <c r="W63" i="1"/>
  <c r="AD63" i="1" s="1"/>
  <c r="W62" i="1"/>
  <c r="AD62" i="1" s="1"/>
  <c r="W61" i="1"/>
  <c r="AD61" i="1" s="1"/>
  <c r="W60" i="1"/>
  <c r="AD60" i="1" s="1"/>
  <c r="W59" i="1"/>
  <c r="AD59" i="1" s="1"/>
  <c r="W58" i="1"/>
  <c r="AD58" i="1" s="1"/>
  <c r="W57" i="1"/>
  <c r="AD57" i="1" s="1"/>
  <c r="W56" i="1"/>
  <c r="AD56" i="1" s="1"/>
  <c r="W55" i="1"/>
  <c r="AD55" i="1" s="1"/>
  <c r="W54" i="1"/>
  <c r="AD54" i="1" s="1"/>
  <c r="W53" i="1"/>
  <c r="AD53" i="1" s="1"/>
  <c r="W52" i="1"/>
  <c r="AD52" i="1" s="1"/>
  <c r="W51" i="1"/>
  <c r="AD51" i="1" s="1"/>
  <c r="W50" i="1"/>
  <c r="AD50" i="1" s="1"/>
  <c r="W49" i="1"/>
  <c r="AD49" i="1" s="1"/>
  <c r="W48" i="1"/>
  <c r="AD48" i="1" s="1"/>
  <c r="W47" i="1"/>
  <c r="AD47" i="1" s="1"/>
  <c r="W46" i="1"/>
  <c r="AD46" i="1" s="1"/>
  <c r="W45" i="1"/>
  <c r="AD45" i="1" s="1"/>
  <c r="W44" i="1"/>
  <c r="AD44" i="1" s="1"/>
  <c r="W43" i="1"/>
  <c r="AD43" i="1" s="1"/>
  <c r="W42" i="1"/>
  <c r="AD42" i="1" s="1"/>
  <c r="W41" i="1"/>
  <c r="AD41" i="1" s="1"/>
  <c r="W40" i="1"/>
  <c r="AD40" i="1" s="1"/>
  <c r="W39" i="1"/>
  <c r="AD39" i="1" s="1"/>
  <c r="W38" i="1"/>
  <c r="AD38" i="1" s="1"/>
  <c r="W37" i="1"/>
  <c r="AD37" i="1" s="1"/>
  <c r="W36" i="1"/>
  <c r="AD36" i="1" s="1"/>
  <c r="W35" i="1"/>
  <c r="AD35" i="1" s="1"/>
  <c r="W34" i="1"/>
  <c r="AD34" i="1" s="1"/>
  <c r="W33" i="1"/>
  <c r="AD33" i="1" s="1"/>
  <c r="W32" i="1"/>
  <c r="AD32" i="1" s="1"/>
  <c r="W31" i="1"/>
  <c r="AD31" i="1" s="1"/>
  <c r="W30" i="1"/>
  <c r="AD30" i="1" s="1"/>
  <c r="W29" i="1"/>
  <c r="AD29" i="1" s="1"/>
  <c r="W28" i="1"/>
  <c r="AD28" i="1" s="1"/>
  <c r="W27" i="1"/>
  <c r="AD27" i="1" s="1"/>
  <c r="W26" i="1"/>
  <c r="AD26" i="1" s="1"/>
  <c r="W25" i="1"/>
  <c r="AD25" i="1" s="1"/>
  <c r="W24" i="1"/>
  <c r="AD24" i="1" s="1"/>
  <c r="W23" i="1"/>
  <c r="AD23" i="1" s="1"/>
  <c r="W22" i="1"/>
  <c r="AD22" i="1" s="1"/>
  <c r="W21" i="1"/>
  <c r="AD21" i="1" s="1"/>
  <c r="W20" i="1"/>
  <c r="AD20" i="1" s="1"/>
  <c r="W19" i="1"/>
  <c r="AD19" i="1" s="1"/>
  <c r="W18" i="1"/>
  <c r="AD18" i="1" s="1"/>
  <c r="W17" i="1"/>
  <c r="AD17" i="1" s="1"/>
  <c r="W16" i="1"/>
  <c r="AD16" i="1" s="1"/>
  <c r="W15" i="1"/>
  <c r="AD15" i="1" s="1"/>
  <c r="W14" i="1"/>
  <c r="AD14" i="1" s="1"/>
  <c r="W13" i="1"/>
  <c r="AD13" i="1" s="1"/>
  <c r="W12" i="1"/>
  <c r="AD12" i="1" s="1"/>
  <c r="W11" i="1"/>
  <c r="AD11" i="1" s="1"/>
  <c r="W10" i="1"/>
  <c r="AD10" i="1" s="1"/>
  <c r="W9" i="1"/>
  <c r="AD9" i="1" s="1"/>
  <c r="W8" i="1"/>
  <c r="AD8" i="1" s="1"/>
  <c r="W7" i="1"/>
  <c r="AD7" i="1" s="1"/>
  <c r="W6" i="1"/>
  <c r="AD6" i="1" s="1"/>
  <c r="W5" i="1"/>
  <c r="AD5" i="1" s="1"/>
  <c r="W4" i="1"/>
  <c r="AD4" i="1" s="1"/>
  <c r="W3" i="1"/>
  <c r="AD3" i="1" s="1"/>
  <c r="W2" i="1"/>
  <c r="AD2" i="1" s="1"/>
  <c r="T535" i="1"/>
  <c r="P54" i="8"/>
  <c r="O54" i="8"/>
  <c r="P53" i="8"/>
  <c r="O53" i="8"/>
  <c r="T44" i="8"/>
  <c r="P45" i="8"/>
  <c r="O45" i="8"/>
  <c r="T45" i="8" s="1"/>
  <c r="U45" i="8" s="1"/>
  <c r="P44" i="8"/>
  <c r="O44" i="8"/>
  <c r="P43" i="8"/>
  <c r="O43" i="8"/>
  <c r="P42" i="8"/>
  <c r="O42" i="8"/>
  <c r="T42" i="8" s="1"/>
  <c r="U42" i="8" s="1"/>
  <c r="P41" i="8"/>
  <c r="O41" i="8"/>
  <c r="P40" i="8"/>
  <c r="O40" i="8"/>
  <c r="T40" i="8" s="1"/>
  <c r="P39" i="8"/>
  <c r="O39" i="8"/>
  <c r="T39" i="8" s="1"/>
  <c r="U39" i="8" s="1"/>
  <c r="P38" i="8"/>
  <c r="O38" i="8"/>
  <c r="P37" i="8"/>
  <c r="O37" i="8"/>
  <c r="T37" i="8" s="1"/>
  <c r="U37" i="8" s="1"/>
  <c r="P36" i="8"/>
  <c r="O36" i="8"/>
  <c r="P35" i="8"/>
  <c r="O35" i="8"/>
  <c r="T35" i="8" s="1"/>
  <c r="U35" i="8" s="1"/>
  <c r="P34" i="8"/>
  <c r="O34" i="8"/>
  <c r="P33" i="8"/>
  <c r="O33" i="8"/>
  <c r="T33" i="8" s="1"/>
  <c r="U33" i="8" s="1"/>
  <c r="P25" i="8"/>
  <c r="P24" i="8"/>
  <c r="T24" i="8" s="1"/>
  <c r="P23" i="8"/>
  <c r="P22" i="8"/>
  <c r="T22" i="8" s="1"/>
  <c r="P21" i="8"/>
  <c r="P20" i="8"/>
  <c r="T20" i="8" s="1"/>
  <c r="P19" i="8"/>
  <c r="O25" i="8"/>
  <c r="T25" i="8" s="1"/>
  <c r="T764" i="1" s="1"/>
  <c r="O24" i="8"/>
  <c r="O23" i="8"/>
  <c r="O22" i="8"/>
  <c r="O21" i="8"/>
  <c r="O20" i="8"/>
  <c r="O19" i="8"/>
  <c r="P11" i="8"/>
  <c r="T11" i="8" s="1"/>
  <c r="S1284" i="1" s="1"/>
  <c r="O11" i="8"/>
  <c r="P10" i="8"/>
  <c r="O10" i="8"/>
  <c r="P9" i="8"/>
  <c r="T9" i="8" s="1"/>
  <c r="O9" i="8"/>
  <c r="P8" i="8"/>
  <c r="O8" i="8"/>
  <c r="P7" i="8"/>
  <c r="T7" i="8" s="1"/>
  <c r="O7" i="8"/>
  <c r="P6" i="8"/>
  <c r="O6" i="8"/>
  <c r="P5" i="8"/>
  <c r="O5" i="8"/>
  <c r="I25" i="8"/>
  <c r="H25" i="8" s="1"/>
  <c r="K25" i="8" s="1"/>
  <c r="E54" i="8"/>
  <c r="S54" i="8" s="1"/>
  <c r="E55" i="8"/>
  <c r="E53" i="8"/>
  <c r="S53" i="8" s="1"/>
  <c r="E34" i="8"/>
  <c r="S34" i="8" s="1"/>
  <c r="E35" i="8"/>
  <c r="S35" i="8" s="1"/>
  <c r="E36" i="8"/>
  <c r="S36" i="8" s="1"/>
  <c r="E37" i="8"/>
  <c r="S37" i="8" s="1"/>
  <c r="E38" i="8"/>
  <c r="S38" i="8" s="1"/>
  <c r="E39" i="8"/>
  <c r="S39" i="8" s="1"/>
  <c r="E40" i="8"/>
  <c r="S40" i="8" s="1"/>
  <c r="E41" i="8"/>
  <c r="S41" i="8" s="1"/>
  <c r="E42" i="8"/>
  <c r="S42" i="8" s="1"/>
  <c r="E43" i="8"/>
  <c r="S43" i="8" s="1"/>
  <c r="E44" i="8"/>
  <c r="S44" i="8" s="1"/>
  <c r="E45" i="8"/>
  <c r="S45" i="8" s="1"/>
  <c r="E46" i="8"/>
  <c r="E33" i="8"/>
  <c r="S33" i="8" s="1"/>
  <c r="E26" i="8"/>
  <c r="E25" i="8"/>
  <c r="S25" i="8" s="1"/>
  <c r="E24" i="8"/>
  <c r="S24" i="8" s="1"/>
  <c r="E23" i="8"/>
  <c r="S23" i="8" s="1"/>
  <c r="E22" i="8"/>
  <c r="S22" i="8" s="1"/>
  <c r="E21" i="8"/>
  <c r="S21" i="8" s="1"/>
  <c r="E20" i="8"/>
  <c r="S20" i="8" s="1"/>
  <c r="E19" i="8"/>
  <c r="S19" i="8" s="1"/>
  <c r="E12" i="8"/>
  <c r="I35" i="8" s="1"/>
  <c r="E11" i="8"/>
  <c r="S11" i="8" s="1"/>
  <c r="E10" i="8"/>
  <c r="S10" i="8" s="1"/>
  <c r="E9" i="8"/>
  <c r="S9" i="8" s="1"/>
  <c r="E8" i="8"/>
  <c r="S8" i="8" s="1"/>
  <c r="E7" i="8"/>
  <c r="S7" i="8" s="1"/>
  <c r="E6" i="8"/>
  <c r="S6" i="8" s="1"/>
  <c r="E5" i="8"/>
  <c r="S5" i="8" s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U1078" i="1" s="1"/>
  <c r="AA1078" i="1" s="1"/>
  <c r="Q1077" i="1"/>
  <c r="Q1076" i="1"/>
  <c r="Q1075" i="1"/>
  <c r="Q1074" i="1"/>
  <c r="U1074" i="1" s="1"/>
  <c r="AA1074" i="1" s="1"/>
  <c r="Q1073" i="1"/>
  <c r="Q1072" i="1"/>
  <c r="Q1071" i="1"/>
  <c r="Q1070" i="1"/>
  <c r="U1070" i="1" s="1"/>
  <c r="AA1070" i="1" s="1"/>
  <c r="Q1069" i="1"/>
  <c r="Q1068" i="1"/>
  <c r="Q1067" i="1"/>
  <c r="Q1066" i="1"/>
  <c r="U1066" i="1" s="1"/>
  <c r="AA1066" i="1" s="1"/>
  <c r="Q1065" i="1"/>
  <c r="Q1064" i="1"/>
  <c r="Q1063" i="1"/>
  <c r="Q1062" i="1"/>
  <c r="U1062" i="1" s="1"/>
  <c r="AA1062" i="1" s="1"/>
  <c r="Q1061" i="1"/>
  <c r="Q1060" i="1"/>
  <c r="Q1059" i="1"/>
  <c r="Q1058" i="1"/>
  <c r="U1058" i="1" s="1"/>
  <c r="AA1058" i="1" s="1"/>
  <c r="Q1057" i="1"/>
  <c r="Q1056" i="1"/>
  <c r="Q1055" i="1"/>
  <c r="Q1054" i="1"/>
  <c r="U1054" i="1" s="1"/>
  <c r="AA1054" i="1" s="1"/>
  <c r="Q1053" i="1"/>
  <c r="Q1052" i="1"/>
  <c r="Q1051" i="1"/>
  <c r="Q1050" i="1"/>
  <c r="U1050" i="1" s="1"/>
  <c r="AA1050" i="1" s="1"/>
  <c r="Q1049" i="1"/>
  <c r="Q1048" i="1"/>
  <c r="Q1047" i="1"/>
  <c r="Q1046" i="1"/>
  <c r="U1046" i="1" s="1"/>
  <c r="AA1046" i="1" s="1"/>
  <c r="Q1045" i="1"/>
  <c r="Q1044" i="1"/>
  <c r="Q1043" i="1"/>
  <c r="Q1042" i="1"/>
  <c r="U1042" i="1" s="1"/>
  <c r="AA1042" i="1" s="1"/>
  <c r="Q1041" i="1"/>
  <c r="Q1040" i="1"/>
  <c r="Q1039" i="1"/>
  <c r="Q1038" i="1"/>
  <c r="U1038" i="1" s="1"/>
  <c r="AA1038" i="1" s="1"/>
  <c r="Q1037" i="1"/>
  <c r="Q1036" i="1"/>
  <c r="Q1035" i="1"/>
  <c r="Q1034" i="1"/>
  <c r="U1034" i="1" s="1"/>
  <c r="AA1034" i="1" s="1"/>
  <c r="Q1033" i="1"/>
  <c r="Q1032" i="1"/>
  <c r="Q1031" i="1"/>
  <c r="Q1030" i="1"/>
  <c r="U1030" i="1" s="1"/>
  <c r="AA1030" i="1" s="1"/>
  <c r="Q1029" i="1"/>
  <c r="Q1028" i="1"/>
  <c r="Q1027" i="1"/>
  <c r="Q1026" i="1"/>
  <c r="U1026" i="1" s="1"/>
  <c r="AA1026" i="1" s="1"/>
  <c r="Q1025" i="1"/>
  <c r="Q1024" i="1"/>
  <c r="Q1023" i="1"/>
  <c r="Q1022" i="1"/>
  <c r="U1022" i="1" s="1"/>
  <c r="AA1022" i="1" s="1"/>
  <c r="Q1021" i="1"/>
  <c r="Q1020" i="1"/>
  <c r="Q1019" i="1"/>
  <c r="Q1018" i="1"/>
  <c r="U1018" i="1" s="1"/>
  <c r="AA1018" i="1" s="1"/>
  <c r="Q1017" i="1"/>
  <c r="Q1016" i="1"/>
  <c r="Q1015" i="1"/>
  <c r="Q1014" i="1"/>
  <c r="U1014" i="1" s="1"/>
  <c r="AA1014" i="1" s="1"/>
  <c r="Q1013" i="1"/>
  <c r="Q1012" i="1"/>
  <c r="Q1011" i="1"/>
  <c r="Q1010" i="1"/>
  <c r="U1010" i="1" s="1"/>
  <c r="AA1010" i="1" s="1"/>
  <c r="Q1009" i="1"/>
  <c r="Q1008" i="1"/>
  <c r="Q1007" i="1"/>
  <c r="Q1006" i="1"/>
  <c r="U1006" i="1" s="1"/>
  <c r="AA1006" i="1" s="1"/>
  <c r="Q1005" i="1"/>
  <c r="Q1004" i="1"/>
  <c r="Q1003" i="1"/>
  <c r="Q1002" i="1"/>
  <c r="U1002" i="1" s="1"/>
  <c r="AA1002" i="1" s="1"/>
  <c r="Q1001" i="1"/>
  <c r="Q1000" i="1"/>
  <c r="Q999" i="1"/>
  <c r="Q998" i="1"/>
  <c r="U998" i="1" s="1"/>
  <c r="AA998" i="1" s="1"/>
  <c r="Q997" i="1"/>
  <c r="Q996" i="1"/>
  <c r="Q995" i="1"/>
  <c r="Q994" i="1"/>
  <c r="U994" i="1" s="1"/>
  <c r="AA994" i="1" s="1"/>
  <c r="Q993" i="1"/>
  <c r="Q992" i="1"/>
  <c r="Q991" i="1"/>
  <c r="Q990" i="1"/>
  <c r="U990" i="1" s="1"/>
  <c r="AA990" i="1" s="1"/>
  <c r="Q989" i="1"/>
  <c r="Q988" i="1"/>
  <c r="Q987" i="1"/>
  <c r="Q986" i="1"/>
  <c r="U986" i="1" s="1"/>
  <c r="AA986" i="1" s="1"/>
  <c r="Q985" i="1"/>
  <c r="Q984" i="1"/>
  <c r="Q983" i="1"/>
  <c r="Q982" i="1"/>
  <c r="U982" i="1" s="1"/>
  <c r="AA982" i="1" s="1"/>
  <c r="Q981" i="1"/>
  <c r="Q980" i="1"/>
  <c r="Q979" i="1"/>
  <c r="Q978" i="1"/>
  <c r="U978" i="1" s="1"/>
  <c r="AA978" i="1" s="1"/>
  <c r="Q977" i="1"/>
  <c r="Q976" i="1"/>
  <c r="Q975" i="1"/>
  <c r="Q974" i="1"/>
  <c r="U974" i="1" s="1"/>
  <c r="AA974" i="1" s="1"/>
  <c r="Q973" i="1"/>
  <c r="Q972" i="1"/>
  <c r="Q971" i="1"/>
  <c r="Q970" i="1"/>
  <c r="U970" i="1" s="1"/>
  <c r="AA970" i="1" s="1"/>
  <c r="Q969" i="1"/>
  <c r="Q968" i="1"/>
  <c r="Q967" i="1"/>
  <c r="Q966" i="1"/>
  <c r="U966" i="1" s="1"/>
  <c r="AA966" i="1" s="1"/>
  <c r="Q965" i="1"/>
  <c r="Q964" i="1"/>
  <c r="Q963" i="1"/>
  <c r="Q962" i="1"/>
  <c r="U962" i="1" s="1"/>
  <c r="AA962" i="1" s="1"/>
  <c r="Q961" i="1"/>
  <c r="Q960" i="1"/>
  <c r="Q959" i="1"/>
  <c r="Q958" i="1"/>
  <c r="U958" i="1" s="1"/>
  <c r="AA958" i="1" s="1"/>
  <c r="Q957" i="1"/>
  <c r="Q956" i="1"/>
  <c r="Q955" i="1"/>
  <c r="Q954" i="1"/>
  <c r="U954" i="1" s="1"/>
  <c r="AA954" i="1" s="1"/>
  <c r="Q953" i="1"/>
  <c r="Q952" i="1"/>
  <c r="Q951" i="1"/>
  <c r="Q950" i="1"/>
  <c r="U950" i="1" s="1"/>
  <c r="AA950" i="1" s="1"/>
  <c r="Q949" i="1"/>
  <c r="Q948" i="1"/>
  <c r="Q947" i="1"/>
  <c r="Q946" i="1"/>
  <c r="U946" i="1" s="1"/>
  <c r="AA946" i="1" s="1"/>
  <c r="Q945" i="1"/>
  <c r="Q944" i="1"/>
  <c r="Q943" i="1"/>
  <c r="Q942" i="1"/>
  <c r="U942" i="1" s="1"/>
  <c r="AA942" i="1" s="1"/>
  <c r="Q941" i="1"/>
  <c r="Q940" i="1"/>
  <c r="Q939" i="1"/>
  <c r="Q938" i="1"/>
  <c r="U938" i="1" s="1"/>
  <c r="AA938" i="1" s="1"/>
  <c r="Q937" i="1"/>
  <c r="Q936" i="1"/>
  <c r="Q935" i="1"/>
  <c r="Q934" i="1"/>
  <c r="U934" i="1" s="1"/>
  <c r="AA934" i="1" s="1"/>
  <c r="Q933" i="1"/>
  <c r="Q932" i="1"/>
  <c r="Q931" i="1"/>
  <c r="Q930" i="1"/>
  <c r="U930" i="1" s="1"/>
  <c r="AA930" i="1" s="1"/>
  <c r="Q929" i="1"/>
  <c r="Q928" i="1"/>
  <c r="Q927" i="1"/>
  <c r="Q926" i="1"/>
  <c r="U926" i="1" s="1"/>
  <c r="AA926" i="1" s="1"/>
  <c r="Q925" i="1"/>
  <c r="Q924" i="1"/>
  <c r="Q923" i="1"/>
  <c r="Q922" i="1"/>
  <c r="U922" i="1" s="1"/>
  <c r="AA922" i="1" s="1"/>
  <c r="Q921" i="1"/>
  <c r="Q920" i="1"/>
  <c r="Q919" i="1"/>
  <c r="Q918" i="1"/>
  <c r="U918" i="1" s="1"/>
  <c r="AA918" i="1" s="1"/>
  <c r="Q917" i="1"/>
  <c r="Q916" i="1"/>
  <c r="Q915" i="1"/>
  <c r="Q914" i="1"/>
  <c r="U914" i="1" s="1"/>
  <c r="AA914" i="1" s="1"/>
  <c r="Q913" i="1"/>
  <c r="Q912" i="1"/>
  <c r="Q911" i="1"/>
  <c r="Q910" i="1"/>
  <c r="U910" i="1" s="1"/>
  <c r="AA910" i="1" s="1"/>
  <c r="Q909" i="1"/>
  <c r="Q908" i="1"/>
  <c r="Q907" i="1"/>
  <c r="Q906" i="1"/>
  <c r="U906" i="1" s="1"/>
  <c r="AA906" i="1" s="1"/>
  <c r="Q905" i="1"/>
  <c r="Q904" i="1"/>
  <c r="Q903" i="1"/>
  <c r="Q902" i="1"/>
  <c r="U902" i="1" s="1"/>
  <c r="AA902" i="1" s="1"/>
  <c r="Q901" i="1"/>
  <c r="Q900" i="1"/>
  <c r="Q899" i="1"/>
  <c r="Q898" i="1"/>
  <c r="U898" i="1" s="1"/>
  <c r="AA898" i="1" s="1"/>
  <c r="Q897" i="1"/>
  <c r="Q896" i="1"/>
  <c r="Q895" i="1"/>
  <c r="Q894" i="1"/>
  <c r="U894" i="1" s="1"/>
  <c r="AA894" i="1" s="1"/>
  <c r="Q893" i="1"/>
  <c r="Q892" i="1"/>
  <c r="Q891" i="1"/>
  <c r="Q890" i="1"/>
  <c r="U890" i="1" s="1"/>
  <c r="AA890" i="1" s="1"/>
  <c r="Q889" i="1"/>
  <c r="Q888" i="1"/>
  <c r="Q887" i="1"/>
  <c r="Q886" i="1"/>
  <c r="U886" i="1" s="1"/>
  <c r="AA886" i="1" s="1"/>
  <c r="Q885" i="1"/>
  <c r="Q884" i="1"/>
  <c r="Q883" i="1"/>
  <c r="Q882" i="1"/>
  <c r="U882" i="1" s="1"/>
  <c r="AA882" i="1" s="1"/>
  <c r="Q881" i="1"/>
  <c r="Q880" i="1"/>
  <c r="Q879" i="1"/>
  <c r="Q878" i="1"/>
  <c r="U878" i="1" s="1"/>
  <c r="AA878" i="1" s="1"/>
  <c r="Q877" i="1"/>
  <c r="Q876" i="1"/>
  <c r="Q875" i="1"/>
  <c r="Q874" i="1"/>
  <c r="U874" i="1" s="1"/>
  <c r="AA874" i="1" s="1"/>
  <c r="Q873" i="1"/>
  <c r="Q872" i="1"/>
  <c r="Q871" i="1"/>
  <c r="Q870" i="1"/>
  <c r="U870" i="1" s="1"/>
  <c r="AA870" i="1" s="1"/>
  <c r="Q869" i="1"/>
  <c r="Q868" i="1"/>
  <c r="Q867" i="1"/>
  <c r="Q866" i="1"/>
  <c r="U866" i="1" s="1"/>
  <c r="AA866" i="1" s="1"/>
  <c r="Q865" i="1"/>
  <c r="Q864" i="1"/>
  <c r="Q863" i="1"/>
  <c r="Q862" i="1"/>
  <c r="U862" i="1" s="1"/>
  <c r="AA862" i="1" s="1"/>
  <c r="Q861" i="1"/>
  <c r="Q860" i="1"/>
  <c r="Q859" i="1"/>
  <c r="Q858" i="1"/>
  <c r="U858" i="1" s="1"/>
  <c r="AA858" i="1" s="1"/>
  <c r="Q857" i="1"/>
  <c r="Q856" i="1"/>
  <c r="Q855" i="1"/>
  <c r="Q854" i="1"/>
  <c r="U854" i="1" s="1"/>
  <c r="AA854" i="1" s="1"/>
  <c r="Q853" i="1"/>
  <c r="Q852" i="1"/>
  <c r="Q851" i="1"/>
  <c r="Q850" i="1"/>
  <c r="U850" i="1" s="1"/>
  <c r="AA850" i="1" s="1"/>
  <c r="Q849" i="1"/>
  <c r="Q848" i="1"/>
  <c r="Q847" i="1"/>
  <c r="Q846" i="1"/>
  <c r="U846" i="1" s="1"/>
  <c r="AA846" i="1" s="1"/>
  <c r="Q845" i="1"/>
  <c r="Q844" i="1"/>
  <c r="Q843" i="1"/>
  <c r="Q842" i="1"/>
  <c r="U842" i="1" s="1"/>
  <c r="AA842" i="1" s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U818" i="1" s="1"/>
  <c r="AA818" i="1" s="1"/>
  <c r="Q817" i="1"/>
  <c r="Q816" i="1"/>
  <c r="Q815" i="1"/>
  <c r="Q814" i="1"/>
  <c r="Q813" i="1"/>
  <c r="Q812" i="1"/>
  <c r="Q811" i="1"/>
  <c r="Q810" i="1"/>
  <c r="U810" i="1" s="1"/>
  <c r="AA810" i="1" s="1"/>
  <c r="Q809" i="1"/>
  <c r="Q808" i="1"/>
  <c r="Q807" i="1"/>
  <c r="Q806" i="1"/>
  <c r="U806" i="1" s="1"/>
  <c r="AA806" i="1" s="1"/>
  <c r="Q805" i="1"/>
  <c r="Q804" i="1"/>
  <c r="Q803" i="1"/>
  <c r="Q802" i="1"/>
  <c r="U802" i="1" s="1"/>
  <c r="AA802" i="1" s="1"/>
  <c r="Q801" i="1"/>
  <c r="Q800" i="1"/>
  <c r="Q799" i="1"/>
  <c r="Q798" i="1"/>
  <c r="U798" i="1" s="1"/>
  <c r="AA798" i="1" s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U780" i="1" s="1"/>
  <c r="Q779" i="1"/>
  <c r="Q778" i="1"/>
  <c r="Q777" i="1"/>
  <c r="Q776" i="1"/>
  <c r="Q775" i="1"/>
  <c r="Q774" i="1"/>
  <c r="U774" i="1" s="1"/>
  <c r="AA774" i="1" s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U758" i="1" s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U741" i="1" s="1"/>
  <c r="Q740" i="1"/>
  <c r="U740" i="1" s="1"/>
  <c r="Q739" i="1"/>
  <c r="Q738" i="1"/>
  <c r="Q737" i="1"/>
  <c r="Q736" i="1"/>
  <c r="Q735" i="1"/>
  <c r="Q734" i="1"/>
  <c r="Q733" i="1"/>
  <c r="Q732" i="1"/>
  <c r="Q731" i="1"/>
  <c r="Q730" i="1"/>
  <c r="U730" i="1" s="1"/>
  <c r="AA730" i="1" s="1"/>
  <c r="Q729" i="1"/>
  <c r="Q728" i="1"/>
  <c r="Q727" i="1"/>
  <c r="Q726" i="1"/>
  <c r="Q725" i="1"/>
  <c r="Q724" i="1"/>
  <c r="Q723" i="1"/>
  <c r="Q722" i="1"/>
  <c r="U722" i="1" s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U706" i="1" s="1"/>
  <c r="AA706" i="1" s="1"/>
  <c r="Q705" i="1"/>
  <c r="Q704" i="1"/>
  <c r="Q703" i="1"/>
  <c r="Q702" i="1"/>
  <c r="U702" i="1" s="1"/>
  <c r="AA702" i="1" s="1"/>
  <c r="Q701" i="1"/>
  <c r="Q700" i="1"/>
  <c r="Q699" i="1"/>
  <c r="Q698" i="1"/>
  <c r="U698" i="1" s="1"/>
  <c r="AA698" i="1" s="1"/>
  <c r="Q697" i="1"/>
  <c r="Q696" i="1"/>
  <c r="Q695" i="1"/>
  <c r="Q694" i="1"/>
  <c r="U694" i="1" s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U674" i="1" s="1"/>
  <c r="AA674" i="1" s="1"/>
  <c r="Q673" i="1"/>
  <c r="Q672" i="1"/>
  <c r="Q671" i="1"/>
  <c r="Q670" i="1"/>
  <c r="Q669" i="1"/>
  <c r="Q668" i="1"/>
  <c r="Q667" i="1"/>
  <c r="Q666" i="1"/>
  <c r="U666" i="1" s="1"/>
  <c r="AA666" i="1" s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U646" i="1" s="1"/>
  <c r="Q645" i="1"/>
  <c r="Q644" i="1"/>
  <c r="Q643" i="1"/>
  <c r="Q642" i="1"/>
  <c r="U642" i="1" s="1"/>
  <c r="Q641" i="1"/>
  <c r="Q640" i="1"/>
  <c r="Q639" i="1"/>
  <c r="Q638" i="1"/>
  <c r="U638" i="1" s="1"/>
  <c r="AA638" i="1" s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U618" i="1" s="1"/>
  <c r="AA618" i="1" s="1"/>
  <c r="Q617" i="1"/>
  <c r="Q616" i="1"/>
  <c r="Q615" i="1"/>
  <c r="Q614" i="1"/>
  <c r="Q613" i="1"/>
  <c r="Q612" i="1"/>
  <c r="Q611" i="1"/>
  <c r="Q610" i="1"/>
  <c r="Q609" i="1"/>
  <c r="Q608" i="1"/>
  <c r="U608" i="1" s="1"/>
  <c r="Q607" i="1"/>
  <c r="Q606" i="1"/>
  <c r="Q605" i="1"/>
  <c r="Q604" i="1"/>
  <c r="Q603" i="1"/>
  <c r="Q602" i="1"/>
  <c r="U602" i="1" s="1"/>
  <c r="AA602" i="1" s="1"/>
  <c r="Q601" i="1"/>
  <c r="Q600" i="1"/>
  <c r="Q599" i="1"/>
  <c r="Q598" i="1"/>
  <c r="U598" i="1" s="1"/>
  <c r="Q597" i="1"/>
  <c r="Q596" i="1"/>
  <c r="Q595" i="1"/>
  <c r="Q594" i="1"/>
  <c r="U594" i="1" s="1"/>
  <c r="AA594" i="1" s="1"/>
  <c r="Q593" i="1"/>
  <c r="Q592" i="1"/>
  <c r="Q591" i="1"/>
  <c r="Q590" i="1"/>
  <c r="U590" i="1" s="1"/>
  <c r="Q589" i="1"/>
  <c r="U589" i="1" s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U574" i="1" s="1"/>
  <c r="Q573" i="1"/>
  <c r="Q572" i="1"/>
  <c r="Q571" i="1"/>
  <c r="Q570" i="1"/>
  <c r="U570" i="1" s="1"/>
  <c r="AA570" i="1" s="1"/>
  <c r="Q569" i="1"/>
  <c r="Q568" i="1"/>
  <c r="Q567" i="1"/>
  <c r="Q566" i="1"/>
  <c r="U566" i="1" s="1"/>
  <c r="Q565" i="1"/>
  <c r="Q564" i="1"/>
  <c r="Q563" i="1"/>
  <c r="Q562" i="1"/>
  <c r="Q561" i="1"/>
  <c r="Q560" i="1"/>
  <c r="Q559" i="1"/>
  <c r="Q558" i="1"/>
  <c r="U558" i="1" s="1"/>
  <c r="AA558" i="1" s="1"/>
  <c r="Q557" i="1"/>
  <c r="Q556" i="1"/>
  <c r="U556" i="1" s="1"/>
  <c r="Q555" i="1"/>
  <c r="Q554" i="1"/>
  <c r="U554" i="1" s="1"/>
  <c r="AA554" i="1" s="1"/>
  <c r="Q553" i="1"/>
  <c r="Q552" i="1"/>
  <c r="U552" i="1" s="1"/>
  <c r="Q551" i="1"/>
  <c r="Q550" i="1"/>
  <c r="U550" i="1" s="1"/>
  <c r="Q549" i="1"/>
  <c r="Q548" i="1"/>
  <c r="Q547" i="1"/>
  <c r="Q546" i="1"/>
  <c r="U546" i="1" s="1"/>
  <c r="Q545" i="1"/>
  <c r="Q544" i="1"/>
  <c r="Q543" i="1"/>
  <c r="Q542" i="1"/>
  <c r="Q541" i="1"/>
  <c r="Q540" i="1"/>
  <c r="Q539" i="1"/>
  <c r="Q538" i="1"/>
  <c r="Q537" i="1"/>
  <c r="Q536" i="1"/>
  <c r="Q535" i="1"/>
  <c r="Q534" i="1"/>
  <c r="U534" i="1" s="1"/>
  <c r="Q533" i="1"/>
  <c r="Q532" i="1"/>
  <c r="Q531" i="1"/>
  <c r="Q530" i="1"/>
  <c r="Q529" i="1"/>
  <c r="Q528" i="1"/>
  <c r="Q527" i="1"/>
  <c r="Q526" i="1"/>
  <c r="Q525" i="1"/>
  <c r="U525" i="1" s="1"/>
  <c r="Q524" i="1"/>
  <c r="U524" i="1" s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U494" i="1" s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U476" i="1" s="1"/>
  <c r="Q475" i="1"/>
  <c r="Q474" i="1"/>
  <c r="Q473" i="1"/>
  <c r="Q472" i="1"/>
  <c r="Q471" i="1"/>
  <c r="Q470" i="1"/>
  <c r="U470" i="1" s="1"/>
  <c r="Q469" i="1"/>
  <c r="Q468" i="1"/>
  <c r="Q467" i="1"/>
  <c r="Q466" i="1"/>
  <c r="Q465" i="1"/>
  <c r="U465" i="1" s="1"/>
  <c r="Q464" i="1"/>
  <c r="U464" i="1" s="1"/>
  <c r="Q463" i="1"/>
  <c r="Q462" i="1"/>
  <c r="Q461" i="1"/>
  <c r="Q460" i="1"/>
  <c r="Q459" i="1"/>
  <c r="Q458" i="1"/>
  <c r="U458" i="1" s="1"/>
  <c r="AA458" i="1" s="1"/>
  <c r="Q457" i="1"/>
  <c r="Q456" i="1"/>
  <c r="Q455" i="1"/>
  <c r="Q454" i="1"/>
  <c r="Q453" i="1"/>
  <c r="Q452" i="1"/>
  <c r="Q451" i="1"/>
  <c r="Q450" i="1"/>
  <c r="U450" i="1" s="1"/>
  <c r="AA450" i="1" s="1"/>
  <c r="Q449" i="1"/>
  <c r="U449" i="1" s="1"/>
  <c r="Q448" i="1"/>
  <c r="U448" i="1" s="1"/>
  <c r="Q447" i="1"/>
  <c r="Q446" i="1"/>
  <c r="Q445" i="1"/>
  <c r="Q444" i="1"/>
  <c r="Q443" i="1"/>
  <c r="Q442" i="1"/>
  <c r="U442" i="1" s="1"/>
  <c r="Q441" i="1"/>
  <c r="U441" i="1" s="1"/>
  <c r="Q440" i="1"/>
  <c r="U440" i="1" s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U426" i="1" s="1"/>
  <c r="AA426" i="1" s="1"/>
  <c r="Q425" i="1"/>
  <c r="Q424" i="1"/>
  <c r="Q423" i="1"/>
  <c r="Q422" i="1"/>
  <c r="U422" i="1" s="1"/>
  <c r="Q421" i="1"/>
  <c r="U421" i="1" s="1"/>
  <c r="Q420" i="1"/>
  <c r="Q419" i="1"/>
  <c r="Q418" i="1"/>
  <c r="U418" i="1" s="1"/>
  <c r="Q417" i="1"/>
  <c r="Q416" i="1"/>
  <c r="Q415" i="1"/>
  <c r="Q414" i="1"/>
  <c r="U414" i="1" s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U385" i="1" s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U348" i="1" s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U333" i="1" s="1"/>
  <c r="Q332" i="1"/>
  <c r="U332" i="1" s="1"/>
  <c r="Q331" i="1"/>
  <c r="Q330" i="1"/>
  <c r="U330" i="1" s="1"/>
  <c r="AA330" i="1" s="1"/>
  <c r="Q329" i="1"/>
  <c r="Q328" i="1"/>
  <c r="U328" i="1" s="1"/>
  <c r="Q327" i="1"/>
  <c r="Q326" i="1"/>
  <c r="Q325" i="1"/>
  <c r="Q324" i="1"/>
  <c r="Q323" i="1"/>
  <c r="Q322" i="1"/>
  <c r="U322" i="1" s="1"/>
  <c r="AA322" i="1" s="1"/>
  <c r="Q321" i="1"/>
  <c r="Q320" i="1"/>
  <c r="Q319" i="1"/>
  <c r="Q318" i="1"/>
  <c r="U318" i="1" s="1"/>
  <c r="Q317" i="1"/>
  <c r="Q316" i="1"/>
  <c r="Q315" i="1"/>
  <c r="Q314" i="1"/>
  <c r="U314" i="1" s="1"/>
  <c r="Q313" i="1"/>
  <c r="U313" i="1" s="1"/>
  <c r="Q312" i="1"/>
  <c r="U312" i="1" s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U298" i="1" s="1"/>
  <c r="Q297" i="1"/>
  <c r="Q296" i="1"/>
  <c r="Q295" i="1"/>
  <c r="Q294" i="1"/>
  <c r="U294" i="1" s="1"/>
  <c r="Q293" i="1"/>
  <c r="Q292" i="1"/>
  <c r="Q291" i="1"/>
  <c r="Q290" i="1"/>
  <c r="Q289" i="1"/>
  <c r="U289" i="1" s="1"/>
  <c r="Q288" i="1"/>
  <c r="Q287" i="1"/>
  <c r="Q286" i="1"/>
  <c r="U286" i="1" s="1"/>
  <c r="Q285" i="1"/>
  <c r="Q284" i="1"/>
  <c r="Q283" i="1"/>
  <c r="Q282" i="1"/>
  <c r="U282" i="1" s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U266" i="1" s="1"/>
  <c r="AA266" i="1" s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U241" i="1" s="1"/>
  <c r="Q240" i="1"/>
  <c r="Q239" i="1"/>
  <c r="Q238" i="1"/>
  <c r="U238" i="1" s="1"/>
  <c r="AA238" i="1" s="1"/>
  <c r="Q237" i="1"/>
  <c r="Q236" i="1"/>
  <c r="Q235" i="1"/>
  <c r="Q234" i="1"/>
  <c r="U234" i="1" s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U194" i="1" s="1"/>
  <c r="AA194" i="1" s="1"/>
  <c r="Q193" i="1"/>
  <c r="Q192" i="1"/>
  <c r="Q191" i="1"/>
  <c r="Q190" i="1"/>
  <c r="Q189" i="1"/>
  <c r="Q188" i="1"/>
  <c r="Q187" i="1"/>
  <c r="Q186" i="1"/>
  <c r="Q185" i="1"/>
  <c r="Q184" i="1"/>
  <c r="Q183" i="1"/>
  <c r="Q182" i="1"/>
  <c r="U182" i="1" s="1"/>
  <c r="AA182" i="1" s="1"/>
  <c r="Q181" i="1"/>
  <c r="Q180" i="1"/>
  <c r="Q179" i="1"/>
  <c r="Q178" i="1"/>
  <c r="Q177" i="1"/>
  <c r="Q176" i="1"/>
  <c r="Q175" i="1"/>
  <c r="Q174" i="1"/>
  <c r="Q173" i="1"/>
  <c r="Q172" i="1"/>
  <c r="Q171" i="1"/>
  <c r="Q170" i="1"/>
  <c r="U170" i="1" s="1"/>
  <c r="AA170" i="1" s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U134" i="1" s="1"/>
  <c r="AA134" i="1" s="1"/>
  <c r="Q133" i="1"/>
  <c r="Q132" i="1"/>
  <c r="Q131" i="1"/>
  <c r="Q130" i="1"/>
  <c r="Q129" i="1"/>
  <c r="Q128" i="1"/>
  <c r="Q127" i="1"/>
  <c r="Q126" i="1"/>
  <c r="U126" i="1" s="1"/>
  <c r="AA126" i="1" s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U110" i="1" s="1"/>
  <c r="AA110" i="1" s="1"/>
  <c r="Q109" i="1"/>
  <c r="Q108" i="1"/>
  <c r="Q107" i="1"/>
  <c r="Q106" i="1"/>
  <c r="U106" i="1" s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U90" i="1" s="1"/>
  <c r="AA90" i="1" s="1"/>
  <c r="Q89" i="1"/>
  <c r="Q88" i="1"/>
  <c r="Q87" i="1"/>
  <c r="Q86" i="1"/>
  <c r="Q85" i="1"/>
  <c r="Q84" i="1"/>
  <c r="Q83" i="1"/>
  <c r="Q82" i="1"/>
  <c r="Q81" i="1"/>
  <c r="Q80" i="1"/>
  <c r="U80" i="1" s="1"/>
  <c r="Q79" i="1"/>
  <c r="Q78" i="1"/>
  <c r="U78" i="1" s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U58" i="1" s="1"/>
  <c r="Q57" i="1"/>
  <c r="Q56" i="1"/>
  <c r="Q55" i="1"/>
  <c r="Q54" i="1"/>
  <c r="Q53" i="1"/>
  <c r="Q52" i="1"/>
  <c r="Q51" i="1"/>
  <c r="Q50" i="1"/>
  <c r="Q49" i="1"/>
  <c r="Q48" i="1"/>
  <c r="Q47" i="1"/>
  <c r="Q46" i="1"/>
  <c r="U46" i="1" s="1"/>
  <c r="AA46" i="1" s="1"/>
  <c r="Q45" i="1"/>
  <c r="Q44" i="1"/>
  <c r="Q43" i="1"/>
  <c r="Q42" i="1"/>
  <c r="U42" i="1" s="1"/>
  <c r="Q41" i="1"/>
  <c r="Q40" i="1"/>
  <c r="Q39" i="1"/>
  <c r="Q38" i="1"/>
  <c r="Q37" i="1"/>
  <c r="Q36" i="1"/>
  <c r="Q35" i="1"/>
  <c r="Q34" i="1"/>
  <c r="U34" i="1" s="1"/>
  <c r="Q33" i="1"/>
  <c r="U33" i="1" s="1"/>
  <c r="Q32" i="1"/>
  <c r="U32" i="1" s="1"/>
  <c r="Q31" i="1"/>
  <c r="Q30" i="1"/>
  <c r="U30" i="1" s="1"/>
  <c r="AA30" i="1" s="1"/>
  <c r="Q29" i="1"/>
  <c r="Q28" i="1"/>
  <c r="Q27" i="1"/>
  <c r="Q26" i="1"/>
  <c r="U26" i="1" s="1"/>
  <c r="AA26" i="1" s="1"/>
  <c r="Q25" i="1"/>
  <c r="Q24" i="1"/>
  <c r="Q23" i="1"/>
  <c r="Q22" i="1"/>
  <c r="Q21" i="1"/>
  <c r="Q20" i="1"/>
  <c r="Q19" i="1"/>
  <c r="Q18" i="1"/>
  <c r="U18" i="1" s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AA313" i="1" l="1"/>
  <c r="AA333" i="1"/>
  <c r="AA385" i="1"/>
  <c r="AA449" i="1"/>
  <c r="AA589" i="1"/>
  <c r="AA534" i="1"/>
  <c r="AA328" i="1"/>
  <c r="AA464" i="1"/>
  <c r="AA80" i="1"/>
  <c r="AA440" i="1"/>
  <c r="AA32" i="1"/>
  <c r="AA289" i="1"/>
  <c r="AA421" i="1"/>
  <c r="AA465" i="1"/>
  <c r="AA34" i="1"/>
  <c r="AA78" i="1"/>
  <c r="AA106" i="1"/>
  <c r="AA282" i="1"/>
  <c r="AA298" i="1"/>
  <c r="AA318" i="1"/>
  <c r="AA418" i="1"/>
  <c r="AA470" i="1"/>
  <c r="AA546" i="1"/>
  <c r="AA590" i="1"/>
  <c r="AA642" i="1"/>
  <c r="AA694" i="1"/>
  <c r="AA33" i="1"/>
  <c r="AA241" i="1"/>
  <c r="AA441" i="1"/>
  <c r="AA525" i="1"/>
  <c r="AA741" i="1"/>
  <c r="Z535" i="1"/>
  <c r="AA18" i="1"/>
  <c r="AA42" i="1"/>
  <c r="AA58" i="1"/>
  <c r="AA234" i="1"/>
  <c r="AA286" i="1"/>
  <c r="AA294" i="1"/>
  <c r="AA314" i="1"/>
  <c r="AA414" i="1"/>
  <c r="AA422" i="1"/>
  <c r="AA442" i="1"/>
  <c r="AA494" i="1"/>
  <c r="AA550" i="1"/>
  <c r="AA574" i="1"/>
  <c r="AA646" i="1"/>
  <c r="AA722" i="1"/>
  <c r="AA758" i="1"/>
  <c r="Y1284" i="1"/>
  <c r="Z764" i="1"/>
  <c r="AA448" i="1"/>
  <c r="AA332" i="1"/>
  <c r="AA348" i="1"/>
  <c r="AA476" i="1"/>
  <c r="AA524" i="1"/>
  <c r="AA552" i="1"/>
  <c r="AA556" i="1"/>
  <c r="AA608" i="1"/>
  <c r="AA740" i="1"/>
  <c r="AA780" i="1"/>
  <c r="V5" i="8"/>
  <c r="W5" i="8" s="1"/>
  <c r="V9" i="8"/>
  <c r="W9" i="8" s="1"/>
  <c r="V8" i="8"/>
  <c r="W8" i="8" s="1"/>
  <c r="V6" i="8"/>
  <c r="W6" i="8" s="1"/>
  <c r="V10" i="8"/>
  <c r="W10" i="8" s="1"/>
  <c r="V7" i="8"/>
  <c r="W7" i="8" s="1"/>
  <c r="S10" i="1"/>
  <c r="S50" i="1"/>
  <c r="S81" i="1"/>
  <c r="S157" i="1"/>
  <c r="Y157" i="1" s="1"/>
  <c r="S17" i="1"/>
  <c r="Y17" i="1" s="1"/>
  <c r="S479" i="1"/>
  <c r="Y479" i="1" s="1"/>
  <c r="U52" i="1"/>
  <c r="AA52" i="1" s="1"/>
  <c r="U56" i="1"/>
  <c r="AA56" i="1" s="1"/>
  <c r="U104" i="1"/>
  <c r="AA104" i="1" s="1"/>
  <c r="I10" i="8"/>
  <c r="L10" i="8" s="1"/>
  <c r="T6" i="8"/>
  <c r="T8" i="8"/>
  <c r="T10" i="8"/>
  <c r="S288" i="1" s="1"/>
  <c r="S279" i="1"/>
  <c r="Y279" i="1" s="1"/>
  <c r="S810" i="1"/>
  <c r="Y810" i="1" s="1"/>
  <c r="S991" i="1"/>
  <c r="Y991" i="1" s="1"/>
  <c r="S1180" i="1"/>
  <c r="Y1180" i="1" s="1"/>
  <c r="S1295" i="1"/>
  <c r="Y1295" i="1" s="1"/>
  <c r="T213" i="1"/>
  <c r="Z213" i="1" s="1"/>
  <c r="T611" i="1"/>
  <c r="Z611" i="1" s="1"/>
  <c r="S221" i="1"/>
  <c r="Y221" i="1" s="1"/>
  <c r="S800" i="1"/>
  <c r="Y800" i="1" s="1"/>
  <c r="S923" i="1"/>
  <c r="Y923" i="1" s="1"/>
  <c r="S1255" i="1"/>
  <c r="Y1255" i="1" s="1"/>
  <c r="U25" i="1"/>
  <c r="AA25" i="1" s="1"/>
  <c r="U45" i="1"/>
  <c r="AA45" i="1" s="1"/>
  <c r="U57" i="1"/>
  <c r="AA57" i="1" s="1"/>
  <c r="U65" i="1"/>
  <c r="AA65" i="1" s="1"/>
  <c r="U69" i="1"/>
  <c r="AA69" i="1" s="1"/>
  <c r="U89" i="1"/>
  <c r="AA89" i="1" s="1"/>
  <c r="U9" i="8"/>
  <c r="S178" i="1"/>
  <c r="Y178" i="1" s="1"/>
  <c r="S858" i="1"/>
  <c r="Y858" i="1" s="1"/>
  <c r="S1199" i="1"/>
  <c r="Y1199" i="1" s="1"/>
  <c r="T61" i="1"/>
  <c r="Z61" i="1" s="1"/>
  <c r="T307" i="1"/>
  <c r="Z307" i="1" s="1"/>
  <c r="T1202" i="1"/>
  <c r="Z1202" i="1" s="1"/>
  <c r="U1082" i="1"/>
  <c r="AA1082" i="1" s="1"/>
  <c r="U1086" i="1"/>
  <c r="AA1086" i="1" s="1"/>
  <c r="U1090" i="1"/>
  <c r="AA1090" i="1" s="1"/>
  <c r="U1094" i="1"/>
  <c r="AA1094" i="1" s="1"/>
  <c r="U1098" i="1"/>
  <c r="AA1098" i="1" s="1"/>
  <c r="U1102" i="1"/>
  <c r="AA1102" i="1" s="1"/>
  <c r="U1106" i="1"/>
  <c r="AA1106" i="1" s="1"/>
  <c r="U1110" i="1"/>
  <c r="AA1110" i="1" s="1"/>
  <c r="U1114" i="1"/>
  <c r="AA1114" i="1" s="1"/>
  <c r="U1118" i="1"/>
  <c r="AA1118" i="1" s="1"/>
  <c r="U1122" i="1"/>
  <c r="AA1122" i="1" s="1"/>
  <c r="U1126" i="1"/>
  <c r="AA1126" i="1" s="1"/>
  <c r="U1130" i="1"/>
  <c r="AA1130" i="1" s="1"/>
  <c r="U1134" i="1"/>
  <c r="AA1134" i="1" s="1"/>
  <c r="U1138" i="1"/>
  <c r="AA1138" i="1" s="1"/>
  <c r="U1142" i="1"/>
  <c r="AA1142" i="1" s="1"/>
  <c r="U1146" i="1"/>
  <c r="AA1146" i="1" s="1"/>
  <c r="U1150" i="1"/>
  <c r="AA1150" i="1" s="1"/>
  <c r="U1154" i="1"/>
  <c r="AA1154" i="1" s="1"/>
  <c r="U1158" i="1"/>
  <c r="AA1158" i="1" s="1"/>
  <c r="U1162" i="1"/>
  <c r="AA1162" i="1" s="1"/>
  <c r="U1166" i="1"/>
  <c r="AA1166" i="1" s="1"/>
  <c r="U1170" i="1"/>
  <c r="AA1170" i="1" s="1"/>
  <c r="U1174" i="1"/>
  <c r="AA1174" i="1" s="1"/>
  <c r="U1178" i="1"/>
  <c r="AA1178" i="1" s="1"/>
  <c r="U1182" i="1"/>
  <c r="AA1182" i="1" s="1"/>
  <c r="U1186" i="1"/>
  <c r="AA1186" i="1" s="1"/>
  <c r="U1190" i="1"/>
  <c r="AA1190" i="1" s="1"/>
  <c r="U1194" i="1"/>
  <c r="AA1194" i="1" s="1"/>
  <c r="U1198" i="1"/>
  <c r="AA1198" i="1" s="1"/>
  <c r="U1202" i="1"/>
  <c r="AA1202" i="1" s="1"/>
  <c r="U1206" i="1"/>
  <c r="AA1206" i="1" s="1"/>
  <c r="U1210" i="1"/>
  <c r="AA1210" i="1" s="1"/>
  <c r="U1214" i="1"/>
  <c r="AA1214" i="1" s="1"/>
  <c r="U1218" i="1"/>
  <c r="AA1218" i="1" s="1"/>
  <c r="U1222" i="1"/>
  <c r="AA1222" i="1" s="1"/>
  <c r="U1226" i="1"/>
  <c r="AA1226" i="1" s="1"/>
  <c r="U1230" i="1"/>
  <c r="AA1230" i="1" s="1"/>
  <c r="U1234" i="1"/>
  <c r="AA1234" i="1" s="1"/>
  <c r="U1238" i="1"/>
  <c r="AA1238" i="1" s="1"/>
  <c r="U1242" i="1"/>
  <c r="AA1242" i="1" s="1"/>
  <c r="U1246" i="1"/>
  <c r="AA1246" i="1" s="1"/>
  <c r="U1250" i="1"/>
  <c r="AA1250" i="1" s="1"/>
  <c r="U1254" i="1"/>
  <c r="AA1254" i="1" s="1"/>
  <c r="U1258" i="1"/>
  <c r="AA1258" i="1" s="1"/>
  <c r="U1262" i="1"/>
  <c r="AA1262" i="1" s="1"/>
  <c r="U1266" i="1"/>
  <c r="AA1266" i="1" s="1"/>
  <c r="U1270" i="1"/>
  <c r="AA1270" i="1" s="1"/>
  <c r="U1274" i="1"/>
  <c r="AA1274" i="1" s="1"/>
  <c r="U1278" i="1"/>
  <c r="AA1278" i="1" s="1"/>
  <c r="U1282" i="1"/>
  <c r="AA1282" i="1" s="1"/>
  <c r="U1286" i="1"/>
  <c r="AA1286" i="1" s="1"/>
  <c r="U1290" i="1"/>
  <c r="AA1290" i="1" s="1"/>
  <c r="U1294" i="1"/>
  <c r="AA1294" i="1" s="1"/>
  <c r="U1298" i="1"/>
  <c r="AA1298" i="1" s="1"/>
  <c r="U1302" i="1"/>
  <c r="AA1302" i="1" s="1"/>
  <c r="U1306" i="1"/>
  <c r="AA1306" i="1" s="1"/>
  <c r="U1310" i="1"/>
  <c r="AA1310" i="1" s="1"/>
  <c r="U11" i="8"/>
  <c r="T23" i="8"/>
  <c r="S71" i="1"/>
  <c r="Y71" i="1" s="1"/>
  <c r="S186" i="1"/>
  <c r="Y186" i="1" s="1"/>
  <c r="S791" i="1"/>
  <c r="Y791" i="1" s="1"/>
  <c r="S876" i="1"/>
  <c r="Y876" i="1" s="1"/>
  <c r="S1124" i="1"/>
  <c r="Y1124" i="1" s="1"/>
  <c r="S1218" i="1"/>
  <c r="Y1218" i="1" s="1"/>
  <c r="T365" i="1"/>
  <c r="Z365" i="1" s="1"/>
  <c r="L35" i="8"/>
  <c r="H35" i="8"/>
  <c r="K35" i="8" s="1"/>
  <c r="S1261" i="1"/>
  <c r="S1241" i="1"/>
  <c r="Y1241" i="1" s="1"/>
  <c r="S1205" i="1"/>
  <c r="S1185" i="1"/>
  <c r="S1141" i="1"/>
  <c r="S1133" i="1"/>
  <c r="Y1133" i="1" s="1"/>
  <c r="S1053" i="1"/>
  <c r="S1033" i="1"/>
  <c r="S997" i="1"/>
  <c r="S965" i="1"/>
  <c r="Y965" i="1" s="1"/>
  <c r="S961" i="1"/>
  <c r="S945" i="1"/>
  <c r="S941" i="1"/>
  <c r="S893" i="1"/>
  <c r="Y893" i="1" s="1"/>
  <c r="S833" i="1"/>
  <c r="S825" i="1"/>
  <c r="S761" i="1"/>
  <c r="S737" i="1"/>
  <c r="Y737" i="1" s="1"/>
  <c r="S725" i="1"/>
  <c r="S701" i="1"/>
  <c r="S693" i="1"/>
  <c r="S685" i="1"/>
  <c r="Y685" i="1" s="1"/>
  <c r="S657" i="1"/>
  <c r="S605" i="1"/>
  <c r="S585" i="1"/>
  <c r="S565" i="1"/>
  <c r="Y565" i="1" s="1"/>
  <c r="S545" i="1"/>
  <c r="S445" i="1"/>
  <c r="S425" i="1"/>
  <c r="S417" i="1"/>
  <c r="Y417" i="1" s="1"/>
  <c r="S413" i="1"/>
  <c r="S381" i="1"/>
  <c r="S357" i="1"/>
  <c r="S345" i="1"/>
  <c r="Y345" i="1" s="1"/>
  <c r="S321" i="1"/>
  <c r="S301" i="1"/>
  <c r="S293" i="1"/>
  <c r="S277" i="1"/>
  <c r="Y277" i="1" s="1"/>
  <c r="S265" i="1"/>
  <c r="S261" i="1"/>
  <c r="S1288" i="1"/>
  <c r="S1278" i="1"/>
  <c r="Y1278" i="1" s="1"/>
  <c r="S1230" i="1"/>
  <c r="S1224" i="1"/>
  <c r="S1171" i="1"/>
  <c r="S1150" i="1"/>
  <c r="Y1150" i="1" s="1"/>
  <c r="S1112" i="1"/>
  <c r="S1096" i="1"/>
  <c r="S1300" i="1"/>
  <c r="S1271" i="1"/>
  <c r="Y1271" i="1" s="1"/>
  <c r="S1250" i="1"/>
  <c r="S1222" i="1"/>
  <c r="S1066" i="1"/>
  <c r="S966" i="1"/>
  <c r="Y966" i="1" s="1"/>
  <c r="S926" i="1"/>
  <c r="S899" i="1"/>
  <c r="S894" i="1"/>
  <c r="S798" i="1"/>
  <c r="Y798" i="1" s="1"/>
  <c r="S792" i="1"/>
  <c r="S760" i="1"/>
  <c r="S750" i="1"/>
  <c r="S723" i="1"/>
  <c r="Y723" i="1" s="1"/>
  <c r="S712" i="1"/>
  <c r="S686" i="1"/>
  <c r="S664" i="1"/>
  <c r="S648" i="1"/>
  <c r="Y648" i="1" s="1"/>
  <c r="S622" i="1"/>
  <c r="S595" i="1"/>
  <c r="S579" i="1"/>
  <c r="S499" i="1"/>
  <c r="Y499" i="1" s="1"/>
  <c r="S472" i="1"/>
  <c r="S414" i="1"/>
  <c r="S408" i="1"/>
  <c r="S398" i="1"/>
  <c r="Y398" i="1" s="1"/>
  <c r="S344" i="1"/>
  <c r="S280" i="1"/>
  <c r="S259" i="1"/>
  <c r="S244" i="1"/>
  <c r="Y244" i="1" s="1"/>
  <c r="S236" i="1"/>
  <c r="S220" i="1"/>
  <c r="S204" i="1"/>
  <c r="S152" i="1"/>
  <c r="Y152" i="1" s="1"/>
  <c r="S140" i="1"/>
  <c r="S128" i="1"/>
  <c r="S84" i="1"/>
  <c r="S68" i="1"/>
  <c r="Y68" i="1" s="1"/>
  <c r="S20" i="1"/>
  <c r="S1148" i="1"/>
  <c r="S998" i="1"/>
  <c r="S970" i="1"/>
  <c r="Y970" i="1" s="1"/>
  <c r="S911" i="1"/>
  <c r="S890" i="1"/>
  <c r="S839" i="1"/>
  <c r="S826" i="1"/>
  <c r="Y826" i="1" s="1"/>
  <c r="S783" i="1"/>
  <c r="S726" i="1"/>
  <c r="S676" i="1"/>
  <c r="S640" i="1"/>
  <c r="Y640" i="1" s="1"/>
  <c r="S634" i="1"/>
  <c r="S612" i="1"/>
  <c r="S598" i="1"/>
  <c r="S506" i="1"/>
  <c r="Y506" i="1" s="1"/>
  <c r="S476" i="1"/>
  <c r="S391" i="1"/>
  <c r="S370" i="1"/>
  <c r="S335" i="1"/>
  <c r="Y335" i="1" s="1"/>
  <c r="S263" i="1"/>
  <c r="S250" i="1"/>
  <c r="S185" i="1"/>
  <c r="S169" i="1"/>
  <c r="Y169" i="1" s="1"/>
  <c r="S131" i="1"/>
  <c r="S105" i="1"/>
  <c r="S78" i="1"/>
  <c r="S67" i="1"/>
  <c r="Y67" i="1" s="1"/>
  <c r="S62" i="1"/>
  <c r="S51" i="1"/>
  <c r="S30" i="1"/>
  <c r="S9" i="1"/>
  <c r="Y9" i="1" s="1"/>
  <c r="S1090" i="1"/>
  <c r="S1212" i="1"/>
  <c r="S1287" i="1"/>
  <c r="S1268" i="1"/>
  <c r="Y1268" i="1" s="1"/>
  <c r="S983" i="1"/>
  <c r="S836" i="1"/>
  <c r="S799" i="1"/>
  <c r="S731" i="1"/>
  <c r="Y731" i="1" s="1"/>
  <c r="S646" i="1"/>
  <c r="S628" i="1"/>
  <c r="S514" i="1"/>
  <c r="S495" i="1"/>
  <c r="Y495" i="1" s="1"/>
  <c r="S486" i="1"/>
  <c r="S466" i="1"/>
  <c r="S380" i="1"/>
  <c r="S324" i="1"/>
  <c r="Y324" i="1" s="1"/>
  <c r="S304" i="1"/>
  <c r="S247" i="1"/>
  <c r="S241" i="1"/>
  <c r="S170" i="1"/>
  <c r="Y170" i="1" s="1"/>
  <c r="S91" i="1"/>
  <c r="S21" i="1"/>
  <c r="S1266" i="1"/>
  <c r="S962" i="1"/>
  <c r="Y962" i="1" s="1"/>
  <c r="S919" i="1"/>
  <c r="S823" i="1"/>
  <c r="S778" i="1"/>
  <c r="S767" i="1"/>
  <c r="Y767" i="1" s="1"/>
  <c r="S578" i="1"/>
  <c r="S539" i="1"/>
  <c r="S511" i="1"/>
  <c r="S416" i="1"/>
  <c r="Y416" i="1" s="1"/>
  <c r="S331" i="1"/>
  <c r="S311" i="1"/>
  <c r="S246" i="1"/>
  <c r="S210" i="1"/>
  <c r="Y210" i="1" s="1"/>
  <c r="S182" i="1"/>
  <c r="S175" i="1"/>
  <c r="S167" i="1"/>
  <c r="S111" i="1"/>
  <c r="Y111" i="1" s="1"/>
  <c r="S103" i="1"/>
  <c r="S90" i="1"/>
  <c r="S33" i="1"/>
  <c r="S1276" i="1"/>
  <c r="Y1276" i="1" s="1"/>
  <c r="S1088" i="1"/>
  <c r="S916" i="1"/>
  <c r="S907" i="1"/>
  <c r="S716" i="1"/>
  <c r="Y716" i="1" s="1"/>
  <c r="S631" i="1"/>
  <c r="S594" i="1"/>
  <c r="S586" i="1"/>
  <c r="S566" i="1"/>
  <c r="Y566" i="1" s="1"/>
  <c r="S546" i="1"/>
  <c r="S538" i="1"/>
  <c r="S518" i="1"/>
  <c r="S500" i="1"/>
  <c r="Y500" i="1" s="1"/>
  <c r="S415" i="1"/>
  <c r="S338" i="1"/>
  <c r="S330" i="1"/>
  <c r="S300" i="1"/>
  <c r="Y300" i="1" s="1"/>
  <c r="S262" i="1"/>
  <c r="S215" i="1"/>
  <c r="S209" i="1"/>
  <c r="S166" i="1"/>
  <c r="Y166" i="1" s="1"/>
  <c r="S151" i="1"/>
  <c r="S87" i="1"/>
  <c r="S459" i="1"/>
  <c r="S93" i="1"/>
  <c r="Y93" i="1" s="1"/>
  <c r="S59" i="1"/>
  <c r="S524" i="1"/>
  <c r="S487" i="1"/>
  <c r="S450" i="1"/>
  <c r="Y450" i="1" s="1"/>
  <c r="S411" i="1"/>
  <c r="S298" i="1"/>
  <c r="S86" i="1"/>
  <c r="S58" i="1"/>
  <c r="Y58" i="1" s="1"/>
  <c r="S129" i="1"/>
  <c r="S364" i="1"/>
  <c r="L25" i="8"/>
  <c r="T1233" i="1"/>
  <c r="Z1233" i="1" s="1"/>
  <c r="T1189" i="1"/>
  <c r="Z1189" i="1" s="1"/>
  <c r="T1124" i="1"/>
  <c r="Z1124" i="1" s="1"/>
  <c r="T996" i="1"/>
  <c r="Z996" i="1" s="1"/>
  <c r="T943" i="1"/>
  <c r="Z943" i="1" s="1"/>
  <c r="T516" i="1"/>
  <c r="Z516" i="1" s="1"/>
  <c r="T344" i="1"/>
  <c r="Z344" i="1" s="1"/>
  <c r="T32" i="1"/>
  <c r="Z32" i="1" s="1"/>
  <c r="T1251" i="1"/>
  <c r="Z1251" i="1" s="1"/>
  <c r="T1219" i="1"/>
  <c r="Z1219" i="1" s="1"/>
  <c r="T875" i="1"/>
  <c r="Z875" i="1" s="1"/>
  <c r="T523" i="1"/>
  <c r="Z523" i="1" s="1"/>
  <c r="T518" i="1"/>
  <c r="Z518" i="1" s="1"/>
  <c r="T486" i="1"/>
  <c r="Z486" i="1" s="1"/>
  <c r="T342" i="1"/>
  <c r="Z342" i="1" s="1"/>
  <c r="T1026" i="1"/>
  <c r="Z1026" i="1" s="1"/>
  <c r="T517" i="1"/>
  <c r="Z517" i="1" s="1"/>
  <c r="T382" i="1"/>
  <c r="Z382" i="1" s="1"/>
  <c r="T607" i="1"/>
  <c r="Z607" i="1" s="1"/>
  <c r="T570" i="1"/>
  <c r="Z570" i="1" s="1"/>
  <c r="T351" i="1"/>
  <c r="Z351" i="1" s="1"/>
  <c r="T343" i="1"/>
  <c r="Z343" i="1" s="1"/>
  <c r="T341" i="1"/>
  <c r="Z341" i="1" s="1"/>
  <c r="T1232" i="1"/>
  <c r="Z1232" i="1" s="1"/>
  <c r="T1191" i="1"/>
  <c r="Z1191" i="1" s="1"/>
  <c r="T1190" i="1"/>
  <c r="Z1190" i="1" s="1"/>
  <c r="U24" i="8"/>
  <c r="T519" i="1"/>
  <c r="Z519" i="1" s="1"/>
  <c r="S53" i="1"/>
  <c r="Y53" i="1" s="1"/>
  <c r="T5" i="8"/>
  <c r="U382" i="1"/>
  <c r="AA382" i="1" s="1"/>
  <c r="U394" i="1"/>
  <c r="AA394" i="1" s="1"/>
  <c r="U538" i="1"/>
  <c r="AA538" i="1" s="1"/>
  <c r="H10" i="8"/>
  <c r="K10" i="8" s="1"/>
  <c r="T280" i="1"/>
  <c r="Z280" i="1" s="1"/>
  <c r="T252" i="1"/>
  <c r="Z252" i="1" s="1"/>
  <c r="T240" i="1"/>
  <c r="Z240" i="1" s="1"/>
  <c r="T232" i="1"/>
  <c r="Z232" i="1" s="1"/>
  <c r="T176" i="1"/>
  <c r="Z176" i="1" s="1"/>
  <c r="T172" i="1"/>
  <c r="Z172" i="1" s="1"/>
  <c r="T156" i="1"/>
  <c r="Z156" i="1" s="1"/>
  <c r="T152" i="1"/>
  <c r="Z152" i="1" s="1"/>
  <c r="T144" i="1"/>
  <c r="Z144" i="1" s="1"/>
  <c r="T124" i="1"/>
  <c r="Z124" i="1" s="1"/>
  <c r="T92" i="1"/>
  <c r="Z92" i="1" s="1"/>
  <c r="T84" i="1"/>
  <c r="Z84" i="1" s="1"/>
  <c r="T68" i="1"/>
  <c r="Z68" i="1" s="1"/>
  <c r="T56" i="1"/>
  <c r="Z56" i="1" s="1"/>
  <c r="T52" i="1"/>
  <c r="Z52" i="1" s="1"/>
  <c r="T28" i="1"/>
  <c r="Z28" i="1" s="1"/>
  <c r="T278" i="1"/>
  <c r="Z278" i="1" s="1"/>
  <c r="T273" i="1"/>
  <c r="Z273" i="1" s="1"/>
  <c r="T257" i="1"/>
  <c r="Z257" i="1" s="1"/>
  <c r="T251" i="1"/>
  <c r="Z251" i="1" s="1"/>
  <c r="T161" i="1"/>
  <c r="Z161" i="1" s="1"/>
  <c r="T139" i="1"/>
  <c r="Z139" i="1" s="1"/>
  <c r="T134" i="1"/>
  <c r="Z134" i="1" s="1"/>
  <c r="T91" i="1"/>
  <c r="Z91" i="1" s="1"/>
  <c r="T59" i="1"/>
  <c r="Z59" i="1" s="1"/>
  <c r="T43" i="1"/>
  <c r="Z43" i="1" s="1"/>
  <c r="T254" i="1"/>
  <c r="Z254" i="1" s="1"/>
  <c r="T247" i="1"/>
  <c r="Z247" i="1" s="1"/>
  <c r="T197" i="1"/>
  <c r="Z197" i="1" s="1"/>
  <c r="T162" i="1"/>
  <c r="Z162" i="1" s="1"/>
  <c r="T126" i="1"/>
  <c r="Z126" i="1" s="1"/>
  <c r="T83" i="1"/>
  <c r="Z83" i="1" s="1"/>
  <c r="T69" i="1"/>
  <c r="Z69" i="1" s="1"/>
  <c r="T47" i="1"/>
  <c r="Z47" i="1" s="1"/>
  <c r="T41" i="1"/>
  <c r="Z41" i="1" s="1"/>
  <c r="T19" i="1"/>
  <c r="Z19" i="1" s="1"/>
  <c r="T286" i="1"/>
  <c r="Z286" i="1" s="1"/>
  <c r="T125" i="1"/>
  <c r="Z125" i="1" s="1"/>
  <c r="T58" i="1"/>
  <c r="Z58" i="1" s="1"/>
  <c r="T2" i="1"/>
  <c r="Z2" i="1" s="1"/>
  <c r="T227" i="1"/>
  <c r="Z227" i="1" s="1"/>
  <c r="T170" i="1"/>
  <c r="Z170" i="1" s="1"/>
  <c r="T85" i="1"/>
  <c r="Z85" i="1" s="1"/>
  <c r="T302" i="1"/>
  <c r="Z302" i="1" s="1"/>
  <c r="T274" i="1"/>
  <c r="Z274" i="1" s="1"/>
  <c r="T255" i="1"/>
  <c r="Z255" i="1" s="1"/>
  <c r="T94" i="1"/>
  <c r="Z94" i="1" s="1"/>
  <c r="T57" i="1"/>
  <c r="Z57" i="1" s="1"/>
  <c r="T29" i="1"/>
  <c r="Z29" i="1" s="1"/>
  <c r="T18" i="1"/>
  <c r="Z18" i="1" s="1"/>
  <c r="T223" i="1"/>
  <c r="Z223" i="1" s="1"/>
  <c r="T93" i="1"/>
  <c r="Z93" i="1" s="1"/>
  <c r="T53" i="1"/>
  <c r="Z53" i="1" s="1"/>
  <c r="T279" i="1"/>
  <c r="Z279" i="1" s="1"/>
  <c r="T222" i="1"/>
  <c r="Z222" i="1" s="1"/>
  <c r="T185" i="1"/>
  <c r="Z185" i="1" s="1"/>
  <c r="T127" i="1"/>
  <c r="Z127" i="1" s="1"/>
  <c r="T51" i="1"/>
  <c r="Z51" i="1" s="1"/>
  <c r="T14" i="1"/>
  <c r="Z14" i="1" s="1"/>
  <c r="T253" i="1"/>
  <c r="Z253" i="1" s="1"/>
  <c r="T195" i="1"/>
  <c r="Z195" i="1" s="1"/>
  <c r="T158" i="1"/>
  <c r="Z158" i="1" s="1"/>
  <c r="T194" i="1"/>
  <c r="Z194" i="1" s="1"/>
  <c r="T99" i="1"/>
  <c r="Z99" i="1" s="1"/>
  <c r="U20" i="8"/>
  <c r="S38" i="1"/>
  <c r="Y38" i="1" s="1"/>
  <c r="S66" i="1"/>
  <c r="Y66" i="1" s="1"/>
  <c r="S101" i="1"/>
  <c r="Y101" i="1" s="1"/>
  <c r="S193" i="1"/>
  <c r="Y193" i="1" s="1"/>
  <c r="S326" i="1"/>
  <c r="Y326" i="1" s="1"/>
  <c r="S402" i="1"/>
  <c r="Y402" i="1" s="1"/>
  <c r="S554" i="1"/>
  <c r="S706" i="1"/>
  <c r="Y706" i="1" s="1"/>
  <c r="T383" i="1"/>
  <c r="Z383" i="1" s="1"/>
  <c r="S79" i="1"/>
  <c r="Y79" i="1" s="1"/>
  <c r="U98" i="1"/>
  <c r="AA98" i="1" s="1"/>
  <c r="U682" i="1"/>
  <c r="AA682" i="1" s="1"/>
  <c r="U746" i="1"/>
  <c r="AA746" i="1" s="1"/>
  <c r="U750" i="1"/>
  <c r="AA750" i="1" s="1"/>
  <c r="U770" i="1"/>
  <c r="AA770" i="1" s="1"/>
  <c r="U794" i="1"/>
  <c r="AA794" i="1" s="1"/>
  <c r="I53" i="8"/>
  <c r="I23" i="8"/>
  <c r="I8" i="8"/>
  <c r="I42" i="8"/>
  <c r="I39" i="8"/>
  <c r="I34" i="8"/>
  <c r="I22" i="8"/>
  <c r="I9" i="8"/>
  <c r="I44" i="8"/>
  <c r="I37" i="8"/>
  <c r="I33" i="8"/>
  <c r="I21" i="8"/>
  <c r="I6" i="8"/>
  <c r="I54" i="8"/>
  <c r="I43" i="8"/>
  <c r="I40" i="8"/>
  <c r="I36" i="8"/>
  <c r="I24" i="8"/>
  <c r="I11" i="8"/>
  <c r="I5" i="8"/>
  <c r="I20" i="8"/>
  <c r="I41" i="8"/>
  <c r="S1309" i="1"/>
  <c r="S1301" i="1"/>
  <c r="Y1301" i="1" s="1"/>
  <c r="S1297" i="1"/>
  <c r="Y1297" i="1" s="1"/>
  <c r="S1273" i="1"/>
  <c r="Y1273" i="1" s="1"/>
  <c r="S1269" i="1"/>
  <c r="S1253" i="1"/>
  <c r="Y1253" i="1" s="1"/>
  <c r="S1233" i="1"/>
  <c r="Y1233" i="1" s="1"/>
  <c r="S1229" i="1"/>
  <c r="Y1229" i="1" s="1"/>
  <c r="S1225" i="1"/>
  <c r="S1193" i="1"/>
  <c r="Y1193" i="1" s="1"/>
  <c r="S1149" i="1"/>
  <c r="Y1149" i="1" s="1"/>
  <c r="S1129" i="1"/>
  <c r="Y1129" i="1" s="1"/>
  <c r="S1121" i="1"/>
  <c r="S1109" i="1"/>
  <c r="Y1109" i="1" s="1"/>
  <c r="S1093" i="1"/>
  <c r="Y1093" i="1" s="1"/>
  <c r="S1089" i="1"/>
  <c r="Y1089" i="1" s="1"/>
  <c r="S1085" i="1"/>
  <c r="S1081" i="1"/>
  <c r="Y1081" i="1" s="1"/>
  <c r="S1077" i="1"/>
  <c r="Y1077" i="1" s="1"/>
  <c r="S1069" i="1"/>
  <c r="Y1069" i="1" s="1"/>
  <c r="S1061" i="1"/>
  <c r="S1021" i="1"/>
  <c r="Y1021" i="1" s="1"/>
  <c r="S1013" i="1"/>
  <c r="Y1013" i="1" s="1"/>
  <c r="S977" i="1"/>
  <c r="Y977" i="1" s="1"/>
  <c r="S953" i="1"/>
  <c r="S949" i="1"/>
  <c r="Y949" i="1" s="1"/>
  <c r="S937" i="1"/>
  <c r="Y937" i="1" s="1"/>
  <c r="S921" i="1"/>
  <c r="Y921" i="1" s="1"/>
  <c r="S917" i="1"/>
  <c r="S913" i="1"/>
  <c r="Y913" i="1" s="1"/>
  <c r="S909" i="1"/>
  <c r="Y909" i="1" s="1"/>
  <c r="S901" i="1"/>
  <c r="Y901" i="1" s="1"/>
  <c r="S885" i="1"/>
  <c r="S877" i="1"/>
  <c r="Y877" i="1" s="1"/>
  <c r="S869" i="1"/>
  <c r="Y869" i="1" s="1"/>
  <c r="S865" i="1"/>
  <c r="Y865" i="1" s="1"/>
  <c r="S861" i="1"/>
  <c r="S849" i="1"/>
  <c r="Y849" i="1" s="1"/>
  <c r="S841" i="1"/>
  <c r="Y841" i="1" s="1"/>
  <c r="S805" i="1"/>
  <c r="Y805" i="1" s="1"/>
  <c r="S801" i="1"/>
  <c r="S785" i="1"/>
  <c r="Y785" i="1" s="1"/>
  <c r="S781" i="1"/>
  <c r="Y781" i="1" s="1"/>
  <c r="S773" i="1"/>
  <c r="Y773" i="1" s="1"/>
  <c r="S753" i="1"/>
  <c r="S745" i="1"/>
  <c r="Y745" i="1" s="1"/>
  <c r="S733" i="1"/>
  <c r="Y733" i="1" s="1"/>
  <c r="S721" i="1"/>
  <c r="Y721" i="1" s="1"/>
  <c r="S717" i="1"/>
  <c r="S713" i="1"/>
  <c r="Y713" i="1" s="1"/>
  <c r="S709" i="1"/>
  <c r="Y709" i="1" s="1"/>
  <c r="S705" i="1"/>
  <c r="Y705" i="1" s="1"/>
  <c r="S697" i="1"/>
  <c r="S689" i="1"/>
  <c r="Y689" i="1" s="1"/>
  <c r="S677" i="1"/>
  <c r="Y677" i="1" s="1"/>
  <c r="S673" i="1"/>
  <c r="Y673" i="1" s="1"/>
  <c r="S669" i="1"/>
  <c r="S665" i="1"/>
  <c r="Y665" i="1" s="1"/>
  <c r="S653" i="1"/>
  <c r="Y653" i="1" s="1"/>
  <c r="S637" i="1"/>
  <c r="Y637" i="1" s="1"/>
  <c r="S633" i="1"/>
  <c r="S621" i="1"/>
  <c r="Y621" i="1" s="1"/>
  <c r="S617" i="1"/>
  <c r="Y617" i="1" s="1"/>
  <c r="S609" i="1"/>
  <c r="Y609" i="1" s="1"/>
  <c r="S601" i="1"/>
  <c r="S581" i="1"/>
  <c r="Y581" i="1" s="1"/>
  <c r="S577" i="1"/>
  <c r="Y577" i="1" s="1"/>
  <c r="S573" i="1"/>
  <c r="Y573" i="1" s="1"/>
  <c r="S569" i="1"/>
  <c r="S561" i="1"/>
  <c r="Y561" i="1" s="1"/>
  <c r="S557" i="1"/>
  <c r="Y557" i="1" s="1"/>
  <c r="S549" i="1"/>
  <c r="Y549" i="1" s="1"/>
  <c r="S541" i="1"/>
  <c r="S529" i="1"/>
  <c r="Y529" i="1" s="1"/>
  <c r="S525" i="1"/>
  <c r="Y525" i="1" s="1"/>
  <c r="S521" i="1"/>
  <c r="Y521" i="1" s="1"/>
  <c r="S509" i="1"/>
  <c r="S505" i="1"/>
  <c r="Y505" i="1" s="1"/>
  <c r="S501" i="1"/>
  <c r="Y501" i="1" s="1"/>
  <c r="S477" i="1"/>
  <c r="Y477" i="1" s="1"/>
  <c r="S469" i="1"/>
  <c r="S465" i="1"/>
  <c r="Y465" i="1" s="1"/>
  <c r="S449" i="1"/>
  <c r="Y449" i="1" s="1"/>
  <c r="S433" i="1"/>
  <c r="Y433" i="1" s="1"/>
  <c r="S421" i="1"/>
  <c r="S409" i="1"/>
  <c r="Y409" i="1" s="1"/>
  <c r="S405" i="1"/>
  <c r="Y405" i="1" s="1"/>
  <c r="S397" i="1"/>
  <c r="Y397" i="1" s="1"/>
  <c r="S393" i="1"/>
  <c r="S385" i="1"/>
  <c r="Y385" i="1" s="1"/>
  <c r="S377" i="1"/>
  <c r="Y377" i="1" s="1"/>
  <c r="S333" i="1"/>
  <c r="Y333" i="1" s="1"/>
  <c r="S329" i="1"/>
  <c r="S325" i="1"/>
  <c r="Y325" i="1" s="1"/>
  <c r="S317" i="1"/>
  <c r="Y317" i="1" s="1"/>
  <c r="S309" i="1"/>
  <c r="Y309" i="1" s="1"/>
  <c r="S273" i="1"/>
  <c r="S257" i="1"/>
  <c r="Y257" i="1" s="1"/>
  <c r="S253" i="1"/>
  <c r="Y253" i="1" s="1"/>
  <c r="S1310" i="1"/>
  <c r="Y1310" i="1" s="1"/>
  <c r="S1283" i="1"/>
  <c r="S1272" i="1"/>
  <c r="Y1272" i="1" s="1"/>
  <c r="S1262" i="1"/>
  <c r="Y1262" i="1" s="1"/>
  <c r="S1256" i="1"/>
  <c r="Y1256" i="1" s="1"/>
  <c r="S1240" i="1"/>
  <c r="S1219" i="1"/>
  <c r="Y1219" i="1" s="1"/>
  <c r="S1203" i="1"/>
  <c r="Y1203" i="1" s="1"/>
  <c r="S1198" i="1"/>
  <c r="Y1198" i="1" s="1"/>
  <c r="S1192" i="1"/>
  <c r="S1128" i="1"/>
  <c r="Y1128" i="1" s="1"/>
  <c r="S1102" i="1"/>
  <c r="Y1102" i="1" s="1"/>
  <c r="S1091" i="1"/>
  <c r="Y1091" i="1" s="1"/>
  <c r="S1064" i="1"/>
  <c r="S1048" i="1"/>
  <c r="Y1048" i="1" s="1"/>
  <c r="S1022" i="1"/>
  <c r="Y1022" i="1" s="1"/>
  <c r="S979" i="1"/>
  <c r="Y979" i="1" s="1"/>
  <c r="S974" i="1"/>
  <c r="S968" i="1"/>
  <c r="Y968" i="1" s="1"/>
  <c r="S952" i="1"/>
  <c r="Y952" i="1" s="1"/>
  <c r="S1279" i="1"/>
  <c r="Y1279" i="1" s="1"/>
  <c r="S1236" i="1"/>
  <c r="S1228" i="1"/>
  <c r="Y1228" i="1" s="1"/>
  <c r="S1207" i="1"/>
  <c r="Y1207" i="1" s="1"/>
  <c r="S1194" i="1"/>
  <c r="Y1194" i="1" s="1"/>
  <c r="S1136" i="1"/>
  <c r="S1122" i="1"/>
  <c r="Y1122" i="1" s="1"/>
  <c r="S1115" i="1"/>
  <c r="Y1115" i="1" s="1"/>
  <c r="S1094" i="1"/>
  <c r="Y1094" i="1" s="1"/>
  <c r="S1051" i="1"/>
  <c r="S1023" i="1"/>
  <c r="Y1023" i="1" s="1"/>
  <c r="S994" i="1"/>
  <c r="Y994" i="1" s="1"/>
  <c r="S987" i="1"/>
  <c r="Y987" i="1" s="1"/>
  <c r="S980" i="1"/>
  <c r="S972" i="1"/>
  <c r="Y972" i="1" s="1"/>
  <c r="S951" i="1"/>
  <c r="Y951" i="1" s="1"/>
  <c r="S938" i="1"/>
  <c r="Y938" i="1" s="1"/>
  <c r="S915" i="1"/>
  <c r="S910" i="1"/>
  <c r="Y910" i="1" s="1"/>
  <c r="S883" i="1"/>
  <c r="Y883" i="1" s="1"/>
  <c r="S872" i="1"/>
  <c r="Y872" i="1" s="1"/>
  <c r="S862" i="1"/>
  <c r="S851" i="1"/>
  <c r="Y851" i="1" s="1"/>
  <c r="S846" i="1"/>
  <c r="Y846" i="1" s="1"/>
  <c r="S840" i="1"/>
  <c r="Y840" i="1" s="1"/>
  <c r="S819" i="1"/>
  <c r="S808" i="1"/>
  <c r="Y808" i="1" s="1"/>
  <c r="S787" i="1"/>
  <c r="Y787" i="1" s="1"/>
  <c r="S782" i="1"/>
  <c r="Y782" i="1" s="1"/>
  <c r="S771" i="1"/>
  <c r="S766" i="1"/>
  <c r="Y766" i="1" s="1"/>
  <c r="S755" i="1"/>
  <c r="Y755" i="1" s="1"/>
  <c r="S739" i="1"/>
  <c r="Y739" i="1" s="1"/>
  <c r="S734" i="1"/>
  <c r="S728" i="1"/>
  <c r="Y728" i="1" s="1"/>
  <c r="S718" i="1"/>
  <c r="Y718" i="1" s="1"/>
  <c r="S696" i="1"/>
  <c r="Y696" i="1" s="1"/>
  <c r="S691" i="1"/>
  <c r="S675" i="1"/>
  <c r="Y675" i="1" s="1"/>
  <c r="S670" i="1"/>
  <c r="Y670" i="1" s="1"/>
  <c r="S654" i="1"/>
  <c r="Y654" i="1" s="1"/>
  <c r="S638" i="1"/>
  <c r="S632" i="1"/>
  <c r="Y632" i="1" s="1"/>
  <c r="S616" i="1"/>
  <c r="Y616" i="1" s="1"/>
  <c r="S611" i="1"/>
  <c r="Y611" i="1" s="1"/>
  <c r="S600" i="1"/>
  <c r="S574" i="1"/>
  <c r="Y574" i="1" s="1"/>
  <c r="S558" i="1"/>
  <c r="Y558" i="1" s="1"/>
  <c r="S552" i="1"/>
  <c r="Y552" i="1" s="1"/>
  <c r="S547" i="1"/>
  <c r="S536" i="1"/>
  <c r="Y536" i="1" s="1"/>
  <c r="S520" i="1"/>
  <c r="Y520" i="1" s="1"/>
  <c r="S488" i="1"/>
  <c r="Y488" i="1" s="1"/>
  <c r="S483" i="1"/>
  <c r="S478" i="1"/>
  <c r="Y478" i="1" s="1"/>
  <c r="S467" i="1"/>
  <c r="Y467" i="1" s="1"/>
  <c r="S462" i="1"/>
  <c r="Y462" i="1" s="1"/>
  <c r="S446" i="1"/>
  <c r="S440" i="1"/>
  <c r="Y440" i="1" s="1"/>
  <c r="S435" i="1"/>
  <c r="Y435" i="1" s="1"/>
  <c r="S430" i="1"/>
  <c r="Y430" i="1" s="1"/>
  <c r="S424" i="1"/>
  <c r="S419" i="1"/>
  <c r="Y419" i="1" s="1"/>
  <c r="S403" i="1"/>
  <c r="Y403" i="1" s="1"/>
  <c r="S382" i="1"/>
  <c r="Y382" i="1" s="1"/>
  <c r="S376" i="1"/>
  <c r="S371" i="1"/>
  <c r="Y371" i="1" s="1"/>
  <c r="S366" i="1"/>
  <c r="Y366" i="1" s="1"/>
  <c r="S355" i="1"/>
  <c r="Y355" i="1" s="1"/>
  <c r="S350" i="1"/>
  <c r="S339" i="1"/>
  <c r="Y339" i="1" s="1"/>
  <c r="S334" i="1"/>
  <c r="Y334" i="1" s="1"/>
  <c r="S328" i="1"/>
  <c r="Y328" i="1" s="1"/>
  <c r="S291" i="1"/>
  <c r="S270" i="1"/>
  <c r="Y270" i="1" s="1"/>
  <c r="S232" i="1"/>
  <c r="Y232" i="1" s="1"/>
  <c r="S228" i="1"/>
  <c r="Y228" i="1" s="1"/>
  <c r="S224" i="1"/>
  <c r="S216" i="1"/>
  <c r="Y216" i="1" s="1"/>
  <c r="S200" i="1"/>
  <c r="Y200" i="1" s="1"/>
  <c r="S196" i="1"/>
  <c r="Y196" i="1" s="1"/>
  <c r="S192" i="1"/>
  <c r="S184" i="1"/>
  <c r="Y184" i="1" s="1"/>
  <c r="S132" i="1"/>
  <c r="Y132" i="1" s="1"/>
  <c r="S124" i="1"/>
  <c r="Y124" i="1" s="1"/>
  <c r="S116" i="1"/>
  <c r="S112" i="1"/>
  <c r="Y112" i="1" s="1"/>
  <c r="S104" i="1"/>
  <c r="Y104" i="1" s="1"/>
  <c r="S92" i="1"/>
  <c r="Y92" i="1" s="1"/>
  <c r="S28" i="1"/>
  <c r="S24" i="1"/>
  <c r="Y24" i="1" s="1"/>
  <c r="S1291" i="1"/>
  <c r="Y1291" i="1" s="1"/>
  <c r="S1282" i="1"/>
  <c r="Y1282" i="1" s="1"/>
  <c r="S1226" i="1"/>
  <c r="S1206" i="1"/>
  <c r="Y1206" i="1" s="1"/>
  <c r="S1159" i="1"/>
  <c r="Y1159" i="1" s="1"/>
  <c r="S1131" i="1"/>
  <c r="Y1131" i="1" s="1"/>
  <c r="S1120" i="1"/>
  <c r="S1092" i="1"/>
  <c r="Y1092" i="1" s="1"/>
  <c r="S1063" i="1"/>
  <c r="Y1063" i="1" s="1"/>
  <c r="S1026" i="1"/>
  <c r="Y1026" i="1" s="1"/>
  <c r="S988" i="1"/>
  <c r="S940" i="1"/>
  <c r="Y940" i="1" s="1"/>
  <c r="S882" i="1"/>
  <c r="Y882" i="1" s="1"/>
  <c r="S847" i="1"/>
  <c r="Y847" i="1" s="1"/>
  <c r="S811" i="1"/>
  <c r="S768" i="1"/>
  <c r="Y768" i="1" s="1"/>
  <c r="S762" i="1"/>
  <c r="Y762" i="1" s="1"/>
  <c r="S754" i="1"/>
  <c r="Y754" i="1" s="1"/>
  <c r="S747" i="1"/>
  <c r="S732" i="1"/>
  <c r="Y732" i="1" s="1"/>
  <c r="S719" i="1"/>
  <c r="Y719" i="1" s="1"/>
  <c r="S704" i="1"/>
  <c r="Y704" i="1" s="1"/>
  <c r="S698" i="1"/>
  <c r="S690" i="1"/>
  <c r="Y690" i="1" s="1"/>
  <c r="S662" i="1"/>
  <c r="Y662" i="1" s="1"/>
  <c r="S647" i="1"/>
  <c r="Y647" i="1" s="1"/>
  <c r="S619" i="1"/>
  <c r="S591" i="1"/>
  <c r="Y591" i="1" s="1"/>
  <c r="S576" i="1"/>
  <c r="Y576" i="1" s="1"/>
  <c r="S570" i="1"/>
  <c r="Y570" i="1" s="1"/>
  <c r="S562" i="1"/>
  <c r="S555" i="1"/>
  <c r="Y555" i="1" s="1"/>
  <c r="S548" i="1"/>
  <c r="Y548" i="1" s="1"/>
  <c r="S540" i="1"/>
  <c r="Y540" i="1" s="1"/>
  <c r="S527" i="1"/>
  <c r="S519" i="1"/>
  <c r="Y519" i="1" s="1"/>
  <c r="S498" i="1"/>
  <c r="Y498" i="1" s="1"/>
  <c r="S470" i="1"/>
  <c r="Y470" i="1" s="1"/>
  <c r="S455" i="1"/>
  <c r="S448" i="1"/>
  <c r="Y448" i="1" s="1"/>
  <c r="S406" i="1"/>
  <c r="Y406" i="1" s="1"/>
  <c r="S378" i="1"/>
  <c r="Y378" i="1" s="1"/>
  <c r="S363" i="1"/>
  <c r="S356" i="1"/>
  <c r="Y356" i="1" s="1"/>
  <c r="S348" i="1"/>
  <c r="Y348" i="1" s="1"/>
  <c r="S327" i="1"/>
  <c r="Y327" i="1" s="1"/>
  <c r="S238" i="1"/>
  <c r="S227" i="1"/>
  <c r="Y227" i="1" s="1"/>
  <c r="S222" i="1"/>
  <c r="Y222" i="1" s="1"/>
  <c r="S211" i="1"/>
  <c r="Y211" i="1" s="1"/>
  <c r="S201" i="1"/>
  <c r="S153" i="1"/>
  <c r="Y153" i="1" s="1"/>
  <c r="S142" i="1"/>
  <c r="Y142" i="1" s="1"/>
  <c r="S115" i="1"/>
  <c r="Y115" i="1" s="1"/>
  <c r="S99" i="1"/>
  <c r="S89" i="1"/>
  <c r="Y89" i="1" s="1"/>
  <c r="S73" i="1"/>
  <c r="Y73" i="1" s="1"/>
  <c r="S14" i="1"/>
  <c r="Y14" i="1" s="1"/>
  <c r="S1308" i="1"/>
  <c r="S1290" i="1"/>
  <c r="Y1290" i="1" s="1"/>
  <c r="S1184" i="1"/>
  <c r="Y1184" i="1" s="1"/>
  <c r="S1127" i="1"/>
  <c r="Y1127" i="1" s="1"/>
  <c r="S1110" i="1"/>
  <c r="S1062" i="1"/>
  <c r="Y1062" i="1" s="1"/>
  <c r="S1042" i="1"/>
  <c r="Y1042" i="1" s="1"/>
  <c r="S967" i="1"/>
  <c r="Y967" i="1" s="1"/>
  <c r="S1298" i="1"/>
  <c r="S1280" i="1"/>
  <c r="Y1280" i="1" s="1"/>
  <c r="S1260" i="1"/>
  <c r="Y1260" i="1" s="1"/>
  <c r="S1167" i="1"/>
  <c r="Y1167" i="1" s="1"/>
  <c r="S1119" i="1"/>
  <c r="S1052" i="1"/>
  <c r="Y1052" i="1" s="1"/>
  <c r="S976" i="1"/>
  <c r="Y976" i="1" s="1"/>
  <c r="S1231" i="1"/>
  <c r="Y1231" i="1" s="1"/>
  <c r="S1060" i="1"/>
  <c r="S892" i="1"/>
  <c r="Y892" i="1" s="1"/>
  <c r="S864" i="1"/>
  <c r="Y864" i="1" s="1"/>
  <c r="S855" i="1"/>
  <c r="Y855" i="1" s="1"/>
  <c r="S816" i="1"/>
  <c r="S788" i="1"/>
  <c r="Y788" i="1" s="1"/>
  <c r="S779" i="1"/>
  <c r="Y779" i="1" s="1"/>
  <c r="S751" i="1"/>
  <c r="Y751" i="1" s="1"/>
  <c r="S722" i="1"/>
  <c r="S714" i="1"/>
  <c r="Y714" i="1" s="1"/>
  <c r="S694" i="1"/>
  <c r="Y694" i="1" s="1"/>
  <c r="S666" i="1"/>
  <c r="Y666" i="1" s="1"/>
  <c r="S656" i="1"/>
  <c r="S636" i="1"/>
  <c r="Y636" i="1" s="1"/>
  <c r="S618" i="1"/>
  <c r="Y618" i="1" s="1"/>
  <c r="S608" i="1"/>
  <c r="Y608" i="1" s="1"/>
  <c r="S588" i="1"/>
  <c r="S580" i="1"/>
  <c r="Y580" i="1" s="1"/>
  <c r="S560" i="1"/>
  <c r="Y560" i="1" s="1"/>
  <c r="S532" i="1"/>
  <c r="Y532" i="1" s="1"/>
  <c r="S523" i="1"/>
  <c r="S447" i="1"/>
  <c r="Y447" i="1" s="1"/>
  <c r="S428" i="1"/>
  <c r="Y428" i="1" s="1"/>
  <c r="S410" i="1"/>
  <c r="Y410" i="1" s="1"/>
  <c r="S390" i="1"/>
  <c r="S372" i="1"/>
  <c r="Y372" i="1" s="1"/>
  <c r="S362" i="1"/>
  <c r="Y362" i="1" s="1"/>
  <c r="S315" i="1"/>
  <c r="Y315" i="1" s="1"/>
  <c r="S267" i="1"/>
  <c r="S205" i="1"/>
  <c r="Y205" i="1" s="1"/>
  <c r="S191" i="1"/>
  <c r="Y191" i="1" s="1"/>
  <c r="S155" i="1"/>
  <c r="Y155" i="1" s="1"/>
  <c r="S134" i="1"/>
  <c r="S119" i="1"/>
  <c r="Y119" i="1" s="1"/>
  <c r="S113" i="1"/>
  <c r="Y113" i="1" s="1"/>
  <c r="S34" i="1"/>
  <c r="Y34" i="1" s="1"/>
  <c r="S27" i="1"/>
  <c r="S13" i="1"/>
  <c r="Y13" i="1" s="1"/>
  <c r="S6" i="1"/>
  <c r="Y6" i="1" s="1"/>
  <c r="S1190" i="1"/>
  <c r="Y1190" i="1" s="1"/>
  <c r="S1132" i="1"/>
  <c r="S1019" i="1"/>
  <c r="Y1019" i="1" s="1"/>
  <c r="S982" i="1"/>
  <c r="Y982" i="1" s="1"/>
  <c r="S943" i="1"/>
  <c r="Y943" i="1" s="1"/>
  <c r="S908" i="1"/>
  <c r="S900" i="1"/>
  <c r="Y900" i="1" s="1"/>
  <c r="S891" i="1"/>
  <c r="Y891" i="1" s="1"/>
  <c r="S880" i="1"/>
  <c r="Y880" i="1" s="1"/>
  <c r="S871" i="1"/>
  <c r="S863" i="1"/>
  <c r="Y863" i="1" s="1"/>
  <c r="S852" i="1"/>
  <c r="Y852" i="1" s="1"/>
  <c r="S786" i="1"/>
  <c r="Y786" i="1" s="1"/>
  <c r="S748" i="1"/>
  <c r="Y748" i="1" s="1"/>
  <c r="S720" i="1"/>
  <c r="Y720" i="1" s="1"/>
  <c r="S710" i="1"/>
  <c r="Y710" i="1" s="1"/>
  <c r="S700" i="1"/>
  <c r="Y700" i="1" s="1"/>
  <c r="S692" i="1"/>
  <c r="Y692" i="1" s="1"/>
  <c r="S672" i="1"/>
  <c r="Y672" i="1" s="1"/>
  <c r="S663" i="1"/>
  <c r="Y663" i="1" s="1"/>
  <c r="S635" i="1"/>
  <c r="Y635" i="1" s="1"/>
  <c r="S615" i="1"/>
  <c r="Y615" i="1" s="1"/>
  <c r="S607" i="1"/>
  <c r="Y607" i="1" s="1"/>
  <c r="S587" i="1"/>
  <c r="Y587" i="1" s="1"/>
  <c r="S567" i="1"/>
  <c r="Y567" i="1" s="1"/>
  <c r="S559" i="1"/>
  <c r="Y559" i="1" s="1"/>
  <c r="S522" i="1"/>
  <c r="Y522" i="1" s="1"/>
  <c r="S482" i="1"/>
  <c r="Y482" i="1" s="1"/>
  <c r="S464" i="1"/>
  <c r="Y464" i="1" s="1"/>
  <c r="S454" i="1"/>
  <c r="Y454" i="1" s="1"/>
  <c r="S444" i="1"/>
  <c r="Y444" i="1" s="1"/>
  <c r="S426" i="1"/>
  <c r="Y426" i="1" s="1"/>
  <c r="S407" i="1"/>
  <c r="Y407" i="1" s="1"/>
  <c r="S396" i="1"/>
  <c r="Y396" i="1" s="1"/>
  <c r="S388" i="1"/>
  <c r="Y388" i="1" s="1"/>
  <c r="S351" i="1"/>
  <c r="Y351" i="1" s="1"/>
  <c r="S340" i="1"/>
  <c r="Y340" i="1" s="1"/>
  <c r="S274" i="1"/>
  <c r="Y274" i="1" s="1"/>
  <c r="S218" i="1"/>
  <c r="Y218" i="1" s="1"/>
  <c r="S146" i="1"/>
  <c r="Y146" i="1" s="1"/>
  <c r="S139" i="1"/>
  <c r="Y139" i="1" s="1"/>
  <c r="S75" i="1"/>
  <c r="Y75" i="1" s="1"/>
  <c r="S69" i="1"/>
  <c r="Y69" i="1" s="1"/>
  <c r="S54" i="1"/>
  <c r="Y54" i="1" s="1"/>
  <c r="S26" i="1"/>
  <c r="Y26" i="1" s="1"/>
  <c r="S18" i="1"/>
  <c r="Y18" i="1" s="1"/>
  <c r="S5" i="1"/>
  <c r="Y5" i="1" s="1"/>
  <c r="S1296" i="1"/>
  <c r="Y1296" i="1" s="1"/>
  <c r="S1239" i="1"/>
  <c r="Y1239" i="1" s="1"/>
  <c r="S1220" i="1"/>
  <c r="Y1220" i="1" s="1"/>
  <c r="S1183" i="1"/>
  <c r="Y1183" i="1" s="1"/>
  <c r="S1068" i="1"/>
  <c r="Y1068" i="1" s="1"/>
  <c r="S1012" i="1"/>
  <c r="Y1012" i="1" s="1"/>
  <c r="S992" i="1"/>
  <c r="Y992" i="1" s="1"/>
  <c r="S955" i="1"/>
  <c r="Y955" i="1" s="1"/>
  <c r="S935" i="1"/>
  <c r="Y935" i="1" s="1"/>
  <c r="S879" i="1"/>
  <c r="Y879" i="1" s="1"/>
  <c r="S859" i="1"/>
  <c r="Y859" i="1" s="1"/>
  <c r="S842" i="1"/>
  <c r="Y842" i="1" s="1"/>
  <c r="S756" i="1"/>
  <c r="Y756" i="1" s="1"/>
  <c r="S746" i="1"/>
  <c r="Y746" i="1" s="1"/>
  <c r="S727" i="1"/>
  <c r="Y727" i="1" s="1"/>
  <c r="S699" i="1"/>
  <c r="Y699" i="1" s="1"/>
  <c r="S688" i="1"/>
  <c r="Y688" i="1" s="1"/>
  <c r="S679" i="1"/>
  <c r="Y679" i="1" s="1"/>
  <c r="S671" i="1"/>
  <c r="Y671" i="1" s="1"/>
  <c r="S651" i="1"/>
  <c r="Y651" i="1" s="1"/>
  <c r="S623" i="1"/>
  <c r="Y623" i="1" s="1"/>
  <c r="S614" i="1"/>
  <c r="Y614" i="1" s="1"/>
  <c r="S575" i="1"/>
  <c r="Y575" i="1" s="1"/>
  <c r="S556" i="1"/>
  <c r="Y556" i="1" s="1"/>
  <c r="S528" i="1"/>
  <c r="Y528" i="1" s="1"/>
  <c r="S423" i="1"/>
  <c r="Y423" i="1" s="1"/>
  <c r="S404" i="1"/>
  <c r="Y404" i="1" s="1"/>
  <c r="S395" i="1"/>
  <c r="Y395" i="1" s="1"/>
  <c r="S375" i="1"/>
  <c r="Y375" i="1" s="1"/>
  <c r="S358" i="1"/>
  <c r="Y358" i="1" s="1"/>
  <c r="S347" i="1"/>
  <c r="Y347" i="1" s="1"/>
  <c r="S319" i="1"/>
  <c r="Y319" i="1" s="1"/>
  <c r="S272" i="1"/>
  <c r="Y272" i="1" s="1"/>
  <c r="S252" i="1"/>
  <c r="Y252" i="1" s="1"/>
  <c r="S230" i="1"/>
  <c r="Y230" i="1" s="1"/>
  <c r="S145" i="1"/>
  <c r="Y145" i="1" s="1"/>
  <c r="S1275" i="1"/>
  <c r="Y1275" i="1" s="1"/>
  <c r="S1047" i="1"/>
  <c r="Y1047" i="1" s="1"/>
  <c r="S971" i="1"/>
  <c r="Y971" i="1" s="1"/>
  <c r="S914" i="1"/>
  <c r="Y914" i="1" s="1"/>
  <c r="S838" i="1"/>
  <c r="Y838" i="1" s="1"/>
  <c r="S724" i="1"/>
  <c r="Y724" i="1" s="1"/>
  <c r="S687" i="1"/>
  <c r="Y687" i="1" s="1"/>
  <c r="S650" i="1"/>
  <c r="Y650" i="1" s="1"/>
  <c r="S610" i="1"/>
  <c r="Y610" i="1" s="1"/>
  <c r="S535" i="1"/>
  <c r="Y535" i="1" s="1"/>
  <c r="S496" i="1"/>
  <c r="Y496" i="1" s="1"/>
  <c r="S422" i="1"/>
  <c r="Y422" i="1" s="1"/>
  <c r="S383" i="1"/>
  <c r="Y383" i="1" s="1"/>
  <c r="S346" i="1"/>
  <c r="Y346" i="1" s="1"/>
  <c r="S74" i="1"/>
  <c r="Y74" i="1" s="1"/>
  <c r="S31" i="1"/>
  <c r="Y31" i="1" s="1"/>
  <c r="S2" i="1"/>
  <c r="Y2" i="1" s="1"/>
  <c r="S1028" i="1"/>
  <c r="Y1028" i="1" s="1"/>
  <c r="S954" i="1"/>
  <c r="Y954" i="1" s="1"/>
  <c r="S906" i="1"/>
  <c r="Y906" i="1" s="1"/>
  <c r="S866" i="1"/>
  <c r="Y866" i="1" s="1"/>
  <c r="S752" i="1"/>
  <c r="Y752" i="1" s="1"/>
  <c r="S715" i="1"/>
  <c r="Y715" i="1" s="1"/>
  <c r="S678" i="1"/>
  <c r="Y678" i="1" s="1"/>
  <c r="S639" i="1"/>
  <c r="Y639" i="1" s="1"/>
  <c r="S564" i="1"/>
  <c r="Y564" i="1" s="1"/>
  <c r="S374" i="1"/>
  <c r="Y374" i="1" s="1"/>
  <c r="S336" i="1"/>
  <c r="Y336" i="1" s="1"/>
  <c r="S260" i="1"/>
  <c r="Y260" i="1" s="1"/>
  <c r="S229" i="1"/>
  <c r="Y229" i="1" s="1"/>
  <c r="S199" i="1"/>
  <c r="Y199" i="1" s="1"/>
  <c r="S114" i="1"/>
  <c r="Y114" i="1" s="1"/>
  <c r="S29" i="1"/>
  <c r="Y29" i="1" s="1"/>
  <c r="S15" i="1"/>
  <c r="Y15" i="1" s="1"/>
  <c r="U8" i="8"/>
  <c r="S1213" i="1"/>
  <c r="Y1213" i="1" s="1"/>
  <c r="S1065" i="1"/>
  <c r="Y1065" i="1" s="1"/>
  <c r="S969" i="1"/>
  <c r="Y969" i="1" s="1"/>
  <c r="S853" i="1"/>
  <c r="Y853" i="1" s="1"/>
  <c r="S813" i="1"/>
  <c r="Y813" i="1" s="1"/>
  <c r="S741" i="1"/>
  <c r="Y741" i="1" s="1"/>
  <c r="S649" i="1"/>
  <c r="Y649" i="1" s="1"/>
  <c r="S553" i="1"/>
  <c r="Y553" i="1" s="1"/>
  <c r="S537" i="1"/>
  <c r="Y537" i="1" s="1"/>
  <c r="S473" i="1"/>
  <c r="Y473" i="1" s="1"/>
  <c r="S461" i="1"/>
  <c r="Y461" i="1" s="1"/>
  <c r="S453" i="1"/>
  <c r="Y453" i="1" s="1"/>
  <c r="S441" i="1"/>
  <c r="Y441" i="1" s="1"/>
  <c r="S437" i="1"/>
  <c r="Y437" i="1" s="1"/>
  <c r="S401" i="1"/>
  <c r="Y401" i="1" s="1"/>
  <c r="S389" i="1"/>
  <c r="Y389" i="1" s="1"/>
  <c r="S373" i="1"/>
  <c r="Y373" i="1" s="1"/>
  <c r="S349" i="1"/>
  <c r="Y349" i="1" s="1"/>
  <c r="S313" i="1"/>
  <c r="Y313" i="1" s="1"/>
  <c r="S1235" i="1"/>
  <c r="Y1235" i="1" s="1"/>
  <c r="S1160" i="1"/>
  <c r="Y1160" i="1" s="1"/>
  <c r="S1155" i="1"/>
  <c r="Y1155" i="1" s="1"/>
  <c r="S1086" i="1"/>
  <c r="Y1086" i="1" s="1"/>
  <c r="S1292" i="1"/>
  <c r="Y1292" i="1" s="1"/>
  <c r="S1108" i="1"/>
  <c r="Y1108" i="1" s="1"/>
  <c r="S824" i="1"/>
  <c r="Y824" i="1" s="1"/>
  <c r="S776" i="1"/>
  <c r="Y776" i="1" s="1"/>
  <c r="S744" i="1"/>
  <c r="Y744" i="1" s="1"/>
  <c r="S568" i="1"/>
  <c r="Y568" i="1" s="1"/>
  <c r="S531" i="1"/>
  <c r="Y531" i="1" s="1"/>
  <c r="S504" i="1"/>
  <c r="Y504" i="1" s="1"/>
  <c r="S456" i="1"/>
  <c r="Y456" i="1" s="1"/>
  <c r="S360" i="1"/>
  <c r="Y360" i="1" s="1"/>
  <c r="S296" i="1"/>
  <c r="Y296" i="1" s="1"/>
  <c r="S264" i="1"/>
  <c r="Y264" i="1" s="1"/>
  <c r="S240" i="1"/>
  <c r="Y240" i="1" s="1"/>
  <c r="S208" i="1"/>
  <c r="Y208" i="1" s="1"/>
  <c r="S180" i="1"/>
  <c r="Y180" i="1" s="1"/>
  <c r="S172" i="1"/>
  <c r="Y172" i="1" s="1"/>
  <c r="S164" i="1"/>
  <c r="Y164" i="1" s="1"/>
  <c r="S148" i="1"/>
  <c r="Y148" i="1" s="1"/>
  <c r="S144" i="1"/>
  <c r="Y144" i="1" s="1"/>
  <c r="S100" i="1"/>
  <c r="Y100" i="1" s="1"/>
  <c r="S64" i="1"/>
  <c r="Y64" i="1" s="1"/>
  <c r="S60" i="1"/>
  <c r="Y60" i="1" s="1"/>
  <c r="S40" i="1"/>
  <c r="Y40" i="1" s="1"/>
  <c r="S36" i="1"/>
  <c r="Y36" i="1" s="1"/>
  <c r="S32" i="1"/>
  <c r="Y32" i="1" s="1"/>
  <c r="S12" i="1"/>
  <c r="Y12" i="1" s="1"/>
  <c r="S1274" i="1"/>
  <c r="Y1274" i="1" s="1"/>
  <c r="S1254" i="1"/>
  <c r="Y1254" i="1" s="1"/>
  <c r="S875" i="1"/>
  <c r="Y875" i="1" s="1"/>
  <c r="S790" i="1"/>
  <c r="Y790" i="1" s="1"/>
  <c r="S775" i="1"/>
  <c r="Y775" i="1" s="1"/>
  <c r="S668" i="1"/>
  <c r="Y668" i="1" s="1"/>
  <c r="S534" i="1"/>
  <c r="Y534" i="1" s="1"/>
  <c r="S491" i="1"/>
  <c r="Y491" i="1" s="1"/>
  <c r="S463" i="1"/>
  <c r="Y463" i="1" s="1"/>
  <c r="S442" i="1"/>
  <c r="Y442" i="1" s="1"/>
  <c r="S420" i="1"/>
  <c r="Y420" i="1" s="1"/>
  <c r="S314" i="1"/>
  <c r="Y314" i="1" s="1"/>
  <c r="S179" i="1"/>
  <c r="Y179" i="1" s="1"/>
  <c r="S174" i="1"/>
  <c r="Y174" i="1" s="1"/>
  <c r="S158" i="1"/>
  <c r="Y158" i="1" s="1"/>
  <c r="S147" i="1"/>
  <c r="Y147" i="1" s="1"/>
  <c r="S126" i="1"/>
  <c r="Y126" i="1" s="1"/>
  <c r="S121" i="1"/>
  <c r="Y121" i="1" s="1"/>
  <c r="S46" i="1"/>
  <c r="Y46" i="1" s="1"/>
  <c r="S41" i="1"/>
  <c r="Y41" i="1" s="1"/>
  <c r="S25" i="1"/>
  <c r="Y25" i="1" s="1"/>
  <c r="S19" i="1"/>
  <c r="Y19" i="1" s="1"/>
  <c r="S1154" i="1"/>
  <c r="Y1154" i="1" s="1"/>
  <c r="S438" i="1"/>
  <c r="Y438" i="1" s="1"/>
  <c r="S276" i="1"/>
  <c r="Y276" i="1" s="1"/>
  <c r="S234" i="1"/>
  <c r="Y234" i="1" s="1"/>
  <c r="S226" i="1"/>
  <c r="Y226" i="1" s="1"/>
  <c r="S213" i="1"/>
  <c r="Y213" i="1" s="1"/>
  <c r="S183" i="1"/>
  <c r="Y183" i="1" s="1"/>
  <c r="S177" i="1"/>
  <c r="Y177" i="1" s="1"/>
  <c r="S162" i="1"/>
  <c r="Y162" i="1" s="1"/>
  <c r="S98" i="1"/>
  <c r="Y98" i="1" s="1"/>
  <c r="S77" i="1"/>
  <c r="Y77" i="1" s="1"/>
  <c r="S70" i="1"/>
  <c r="Y70" i="1" s="1"/>
  <c r="S49" i="1"/>
  <c r="Y49" i="1" s="1"/>
  <c r="S1303" i="1"/>
  <c r="Y1303" i="1" s="1"/>
  <c r="S834" i="1"/>
  <c r="Y834" i="1" s="1"/>
  <c r="S795" i="1"/>
  <c r="Y795" i="1" s="1"/>
  <c r="S730" i="1"/>
  <c r="Y730" i="1" s="1"/>
  <c r="S502" i="1"/>
  <c r="Y502" i="1" s="1"/>
  <c r="S359" i="1"/>
  <c r="Y359" i="1" s="1"/>
  <c r="S303" i="1"/>
  <c r="Y303" i="1" s="1"/>
  <c r="S294" i="1"/>
  <c r="Y294" i="1" s="1"/>
  <c r="S283" i="1"/>
  <c r="Y283" i="1" s="1"/>
  <c r="S255" i="1"/>
  <c r="Y255" i="1" s="1"/>
  <c r="S133" i="1"/>
  <c r="Y133" i="1" s="1"/>
  <c r="S47" i="1"/>
  <c r="Y47" i="1" s="1"/>
  <c r="S927" i="1"/>
  <c r="Y927" i="1" s="1"/>
  <c r="S898" i="1"/>
  <c r="Y898" i="1" s="1"/>
  <c r="S870" i="1"/>
  <c r="Y870" i="1" s="1"/>
  <c r="S850" i="1"/>
  <c r="Y850" i="1" s="1"/>
  <c r="S490" i="1"/>
  <c r="Y490" i="1" s="1"/>
  <c r="S452" i="1"/>
  <c r="Y452" i="1" s="1"/>
  <c r="S367" i="1"/>
  <c r="Y367" i="1" s="1"/>
  <c r="S290" i="1"/>
  <c r="Y290" i="1" s="1"/>
  <c r="S245" i="1"/>
  <c r="Y245" i="1" s="1"/>
  <c r="S202" i="1"/>
  <c r="Y202" i="1" s="1"/>
  <c r="S187" i="1"/>
  <c r="Y187" i="1" s="1"/>
  <c r="S173" i="1"/>
  <c r="Y173" i="1" s="1"/>
  <c r="S130" i="1"/>
  <c r="Y130" i="1" s="1"/>
  <c r="S102" i="1"/>
  <c r="Y102" i="1" s="1"/>
  <c r="S572" i="1"/>
  <c r="Y572" i="1" s="1"/>
  <c r="S150" i="1"/>
  <c r="Y150" i="1" s="1"/>
  <c r="S122" i="1"/>
  <c r="Y122" i="1" s="1"/>
  <c r="S602" i="1"/>
  <c r="Y602" i="1" s="1"/>
  <c r="S171" i="1"/>
  <c r="Y171" i="1" s="1"/>
  <c r="S143" i="1"/>
  <c r="Y143" i="1" s="1"/>
  <c r="S43" i="1"/>
  <c r="Y43" i="1" s="1"/>
  <c r="U10" i="8"/>
  <c r="S1237" i="1"/>
  <c r="Y1237" i="1" s="1"/>
  <c r="S729" i="1"/>
  <c r="S513" i="1"/>
  <c r="S489" i="1"/>
  <c r="Y489" i="1" s="1"/>
  <c r="S457" i="1"/>
  <c r="Y457" i="1" s="1"/>
  <c r="S305" i="1"/>
  <c r="S289" i="1"/>
  <c r="S281" i="1"/>
  <c r="Y281" i="1" s="1"/>
  <c r="S1070" i="1"/>
  <c r="Y1070" i="1" s="1"/>
  <c r="S323" i="1"/>
  <c r="S302" i="1"/>
  <c r="S286" i="1"/>
  <c r="Y286" i="1" s="1"/>
  <c r="S254" i="1"/>
  <c r="Y254" i="1" s="1"/>
  <c r="S80" i="1"/>
  <c r="S16" i="1"/>
  <c r="S8" i="1"/>
  <c r="Y8" i="1" s="1"/>
  <c r="S1263" i="1"/>
  <c r="Y1263" i="1" s="1"/>
  <c r="S434" i="1"/>
  <c r="S137" i="1"/>
  <c r="S83" i="1"/>
  <c r="Y83" i="1" s="1"/>
  <c r="S287" i="1"/>
  <c r="Y287" i="1" s="1"/>
  <c r="S219" i="1"/>
  <c r="S85" i="1"/>
  <c r="S63" i="1"/>
  <c r="Y63" i="1" s="1"/>
  <c r="S596" i="1"/>
  <c r="Y596" i="1" s="1"/>
  <c r="S11" i="1"/>
  <c r="S784" i="1"/>
  <c r="S508" i="1"/>
  <c r="Y508" i="1" s="1"/>
  <c r="S223" i="1"/>
  <c r="Y223" i="1" s="1"/>
  <c r="S117" i="1"/>
  <c r="S207" i="1"/>
  <c r="S37" i="1"/>
  <c r="Y37" i="1" s="1"/>
  <c r="S65" i="1"/>
  <c r="Y65" i="1" s="1"/>
  <c r="S135" i="1"/>
  <c r="Y135" i="1" s="1"/>
  <c r="S242" i="1"/>
  <c r="Y242" i="1" s="1"/>
  <c r="S316" i="1"/>
  <c r="Y316" i="1" s="1"/>
  <c r="S394" i="1"/>
  <c r="Y394" i="1" s="1"/>
  <c r="S468" i="1"/>
  <c r="S544" i="1"/>
  <c r="S620" i="1"/>
  <c r="S695" i="1"/>
  <c r="Y695" i="1" s="1"/>
  <c r="S772" i="1"/>
  <c r="S934" i="1"/>
  <c r="Y934" i="1" s="1"/>
  <c r="U20" i="1"/>
  <c r="AA20" i="1" s="1"/>
  <c r="U44" i="1"/>
  <c r="AA44" i="1" s="1"/>
  <c r="U48" i="1"/>
  <c r="AA48" i="1" s="1"/>
  <c r="U64" i="1"/>
  <c r="AA64" i="1" s="1"/>
  <c r="U68" i="1"/>
  <c r="AA68" i="1" s="1"/>
  <c r="U76" i="1"/>
  <c r="AA76" i="1" s="1"/>
  <c r="U92" i="1"/>
  <c r="AA92" i="1" s="1"/>
  <c r="U100" i="1"/>
  <c r="AA100" i="1" s="1"/>
  <c r="U108" i="1"/>
  <c r="AA108" i="1" s="1"/>
  <c r="U124" i="1"/>
  <c r="AA124" i="1" s="1"/>
  <c r="U128" i="1"/>
  <c r="AA128" i="1" s="1"/>
  <c r="U152" i="1"/>
  <c r="AA152" i="1" s="1"/>
  <c r="I7" i="8"/>
  <c r="I19" i="8"/>
  <c r="I38" i="8"/>
  <c r="I45" i="8"/>
  <c r="U7" i="8"/>
  <c r="U25" i="8"/>
  <c r="T1309" i="1"/>
  <c r="Z1309" i="1" s="1"/>
  <c r="T1305" i="1"/>
  <c r="Z1305" i="1" s="1"/>
  <c r="T1301" i="1"/>
  <c r="Z1301" i="1" s="1"/>
  <c r="T1297" i="1"/>
  <c r="Z1297" i="1" s="1"/>
  <c r="T1293" i="1"/>
  <c r="Z1293" i="1" s="1"/>
  <c r="T1289" i="1"/>
  <c r="Z1289" i="1" s="1"/>
  <c r="T1285" i="1"/>
  <c r="Z1285" i="1" s="1"/>
  <c r="T1281" i="1"/>
  <c r="Z1281" i="1" s="1"/>
  <c r="T1277" i="1"/>
  <c r="Z1277" i="1" s="1"/>
  <c r="T1273" i="1"/>
  <c r="Z1273" i="1" s="1"/>
  <c r="T1269" i="1"/>
  <c r="Z1269" i="1" s="1"/>
  <c r="T1265" i="1"/>
  <c r="Z1265" i="1" s="1"/>
  <c r="T1261" i="1"/>
  <c r="Z1261" i="1" s="1"/>
  <c r="T1257" i="1"/>
  <c r="Z1257" i="1" s="1"/>
  <c r="T1253" i="1"/>
  <c r="Z1253" i="1" s="1"/>
  <c r="T1249" i="1"/>
  <c r="Z1249" i="1" s="1"/>
  <c r="T1245" i="1"/>
  <c r="Z1245" i="1" s="1"/>
  <c r="T1241" i="1"/>
  <c r="Z1241" i="1" s="1"/>
  <c r="T1237" i="1"/>
  <c r="Z1237" i="1" s="1"/>
  <c r="T1229" i="1"/>
  <c r="Z1229" i="1" s="1"/>
  <c r="T1225" i="1"/>
  <c r="Z1225" i="1" s="1"/>
  <c r="T1221" i="1"/>
  <c r="Z1221" i="1" s="1"/>
  <c r="T1217" i="1"/>
  <c r="Z1217" i="1" s="1"/>
  <c r="T1213" i="1"/>
  <c r="Z1213" i="1" s="1"/>
  <c r="T1209" i="1"/>
  <c r="Z1209" i="1" s="1"/>
  <c r="T1205" i="1"/>
  <c r="Z1205" i="1" s="1"/>
  <c r="T1201" i="1"/>
  <c r="Z1201" i="1" s="1"/>
  <c r="T1197" i="1"/>
  <c r="Z1197" i="1" s="1"/>
  <c r="T1193" i="1"/>
  <c r="Z1193" i="1" s="1"/>
  <c r="T1185" i="1"/>
  <c r="Z1185" i="1" s="1"/>
  <c r="T1181" i="1"/>
  <c r="Z1181" i="1" s="1"/>
  <c r="T1177" i="1"/>
  <c r="Z1177" i="1" s="1"/>
  <c r="T1173" i="1"/>
  <c r="Z1173" i="1" s="1"/>
  <c r="T1169" i="1"/>
  <c r="Z1169" i="1" s="1"/>
  <c r="T1165" i="1"/>
  <c r="Z1165" i="1" s="1"/>
  <c r="T1161" i="1"/>
  <c r="Z1161" i="1" s="1"/>
  <c r="T1157" i="1"/>
  <c r="Z1157" i="1" s="1"/>
  <c r="T1153" i="1"/>
  <c r="Z1153" i="1" s="1"/>
  <c r="T1149" i="1"/>
  <c r="Z1149" i="1" s="1"/>
  <c r="T1145" i="1"/>
  <c r="Z1145" i="1" s="1"/>
  <c r="T1141" i="1"/>
  <c r="Z1141" i="1" s="1"/>
  <c r="T1137" i="1"/>
  <c r="Z1137" i="1" s="1"/>
  <c r="T1129" i="1"/>
  <c r="Z1129" i="1" s="1"/>
  <c r="T1125" i="1"/>
  <c r="Z1125" i="1" s="1"/>
  <c r="T1121" i="1"/>
  <c r="Z1121" i="1" s="1"/>
  <c r="T1117" i="1"/>
  <c r="Z1117" i="1" s="1"/>
  <c r="T1113" i="1"/>
  <c r="Z1113" i="1" s="1"/>
  <c r="T1109" i="1"/>
  <c r="Z1109" i="1" s="1"/>
  <c r="T1105" i="1"/>
  <c r="Z1105" i="1" s="1"/>
  <c r="T1101" i="1"/>
  <c r="Z1101" i="1" s="1"/>
  <c r="T1097" i="1"/>
  <c r="Z1097" i="1" s="1"/>
  <c r="T1093" i="1"/>
  <c r="Z1093" i="1" s="1"/>
  <c r="T1089" i="1"/>
  <c r="Z1089" i="1" s="1"/>
  <c r="T1085" i="1"/>
  <c r="Z1085" i="1" s="1"/>
  <c r="T1081" i="1"/>
  <c r="Z1081" i="1" s="1"/>
  <c r="T1077" i="1"/>
  <c r="Z1077" i="1" s="1"/>
  <c r="T1073" i="1"/>
  <c r="Z1073" i="1" s="1"/>
  <c r="T1069" i="1"/>
  <c r="Z1069" i="1" s="1"/>
  <c r="T1065" i="1"/>
  <c r="Z1065" i="1" s="1"/>
  <c r="T1061" i="1"/>
  <c r="Z1061" i="1" s="1"/>
  <c r="T1057" i="1"/>
  <c r="Z1057" i="1" s="1"/>
  <c r="T1053" i="1"/>
  <c r="Z1053" i="1" s="1"/>
  <c r="T1049" i="1"/>
  <c r="Z1049" i="1" s="1"/>
  <c r="T1045" i="1"/>
  <c r="Z1045" i="1" s="1"/>
  <c r="T1041" i="1"/>
  <c r="Z1041" i="1" s="1"/>
  <c r="T1037" i="1"/>
  <c r="Z1037" i="1" s="1"/>
  <c r="T1033" i="1"/>
  <c r="Z1033" i="1" s="1"/>
  <c r="T1029" i="1"/>
  <c r="Z1029" i="1" s="1"/>
  <c r="T1025" i="1"/>
  <c r="Z1025" i="1" s="1"/>
  <c r="T1021" i="1"/>
  <c r="Z1021" i="1" s="1"/>
  <c r="T1017" i="1"/>
  <c r="Z1017" i="1" s="1"/>
  <c r="T1013" i="1"/>
  <c r="Z1013" i="1" s="1"/>
  <c r="T1009" i="1"/>
  <c r="Z1009" i="1" s="1"/>
  <c r="T1005" i="1"/>
  <c r="Z1005" i="1" s="1"/>
  <c r="T1001" i="1"/>
  <c r="Z1001" i="1" s="1"/>
  <c r="T997" i="1"/>
  <c r="Z997" i="1" s="1"/>
  <c r="T993" i="1"/>
  <c r="Z993" i="1" s="1"/>
  <c r="T989" i="1"/>
  <c r="Z989" i="1" s="1"/>
  <c r="T985" i="1"/>
  <c r="Z985" i="1" s="1"/>
  <c r="T981" i="1"/>
  <c r="Z981" i="1" s="1"/>
  <c r="T977" i="1"/>
  <c r="Z977" i="1" s="1"/>
  <c r="T973" i="1"/>
  <c r="Z973" i="1" s="1"/>
  <c r="T969" i="1"/>
  <c r="Z969" i="1" s="1"/>
  <c r="T965" i="1"/>
  <c r="Z965" i="1" s="1"/>
  <c r="T961" i="1"/>
  <c r="Z961" i="1" s="1"/>
  <c r="T957" i="1"/>
  <c r="Z957" i="1" s="1"/>
  <c r="T953" i="1"/>
  <c r="Z953" i="1" s="1"/>
  <c r="T949" i="1"/>
  <c r="Z949" i="1" s="1"/>
  <c r="T945" i="1"/>
  <c r="Z945" i="1" s="1"/>
  <c r="T941" i="1"/>
  <c r="Z941" i="1" s="1"/>
  <c r="T937" i="1"/>
  <c r="Z937" i="1" s="1"/>
  <c r="T933" i="1"/>
  <c r="Z933" i="1" s="1"/>
  <c r="T929" i="1"/>
  <c r="Z929" i="1" s="1"/>
  <c r="T925" i="1"/>
  <c r="Z925" i="1" s="1"/>
  <c r="T921" i="1"/>
  <c r="Z921" i="1" s="1"/>
  <c r="T917" i="1"/>
  <c r="Z917" i="1" s="1"/>
  <c r="T913" i="1"/>
  <c r="Z913" i="1" s="1"/>
  <c r="T909" i="1"/>
  <c r="Z909" i="1" s="1"/>
  <c r="T905" i="1"/>
  <c r="Z905" i="1" s="1"/>
  <c r="T901" i="1"/>
  <c r="Z901" i="1" s="1"/>
  <c r="T897" i="1"/>
  <c r="Z897" i="1" s="1"/>
  <c r="T893" i="1"/>
  <c r="Z893" i="1" s="1"/>
  <c r="T889" i="1"/>
  <c r="Z889" i="1" s="1"/>
  <c r="T885" i="1"/>
  <c r="Z885" i="1" s="1"/>
  <c r="T881" i="1"/>
  <c r="Z881" i="1" s="1"/>
  <c r="T877" i="1"/>
  <c r="Z877" i="1" s="1"/>
  <c r="T873" i="1"/>
  <c r="Z873" i="1" s="1"/>
  <c r="T869" i="1"/>
  <c r="Z869" i="1" s="1"/>
  <c r="T865" i="1"/>
  <c r="Z865" i="1" s="1"/>
  <c r="T861" i="1"/>
  <c r="Z861" i="1" s="1"/>
  <c r="T857" i="1"/>
  <c r="Z857" i="1" s="1"/>
  <c r="T853" i="1"/>
  <c r="Z853" i="1" s="1"/>
  <c r="T849" i="1"/>
  <c r="Z849" i="1" s="1"/>
  <c r="T845" i="1"/>
  <c r="Z845" i="1" s="1"/>
  <c r="T841" i="1"/>
  <c r="Z841" i="1" s="1"/>
  <c r="T837" i="1"/>
  <c r="Z837" i="1" s="1"/>
  <c r="T833" i="1"/>
  <c r="Z833" i="1" s="1"/>
  <c r="T829" i="1"/>
  <c r="Z829" i="1" s="1"/>
  <c r="T825" i="1"/>
  <c r="Z825" i="1" s="1"/>
  <c r="T821" i="1"/>
  <c r="Z821" i="1" s="1"/>
  <c r="T817" i="1"/>
  <c r="Z817" i="1" s="1"/>
  <c r="T813" i="1"/>
  <c r="Z813" i="1" s="1"/>
  <c r="T809" i="1"/>
  <c r="Z809" i="1" s="1"/>
  <c r="T805" i="1"/>
  <c r="Z805" i="1" s="1"/>
  <c r="T801" i="1"/>
  <c r="Z801" i="1" s="1"/>
  <c r="T797" i="1"/>
  <c r="Z797" i="1" s="1"/>
  <c r="T793" i="1"/>
  <c r="Z793" i="1" s="1"/>
  <c r="T789" i="1"/>
  <c r="Z789" i="1" s="1"/>
  <c r="T785" i="1"/>
  <c r="Z785" i="1" s="1"/>
  <c r="T781" i="1"/>
  <c r="Z781" i="1" s="1"/>
  <c r="T777" i="1"/>
  <c r="Z777" i="1" s="1"/>
  <c r="T773" i="1"/>
  <c r="Z773" i="1" s="1"/>
  <c r="T769" i="1"/>
  <c r="Z769" i="1" s="1"/>
  <c r="T765" i="1"/>
  <c r="Z765" i="1" s="1"/>
  <c r="T761" i="1"/>
  <c r="Z761" i="1" s="1"/>
  <c r="T757" i="1"/>
  <c r="Z757" i="1" s="1"/>
  <c r="T753" i="1"/>
  <c r="Z753" i="1" s="1"/>
  <c r="T749" i="1"/>
  <c r="Z749" i="1" s="1"/>
  <c r="T745" i="1"/>
  <c r="Z745" i="1" s="1"/>
  <c r="T741" i="1"/>
  <c r="Z741" i="1" s="1"/>
  <c r="T737" i="1"/>
  <c r="Z737" i="1" s="1"/>
  <c r="T733" i="1"/>
  <c r="Z733" i="1" s="1"/>
  <c r="T729" i="1"/>
  <c r="Z729" i="1" s="1"/>
  <c r="T725" i="1"/>
  <c r="Z725" i="1" s="1"/>
  <c r="T721" i="1"/>
  <c r="Z721" i="1" s="1"/>
  <c r="T717" i="1"/>
  <c r="Z717" i="1" s="1"/>
  <c r="T713" i="1"/>
  <c r="Z713" i="1" s="1"/>
  <c r="T709" i="1"/>
  <c r="Z709" i="1" s="1"/>
  <c r="T705" i="1"/>
  <c r="Z705" i="1" s="1"/>
  <c r="T701" i="1"/>
  <c r="Z701" i="1" s="1"/>
  <c r="T697" i="1"/>
  <c r="Z697" i="1" s="1"/>
  <c r="T693" i="1"/>
  <c r="Z693" i="1" s="1"/>
  <c r="T689" i="1"/>
  <c r="Z689" i="1" s="1"/>
  <c r="T685" i="1"/>
  <c r="Z685" i="1" s="1"/>
  <c r="T681" i="1"/>
  <c r="Z681" i="1" s="1"/>
  <c r="T677" i="1"/>
  <c r="Z677" i="1" s="1"/>
  <c r="T673" i="1"/>
  <c r="Z673" i="1" s="1"/>
  <c r="T669" i="1"/>
  <c r="Z669" i="1" s="1"/>
  <c r="T665" i="1"/>
  <c r="Z665" i="1" s="1"/>
  <c r="T661" i="1"/>
  <c r="Z661" i="1" s="1"/>
  <c r="T657" i="1"/>
  <c r="Z657" i="1" s="1"/>
  <c r="T653" i="1"/>
  <c r="Z653" i="1" s="1"/>
  <c r="T649" i="1"/>
  <c r="Z649" i="1" s="1"/>
  <c r="T645" i="1"/>
  <c r="Z645" i="1" s="1"/>
  <c r="T1306" i="1"/>
  <c r="Z1306" i="1" s="1"/>
  <c r="T1300" i="1"/>
  <c r="Z1300" i="1" s="1"/>
  <c r="T1295" i="1"/>
  <c r="Z1295" i="1" s="1"/>
  <c r="T1290" i="1"/>
  <c r="Z1290" i="1" s="1"/>
  <c r="T1284" i="1"/>
  <c r="Z1284" i="1" s="1"/>
  <c r="T1279" i="1"/>
  <c r="Z1279" i="1" s="1"/>
  <c r="T1274" i="1"/>
  <c r="Z1274" i="1" s="1"/>
  <c r="T1268" i="1"/>
  <c r="Z1268" i="1" s="1"/>
  <c r="T1263" i="1"/>
  <c r="Z1263" i="1" s="1"/>
  <c r="T1258" i="1"/>
  <c r="Z1258" i="1" s="1"/>
  <c r="T1252" i="1"/>
  <c r="Z1252" i="1" s="1"/>
  <c r="T1247" i="1"/>
  <c r="Z1247" i="1" s="1"/>
  <c r="T1242" i="1"/>
  <c r="Z1242" i="1" s="1"/>
  <c r="T1236" i="1"/>
  <c r="Z1236" i="1" s="1"/>
  <c r="T1231" i="1"/>
  <c r="Z1231" i="1" s="1"/>
  <c r="T1226" i="1"/>
  <c r="Z1226" i="1" s="1"/>
  <c r="T1220" i="1"/>
  <c r="Z1220" i="1" s="1"/>
  <c r="T1215" i="1"/>
  <c r="Z1215" i="1" s="1"/>
  <c r="T1210" i="1"/>
  <c r="Z1210" i="1" s="1"/>
  <c r="T1204" i="1"/>
  <c r="Z1204" i="1" s="1"/>
  <c r="T1199" i="1"/>
  <c r="Z1199" i="1" s="1"/>
  <c r="T1194" i="1"/>
  <c r="Z1194" i="1" s="1"/>
  <c r="T1188" i="1"/>
  <c r="Z1188" i="1" s="1"/>
  <c r="T1183" i="1"/>
  <c r="Z1183" i="1" s="1"/>
  <c r="T1178" i="1"/>
  <c r="Z1178" i="1" s="1"/>
  <c r="T1172" i="1"/>
  <c r="Z1172" i="1" s="1"/>
  <c r="T1167" i="1"/>
  <c r="Z1167" i="1" s="1"/>
  <c r="T1162" i="1"/>
  <c r="Z1162" i="1" s="1"/>
  <c r="T1156" i="1"/>
  <c r="Z1156" i="1" s="1"/>
  <c r="T1151" i="1"/>
  <c r="Z1151" i="1" s="1"/>
  <c r="T1146" i="1"/>
  <c r="Z1146" i="1" s="1"/>
  <c r="T1140" i="1"/>
  <c r="Z1140" i="1" s="1"/>
  <c r="T1135" i="1"/>
  <c r="Z1135" i="1" s="1"/>
  <c r="T1130" i="1"/>
  <c r="Z1130" i="1" s="1"/>
  <c r="T1119" i="1"/>
  <c r="Z1119" i="1" s="1"/>
  <c r="T1114" i="1"/>
  <c r="Z1114" i="1" s="1"/>
  <c r="T1108" i="1"/>
  <c r="Z1108" i="1" s="1"/>
  <c r="T1103" i="1"/>
  <c r="Z1103" i="1" s="1"/>
  <c r="T1098" i="1"/>
  <c r="Z1098" i="1" s="1"/>
  <c r="T1092" i="1"/>
  <c r="Z1092" i="1" s="1"/>
  <c r="T1087" i="1"/>
  <c r="Z1087" i="1" s="1"/>
  <c r="T1082" i="1"/>
  <c r="Z1082" i="1" s="1"/>
  <c r="T1076" i="1"/>
  <c r="Z1076" i="1" s="1"/>
  <c r="T1071" i="1"/>
  <c r="Z1071" i="1" s="1"/>
  <c r="T1066" i="1"/>
  <c r="Z1066" i="1" s="1"/>
  <c r="T1060" i="1"/>
  <c r="Z1060" i="1" s="1"/>
  <c r="T1055" i="1"/>
  <c r="Z1055" i="1" s="1"/>
  <c r="T1050" i="1"/>
  <c r="Z1050" i="1" s="1"/>
  <c r="T1044" i="1"/>
  <c r="Z1044" i="1" s="1"/>
  <c r="T1039" i="1"/>
  <c r="Z1039" i="1" s="1"/>
  <c r="T1034" i="1"/>
  <c r="Z1034" i="1" s="1"/>
  <c r="T1023" i="1"/>
  <c r="Z1023" i="1" s="1"/>
  <c r="T1018" i="1"/>
  <c r="Z1018" i="1" s="1"/>
  <c r="T1012" i="1"/>
  <c r="Z1012" i="1" s="1"/>
  <c r="T1007" i="1"/>
  <c r="Z1007" i="1" s="1"/>
  <c r="T1002" i="1"/>
  <c r="Z1002" i="1" s="1"/>
  <c r="T991" i="1"/>
  <c r="Z991" i="1" s="1"/>
  <c r="T986" i="1"/>
  <c r="Z986" i="1" s="1"/>
  <c r="T980" i="1"/>
  <c r="Z980" i="1" s="1"/>
  <c r="T975" i="1"/>
  <c r="Z975" i="1" s="1"/>
  <c r="T970" i="1"/>
  <c r="Z970" i="1" s="1"/>
  <c r="T964" i="1"/>
  <c r="Z964" i="1" s="1"/>
  <c r="T959" i="1"/>
  <c r="Z959" i="1" s="1"/>
  <c r="T954" i="1"/>
  <c r="Z954" i="1" s="1"/>
  <c r="T948" i="1"/>
  <c r="Z948" i="1" s="1"/>
  <c r="T938" i="1"/>
  <c r="Z938" i="1" s="1"/>
  <c r="T932" i="1"/>
  <c r="Z932" i="1" s="1"/>
  <c r="T927" i="1"/>
  <c r="Z927" i="1" s="1"/>
  <c r="T922" i="1"/>
  <c r="Z922" i="1" s="1"/>
  <c r="T916" i="1"/>
  <c r="Z916" i="1" s="1"/>
  <c r="T911" i="1"/>
  <c r="Z911" i="1" s="1"/>
  <c r="T906" i="1"/>
  <c r="Z906" i="1" s="1"/>
  <c r="T900" i="1"/>
  <c r="Z900" i="1" s="1"/>
  <c r="T895" i="1"/>
  <c r="Z895" i="1" s="1"/>
  <c r="T890" i="1"/>
  <c r="Z890" i="1" s="1"/>
  <c r="T884" i="1"/>
  <c r="Z884" i="1" s="1"/>
  <c r="T879" i="1"/>
  <c r="Z879" i="1" s="1"/>
  <c r="T874" i="1"/>
  <c r="Z874" i="1" s="1"/>
  <c r="T868" i="1"/>
  <c r="Z868" i="1" s="1"/>
  <c r="T863" i="1"/>
  <c r="Z863" i="1" s="1"/>
  <c r="T858" i="1"/>
  <c r="Z858" i="1" s="1"/>
  <c r="T852" i="1"/>
  <c r="Z852" i="1" s="1"/>
  <c r="T847" i="1"/>
  <c r="Z847" i="1" s="1"/>
  <c r="T842" i="1"/>
  <c r="Z842" i="1" s="1"/>
  <c r="T836" i="1"/>
  <c r="Z836" i="1" s="1"/>
  <c r="T831" i="1"/>
  <c r="Z831" i="1" s="1"/>
  <c r="T826" i="1"/>
  <c r="Z826" i="1" s="1"/>
  <c r="T820" i="1"/>
  <c r="Z820" i="1" s="1"/>
  <c r="T815" i="1"/>
  <c r="Z815" i="1" s="1"/>
  <c r="T810" i="1"/>
  <c r="Z810" i="1" s="1"/>
  <c r="T804" i="1"/>
  <c r="Z804" i="1" s="1"/>
  <c r="T799" i="1"/>
  <c r="Z799" i="1" s="1"/>
  <c r="T794" i="1"/>
  <c r="Z794" i="1" s="1"/>
  <c r="T788" i="1"/>
  <c r="Z788" i="1" s="1"/>
  <c r="T783" i="1"/>
  <c r="Z783" i="1" s="1"/>
  <c r="T778" i="1"/>
  <c r="Z778" i="1" s="1"/>
  <c r="T772" i="1"/>
  <c r="Z772" i="1" s="1"/>
  <c r="T767" i="1"/>
  <c r="Z767" i="1" s="1"/>
  <c r="T762" i="1"/>
  <c r="Z762" i="1" s="1"/>
  <c r="T756" i="1"/>
  <c r="Z756" i="1" s="1"/>
  <c r="T751" i="1"/>
  <c r="Z751" i="1" s="1"/>
  <c r="T746" i="1"/>
  <c r="Z746" i="1" s="1"/>
  <c r="T740" i="1"/>
  <c r="Z740" i="1" s="1"/>
  <c r="T735" i="1"/>
  <c r="Z735" i="1" s="1"/>
  <c r="T730" i="1"/>
  <c r="Z730" i="1" s="1"/>
  <c r="T724" i="1"/>
  <c r="Z724" i="1" s="1"/>
  <c r="T719" i="1"/>
  <c r="Z719" i="1" s="1"/>
  <c r="T714" i="1"/>
  <c r="Z714" i="1" s="1"/>
  <c r="T708" i="1"/>
  <c r="Z708" i="1" s="1"/>
  <c r="T703" i="1"/>
  <c r="Z703" i="1" s="1"/>
  <c r="T698" i="1"/>
  <c r="Z698" i="1" s="1"/>
  <c r="T692" i="1"/>
  <c r="Z692" i="1" s="1"/>
  <c r="T687" i="1"/>
  <c r="Z687" i="1" s="1"/>
  <c r="T682" i="1"/>
  <c r="Z682" i="1" s="1"/>
  <c r="T676" i="1"/>
  <c r="Z676" i="1" s="1"/>
  <c r="T671" i="1"/>
  <c r="Z671" i="1" s="1"/>
  <c r="T666" i="1"/>
  <c r="Z666" i="1" s="1"/>
  <c r="T660" i="1"/>
  <c r="Z660" i="1" s="1"/>
  <c r="T655" i="1"/>
  <c r="Z655" i="1" s="1"/>
  <c r="T650" i="1"/>
  <c r="Z650" i="1" s="1"/>
  <c r="T644" i="1"/>
  <c r="Z644" i="1" s="1"/>
  <c r="T640" i="1"/>
  <c r="Z640" i="1" s="1"/>
  <c r="T636" i="1"/>
  <c r="Z636" i="1" s="1"/>
  <c r="T632" i="1"/>
  <c r="Z632" i="1" s="1"/>
  <c r="T628" i="1"/>
  <c r="Z628" i="1" s="1"/>
  <c r="T624" i="1"/>
  <c r="Z624" i="1" s="1"/>
  <c r="T620" i="1"/>
  <c r="Z620" i="1" s="1"/>
  <c r="T616" i="1"/>
  <c r="Z616" i="1" s="1"/>
  <c r="T612" i="1"/>
  <c r="Z612" i="1" s="1"/>
  <c r="T608" i="1"/>
  <c r="Z608" i="1" s="1"/>
  <c r="T604" i="1"/>
  <c r="Z604" i="1" s="1"/>
  <c r="T600" i="1"/>
  <c r="Z600" i="1" s="1"/>
  <c r="T596" i="1"/>
  <c r="Z596" i="1" s="1"/>
  <c r="T592" i="1"/>
  <c r="Z592" i="1" s="1"/>
  <c r="T588" i="1"/>
  <c r="Z588" i="1" s="1"/>
  <c r="T584" i="1"/>
  <c r="Z584" i="1" s="1"/>
  <c r="T580" i="1"/>
  <c r="Z580" i="1" s="1"/>
  <c r="T576" i="1"/>
  <c r="Z576" i="1" s="1"/>
  <c r="T572" i="1"/>
  <c r="Z572" i="1" s="1"/>
  <c r="T568" i="1"/>
  <c r="Z568" i="1" s="1"/>
  <c r="T564" i="1"/>
  <c r="Z564" i="1" s="1"/>
  <c r="T560" i="1"/>
  <c r="Z560" i="1" s="1"/>
  <c r="T556" i="1"/>
  <c r="Z556" i="1" s="1"/>
  <c r="T552" i="1"/>
  <c r="Z552" i="1" s="1"/>
  <c r="T548" i="1"/>
  <c r="Z548" i="1" s="1"/>
  <c r="T544" i="1"/>
  <c r="Z544" i="1" s="1"/>
  <c r="T540" i="1"/>
  <c r="Z540" i="1" s="1"/>
  <c r="T536" i="1"/>
  <c r="Z536" i="1" s="1"/>
  <c r="T532" i="1"/>
  <c r="Z532" i="1" s="1"/>
  <c r="T528" i="1"/>
  <c r="Z528" i="1" s="1"/>
  <c r="T524" i="1"/>
  <c r="Z524" i="1" s="1"/>
  <c r="T520" i="1"/>
  <c r="Z520" i="1" s="1"/>
  <c r="T512" i="1"/>
  <c r="Z512" i="1" s="1"/>
  <c r="T508" i="1"/>
  <c r="Z508" i="1" s="1"/>
  <c r="T504" i="1"/>
  <c r="Z504" i="1" s="1"/>
  <c r="T500" i="1"/>
  <c r="Z500" i="1" s="1"/>
  <c r="T496" i="1"/>
  <c r="Z496" i="1" s="1"/>
  <c r="T488" i="1"/>
  <c r="Z488" i="1" s="1"/>
  <c r="T484" i="1"/>
  <c r="Z484" i="1" s="1"/>
  <c r="T480" i="1"/>
  <c r="Z480" i="1" s="1"/>
  <c r="T476" i="1"/>
  <c r="Z476" i="1" s="1"/>
  <c r="T472" i="1"/>
  <c r="Z472" i="1" s="1"/>
  <c r="T468" i="1"/>
  <c r="Z468" i="1" s="1"/>
  <c r="T464" i="1"/>
  <c r="Z464" i="1" s="1"/>
  <c r="T460" i="1"/>
  <c r="Z460" i="1" s="1"/>
  <c r="T456" i="1"/>
  <c r="Z456" i="1" s="1"/>
  <c r="T452" i="1"/>
  <c r="Z452" i="1" s="1"/>
  <c r="T448" i="1"/>
  <c r="Z448" i="1" s="1"/>
  <c r="T444" i="1"/>
  <c r="Z444" i="1" s="1"/>
  <c r="T440" i="1"/>
  <c r="Z440" i="1" s="1"/>
  <c r="T436" i="1"/>
  <c r="Z436" i="1" s="1"/>
  <c r="T432" i="1"/>
  <c r="Z432" i="1" s="1"/>
  <c r="T428" i="1"/>
  <c r="Z428" i="1" s="1"/>
  <c r="T424" i="1"/>
  <c r="Z424" i="1" s="1"/>
  <c r="T420" i="1"/>
  <c r="Z420" i="1" s="1"/>
  <c r="T416" i="1"/>
  <c r="Z416" i="1" s="1"/>
  <c r="T412" i="1"/>
  <c r="Z412" i="1" s="1"/>
  <c r="T408" i="1"/>
  <c r="Z408" i="1" s="1"/>
  <c r="T404" i="1"/>
  <c r="Z404" i="1" s="1"/>
  <c r="T400" i="1"/>
  <c r="Z400" i="1" s="1"/>
  <c r="T396" i="1"/>
  <c r="Z396" i="1" s="1"/>
  <c r="T392" i="1"/>
  <c r="Z392" i="1" s="1"/>
  <c r="T388" i="1"/>
  <c r="Z388" i="1" s="1"/>
  <c r="T384" i="1"/>
  <c r="Z384" i="1" s="1"/>
  <c r="T380" i="1"/>
  <c r="Z380" i="1" s="1"/>
  <c r="T376" i="1"/>
  <c r="Z376" i="1" s="1"/>
  <c r="T372" i="1"/>
  <c r="Z372" i="1" s="1"/>
  <c r="T368" i="1"/>
  <c r="Z368" i="1" s="1"/>
  <c r="T364" i="1"/>
  <c r="Z364" i="1" s="1"/>
  <c r="T360" i="1"/>
  <c r="Z360" i="1" s="1"/>
  <c r="T356" i="1"/>
  <c r="Z356" i="1" s="1"/>
  <c r="T352" i="1"/>
  <c r="Z352" i="1" s="1"/>
  <c r="T348" i="1"/>
  <c r="Z348" i="1" s="1"/>
  <c r="T340" i="1"/>
  <c r="Z340" i="1" s="1"/>
  <c r="T336" i="1"/>
  <c r="Z336" i="1" s="1"/>
  <c r="T332" i="1"/>
  <c r="Z332" i="1" s="1"/>
  <c r="T328" i="1"/>
  <c r="Z328" i="1" s="1"/>
  <c r="T312" i="1"/>
  <c r="Z312" i="1" s="1"/>
  <c r="T304" i="1"/>
  <c r="Z304" i="1" s="1"/>
  <c r="T268" i="1"/>
  <c r="Z268" i="1" s="1"/>
  <c r="T260" i="1"/>
  <c r="Z260" i="1" s="1"/>
  <c r="T248" i="1"/>
  <c r="Z248" i="1" s="1"/>
  <c r="T236" i="1"/>
  <c r="Z236" i="1" s="1"/>
  <c r="T188" i="1"/>
  <c r="Z188" i="1" s="1"/>
  <c r="T184" i="1"/>
  <c r="Z184" i="1" s="1"/>
  <c r="T168" i="1"/>
  <c r="Z168" i="1" s="1"/>
  <c r="T164" i="1"/>
  <c r="Z164" i="1" s="1"/>
  <c r="T132" i="1"/>
  <c r="Z132" i="1" s="1"/>
  <c r="T72" i="1"/>
  <c r="Z72" i="1" s="1"/>
  <c r="T60" i="1"/>
  <c r="Z60" i="1" s="1"/>
  <c r="T48" i="1"/>
  <c r="Z48" i="1" s="1"/>
  <c r="T1310" i="1"/>
  <c r="Z1310" i="1" s="1"/>
  <c r="T1304" i="1"/>
  <c r="Z1304" i="1" s="1"/>
  <c r="T1299" i="1"/>
  <c r="Z1299" i="1" s="1"/>
  <c r="T1294" i="1"/>
  <c r="Z1294" i="1" s="1"/>
  <c r="T1288" i="1"/>
  <c r="Z1288" i="1" s="1"/>
  <c r="T1283" i="1"/>
  <c r="Z1283" i="1" s="1"/>
  <c r="T1278" i="1"/>
  <c r="Z1278" i="1" s="1"/>
  <c r="T1272" i="1"/>
  <c r="Z1272" i="1" s="1"/>
  <c r="T1267" i="1"/>
  <c r="Z1267" i="1" s="1"/>
  <c r="T1262" i="1"/>
  <c r="Z1262" i="1" s="1"/>
  <c r="T1256" i="1"/>
  <c r="Z1256" i="1" s="1"/>
  <c r="T1246" i="1"/>
  <c r="Z1246" i="1" s="1"/>
  <c r="T1240" i="1"/>
  <c r="Z1240" i="1" s="1"/>
  <c r="T1235" i="1"/>
  <c r="Z1235" i="1" s="1"/>
  <c r="T1230" i="1"/>
  <c r="Z1230" i="1" s="1"/>
  <c r="T1224" i="1"/>
  <c r="Z1224" i="1" s="1"/>
  <c r="T1214" i="1"/>
  <c r="Z1214" i="1" s="1"/>
  <c r="T1208" i="1"/>
  <c r="Z1208" i="1" s="1"/>
  <c r="T1203" i="1"/>
  <c r="Z1203" i="1" s="1"/>
  <c r="T1198" i="1"/>
  <c r="Z1198" i="1" s="1"/>
  <c r="T1192" i="1"/>
  <c r="Z1192" i="1" s="1"/>
  <c r="T1187" i="1"/>
  <c r="Z1187" i="1" s="1"/>
  <c r="T1182" i="1"/>
  <c r="Z1182" i="1" s="1"/>
  <c r="T1176" i="1"/>
  <c r="Z1176" i="1" s="1"/>
  <c r="T1171" i="1"/>
  <c r="Z1171" i="1" s="1"/>
  <c r="T1166" i="1"/>
  <c r="Z1166" i="1" s="1"/>
  <c r="T1160" i="1"/>
  <c r="Z1160" i="1" s="1"/>
  <c r="T1155" i="1"/>
  <c r="Z1155" i="1" s="1"/>
  <c r="T1150" i="1"/>
  <c r="Z1150" i="1" s="1"/>
  <c r="T1144" i="1"/>
  <c r="Z1144" i="1" s="1"/>
  <c r="T1139" i="1"/>
  <c r="Z1139" i="1" s="1"/>
  <c r="T1134" i="1"/>
  <c r="Z1134" i="1" s="1"/>
  <c r="T1128" i="1"/>
  <c r="Z1128" i="1" s="1"/>
  <c r="T1123" i="1"/>
  <c r="Z1123" i="1" s="1"/>
  <c r="T1118" i="1"/>
  <c r="Z1118" i="1" s="1"/>
  <c r="T1112" i="1"/>
  <c r="Z1112" i="1" s="1"/>
  <c r="T1107" i="1"/>
  <c r="Z1107" i="1" s="1"/>
  <c r="T1303" i="1"/>
  <c r="Z1303" i="1" s="1"/>
  <c r="T1292" i="1"/>
  <c r="Z1292" i="1" s="1"/>
  <c r="T1282" i="1"/>
  <c r="Z1282" i="1" s="1"/>
  <c r="T1271" i="1"/>
  <c r="Z1271" i="1" s="1"/>
  <c r="T1260" i="1"/>
  <c r="Z1260" i="1" s="1"/>
  <c r="T1250" i="1"/>
  <c r="Z1250" i="1" s="1"/>
  <c r="T1239" i="1"/>
  <c r="Z1239" i="1" s="1"/>
  <c r="T1228" i="1"/>
  <c r="Z1228" i="1" s="1"/>
  <c r="T1218" i="1"/>
  <c r="Z1218" i="1" s="1"/>
  <c r="T1207" i="1"/>
  <c r="Z1207" i="1" s="1"/>
  <c r="T1196" i="1"/>
  <c r="Z1196" i="1" s="1"/>
  <c r="T1186" i="1"/>
  <c r="Z1186" i="1" s="1"/>
  <c r="T1175" i="1"/>
  <c r="Z1175" i="1" s="1"/>
  <c r="T1164" i="1"/>
  <c r="Z1164" i="1" s="1"/>
  <c r="T1154" i="1"/>
  <c r="Z1154" i="1" s="1"/>
  <c r="T1143" i="1"/>
  <c r="Z1143" i="1" s="1"/>
  <c r="T1132" i="1"/>
  <c r="Z1132" i="1" s="1"/>
  <c r="T1122" i="1"/>
  <c r="Z1122" i="1" s="1"/>
  <c r="T1111" i="1"/>
  <c r="Z1111" i="1" s="1"/>
  <c r="T1102" i="1"/>
  <c r="Z1102" i="1" s="1"/>
  <c r="T1095" i="1"/>
  <c r="Z1095" i="1" s="1"/>
  <c r="T1088" i="1"/>
  <c r="Z1088" i="1" s="1"/>
  <c r="T1080" i="1"/>
  <c r="Z1080" i="1" s="1"/>
  <c r="T1074" i="1"/>
  <c r="Z1074" i="1" s="1"/>
  <c r="T1067" i="1"/>
  <c r="Z1067" i="1" s="1"/>
  <c r="T1059" i="1"/>
  <c r="Z1059" i="1" s="1"/>
  <c r="T1052" i="1"/>
  <c r="Z1052" i="1" s="1"/>
  <c r="T1046" i="1"/>
  <c r="Z1046" i="1" s="1"/>
  <c r="T1038" i="1"/>
  <c r="Z1038" i="1" s="1"/>
  <c r="T1031" i="1"/>
  <c r="Z1031" i="1" s="1"/>
  <c r="T1024" i="1"/>
  <c r="Z1024" i="1" s="1"/>
  <c r="T1016" i="1"/>
  <c r="Z1016" i="1" s="1"/>
  <c r="T1010" i="1"/>
  <c r="Z1010" i="1" s="1"/>
  <c r="T1003" i="1"/>
  <c r="Z1003" i="1" s="1"/>
  <c r="T995" i="1"/>
  <c r="Z995" i="1" s="1"/>
  <c r="T988" i="1"/>
  <c r="Z988" i="1" s="1"/>
  <c r="T982" i="1"/>
  <c r="Z982" i="1" s="1"/>
  <c r="T974" i="1"/>
  <c r="Z974" i="1" s="1"/>
  <c r="T967" i="1"/>
  <c r="Z967" i="1" s="1"/>
  <c r="T960" i="1"/>
  <c r="Z960" i="1" s="1"/>
  <c r="T952" i="1"/>
  <c r="Z952" i="1" s="1"/>
  <c r="T946" i="1"/>
  <c r="Z946" i="1" s="1"/>
  <c r="T939" i="1"/>
  <c r="Z939" i="1" s="1"/>
  <c r="T931" i="1"/>
  <c r="Z931" i="1" s="1"/>
  <c r="T924" i="1"/>
  <c r="Z924" i="1" s="1"/>
  <c r="T918" i="1"/>
  <c r="Z918" i="1" s="1"/>
  <c r="T910" i="1"/>
  <c r="Z910" i="1" s="1"/>
  <c r="T903" i="1"/>
  <c r="Z903" i="1" s="1"/>
  <c r="T896" i="1"/>
  <c r="Z896" i="1" s="1"/>
  <c r="T888" i="1"/>
  <c r="Z888" i="1" s="1"/>
  <c r="T882" i="1"/>
  <c r="Z882" i="1" s="1"/>
  <c r="T867" i="1"/>
  <c r="Z867" i="1" s="1"/>
  <c r="T860" i="1"/>
  <c r="Z860" i="1" s="1"/>
  <c r="T854" i="1"/>
  <c r="Z854" i="1" s="1"/>
  <c r="T846" i="1"/>
  <c r="Z846" i="1" s="1"/>
  <c r="T839" i="1"/>
  <c r="Z839" i="1" s="1"/>
  <c r="T832" i="1"/>
  <c r="Z832" i="1" s="1"/>
  <c r="T824" i="1"/>
  <c r="Z824" i="1" s="1"/>
  <c r="T818" i="1"/>
  <c r="Z818" i="1" s="1"/>
  <c r="T811" i="1"/>
  <c r="Z811" i="1" s="1"/>
  <c r="T803" i="1"/>
  <c r="Z803" i="1" s="1"/>
  <c r="T796" i="1"/>
  <c r="Z796" i="1" s="1"/>
  <c r="T790" i="1"/>
  <c r="Z790" i="1" s="1"/>
  <c r="T782" i="1"/>
  <c r="Z782" i="1" s="1"/>
  <c r="T775" i="1"/>
  <c r="Z775" i="1" s="1"/>
  <c r="T768" i="1"/>
  <c r="Z768" i="1" s="1"/>
  <c r="T760" i="1"/>
  <c r="Z760" i="1" s="1"/>
  <c r="T754" i="1"/>
  <c r="Z754" i="1" s="1"/>
  <c r="T747" i="1"/>
  <c r="Z747" i="1" s="1"/>
  <c r="T739" i="1"/>
  <c r="Z739" i="1" s="1"/>
  <c r="T732" i="1"/>
  <c r="Z732" i="1" s="1"/>
  <c r="T726" i="1"/>
  <c r="Z726" i="1" s="1"/>
  <c r="T718" i="1"/>
  <c r="Z718" i="1" s="1"/>
  <c r="T711" i="1"/>
  <c r="Z711" i="1" s="1"/>
  <c r="T704" i="1"/>
  <c r="Z704" i="1" s="1"/>
  <c r="T696" i="1"/>
  <c r="Z696" i="1" s="1"/>
  <c r="T690" i="1"/>
  <c r="Z690" i="1" s="1"/>
  <c r="T683" i="1"/>
  <c r="Z683" i="1" s="1"/>
  <c r="T675" i="1"/>
  <c r="Z675" i="1" s="1"/>
  <c r="T668" i="1"/>
  <c r="Z668" i="1" s="1"/>
  <c r="T662" i="1"/>
  <c r="Z662" i="1" s="1"/>
  <c r="T654" i="1"/>
  <c r="Z654" i="1" s="1"/>
  <c r="T647" i="1"/>
  <c r="Z647" i="1" s="1"/>
  <c r="T641" i="1"/>
  <c r="Z641" i="1" s="1"/>
  <c r="T635" i="1"/>
  <c r="Z635" i="1" s="1"/>
  <c r="T630" i="1"/>
  <c r="Z630" i="1" s="1"/>
  <c r="T625" i="1"/>
  <c r="Z625" i="1" s="1"/>
  <c r="T619" i="1"/>
  <c r="Z619" i="1" s="1"/>
  <c r="T614" i="1"/>
  <c r="Z614" i="1" s="1"/>
  <c r="T609" i="1"/>
  <c r="Z609" i="1" s="1"/>
  <c r="T603" i="1"/>
  <c r="Z603" i="1" s="1"/>
  <c r="T598" i="1"/>
  <c r="Z598" i="1" s="1"/>
  <c r="T593" i="1"/>
  <c r="Z593" i="1" s="1"/>
  <c r="T587" i="1"/>
  <c r="Z587" i="1" s="1"/>
  <c r="T582" i="1"/>
  <c r="Z582" i="1" s="1"/>
  <c r="T577" i="1"/>
  <c r="Z577" i="1" s="1"/>
  <c r="T571" i="1"/>
  <c r="Z571" i="1" s="1"/>
  <c r="T566" i="1"/>
  <c r="Z566" i="1" s="1"/>
  <c r="T561" i="1"/>
  <c r="Z561" i="1" s="1"/>
  <c r="T555" i="1"/>
  <c r="Z555" i="1" s="1"/>
  <c r="T550" i="1"/>
  <c r="Z550" i="1" s="1"/>
  <c r="T545" i="1"/>
  <c r="Z545" i="1" s="1"/>
  <c r="T539" i="1"/>
  <c r="Z539" i="1" s="1"/>
  <c r="T534" i="1"/>
  <c r="Z534" i="1" s="1"/>
  <c r="T529" i="1"/>
  <c r="Z529" i="1" s="1"/>
  <c r="T513" i="1"/>
  <c r="Z513" i="1" s="1"/>
  <c r="T507" i="1"/>
  <c r="Z507" i="1" s="1"/>
  <c r="T502" i="1"/>
  <c r="Z502" i="1" s="1"/>
  <c r="T497" i="1"/>
  <c r="Z497" i="1" s="1"/>
  <c r="T491" i="1"/>
  <c r="Z491" i="1" s="1"/>
  <c r="T481" i="1"/>
  <c r="Z481" i="1" s="1"/>
  <c r="T475" i="1"/>
  <c r="Z475" i="1" s="1"/>
  <c r="T470" i="1"/>
  <c r="Z470" i="1" s="1"/>
  <c r="T465" i="1"/>
  <c r="Z465" i="1" s="1"/>
  <c r="T459" i="1"/>
  <c r="Z459" i="1" s="1"/>
  <c r="T454" i="1"/>
  <c r="Z454" i="1" s="1"/>
  <c r="T449" i="1"/>
  <c r="Z449" i="1" s="1"/>
  <c r="T443" i="1"/>
  <c r="Z443" i="1" s="1"/>
  <c r="T438" i="1"/>
  <c r="Z438" i="1" s="1"/>
  <c r="T433" i="1"/>
  <c r="Z433" i="1" s="1"/>
  <c r="T427" i="1"/>
  <c r="Z427" i="1" s="1"/>
  <c r="T422" i="1"/>
  <c r="Z422" i="1" s="1"/>
  <c r="T417" i="1"/>
  <c r="Z417" i="1" s="1"/>
  <c r="T411" i="1"/>
  <c r="Z411" i="1" s="1"/>
  <c r="T406" i="1"/>
  <c r="Z406" i="1" s="1"/>
  <c r="T401" i="1"/>
  <c r="Z401" i="1" s="1"/>
  <c r="T395" i="1"/>
  <c r="Z395" i="1" s="1"/>
  <c r="T390" i="1"/>
  <c r="Z390" i="1" s="1"/>
  <c r="T385" i="1"/>
  <c r="Z385" i="1" s="1"/>
  <c r="T379" i="1"/>
  <c r="Z379" i="1" s="1"/>
  <c r="T374" i="1"/>
  <c r="Z374" i="1" s="1"/>
  <c r="T369" i="1"/>
  <c r="Z369" i="1" s="1"/>
  <c r="T363" i="1"/>
  <c r="Z363" i="1" s="1"/>
  <c r="T358" i="1"/>
  <c r="Z358" i="1" s="1"/>
  <c r="T353" i="1"/>
  <c r="Z353" i="1" s="1"/>
  <c r="T347" i="1"/>
  <c r="Z347" i="1" s="1"/>
  <c r="T337" i="1"/>
  <c r="Z337" i="1" s="1"/>
  <c r="T331" i="1"/>
  <c r="Z331" i="1" s="1"/>
  <c r="T326" i="1"/>
  <c r="Z326" i="1" s="1"/>
  <c r="T299" i="1"/>
  <c r="Z299" i="1" s="1"/>
  <c r="T225" i="1"/>
  <c r="Z225" i="1" s="1"/>
  <c r="T219" i="1"/>
  <c r="Z219" i="1" s="1"/>
  <c r="T193" i="1"/>
  <c r="Z193" i="1" s="1"/>
  <c r="T187" i="1"/>
  <c r="Z187" i="1" s="1"/>
  <c r="T182" i="1"/>
  <c r="Z182" i="1" s="1"/>
  <c r="T166" i="1"/>
  <c r="Z166" i="1" s="1"/>
  <c r="T123" i="1"/>
  <c r="Z123" i="1" s="1"/>
  <c r="T75" i="1"/>
  <c r="Z75" i="1" s="1"/>
  <c r="T54" i="1"/>
  <c r="Z54" i="1" s="1"/>
  <c r="T27" i="1"/>
  <c r="Z27" i="1" s="1"/>
  <c r="T17" i="1"/>
  <c r="Z17" i="1" s="1"/>
  <c r="T11" i="1"/>
  <c r="Z11" i="1" s="1"/>
  <c r="T1298" i="1"/>
  <c r="Z1298" i="1" s="1"/>
  <c r="T1286" i="1"/>
  <c r="Z1286" i="1" s="1"/>
  <c r="T1270" i="1"/>
  <c r="Z1270" i="1" s="1"/>
  <c r="T1255" i="1"/>
  <c r="Z1255" i="1" s="1"/>
  <c r="T1243" i="1"/>
  <c r="Z1243" i="1" s="1"/>
  <c r="T1227" i="1"/>
  <c r="Z1227" i="1" s="1"/>
  <c r="T1212" i="1"/>
  <c r="Z1212" i="1" s="1"/>
  <c r="T1200" i="1"/>
  <c r="Z1200" i="1" s="1"/>
  <c r="T1184" i="1"/>
  <c r="Z1184" i="1" s="1"/>
  <c r="T1170" i="1"/>
  <c r="Z1170" i="1" s="1"/>
  <c r="T1158" i="1"/>
  <c r="Z1158" i="1" s="1"/>
  <c r="T1142" i="1"/>
  <c r="Z1142" i="1" s="1"/>
  <c r="T1127" i="1"/>
  <c r="Z1127" i="1" s="1"/>
  <c r="T1115" i="1"/>
  <c r="Z1115" i="1" s="1"/>
  <c r="T1100" i="1"/>
  <c r="Z1100" i="1" s="1"/>
  <c r="T1091" i="1"/>
  <c r="Z1091" i="1" s="1"/>
  <c r="T1083" i="1"/>
  <c r="Z1083" i="1" s="1"/>
  <c r="T1072" i="1"/>
  <c r="Z1072" i="1" s="1"/>
  <c r="T1063" i="1"/>
  <c r="Z1063" i="1" s="1"/>
  <c r="T1054" i="1"/>
  <c r="Z1054" i="1" s="1"/>
  <c r="T1043" i="1"/>
  <c r="Z1043" i="1" s="1"/>
  <c r="T1035" i="1"/>
  <c r="Z1035" i="1" s="1"/>
  <c r="T1015" i="1"/>
  <c r="Z1015" i="1" s="1"/>
  <c r="T1006" i="1"/>
  <c r="Z1006" i="1" s="1"/>
  <c r="T998" i="1"/>
  <c r="Z998" i="1" s="1"/>
  <c r="T987" i="1"/>
  <c r="Z987" i="1" s="1"/>
  <c r="T978" i="1"/>
  <c r="Z978" i="1" s="1"/>
  <c r="T968" i="1"/>
  <c r="Z968" i="1" s="1"/>
  <c r="T958" i="1"/>
  <c r="Z958" i="1" s="1"/>
  <c r="T950" i="1"/>
  <c r="Z950" i="1" s="1"/>
  <c r="T940" i="1"/>
  <c r="Z940" i="1" s="1"/>
  <c r="T930" i="1"/>
  <c r="Z930" i="1" s="1"/>
  <c r="T920" i="1"/>
  <c r="Z920" i="1" s="1"/>
  <c r="T912" i="1"/>
  <c r="Z912" i="1" s="1"/>
  <c r="T902" i="1"/>
  <c r="Z902" i="1" s="1"/>
  <c r="T892" i="1"/>
  <c r="Z892" i="1" s="1"/>
  <c r="T883" i="1"/>
  <c r="Z883" i="1" s="1"/>
  <c r="T872" i="1"/>
  <c r="Z872" i="1" s="1"/>
  <c r="T864" i="1"/>
  <c r="Z864" i="1" s="1"/>
  <c r="T855" i="1"/>
  <c r="Z855" i="1" s="1"/>
  <c r="T844" i="1"/>
  <c r="Z844" i="1" s="1"/>
  <c r="T835" i="1"/>
  <c r="Z835" i="1" s="1"/>
  <c r="T827" i="1"/>
  <c r="Z827" i="1" s="1"/>
  <c r="T816" i="1"/>
  <c r="Z816" i="1" s="1"/>
  <c r="T807" i="1"/>
  <c r="Z807" i="1" s="1"/>
  <c r="T798" i="1"/>
  <c r="Z798" i="1" s="1"/>
  <c r="T787" i="1"/>
  <c r="Z787" i="1" s="1"/>
  <c r="T779" i="1"/>
  <c r="Z779" i="1" s="1"/>
  <c r="T770" i="1"/>
  <c r="Z770" i="1" s="1"/>
  <c r="T759" i="1"/>
  <c r="Z759" i="1" s="1"/>
  <c r="T750" i="1"/>
  <c r="Z750" i="1" s="1"/>
  <c r="T742" i="1"/>
  <c r="Z742" i="1" s="1"/>
  <c r="T731" i="1"/>
  <c r="Z731" i="1" s="1"/>
  <c r="T722" i="1"/>
  <c r="Z722" i="1" s="1"/>
  <c r="T712" i="1"/>
  <c r="Z712" i="1" s="1"/>
  <c r="T702" i="1"/>
  <c r="Z702" i="1" s="1"/>
  <c r="T694" i="1"/>
  <c r="Z694" i="1" s="1"/>
  <c r="T684" i="1"/>
  <c r="Z684" i="1" s="1"/>
  <c r="T674" i="1"/>
  <c r="Z674" i="1" s="1"/>
  <c r="T664" i="1"/>
  <c r="Z664" i="1" s="1"/>
  <c r="T656" i="1"/>
  <c r="Z656" i="1" s="1"/>
  <c r="T646" i="1"/>
  <c r="Z646" i="1" s="1"/>
  <c r="T638" i="1"/>
  <c r="Z638" i="1" s="1"/>
  <c r="T631" i="1"/>
  <c r="Z631" i="1" s="1"/>
  <c r="T623" i="1"/>
  <c r="Z623" i="1" s="1"/>
  <c r="T617" i="1"/>
  <c r="Z617" i="1" s="1"/>
  <c r="T610" i="1"/>
  <c r="Z610" i="1" s="1"/>
  <c r="T602" i="1"/>
  <c r="Z602" i="1" s="1"/>
  <c r="T595" i="1"/>
  <c r="Z595" i="1" s="1"/>
  <c r="T589" i="1"/>
  <c r="Z589" i="1" s="1"/>
  <c r="T581" i="1"/>
  <c r="Z581" i="1" s="1"/>
  <c r="T574" i="1"/>
  <c r="Z574" i="1" s="1"/>
  <c r="T567" i="1"/>
  <c r="Z567" i="1" s="1"/>
  <c r="T559" i="1"/>
  <c r="Z559" i="1" s="1"/>
  <c r="T553" i="1"/>
  <c r="Z553" i="1" s="1"/>
  <c r="T546" i="1"/>
  <c r="Z546" i="1" s="1"/>
  <c r="T538" i="1"/>
  <c r="Z538" i="1" s="1"/>
  <c r="T531" i="1"/>
  <c r="Z531" i="1" s="1"/>
  <c r="T525" i="1"/>
  <c r="Z525" i="1" s="1"/>
  <c r="T510" i="1"/>
  <c r="Z510" i="1" s="1"/>
  <c r="T503" i="1"/>
  <c r="Z503" i="1" s="1"/>
  <c r="T495" i="1"/>
  <c r="Z495" i="1" s="1"/>
  <c r="T489" i="1"/>
  <c r="Z489" i="1" s="1"/>
  <c r="T482" i="1"/>
  <c r="Z482" i="1" s="1"/>
  <c r="T474" i="1"/>
  <c r="Z474" i="1" s="1"/>
  <c r="T461" i="1"/>
  <c r="Z461" i="1" s="1"/>
  <c r="T453" i="1"/>
  <c r="Z453" i="1" s="1"/>
  <c r="T446" i="1"/>
  <c r="Z446" i="1" s="1"/>
  <c r="T439" i="1"/>
  <c r="Z439" i="1" s="1"/>
  <c r="T431" i="1"/>
  <c r="Z431" i="1" s="1"/>
  <c r="T425" i="1"/>
  <c r="Z425" i="1" s="1"/>
  <c r="T418" i="1"/>
  <c r="Z418" i="1" s="1"/>
  <c r="T410" i="1"/>
  <c r="Z410" i="1" s="1"/>
  <c r="T403" i="1"/>
  <c r="Z403" i="1" s="1"/>
  <c r="T397" i="1"/>
  <c r="Z397" i="1" s="1"/>
  <c r="T389" i="1"/>
  <c r="Z389" i="1" s="1"/>
  <c r="T375" i="1"/>
  <c r="Z375" i="1" s="1"/>
  <c r="T367" i="1"/>
  <c r="Z367" i="1" s="1"/>
  <c r="T361" i="1"/>
  <c r="Z361" i="1" s="1"/>
  <c r="T354" i="1"/>
  <c r="Z354" i="1" s="1"/>
  <c r="T346" i="1"/>
  <c r="Z346" i="1" s="1"/>
  <c r="T339" i="1"/>
  <c r="Z339" i="1" s="1"/>
  <c r="T333" i="1"/>
  <c r="Z333" i="1" s="1"/>
  <c r="T325" i="1"/>
  <c r="Z325" i="1" s="1"/>
  <c r="T318" i="1"/>
  <c r="Z318" i="1" s="1"/>
  <c r="T261" i="1"/>
  <c r="Z261" i="1" s="1"/>
  <c r="T239" i="1"/>
  <c r="Z239" i="1" s="1"/>
  <c r="T205" i="1"/>
  <c r="Z205" i="1" s="1"/>
  <c r="T133" i="1"/>
  <c r="Z133" i="1" s="1"/>
  <c r="T90" i="1"/>
  <c r="Z90" i="1" s="1"/>
  <c r="T55" i="1"/>
  <c r="Z55" i="1" s="1"/>
  <c r="T1308" i="1"/>
  <c r="Z1308" i="1" s="1"/>
  <c r="T1291" i="1"/>
  <c r="Z1291" i="1" s="1"/>
  <c r="T1275" i="1"/>
  <c r="Z1275" i="1" s="1"/>
  <c r="T1254" i="1"/>
  <c r="Z1254" i="1" s="1"/>
  <c r="T1234" i="1"/>
  <c r="Z1234" i="1" s="1"/>
  <c r="T1216" i="1"/>
  <c r="Z1216" i="1" s="1"/>
  <c r="T1195" i="1"/>
  <c r="Z1195" i="1" s="1"/>
  <c r="T1179" i="1"/>
  <c r="Z1179" i="1" s="1"/>
  <c r="T1159" i="1"/>
  <c r="Z1159" i="1" s="1"/>
  <c r="T1138" i="1"/>
  <c r="Z1138" i="1" s="1"/>
  <c r="T1120" i="1"/>
  <c r="Z1120" i="1" s="1"/>
  <c r="T1104" i="1"/>
  <c r="Z1104" i="1" s="1"/>
  <c r="T1090" i="1"/>
  <c r="Z1090" i="1" s="1"/>
  <c r="T1078" i="1"/>
  <c r="Z1078" i="1" s="1"/>
  <c r="T1064" i="1"/>
  <c r="Z1064" i="1" s="1"/>
  <c r="T1051" i="1"/>
  <c r="Z1051" i="1" s="1"/>
  <c r="T1040" i="1"/>
  <c r="Z1040" i="1" s="1"/>
  <c r="T1014" i="1"/>
  <c r="Z1014" i="1" s="1"/>
  <c r="T1000" i="1"/>
  <c r="Z1000" i="1" s="1"/>
  <c r="T990" i="1"/>
  <c r="Z990" i="1" s="1"/>
  <c r="T976" i="1"/>
  <c r="Z976" i="1" s="1"/>
  <c r="T963" i="1"/>
  <c r="Z963" i="1" s="1"/>
  <c r="T951" i="1"/>
  <c r="Z951" i="1" s="1"/>
  <c r="T936" i="1"/>
  <c r="Z936" i="1" s="1"/>
  <c r="T926" i="1"/>
  <c r="Z926" i="1" s="1"/>
  <c r="T914" i="1"/>
  <c r="Z914" i="1" s="1"/>
  <c r="T899" i="1"/>
  <c r="Z899" i="1" s="1"/>
  <c r="T887" i="1"/>
  <c r="Z887" i="1" s="1"/>
  <c r="T876" i="1"/>
  <c r="Z876" i="1" s="1"/>
  <c r="T862" i="1"/>
  <c r="Z862" i="1" s="1"/>
  <c r="T850" i="1"/>
  <c r="Z850" i="1" s="1"/>
  <c r="T838" i="1"/>
  <c r="Z838" i="1" s="1"/>
  <c r="T823" i="1"/>
  <c r="Z823" i="1" s="1"/>
  <c r="T812" i="1"/>
  <c r="Z812" i="1" s="1"/>
  <c r="T800" i="1"/>
  <c r="Z800" i="1" s="1"/>
  <c r="T786" i="1"/>
  <c r="Z786" i="1" s="1"/>
  <c r="T774" i="1"/>
  <c r="Z774" i="1" s="1"/>
  <c r="T763" i="1"/>
  <c r="Z763" i="1" s="1"/>
  <c r="T748" i="1"/>
  <c r="Z748" i="1" s="1"/>
  <c r="T736" i="1"/>
  <c r="Z736" i="1" s="1"/>
  <c r="T723" i="1"/>
  <c r="Z723" i="1" s="1"/>
  <c r="T710" i="1"/>
  <c r="Z710" i="1" s="1"/>
  <c r="T699" i="1"/>
  <c r="Z699" i="1" s="1"/>
  <c r="T686" i="1"/>
  <c r="Z686" i="1" s="1"/>
  <c r="T672" i="1"/>
  <c r="Z672" i="1" s="1"/>
  <c r="T659" i="1"/>
  <c r="Z659" i="1" s="1"/>
  <c r="T648" i="1"/>
  <c r="Z648" i="1" s="1"/>
  <c r="T637" i="1"/>
  <c r="Z637" i="1" s="1"/>
  <c r="T627" i="1"/>
  <c r="Z627" i="1" s="1"/>
  <c r="T618" i="1"/>
  <c r="Z618" i="1" s="1"/>
  <c r="T599" i="1"/>
  <c r="Z599" i="1" s="1"/>
  <c r="T590" i="1"/>
  <c r="Z590" i="1" s="1"/>
  <c r="T579" i="1"/>
  <c r="Z579" i="1" s="1"/>
  <c r="T562" i="1"/>
  <c r="Z562" i="1" s="1"/>
  <c r="T551" i="1"/>
  <c r="Z551" i="1" s="1"/>
  <c r="T542" i="1"/>
  <c r="Z542" i="1" s="1"/>
  <c r="T533" i="1"/>
  <c r="Z533" i="1" s="1"/>
  <c r="T514" i="1"/>
  <c r="Z514" i="1" s="1"/>
  <c r="T505" i="1"/>
  <c r="Z505" i="1" s="1"/>
  <c r="T494" i="1"/>
  <c r="Z494" i="1" s="1"/>
  <c r="T485" i="1"/>
  <c r="Z485" i="1" s="1"/>
  <c r="T477" i="1"/>
  <c r="Z477" i="1" s="1"/>
  <c r="T466" i="1"/>
  <c r="Z466" i="1" s="1"/>
  <c r="T457" i="1"/>
  <c r="Z457" i="1" s="1"/>
  <c r="T447" i="1"/>
  <c r="Z447" i="1" s="1"/>
  <c r="T437" i="1"/>
  <c r="Z437" i="1" s="1"/>
  <c r="T429" i="1"/>
  <c r="Z429" i="1" s="1"/>
  <c r="T419" i="1"/>
  <c r="Z419" i="1" s="1"/>
  <c r="T409" i="1"/>
  <c r="Z409" i="1" s="1"/>
  <c r="T399" i="1"/>
  <c r="Z399" i="1" s="1"/>
  <c r="T391" i="1"/>
  <c r="Z391" i="1" s="1"/>
  <c r="T381" i="1"/>
  <c r="Z381" i="1" s="1"/>
  <c r="T371" i="1"/>
  <c r="Z371" i="1" s="1"/>
  <c r="T362" i="1"/>
  <c r="Z362" i="1" s="1"/>
  <c r="T334" i="1"/>
  <c r="Z334" i="1" s="1"/>
  <c r="T323" i="1"/>
  <c r="Z323" i="1" s="1"/>
  <c r="T258" i="1"/>
  <c r="Z258" i="1" s="1"/>
  <c r="T249" i="1"/>
  <c r="Z249" i="1" s="1"/>
  <c r="T238" i="1"/>
  <c r="Z238" i="1" s="1"/>
  <c r="T221" i="1"/>
  <c r="Z221" i="1" s="1"/>
  <c r="T173" i="1"/>
  <c r="Z173" i="1" s="1"/>
  <c r="T50" i="1"/>
  <c r="Z50" i="1" s="1"/>
  <c r="T39" i="1"/>
  <c r="Z39" i="1" s="1"/>
  <c r="T871" i="1"/>
  <c r="Z871" i="1" s="1"/>
  <c r="T370" i="1"/>
  <c r="Z370" i="1" s="1"/>
  <c r="T1307" i="1"/>
  <c r="Z1307" i="1" s="1"/>
  <c r="T1287" i="1"/>
  <c r="Z1287" i="1" s="1"/>
  <c r="T1266" i="1"/>
  <c r="Z1266" i="1" s="1"/>
  <c r="T1248" i="1"/>
  <c r="Z1248" i="1" s="1"/>
  <c r="T1211" i="1"/>
  <c r="Z1211" i="1" s="1"/>
  <c r="T1174" i="1"/>
  <c r="Z1174" i="1" s="1"/>
  <c r="T1152" i="1"/>
  <c r="Z1152" i="1" s="1"/>
  <c r="T1136" i="1"/>
  <c r="Z1136" i="1" s="1"/>
  <c r="T1116" i="1"/>
  <c r="Z1116" i="1" s="1"/>
  <c r="T1099" i="1"/>
  <c r="Z1099" i="1" s="1"/>
  <c r="T1086" i="1"/>
  <c r="Z1086" i="1" s="1"/>
  <c r="T1075" i="1"/>
  <c r="Z1075" i="1" s="1"/>
  <c r="T1062" i="1"/>
  <c r="Z1062" i="1" s="1"/>
  <c r="T1048" i="1"/>
  <c r="Z1048" i="1" s="1"/>
  <c r="T1036" i="1"/>
  <c r="Z1036" i="1" s="1"/>
  <c r="T1022" i="1"/>
  <c r="Z1022" i="1" s="1"/>
  <c r="T1011" i="1"/>
  <c r="Z1011" i="1" s="1"/>
  <c r="T999" i="1"/>
  <c r="Z999" i="1" s="1"/>
  <c r="T984" i="1"/>
  <c r="Z984" i="1" s="1"/>
  <c r="T972" i="1"/>
  <c r="Z972" i="1" s="1"/>
  <c r="T962" i="1"/>
  <c r="Z962" i="1" s="1"/>
  <c r="T947" i="1"/>
  <c r="Z947" i="1" s="1"/>
  <c r="T935" i="1"/>
  <c r="Z935" i="1" s="1"/>
  <c r="T923" i="1"/>
  <c r="Z923" i="1" s="1"/>
  <c r="T908" i="1"/>
  <c r="Z908" i="1" s="1"/>
  <c r="T898" i="1"/>
  <c r="Z898" i="1" s="1"/>
  <c r="T886" i="1"/>
  <c r="Z886" i="1" s="1"/>
  <c r="T859" i="1"/>
  <c r="Z859" i="1" s="1"/>
  <c r="T848" i="1"/>
  <c r="Z848" i="1" s="1"/>
  <c r="T834" i="1"/>
  <c r="Z834" i="1" s="1"/>
  <c r="T822" i="1"/>
  <c r="Z822" i="1" s="1"/>
  <c r="T808" i="1"/>
  <c r="Z808" i="1" s="1"/>
  <c r="T795" i="1"/>
  <c r="Z795" i="1" s="1"/>
  <c r="T784" i="1"/>
  <c r="Z784" i="1" s="1"/>
  <c r="T771" i="1"/>
  <c r="Z771" i="1" s="1"/>
  <c r="T758" i="1"/>
  <c r="Z758" i="1" s="1"/>
  <c r="T744" i="1"/>
  <c r="Z744" i="1" s="1"/>
  <c r="T734" i="1"/>
  <c r="Z734" i="1" s="1"/>
  <c r="T720" i="1"/>
  <c r="Z720" i="1" s="1"/>
  <c r="T707" i="1"/>
  <c r="Z707" i="1" s="1"/>
  <c r="T695" i="1"/>
  <c r="Z695" i="1" s="1"/>
  <c r="T680" i="1"/>
  <c r="Z680" i="1" s="1"/>
  <c r="T670" i="1"/>
  <c r="Z670" i="1" s="1"/>
  <c r="T658" i="1"/>
  <c r="Z658" i="1" s="1"/>
  <c r="T643" i="1"/>
  <c r="Z643" i="1" s="1"/>
  <c r="T634" i="1"/>
  <c r="Z634" i="1" s="1"/>
  <c r="T626" i="1"/>
  <c r="Z626" i="1" s="1"/>
  <c r="T615" i="1"/>
  <c r="Z615" i="1" s="1"/>
  <c r="T606" i="1"/>
  <c r="Z606" i="1" s="1"/>
  <c r="T597" i="1"/>
  <c r="Z597" i="1" s="1"/>
  <c r="T578" i="1"/>
  <c r="Z578" i="1" s="1"/>
  <c r="T569" i="1"/>
  <c r="Z569" i="1" s="1"/>
  <c r="T558" i="1"/>
  <c r="Z558" i="1" s="1"/>
  <c r="T549" i="1"/>
  <c r="Z549" i="1" s="1"/>
  <c r="T541" i="1"/>
  <c r="Z541" i="1" s="1"/>
  <c r="T530" i="1"/>
  <c r="Z530" i="1" s="1"/>
  <c r="T521" i="1"/>
  <c r="Z521" i="1" s="1"/>
  <c r="T511" i="1"/>
  <c r="Z511" i="1" s="1"/>
  <c r="T501" i="1"/>
  <c r="Z501" i="1" s="1"/>
  <c r="T483" i="1"/>
  <c r="Z483" i="1" s="1"/>
  <c r="T473" i="1"/>
  <c r="Z473" i="1" s="1"/>
  <c r="T463" i="1"/>
  <c r="Z463" i="1" s="1"/>
  <c r="T455" i="1"/>
  <c r="Z455" i="1" s="1"/>
  <c r="T445" i="1"/>
  <c r="Z445" i="1" s="1"/>
  <c r="T435" i="1"/>
  <c r="Z435" i="1" s="1"/>
  <c r="T426" i="1"/>
  <c r="Z426" i="1" s="1"/>
  <c r="T415" i="1"/>
  <c r="Z415" i="1" s="1"/>
  <c r="T407" i="1"/>
  <c r="Z407" i="1" s="1"/>
  <c r="T398" i="1"/>
  <c r="Z398" i="1" s="1"/>
  <c r="T387" i="1"/>
  <c r="Z387" i="1" s="1"/>
  <c r="T378" i="1"/>
  <c r="Z378" i="1" s="1"/>
  <c r="T359" i="1"/>
  <c r="Z359" i="1" s="1"/>
  <c r="T350" i="1"/>
  <c r="Z350" i="1" s="1"/>
  <c r="T330" i="1"/>
  <c r="Z330" i="1" s="1"/>
  <c r="T313" i="1"/>
  <c r="Z313" i="1" s="1"/>
  <c r="T285" i="1"/>
  <c r="Z285" i="1" s="1"/>
  <c r="T245" i="1"/>
  <c r="Z245" i="1" s="1"/>
  <c r="T237" i="1"/>
  <c r="Z237" i="1" s="1"/>
  <c r="T37" i="1"/>
  <c r="Z37" i="1" s="1"/>
  <c r="T1302" i="1"/>
  <c r="Z1302" i="1" s="1"/>
  <c r="T1280" i="1"/>
  <c r="Z1280" i="1" s="1"/>
  <c r="T1264" i="1"/>
  <c r="Z1264" i="1" s="1"/>
  <c r="T1244" i="1"/>
  <c r="Z1244" i="1" s="1"/>
  <c r="T1223" i="1"/>
  <c r="Z1223" i="1" s="1"/>
  <c r="T1206" i="1"/>
  <c r="Z1206" i="1" s="1"/>
  <c r="T1168" i="1"/>
  <c r="Z1168" i="1" s="1"/>
  <c r="T1148" i="1"/>
  <c r="Z1148" i="1" s="1"/>
  <c r="T1131" i="1"/>
  <c r="Z1131" i="1" s="1"/>
  <c r="T1110" i="1"/>
  <c r="Z1110" i="1" s="1"/>
  <c r="T1096" i="1"/>
  <c r="Z1096" i="1" s="1"/>
  <c r="T1084" i="1"/>
  <c r="Z1084" i="1" s="1"/>
  <c r="T1070" i="1"/>
  <c r="Z1070" i="1" s="1"/>
  <c r="T1058" i="1"/>
  <c r="Z1058" i="1" s="1"/>
  <c r="T1047" i="1"/>
  <c r="Z1047" i="1" s="1"/>
  <c r="T1032" i="1"/>
  <c r="Z1032" i="1" s="1"/>
  <c r="T1020" i="1"/>
  <c r="Z1020" i="1" s="1"/>
  <c r="T1008" i="1"/>
  <c r="Z1008" i="1" s="1"/>
  <c r="T994" i="1"/>
  <c r="Z994" i="1" s="1"/>
  <c r="T983" i="1"/>
  <c r="Z983" i="1" s="1"/>
  <c r="T971" i="1"/>
  <c r="Z971" i="1" s="1"/>
  <c r="T956" i="1"/>
  <c r="Z956" i="1" s="1"/>
  <c r="T944" i="1"/>
  <c r="Z944" i="1" s="1"/>
  <c r="T934" i="1"/>
  <c r="Z934" i="1" s="1"/>
  <c r="T919" i="1"/>
  <c r="Z919" i="1" s="1"/>
  <c r="T907" i="1"/>
  <c r="Z907" i="1" s="1"/>
  <c r="T894" i="1"/>
  <c r="Z894" i="1" s="1"/>
  <c r="T880" i="1"/>
  <c r="Z880" i="1" s="1"/>
  <c r="T870" i="1"/>
  <c r="Z870" i="1" s="1"/>
  <c r="T856" i="1"/>
  <c r="Z856" i="1" s="1"/>
  <c r="T843" i="1"/>
  <c r="Z843" i="1" s="1"/>
  <c r="T830" i="1"/>
  <c r="Z830" i="1" s="1"/>
  <c r="T819" i="1"/>
  <c r="Z819" i="1" s="1"/>
  <c r="T806" i="1"/>
  <c r="Z806" i="1" s="1"/>
  <c r="T792" i="1"/>
  <c r="Z792" i="1" s="1"/>
  <c r="T780" i="1"/>
  <c r="Z780" i="1" s="1"/>
  <c r="T766" i="1"/>
  <c r="Z766" i="1" s="1"/>
  <c r="T755" i="1"/>
  <c r="Z755" i="1" s="1"/>
  <c r="T743" i="1"/>
  <c r="Z743" i="1" s="1"/>
  <c r="T728" i="1"/>
  <c r="Z728" i="1" s="1"/>
  <c r="T716" i="1"/>
  <c r="Z716" i="1" s="1"/>
  <c r="T706" i="1"/>
  <c r="Z706" i="1" s="1"/>
  <c r="T691" i="1"/>
  <c r="Z691" i="1" s="1"/>
  <c r="T679" i="1"/>
  <c r="Z679" i="1" s="1"/>
  <c r="T667" i="1"/>
  <c r="Z667" i="1" s="1"/>
  <c r="T652" i="1"/>
  <c r="Z652" i="1" s="1"/>
  <c r="T642" i="1"/>
  <c r="Z642" i="1" s="1"/>
  <c r="T1259" i="1"/>
  <c r="Z1259" i="1" s="1"/>
  <c r="T1180" i="1"/>
  <c r="Z1180" i="1" s="1"/>
  <c r="T1106" i="1"/>
  <c r="Z1106" i="1" s="1"/>
  <c r="T1056" i="1"/>
  <c r="Z1056" i="1" s="1"/>
  <c r="T1004" i="1"/>
  <c r="Z1004" i="1" s="1"/>
  <c r="T955" i="1"/>
  <c r="Z955" i="1" s="1"/>
  <c r="T904" i="1"/>
  <c r="Z904" i="1" s="1"/>
  <c r="T851" i="1"/>
  <c r="Z851" i="1" s="1"/>
  <c r="T802" i="1"/>
  <c r="Z802" i="1" s="1"/>
  <c r="T752" i="1"/>
  <c r="Z752" i="1" s="1"/>
  <c r="T700" i="1"/>
  <c r="Z700" i="1" s="1"/>
  <c r="T651" i="1"/>
  <c r="Z651" i="1" s="1"/>
  <c r="T622" i="1"/>
  <c r="Z622" i="1" s="1"/>
  <c r="T605" i="1"/>
  <c r="Z605" i="1" s="1"/>
  <c r="T585" i="1"/>
  <c r="Z585" i="1" s="1"/>
  <c r="T565" i="1"/>
  <c r="Z565" i="1" s="1"/>
  <c r="T547" i="1"/>
  <c r="Z547" i="1" s="1"/>
  <c r="T527" i="1"/>
  <c r="Z527" i="1" s="1"/>
  <c r="T509" i="1"/>
  <c r="Z509" i="1" s="1"/>
  <c r="T490" i="1"/>
  <c r="Z490" i="1" s="1"/>
  <c r="T451" i="1"/>
  <c r="Z451" i="1" s="1"/>
  <c r="T434" i="1"/>
  <c r="Z434" i="1" s="1"/>
  <c r="T414" i="1"/>
  <c r="Z414" i="1" s="1"/>
  <c r="T394" i="1"/>
  <c r="Z394" i="1" s="1"/>
  <c r="T377" i="1"/>
  <c r="Z377" i="1" s="1"/>
  <c r="T357" i="1"/>
  <c r="Z357" i="1" s="1"/>
  <c r="T338" i="1"/>
  <c r="Z338" i="1" s="1"/>
  <c r="T319" i="1"/>
  <c r="Z319" i="1" s="1"/>
  <c r="T301" i="1"/>
  <c r="Z301" i="1" s="1"/>
  <c r="T206" i="1"/>
  <c r="Z206" i="1" s="1"/>
  <c r="T186" i="1"/>
  <c r="Z186" i="1" s="1"/>
  <c r="T149" i="1"/>
  <c r="Z149" i="1" s="1"/>
  <c r="T110" i="1"/>
  <c r="Z110" i="1" s="1"/>
  <c r="T15" i="1"/>
  <c r="Z15" i="1" s="1"/>
  <c r="T1238" i="1"/>
  <c r="Z1238" i="1" s="1"/>
  <c r="T1163" i="1"/>
  <c r="Z1163" i="1" s="1"/>
  <c r="T1094" i="1"/>
  <c r="Z1094" i="1" s="1"/>
  <c r="T1042" i="1"/>
  <c r="Z1042" i="1" s="1"/>
  <c r="T992" i="1"/>
  <c r="Z992" i="1" s="1"/>
  <c r="T942" i="1"/>
  <c r="Z942" i="1" s="1"/>
  <c r="T891" i="1"/>
  <c r="Z891" i="1" s="1"/>
  <c r="T840" i="1"/>
  <c r="Z840" i="1" s="1"/>
  <c r="T791" i="1"/>
  <c r="Z791" i="1" s="1"/>
  <c r="T738" i="1"/>
  <c r="Z738" i="1" s="1"/>
  <c r="T688" i="1"/>
  <c r="Z688" i="1" s="1"/>
  <c r="T639" i="1"/>
  <c r="Z639" i="1" s="1"/>
  <c r="T621" i="1"/>
  <c r="Z621" i="1" s="1"/>
  <c r="T601" i="1"/>
  <c r="Z601" i="1" s="1"/>
  <c r="T583" i="1"/>
  <c r="Z583" i="1" s="1"/>
  <c r="T563" i="1"/>
  <c r="Z563" i="1" s="1"/>
  <c r="T543" i="1"/>
  <c r="Z543" i="1" s="1"/>
  <c r="T526" i="1"/>
  <c r="Z526" i="1" s="1"/>
  <c r="T506" i="1"/>
  <c r="Z506" i="1" s="1"/>
  <c r="T469" i="1"/>
  <c r="Z469" i="1" s="1"/>
  <c r="T450" i="1"/>
  <c r="Z450" i="1" s="1"/>
  <c r="T430" i="1"/>
  <c r="Z430" i="1" s="1"/>
  <c r="T413" i="1"/>
  <c r="Z413" i="1" s="1"/>
  <c r="T393" i="1"/>
  <c r="Z393" i="1" s="1"/>
  <c r="T373" i="1"/>
  <c r="Z373" i="1" s="1"/>
  <c r="T355" i="1"/>
  <c r="Z355" i="1" s="1"/>
  <c r="T317" i="1"/>
  <c r="Z317" i="1" s="1"/>
  <c r="T242" i="1"/>
  <c r="Z242" i="1" s="1"/>
  <c r="T165" i="1"/>
  <c r="Z165" i="1" s="1"/>
  <c r="T109" i="1"/>
  <c r="Z109" i="1" s="1"/>
  <c r="T89" i="1"/>
  <c r="Z89" i="1" s="1"/>
  <c r="T1296" i="1"/>
  <c r="Z1296" i="1" s="1"/>
  <c r="T1222" i="1"/>
  <c r="Z1222" i="1" s="1"/>
  <c r="T1147" i="1"/>
  <c r="Z1147" i="1" s="1"/>
  <c r="T1079" i="1"/>
  <c r="Z1079" i="1" s="1"/>
  <c r="T1030" i="1"/>
  <c r="Z1030" i="1" s="1"/>
  <c r="T979" i="1"/>
  <c r="Z979" i="1" s="1"/>
  <c r="T928" i="1"/>
  <c r="Z928" i="1" s="1"/>
  <c r="T878" i="1"/>
  <c r="Z878" i="1" s="1"/>
  <c r="T828" i="1"/>
  <c r="Z828" i="1" s="1"/>
  <c r="T776" i="1"/>
  <c r="Z776" i="1" s="1"/>
  <c r="T727" i="1"/>
  <c r="Z727" i="1" s="1"/>
  <c r="T678" i="1"/>
  <c r="Z678" i="1" s="1"/>
  <c r="T633" i="1"/>
  <c r="Z633" i="1" s="1"/>
  <c r="T613" i="1"/>
  <c r="Z613" i="1" s="1"/>
  <c r="T594" i="1"/>
  <c r="Z594" i="1" s="1"/>
  <c r="T557" i="1"/>
  <c r="Z557" i="1" s="1"/>
  <c r="T537" i="1"/>
  <c r="Z537" i="1" s="1"/>
  <c r="T499" i="1"/>
  <c r="Z499" i="1" s="1"/>
  <c r="T479" i="1"/>
  <c r="Z479" i="1" s="1"/>
  <c r="T462" i="1"/>
  <c r="Z462" i="1" s="1"/>
  <c r="T442" i="1"/>
  <c r="Z442" i="1" s="1"/>
  <c r="T423" i="1"/>
  <c r="Z423" i="1" s="1"/>
  <c r="T405" i="1"/>
  <c r="Z405" i="1" s="1"/>
  <c r="T386" i="1"/>
  <c r="Z386" i="1" s="1"/>
  <c r="T366" i="1"/>
  <c r="Z366" i="1" s="1"/>
  <c r="T349" i="1"/>
  <c r="Z349" i="1" s="1"/>
  <c r="T329" i="1"/>
  <c r="Z329" i="1" s="1"/>
  <c r="T121" i="1"/>
  <c r="Z121" i="1" s="1"/>
  <c r="T82" i="1"/>
  <c r="Z82" i="1" s="1"/>
  <c r="T25" i="1"/>
  <c r="Z25" i="1" s="1"/>
  <c r="T1126" i="1"/>
  <c r="Z1126" i="1" s="1"/>
  <c r="T915" i="1"/>
  <c r="Z915" i="1" s="1"/>
  <c r="T715" i="1"/>
  <c r="Z715" i="1" s="1"/>
  <c r="T591" i="1"/>
  <c r="Z591" i="1" s="1"/>
  <c r="T515" i="1"/>
  <c r="Z515" i="1" s="1"/>
  <c r="T441" i="1"/>
  <c r="Z441" i="1" s="1"/>
  <c r="T1068" i="1"/>
  <c r="Z1068" i="1" s="1"/>
  <c r="T866" i="1"/>
  <c r="Z866" i="1" s="1"/>
  <c r="T663" i="1"/>
  <c r="Z663" i="1" s="1"/>
  <c r="T573" i="1"/>
  <c r="Z573" i="1" s="1"/>
  <c r="T498" i="1"/>
  <c r="Z498" i="1" s="1"/>
  <c r="T421" i="1"/>
  <c r="Z421" i="1" s="1"/>
  <c r="T42" i="1"/>
  <c r="Z42" i="1" s="1"/>
  <c r="T1276" i="1"/>
  <c r="Z1276" i="1" s="1"/>
  <c r="T1019" i="1"/>
  <c r="Z1019" i="1" s="1"/>
  <c r="T814" i="1"/>
  <c r="Z814" i="1" s="1"/>
  <c r="T629" i="1"/>
  <c r="Z629" i="1" s="1"/>
  <c r="T554" i="1"/>
  <c r="Z554" i="1" s="1"/>
  <c r="T478" i="1"/>
  <c r="Z478" i="1" s="1"/>
  <c r="T402" i="1"/>
  <c r="Z402" i="1" s="1"/>
  <c r="T327" i="1"/>
  <c r="Z327" i="1" s="1"/>
  <c r="T250" i="1"/>
  <c r="Z250" i="1" s="1"/>
  <c r="U22" i="8"/>
  <c r="T308" i="1"/>
  <c r="Z308" i="1" s="1"/>
  <c r="T284" i="1"/>
  <c r="Z284" i="1" s="1"/>
  <c r="T224" i="1"/>
  <c r="Z224" i="1" s="1"/>
  <c r="T216" i="1"/>
  <c r="Z216" i="1" s="1"/>
  <c r="T200" i="1"/>
  <c r="Z200" i="1" s="1"/>
  <c r="T192" i="1"/>
  <c r="Z192" i="1" s="1"/>
  <c r="T180" i="1"/>
  <c r="Z180" i="1" s="1"/>
  <c r="T148" i="1"/>
  <c r="Z148" i="1" s="1"/>
  <c r="T120" i="1"/>
  <c r="Z120" i="1" s="1"/>
  <c r="T36" i="1"/>
  <c r="Z36" i="1" s="1"/>
  <c r="T20" i="1"/>
  <c r="Z20" i="1" s="1"/>
  <c r="T8" i="1"/>
  <c r="Z8" i="1" s="1"/>
  <c r="T305" i="1"/>
  <c r="Z305" i="1" s="1"/>
  <c r="T289" i="1"/>
  <c r="Z289" i="1" s="1"/>
  <c r="T177" i="1"/>
  <c r="Z177" i="1" s="1"/>
  <c r="T22" i="1"/>
  <c r="Z22" i="1" s="1"/>
  <c r="T467" i="1"/>
  <c r="Z467" i="1" s="1"/>
  <c r="T303" i="1"/>
  <c r="Z303" i="1" s="1"/>
  <c r="T290" i="1"/>
  <c r="Z290" i="1" s="1"/>
  <c r="T218" i="1"/>
  <c r="Z218" i="1" s="1"/>
  <c r="T190" i="1"/>
  <c r="Z190" i="1" s="1"/>
  <c r="T183" i="1"/>
  <c r="Z183" i="1" s="1"/>
  <c r="T154" i="1"/>
  <c r="Z154" i="1" s="1"/>
  <c r="T147" i="1"/>
  <c r="Z147" i="1" s="1"/>
  <c r="T522" i="1"/>
  <c r="Z522" i="1" s="1"/>
  <c r="T306" i="1"/>
  <c r="Z306" i="1" s="1"/>
  <c r="T191" i="1"/>
  <c r="Z191" i="1" s="1"/>
  <c r="T163" i="1"/>
  <c r="Z163" i="1" s="1"/>
  <c r="T153" i="1"/>
  <c r="Z153" i="1" s="1"/>
  <c r="T143" i="1"/>
  <c r="Z143" i="1" s="1"/>
  <c r="T106" i="1"/>
  <c r="Z106" i="1" s="1"/>
  <c r="T189" i="1"/>
  <c r="Z189" i="1" s="1"/>
  <c r="T142" i="1"/>
  <c r="Z142" i="1" s="1"/>
  <c r="T122" i="1"/>
  <c r="Z122" i="1" s="1"/>
  <c r="T493" i="1"/>
  <c r="Z493" i="1" s="1"/>
  <c r="T217" i="1"/>
  <c r="Z217" i="1" s="1"/>
  <c r="T199" i="1"/>
  <c r="Z199" i="1" s="1"/>
  <c r="T179" i="1"/>
  <c r="Z179" i="1" s="1"/>
  <c r="T487" i="1"/>
  <c r="Z487" i="1" s="1"/>
  <c r="T335" i="1"/>
  <c r="Z335" i="1" s="1"/>
  <c r="T309" i="1"/>
  <c r="Z309" i="1" s="1"/>
  <c r="T215" i="1"/>
  <c r="Z215" i="1" s="1"/>
  <c r="T178" i="1"/>
  <c r="Z178" i="1" s="1"/>
  <c r="T45" i="1"/>
  <c r="Z45" i="1" s="1"/>
  <c r="T345" i="1"/>
  <c r="Z345" i="1" s="1"/>
  <c r="T23" i="1"/>
  <c r="Z23" i="1" s="1"/>
  <c r="S22" i="1"/>
  <c r="S107" i="1"/>
  <c r="Y107" i="1" s="1"/>
  <c r="S165" i="1"/>
  <c r="S214" i="1"/>
  <c r="S354" i="1"/>
  <c r="S431" i="1"/>
  <c r="Y431" i="1" s="1"/>
  <c r="S507" i="1"/>
  <c r="Y507" i="1" s="1"/>
  <c r="S582" i="1"/>
  <c r="S658" i="1"/>
  <c r="S848" i="1"/>
  <c r="Y848" i="1" s="1"/>
  <c r="S895" i="1"/>
  <c r="Y895" i="1" s="1"/>
  <c r="S1010" i="1"/>
  <c r="S1142" i="1"/>
  <c r="Y1142" i="1" s="1"/>
  <c r="T157" i="1"/>
  <c r="Z157" i="1" s="1"/>
  <c r="T458" i="1"/>
  <c r="Z458" i="1" s="1"/>
  <c r="T966" i="1"/>
  <c r="Z966" i="1" s="1"/>
  <c r="U156" i="1"/>
  <c r="AA156" i="1" s="1"/>
  <c r="U180" i="1"/>
  <c r="AA180" i="1" s="1"/>
  <c r="U184" i="1"/>
  <c r="AA184" i="1" s="1"/>
  <c r="U196" i="1"/>
  <c r="AA196" i="1" s="1"/>
  <c r="U204" i="1"/>
  <c r="AA204" i="1" s="1"/>
  <c r="U212" i="1"/>
  <c r="AA212" i="1" s="1"/>
  <c r="U216" i="1"/>
  <c r="AA216" i="1" s="1"/>
  <c r="U220" i="1"/>
  <c r="AA220" i="1" s="1"/>
  <c r="U228" i="1"/>
  <c r="AA228" i="1" s="1"/>
  <c r="U232" i="1"/>
  <c r="AA232" i="1" s="1"/>
  <c r="U256" i="1"/>
  <c r="AA256" i="1" s="1"/>
  <c r="U260" i="1"/>
  <c r="AA260" i="1" s="1"/>
  <c r="U280" i="1"/>
  <c r="AA280" i="1" s="1"/>
  <c r="U284" i="1"/>
  <c r="AA284" i="1" s="1"/>
  <c r="U296" i="1"/>
  <c r="AA296" i="1" s="1"/>
  <c r="U304" i="1"/>
  <c r="AA304" i="1" s="1"/>
  <c r="U316" i="1"/>
  <c r="AA316" i="1" s="1"/>
  <c r="U320" i="1"/>
  <c r="AA320" i="1" s="1"/>
  <c r="U340" i="1"/>
  <c r="AA340" i="1" s="1"/>
  <c r="U384" i="1"/>
  <c r="AA384" i="1" s="1"/>
  <c r="U388" i="1"/>
  <c r="AA388" i="1" s="1"/>
  <c r="U392" i="1"/>
  <c r="AA392" i="1" s="1"/>
  <c r="U396" i="1"/>
  <c r="AA396" i="1" s="1"/>
  <c r="U408" i="1"/>
  <c r="AA408" i="1" s="1"/>
  <c r="U424" i="1"/>
  <c r="AA424" i="1" s="1"/>
  <c r="U472" i="1"/>
  <c r="AA472" i="1" s="1"/>
  <c r="U484" i="1"/>
  <c r="AA484" i="1" s="1"/>
  <c r="U488" i="1"/>
  <c r="AA488" i="1" s="1"/>
  <c r="U496" i="1"/>
  <c r="AA496" i="1" s="1"/>
  <c r="U500" i="1"/>
  <c r="AA500" i="1" s="1"/>
  <c r="U512" i="1"/>
  <c r="AA512" i="1" s="1"/>
  <c r="U536" i="1"/>
  <c r="AA536" i="1" s="1"/>
  <c r="U576" i="1"/>
  <c r="AA576" i="1" s="1"/>
  <c r="U588" i="1"/>
  <c r="AA588" i="1" s="1"/>
  <c r="U592" i="1"/>
  <c r="AA592" i="1" s="1"/>
  <c r="U632" i="1"/>
  <c r="AA632" i="1" s="1"/>
  <c r="U640" i="1"/>
  <c r="AA640" i="1" s="1"/>
  <c r="U644" i="1"/>
  <c r="AA644" i="1" s="1"/>
  <c r="U648" i="1"/>
  <c r="AA648" i="1" s="1"/>
  <c r="U652" i="1"/>
  <c r="AA652" i="1" s="1"/>
  <c r="U656" i="1"/>
  <c r="AA656" i="1" s="1"/>
  <c r="U664" i="1"/>
  <c r="AA664" i="1" s="1"/>
  <c r="U692" i="1"/>
  <c r="AA692" i="1" s="1"/>
  <c r="U696" i="1"/>
  <c r="AA696" i="1" s="1"/>
  <c r="U700" i="1"/>
  <c r="AA700" i="1" s="1"/>
  <c r="U704" i="1"/>
  <c r="AA704" i="1" s="1"/>
  <c r="U724" i="1"/>
  <c r="AA724" i="1" s="1"/>
  <c r="U728" i="1"/>
  <c r="AA728" i="1" s="1"/>
  <c r="U732" i="1"/>
  <c r="AA732" i="1" s="1"/>
  <c r="U744" i="1"/>
  <c r="AA744" i="1" s="1"/>
  <c r="U768" i="1"/>
  <c r="AA768" i="1" s="1"/>
  <c r="U772" i="1"/>
  <c r="AA772" i="1" s="1"/>
  <c r="U776" i="1"/>
  <c r="AA776" i="1" s="1"/>
  <c r="U784" i="1"/>
  <c r="AA784" i="1" s="1"/>
  <c r="U800" i="1"/>
  <c r="AA800" i="1" s="1"/>
  <c r="U804" i="1"/>
  <c r="AA804" i="1" s="1"/>
  <c r="U808" i="1"/>
  <c r="AA808" i="1" s="1"/>
  <c r="U812" i="1"/>
  <c r="AA812" i="1" s="1"/>
  <c r="U824" i="1"/>
  <c r="AA824" i="1" s="1"/>
  <c r="U836" i="1"/>
  <c r="AA836" i="1" s="1"/>
  <c r="U844" i="1"/>
  <c r="AA844" i="1" s="1"/>
  <c r="U848" i="1"/>
  <c r="AA848" i="1" s="1"/>
  <c r="U852" i="1"/>
  <c r="AA852" i="1" s="1"/>
  <c r="U856" i="1"/>
  <c r="AA856" i="1" s="1"/>
  <c r="U860" i="1"/>
  <c r="AA860" i="1" s="1"/>
  <c r="U864" i="1"/>
  <c r="AA864" i="1" s="1"/>
  <c r="U868" i="1"/>
  <c r="AA868" i="1" s="1"/>
  <c r="U872" i="1"/>
  <c r="AA872" i="1" s="1"/>
  <c r="U876" i="1"/>
  <c r="AA876" i="1" s="1"/>
  <c r="U880" i="1"/>
  <c r="AA880" i="1" s="1"/>
  <c r="U884" i="1"/>
  <c r="AA884" i="1" s="1"/>
  <c r="U888" i="1"/>
  <c r="AA888" i="1" s="1"/>
  <c r="U892" i="1"/>
  <c r="AA892" i="1" s="1"/>
  <c r="U896" i="1"/>
  <c r="AA896" i="1" s="1"/>
  <c r="U900" i="1"/>
  <c r="AA900" i="1" s="1"/>
  <c r="U904" i="1"/>
  <c r="AA904" i="1" s="1"/>
  <c r="U908" i="1"/>
  <c r="AA908" i="1" s="1"/>
  <c r="U912" i="1"/>
  <c r="AA912" i="1" s="1"/>
  <c r="U916" i="1"/>
  <c r="AA916" i="1" s="1"/>
  <c r="U920" i="1"/>
  <c r="AA920" i="1" s="1"/>
  <c r="U924" i="1"/>
  <c r="AA924" i="1" s="1"/>
  <c r="U928" i="1"/>
  <c r="AA928" i="1" s="1"/>
  <c r="U932" i="1"/>
  <c r="AA932" i="1" s="1"/>
  <c r="U936" i="1"/>
  <c r="AA936" i="1" s="1"/>
  <c r="U940" i="1"/>
  <c r="AA940" i="1" s="1"/>
  <c r="U944" i="1"/>
  <c r="AA944" i="1" s="1"/>
  <c r="U948" i="1"/>
  <c r="AA948" i="1" s="1"/>
  <c r="U952" i="1"/>
  <c r="AA952" i="1" s="1"/>
  <c r="U956" i="1"/>
  <c r="AA956" i="1" s="1"/>
  <c r="U960" i="1"/>
  <c r="AA960" i="1" s="1"/>
  <c r="U964" i="1"/>
  <c r="AA964" i="1" s="1"/>
  <c r="U968" i="1"/>
  <c r="AA968" i="1" s="1"/>
  <c r="U972" i="1"/>
  <c r="AA972" i="1" s="1"/>
  <c r="U976" i="1"/>
  <c r="AA976" i="1" s="1"/>
  <c r="U980" i="1"/>
  <c r="AA980" i="1" s="1"/>
  <c r="U984" i="1"/>
  <c r="AA984" i="1" s="1"/>
  <c r="U988" i="1"/>
  <c r="AA988" i="1" s="1"/>
  <c r="U992" i="1"/>
  <c r="AA992" i="1" s="1"/>
  <c r="U996" i="1"/>
  <c r="AA996" i="1" s="1"/>
  <c r="U1000" i="1"/>
  <c r="AA1000" i="1" s="1"/>
  <c r="U1004" i="1"/>
  <c r="AA1004" i="1" s="1"/>
  <c r="U1008" i="1"/>
  <c r="AA1008" i="1" s="1"/>
  <c r="U1012" i="1"/>
  <c r="AA1012" i="1" s="1"/>
  <c r="U1016" i="1"/>
  <c r="AA1016" i="1" s="1"/>
  <c r="U1020" i="1"/>
  <c r="AA1020" i="1" s="1"/>
  <c r="U1024" i="1"/>
  <c r="AA1024" i="1" s="1"/>
  <c r="U1028" i="1"/>
  <c r="AA1028" i="1" s="1"/>
  <c r="U1032" i="1"/>
  <c r="AA1032" i="1" s="1"/>
  <c r="U1036" i="1"/>
  <c r="AA1036" i="1" s="1"/>
  <c r="U1040" i="1"/>
  <c r="AA1040" i="1" s="1"/>
  <c r="U1044" i="1"/>
  <c r="AA1044" i="1" s="1"/>
  <c r="U1048" i="1"/>
  <c r="AA1048" i="1" s="1"/>
  <c r="U1052" i="1"/>
  <c r="AA1052" i="1" s="1"/>
  <c r="U1056" i="1"/>
  <c r="AA1056" i="1" s="1"/>
  <c r="U1060" i="1"/>
  <c r="AA1060" i="1" s="1"/>
  <c r="U1064" i="1"/>
  <c r="AA1064" i="1" s="1"/>
  <c r="U1068" i="1"/>
  <c r="AA1068" i="1" s="1"/>
  <c r="U1072" i="1"/>
  <c r="AA1072" i="1" s="1"/>
  <c r="U1076" i="1"/>
  <c r="AA1076" i="1" s="1"/>
  <c r="U1080" i="1"/>
  <c r="AA1080" i="1" s="1"/>
  <c r="U1084" i="1"/>
  <c r="AA1084" i="1" s="1"/>
  <c r="U1088" i="1"/>
  <c r="AA1088" i="1" s="1"/>
  <c r="U1092" i="1"/>
  <c r="AA1092" i="1" s="1"/>
  <c r="U1096" i="1"/>
  <c r="AA1096" i="1" s="1"/>
  <c r="U1100" i="1"/>
  <c r="AA1100" i="1" s="1"/>
  <c r="U1104" i="1"/>
  <c r="AA1104" i="1" s="1"/>
  <c r="U1108" i="1"/>
  <c r="AA1108" i="1" s="1"/>
  <c r="U1112" i="1"/>
  <c r="AA1112" i="1" s="1"/>
  <c r="U1116" i="1"/>
  <c r="AA1116" i="1" s="1"/>
  <c r="U1120" i="1"/>
  <c r="AA1120" i="1" s="1"/>
  <c r="U1124" i="1"/>
  <c r="AA1124" i="1" s="1"/>
  <c r="U1128" i="1"/>
  <c r="AA1128" i="1" s="1"/>
  <c r="U1132" i="1"/>
  <c r="AA1132" i="1" s="1"/>
  <c r="U1136" i="1"/>
  <c r="AA1136" i="1" s="1"/>
  <c r="U1140" i="1"/>
  <c r="AA1140" i="1" s="1"/>
  <c r="U1144" i="1"/>
  <c r="AA1144" i="1" s="1"/>
  <c r="U1148" i="1"/>
  <c r="AA1148" i="1" s="1"/>
  <c r="U1152" i="1"/>
  <c r="AA1152" i="1" s="1"/>
  <c r="U1156" i="1"/>
  <c r="AA1156" i="1" s="1"/>
  <c r="U1160" i="1"/>
  <c r="AA1160" i="1" s="1"/>
  <c r="U1164" i="1"/>
  <c r="AA1164" i="1" s="1"/>
  <c r="U1168" i="1"/>
  <c r="AA1168" i="1" s="1"/>
  <c r="U1172" i="1"/>
  <c r="AA1172" i="1" s="1"/>
  <c r="U1176" i="1"/>
  <c r="AA1176" i="1" s="1"/>
  <c r="U1180" i="1"/>
  <c r="AA1180" i="1" s="1"/>
  <c r="U1184" i="1"/>
  <c r="AA1184" i="1" s="1"/>
  <c r="U1188" i="1"/>
  <c r="AA1188" i="1" s="1"/>
  <c r="U1192" i="1"/>
  <c r="AA1192" i="1" s="1"/>
  <c r="U1196" i="1"/>
  <c r="AA1196" i="1" s="1"/>
  <c r="U1200" i="1"/>
  <c r="AA1200" i="1" s="1"/>
  <c r="U1204" i="1"/>
  <c r="AA1204" i="1" s="1"/>
  <c r="U1208" i="1"/>
  <c r="AA1208" i="1" s="1"/>
  <c r="U1212" i="1"/>
  <c r="AA1212" i="1" s="1"/>
  <c r="U1216" i="1"/>
  <c r="AA1216" i="1" s="1"/>
  <c r="U1220" i="1"/>
  <c r="AA1220" i="1" s="1"/>
  <c r="U1224" i="1"/>
  <c r="AA1224" i="1" s="1"/>
  <c r="U1228" i="1"/>
  <c r="AA1228" i="1" s="1"/>
  <c r="U1232" i="1"/>
  <c r="AA1232" i="1" s="1"/>
  <c r="U1236" i="1"/>
  <c r="AA1236" i="1" s="1"/>
  <c r="U1240" i="1"/>
  <c r="AA1240" i="1" s="1"/>
  <c r="U1244" i="1"/>
  <c r="AA1244" i="1" s="1"/>
  <c r="U1248" i="1"/>
  <c r="AA1248" i="1" s="1"/>
  <c r="U1252" i="1"/>
  <c r="AA1252" i="1" s="1"/>
  <c r="U1256" i="1"/>
  <c r="AA1256" i="1" s="1"/>
  <c r="U1260" i="1"/>
  <c r="AA1260" i="1" s="1"/>
  <c r="U1264" i="1"/>
  <c r="AA1264" i="1" s="1"/>
  <c r="U1268" i="1"/>
  <c r="AA1268" i="1" s="1"/>
  <c r="U1272" i="1"/>
  <c r="AA1272" i="1" s="1"/>
  <c r="U1276" i="1"/>
  <c r="AA1276" i="1" s="1"/>
  <c r="U1280" i="1"/>
  <c r="AA1280" i="1" s="1"/>
  <c r="U1284" i="1"/>
  <c r="AA1284" i="1" s="1"/>
  <c r="U1288" i="1"/>
  <c r="AA1288" i="1" s="1"/>
  <c r="U1292" i="1"/>
  <c r="AA1292" i="1" s="1"/>
  <c r="U1296" i="1"/>
  <c r="AA1296" i="1" s="1"/>
  <c r="U1300" i="1"/>
  <c r="AA1300" i="1" s="1"/>
  <c r="U1304" i="1"/>
  <c r="AA1304" i="1" s="1"/>
  <c r="U1308" i="1"/>
  <c r="AA1308" i="1" s="1"/>
  <c r="U6" i="8"/>
  <c r="T19" i="8"/>
  <c r="S1289" i="1"/>
  <c r="S1017" i="1"/>
  <c r="S981" i="1"/>
  <c r="Y981" i="1" s="1"/>
  <c r="S369" i="1"/>
  <c r="S353" i="1"/>
  <c r="S337" i="1"/>
  <c r="S269" i="1"/>
  <c r="Y269" i="1" s="1"/>
  <c r="S249" i="1"/>
  <c r="S835" i="1"/>
  <c r="S563" i="1"/>
  <c r="S510" i="1"/>
  <c r="Y510" i="1" s="1"/>
  <c r="S451" i="1"/>
  <c r="S318" i="1"/>
  <c r="S312" i="1"/>
  <c r="S307" i="1"/>
  <c r="Y307" i="1" s="1"/>
  <c r="S248" i="1"/>
  <c r="S212" i="1"/>
  <c r="S188" i="1"/>
  <c r="S176" i="1"/>
  <c r="Y176" i="1" s="1"/>
  <c r="S160" i="1"/>
  <c r="S156" i="1"/>
  <c r="S88" i="1"/>
  <c r="S52" i="1"/>
  <c r="Y52" i="1" s="1"/>
  <c r="S44" i="1"/>
  <c r="S427" i="1"/>
  <c r="S399" i="1"/>
  <c r="S306" i="1"/>
  <c r="Y306" i="1" s="1"/>
  <c r="S292" i="1"/>
  <c r="S284" i="1"/>
  <c r="S278" i="1"/>
  <c r="S233" i="1"/>
  <c r="Y233" i="1" s="1"/>
  <c r="S217" i="1"/>
  <c r="S190" i="1"/>
  <c r="S163" i="1"/>
  <c r="S35" i="1"/>
  <c r="Y35" i="1" s="1"/>
  <c r="S458" i="1"/>
  <c r="S332" i="1"/>
  <c r="S141" i="1"/>
  <c r="S106" i="1"/>
  <c r="Y106" i="1" s="1"/>
  <c r="S1227" i="1"/>
  <c r="S738" i="1"/>
  <c r="S492" i="1"/>
  <c r="S474" i="1"/>
  <c r="Y474" i="1" s="1"/>
  <c r="S368" i="1"/>
  <c r="S266" i="1"/>
  <c r="S203" i="1"/>
  <c r="S125" i="1"/>
  <c r="Y125" i="1" s="1"/>
  <c r="S118" i="1"/>
  <c r="S97" i="1"/>
  <c r="S443" i="1"/>
  <c r="S310" i="1"/>
  <c r="Y310" i="1" s="1"/>
  <c r="S282" i="1"/>
  <c r="S194" i="1"/>
  <c r="S138" i="1"/>
  <c r="S95" i="1"/>
  <c r="Y95" i="1" s="1"/>
  <c r="T41" i="8"/>
  <c r="U41" i="8" s="1"/>
  <c r="T43" i="8"/>
  <c r="U43" i="8" s="1"/>
  <c r="U109" i="1"/>
  <c r="AA109" i="1" s="1"/>
  <c r="U121" i="1"/>
  <c r="AA121" i="1" s="1"/>
  <c r="U125" i="1"/>
  <c r="AA125" i="1" s="1"/>
  <c r="U129" i="1"/>
  <c r="AA129" i="1" s="1"/>
  <c r="U133" i="1"/>
  <c r="AA133" i="1" s="1"/>
  <c r="U137" i="1"/>
  <c r="AA137" i="1" s="1"/>
  <c r="U145" i="1"/>
  <c r="AA145" i="1" s="1"/>
  <c r="U149" i="1"/>
  <c r="AA149" i="1" s="1"/>
  <c r="U153" i="1"/>
  <c r="AA153" i="1" s="1"/>
  <c r="U157" i="1"/>
  <c r="AA157" i="1" s="1"/>
  <c r="U165" i="1"/>
  <c r="AA165" i="1" s="1"/>
  <c r="U185" i="1"/>
  <c r="AA185" i="1" s="1"/>
  <c r="U193" i="1"/>
  <c r="AA193" i="1" s="1"/>
  <c r="U197" i="1"/>
  <c r="AA197" i="1" s="1"/>
  <c r="U201" i="1"/>
  <c r="AA201" i="1" s="1"/>
  <c r="U205" i="1"/>
  <c r="AA205" i="1" s="1"/>
  <c r="U217" i="1"/>
  <c r="AA217" i="1" s="1"/>
  <c r="U229" i="1"/>
  <c r="AA229" i="1" s="1"/>
  <c r="U237" i="1"/>
  <c r="AA237" i="1" s="1"/>
  <c r="U245" i="1"/>
  <c r="AA245" i="1" s="1"/>
  <c r="U249" i="1"/>
  <c r="AA249" i="1" s="1"/>
  <c r="U253" i="1"/>
  <c r="AA253" i="1" s="1"/>
  <c r="U257" i="1"/>
  <c r="AA257" i="1" s="1"/>
  <c r="U261" i="1"/>
  <c r="AA261" i="1" s="1"/>
  <c r="U269" i="1"/>
  <c r="AA269" i="1" s="1"/>
  <c r="U277" i="1"/>
  <c r="AA277" i="1" s="1"/>
  <c r="U293" i="1"/>
  <c r="AA293" i="1" s="1"/>
  <c r="U297" i="1"/>
  <c r="AA297" i="1" s="1"/>
  <c r="U321" i="1"/>
  <c r="AA321" i="1" s="1"/>
  <c r="U325" i="1"/>
  <c r="AA325" i="1" s="1"/>
  <c r="U349" i="1"/>
  <c r="AA349" i="1" s="1"/>
  <c r="U369" i="1"/>
  <c r="AA369" i="1" s="1"/>
  <c r="U373" i="1"/>
  <c r="AA373" i="1" s="1"/>
  <c r="U393" i="1"/>
  <c r="AA393" i="1" s="1"/>
  <c r="U401" i="1"/>
  <c r="AA401" i="1" s="1"/>
  <c r="U409" i="1"/>
  <c r="AA409" i="1" s="1"/>
  <c r="U413" i="1"/>
  <c r="AA413" i="1" s="1"/>
  <c r="U417" i="1"/>
  <c r="AA417" i="1" s="1"/>
  <c r="U457" i="1"/>
  <c r="AA457" i="1" s="1"/>
  <c r="U461" i="1"/>
  <c r="AA461" i="1" s="1"/>
  <c r="U469" i="1"/>
  <c r="AA469" i="1" s="1"/>
  <c r="U473" i="1"/>
  <c r="AA473" i="1" s="1"/>
  <c r="U489" i="1"/>
  <c r="AA489" i="1" s="1"/>
  <c r="U497" i="1"/>
  <c r="AA497" i="1" s="1"/>
  <c r="U505" i="1"/>
  <c r="AA505" i="1" s="1"/>
  <c r="U509" i="1"/>
  <c r="AA509" i="1" s="1"/>
  <c r="U513" i="1"/>
  <c r="AA513" i="1" s="1"/>
  <c r="U533" i="1"/>
  <c r="AA533" i="1" s="1"/>
  <c r="U549" i="1"/>
  <c r="AA549" i="1" s="1"/>
  <c r="U573" i="1"/>
  <c r="AA573" i="1" s="1"/>
  <c r="U577" i="1"/>
  <c r="AA577" i="1" s="1"/>
  <c r="U581" i="1"/>
  <c r="AA581" i="1" s="1"/>
  <c r="U593" i="1"/>
  <c r="AA593" i="1" s="1"/>
  <c r="U597" i="1"/>
  <c r="AA597" i="1" s="1"/>
  <c r="U609" i="1"/>
  <c r="AA609" i="1" s="1"/>
  <c r="U621" i="1"/>
  <c r="AA621" i="1" s="1"/>
  <c r="U637" i="1"/>
  <c r="AA637" i="1" s="1"/>
  <c r="U641" i="1"/>
  <c r="AA641" i="1" s="1"/>
  <c r="U645" i="1"/>
  <c r="AA645" i="1" s="1"/>
  <c r="U649" i="1"/>
  <c r="AA649" i="1" s="1"/>
  <c r="U657" i="1"/>
  <c r="AA657" i="1" s="1"/>
  <c r="U661" i="1"/>
  <c r="AA661" i="1" s="1"/>
  <c r="U665" i="1"/>
  <c r="AA665" i="1" s="1"/>
  <c r="U669" i="1"/>
  <c r="AA669" i="1" s="1"/>
  <c r="U681" i="1"/>
  <c r="AA681" i="1" s="1"/>
  <c r="U693" i="1"/>
  <c r="AA693" i="1" s="1"/>
  <c r="U697" i="1"/>
  <c r="AA697" i="1" s="1"/>
  <c r="U701" i="1"/>
  <c r="AA701" i="1" s="1"/>
  <c r="U705" i="1"/>
  <c r="AA705" i="1" s="1"/>
  <c r="U717" i="1"/>
  <c r="AA717" i="1" s="1"/>
  <c r="U721" i="1"/>
  <c r="AA721" i="1" s="1"/>
  <c r="U725" i="1"/>
  <c r="AA725" i="1" s="1"/>
  <c r="U729" i="1"/>
  <c r="AA729" i="1" s="1"/>
  <c r="U733" i="1"/>
  <c r="AA733" i="1" s="1"/>
  <c r="U737" i="1"/>
  <c r="AA737" i="1" s="1"/>
  <c r="U749" i="1"/>
  <c r="AA749" i="1" s="1"/>
  <c r="U769" i="1"/>
  <c r="AA769" i="1" s="1"/>
  <c r="U773" i="1"/>
  <c r="AA773" i="1" s="1"/>
  <c r="U777" i="1"/>
  <c r="AA777" i="1" s="1"/>
  <c r="U781" i="1"/>
  <c r="AA781" i="1" s="1"/>
  <c r="U785" i="1"/>
  <c r="AA785" i="1" s="1"/>
  <c r="U793" i="1"/>
  <c r="AA793" i="1" s="1"/>
  <c r="U797" i="1"/>
  <c r="AA797" i="1" s="1"/>
  <c r="U801" i="1"/>
  <c r="AA801" i="1" s="1"/>
  <c r="U809" i="1"/>
  <c r="AA809" i="1" s="1"/>
  <c r="U813" i="1"/>
  <c r="AA813" i="1" s="1"/>
  <c r="U817" i="1"/>
  <c r="AA817" i="1" s="1"/>
  <c r="U829" i="1"/>
  <c r="AA829" i="1" s="1"/>
  <c r="U833" i="1"/>
  <c r="AA833" i="1" s="1"/>
  <c r="U837" i="1"/>
  <c r="AA837" i="1" s="1"/>
  <c r="U841" i="1"/>
  <c r="AA841" i="1" s="1"/>
  <c r="U845" i="1"/>
  <c r="AA845" i="1" s="1"/>
  <c r="U849" i="1"/>
  <c r="AA849" i="1" s="1"/>
  <c r="U853" i="1"/>
  <c r="AA853" i="1" s="1"/>
  <c r="U857" i="1"/>
  <c r="AA857" i="1" s="1"/>
  <c r="U861" i="1"/>
  <c r="AA861" i="1" s="1"/>
  <c r="U865" i="1"/>
  <c r="AA865" i="1" s="1"/>
  <c r="U869" i="1"/>
  <c r="AA869" i="1" s="1"/>
  <c r="U873" i="1"/>
  <c r="AA873" i="1" s="1"/>
  <c r="U877" i="1"/>
  <c r="AA877" i="1" s="1"/>
  <c r="U881" i="1"/>
  <c r="AA881" i="1" s="1"/>
  <c r="U885" i="1"/>
  <c r="AA885" i="1" s="1"/>
  <c r="U889" i="1"/>
  <c r="AA889" i="1" s="1"/>
  <c r="U893" i="1"/>
  <c r="AA893" i="1" s="1"/>
  <c r="U897" i="1"/>
  <c r="AA897" i="1" s="1"/>
  <c r="U901" i="1"/>
  <c r="AA901" i="1" s="1"/>
  <c r="U905" i="1"/>
  <c r="AA905" i="1" s="1"/>
  <c r="U909" i="1"/>
  <c r="AA909" i="1" s="1"/>
  <c r="U913" i="1"/>
  <c r="AA913" i="1" s="1"/>
  <c r="U917" i="1"/>
  <c r="AA917" i="1" s="1"/>
  <c r="U921" i="1"/>
  <c r="AA921" i="1" s="1"/>
  <c r="U925" i="1"/>
  <c r="AA925" i="1" s="1"/>
  <c r="U929" i="1"/>
  <c r="AA929" i="1" s="1"/>
  <c r="U933" i="1"/>
  <c r="AA933" i="1" s="1"/>
  <c r="U937" i="1"/>
  <c r="AA937" i="1" s="1"/>
  <c r="U941" i="1"/>
  <c r="AA941" i="1" s="1"/>
  <c r="U945" i="1"/>
  <c r="AA945" i="1" s="1"/>
  <c r="U949" i="1"/>
  <c r="AA949" i="1" s="1"/>
  <c r="U953" i="1"/>
  <c r="AA953" i="1" s="1"/>
  <c r="U957" i="1"/>
  <c r="AA957" i="1" s="1"/>
  <c r="U961" i="1"/>
  <c r="AA961" i="1" s="1"/>
  <c r="U965" i="1"/>
  <c r="AA965" i="1" s="1"/>
  <c r="U969" i="1"/>
  <c r="AA969" i="1" s="1"/>
  <c r="U973" i="1"/>
  <c r="AA973" i="1" s="1"/>
  <c r="U977" i="1"/>
  <c r="AA977" i="1" s="1"/>
  <c r="U981" i="1"/>
  <c r="AA981" i="1" s="1"/>
  <c r="U985" i="1"/>
  <c r="AA985" i="1" s="1"/>
  <c r="U989" i="1"/>
  <c r="AA989" i="1" s="1"/>
  <c r="U993" i="1"/>
  <c r="AA993" i="1" s="1"/>
  <c r="U997" i="1"/>
  <c r="AA997" i="1" s="1"/>
  <c r="U1001" i="1"/>
  <c r="AA1001" i="1" s="1"/>
  <c r="U1005" i="1"/>
  <c r="AA1005" i="1" s="1"/>
  <c r="U1009" i="1"/>
  <c r="AA1009" i="1" s="1"/>
  <c r="U1013" i="1"/>
  <c r="AA1013" i="1" s="1"/>
  <c r="U1017" i="1"/>
  <c r="AA1017" i="1" s="1"/>
  <c r="U1021" i="1"/>
  <c r="AA1021" i="1" s="1"/>
  <c r="U1025" i="1"/>
  <c r="AA1025" i="1" s="1"/>
  <c r="U1029" i="1"/>
  <c r="AA1029" i="1" s="1"/>
  <c r="U1033" i="1"/>
  <c r="AA1033" i="1" s="1"/>
  <c r="U1037" i="1"/>
  <c r="AA1037" i="1" s="1"/>
  <c r="U1041" i="1"/>
  <c r="AA1041" i="1" s="1"/>
  <c r="U1045" i="1"/>
  <c r="AA1045" i="1" s="1"/>
  <c r="U1049" i="1"/>
  <c r="AA1049" i="1" s="1"/>
  <c r="U1053" i="1"/>
  <c r="AA1053" i="1" s="1"/>
  <c r="U1057" i="1"/>
  <c r="AA1057" i="1" s="1"/>
  <c r="U1061" i="1"/>
  <c r="AA1061" i="1" s="1"/>
  <c r="U1069" i="1"/>
  <c r="AA1069" i="1" s="1"/>
  <c r="U1073" i="1"/>
  <c r="AA1073" i="1" s="1"/>
  <c r="U1077" i="1"/>
  <c r="AA1077" i="1" s="1"/>
  <c r="U1081" i="1"/>
  <c r="AA1081" i="1" s="1"/>
  <c r="U1085" i="1"/>
  <c r="AA1085" i="1" s="1"/>
  <c r="U1089" i="1"/>
  <c r="AA1089" i="1" s="1"/>
  <c r="U1093" i="1"/>
  <c r="AA1093" i="1" s="1"/>
  <c r="U1097" i="1"/>
  <c r="AA1097" i="1" s="1"/>
  <c r="U1101" i="1"/>
  <c r="AA1101" i="1" s="1"/>
  <c r="U1105" i="1"/>
  <c r="AA1105" i="1" s="1"/>
  <c r="U1109" i="1"/>
  <c r="AA1109" i="1" s="1"/>
  <c r="U1113" i="1"/>
  <c r="AA1113" i="1" s="1"/>
  <c r="U1117" i="1"/>
  <c r="AA1117" i="1" s="1"/>
  <c r="U1121" i="1"/>
  <c r="AA1121" i="1" s="1"/>
  <c r="U1125" i="1"/>
  <c r="AA1125" i="1" s="1"/>
  <c r="U1129" i="1"/>
  <c r="AA1129" i="1" s="1"/>
  <c r="U1133" i="1"/>
  <c r="AA1133" i="1" s="1"/>
  <c r="U1137" i="1"/>
  <c r="AA1137" i="1" s="1"/>
  <c r="U1141" i="1"/>
  <c r="AA1141" i="1" s="1"/>
  <c r="U1145" i="1"/>
  <c r="AA1145" i="1" s="1"/>
  <c r="U1149" i="1"/>
  <c r="AA1149" i="1" s="1"/>
  <c r="U1153" i="1"/>
  <c r="AA1153" i="1" s="1"/>
  <c r="U1157" i="1"/>
  <c r="AA1157" i="1" s="1"/>
  <c r="U1161" i="1"/>
  <c r="AA1161" i="1" s="1"/>
  <c r="U1165" i="1"/>
  <c r="AA1165" i="1" s="1"/>
  <c r="U1169" i="1"/>
  <c r="AA1169" i="1" s="1"/>
  <c r="U1173" i="1"/>
  <c r="AA1173" i="1" s="1"/>
  <c r="U1177" i="1"/>
  <c r="AA1177" i="1" s="1"/>
  <c r="U1181" i="1"/>
  <c r="AA1181" i="1" s="1"/>
  <c r="U1185" i="1"/>
  <c r="AA1185" i="1" s="1"/>
  <c r="U1189" i="1"/>
  <c r="AA1189" i="1" s="1"/>
  <c r="U1193" i="1"/>
  <c r="AA1193" i="1" s="1"/>
  <c r="U1197" i="1"/>
  <c r="AA1197" i="1" s="1"/>
  <c r="U1201" i="1"/>
  <c r="AA1201" i="1" s="1"/>
  <c r="U1205" i="1"/>
  <c r="AA1205" i="1" s="1"/>
  <c r="U1209" i="1"/>
  <c r="AA1209" i="1" s="1"/>
  <c r="U1213" i="1"/>
  <c r="AA1213" i="1" s="1"/>
  <c r="U1217" i="1"/>
  <c r="AA1217" i="1" s="1"/>
  <c r="U1221" i="1"/>
  <c r="AA1221" i="1" s="1"/>
  <c r="U1225" i="1"/>
  <c r="AA1225" i="1" s="1"/>
  <c r="U1229" i="1"/>
  <c r="AA1229" i="1" s="1"/>
  <c r="U1233" i="1"/>
  <c r="AA1233" i="1" s="1"/>
  <c r="U1237" i="1"/>
  <c r="AA1237" i="1" s="1"/>
  <c r="U1241" i="1"/>
  <c r="AA1241" i="1" s="1"/>
  <c r="U1245" i="1"/>
  <c r="AA1245" i="1" s="1"/>
  <c r="U1249" i="1"/>
  <c r="AA1249" i="1" s="1"/>
  <c r="U1253" i="1"/>
  <c r="AA1253" i="1" s="1"/>
  <c r="U1257" i="1"/>
  <c r="AA1257" i="1" s="1"/>
  <c r="U1261" i="1"/>
  <c r="AA1261" i="1" s="1"/>
  <c r="U1265" i="1"/>
  <c r="AA1265" i="1" s="1"/>
  <c r="U1269" i="1"/>
  <c r="AA1269" i="1" s="1"/>
  <c r="U1273" i="1"/>
  <c r="AA1273" i="1" s="1"/>
  <c r="U1277" i="1"/>
  <c r="AA1277" i="1" s="1"/>
  <c r="U1281" i="1"/>
  <c r="AA1281" i="1" s="1"/>
  <c r="U1285" i="1"/>
  <c r="AA1285" i="1" s="1"/>
  <c r="U1289" i="1"/>
  <c r="AA1289" i="1" s="1"/>
  <c r="U1293" i="1"/>
  <c r="AA1293" i="1" s="1"/>
  <c r="U1297" i="1"/>
  <c r="AA1297" i="1" s="1"/>
  <c r="U1301" i="1"/>
  <c r="AA1301" i="1" s="1"/>
  <c r="U1305" i="1"/>
  <c r="AA1305" i="1" s="1"/>
  <c r="U1309" i="1"/>
  <c r="AA1309" i="1" s="1"/>
  <c r="U44" i="8"/>
  <c r="S45" i="1"/>
  <c r="S235" i="1"/>
  <c r="Y235" i="1" s="1"/>
  <c r="S268" i="1"/>
  <c r="S308" i="1"/>
  <c r="S109" i="1"/>
  <c r="Y109" i="1" s="1"/>
  <c r="S123" i="1"/>
  <c r="Y123" i="1" s="1"/>
  <c r="S159" i="1"/>
  <c r="Y159" i="1" s="1"/>
  <c r="S181" i="1"/>
  <c r="Y181" i="1" s="1"/>
  <c r="S237" i="1"/>
  <c r="Y237" i="1" s="1"/>
  <c r="S386" i="1"/>
  <c r="Y386" i="1" s="1"/>
  <c r="S471" i="1"/>
  <c r="Y471" i="1" s="1"/>
  <c r="S708" i="1"/>
  <c r="Y708" i="1" s="1"/>
  <c r="S802" i="1"/>
  <c r="Y802" i="1" s="1"/>
  <c r="S975" i="1"/>
  <c r="Y975" i="1" s="1"/>
  <c r="S1031" i="1"/>
  <c r="Y1031" i="1" s="1"/>
  <c r="S1126" i="1"/>
  <c r="Y1126" i="1" s="1"/>
  <c r="S1202" i="1"/>
  <c r="Y1202" i="1" s="1"/>
  <c r="T7" i="1"/>
  <c r="Z7" i="1" s="1"/>
  <c r="T291" i="1"/>
  <c r="Z291" i="1" s="1"/>
  <c r="U23" i="8"/>
  <c r="T1133" i="1"/>
  <c r="Z1133" i="1" s="1"/>
  <c r="T1028" i="1"/>
  <c r="Z1028" i="1" s="1"/>
  <c r="T492" i="1"/>
  <c r="Z492" i="1" s="1"/>
  <c r="T292" i="1"/>
  <c r="Z292" i="1" s="1"/>
  <c r="T276" i="1"/>
  <c r="Z276" i="1" s="1"/>
  <c r="T264" i="1"/>
  <c r="Z264" i="1" s="1"/>
  <c r="T204" i="1"/>
  <c r="Z204" i="1" s="1"/>
  <c r="T88" i="1"/>
  <c r="Z88" i="1" s="1"/>
  <c r="T80" i="1"/>
  <c r="Z80" i="1" s="1"/>
  <c r="T64" i="1"/>
  <c r="Z64" i="1" s="1"/>
  <c r="T321" i="1"/>
  <c r="Z321" i="1" s="1"/>
  <c r="T203" i="1"/>
  <c r="Z203" i="1" s="1"/>
  <c r="T145" i="1"/>
  <c r="Z145" i="1" s="1"/>
  <c r="T65" i="1"/>
  <c r="Z65" i="1" s="1"/>
  <c r="T49" i="1"/>
  <c r="Z49" i="1" s="1"/>
  <c r="T38" i="1"/>
  <c r="Z38" i="1" s="1"/>
  <c r="T275" i="1"/>
  <c r="Z275" i="1" s="1"/>
  <c r="T119" i="1"/>
  <c r="Z119" i="1" s="1"/>
  <c r="T111" i="1"/>
  <c r="Z111" i="1" s="1"/>
  <c r="T77" i="1"/>
  <c r="Z77" i="1" s="1"/>
  <c r="T1027" i="1"/>
  <c r="Z1027" i="1" s="1"/>
  <c r="T277" i="1"/>
  <c r="Z277" i="1" s="1"/>
  <c r="T78" i="1"/>
  <c r="Z78" i="1" s="1"/>
  <c r="T67" i="1"/>
  <c r="Z67" i="1" s="1"/>
  <c r="T293" i="1"/>
  <c r="Z293" i="1" s="1"/>
  <c r="T265" i="1"/>
  <c r="Z265" i="1" s="1"/>
  <c r="T207" i="1"/>
  <c r="Z207" i="1" s="1"/>
  <c r="T66" i="1"/>
  <c r="Z66" i="1" s="1"/>
  <c r="T46" i="1"/>
  <c r="Z46" i="1" s="1"/>
  <c r="T586" i="1"/>
  <c r="Z586" i="1" s="1"/>
  <c r="T159" i="1"/>
  <c r="Z159" i="1" s="1"/>
  <c r="S39" i="1"/>
  <c r="Y39" i="1" s="1"/>
  <c r="S61" i="1"/>
  <c r="Y61" i="1" s="1"/>
  <c r="S82" i="1"/>
  <c r="Y82" i="1" s="1"/>
  <c r="S154" i="1"/>
  <c r="Y154" i="1" s="1"/>
  <c r="S225" i="1"/>
  <c r="Y225" i="1" s="1"/>
  <c r="S239" i="1"/>
  <c r="Y239" i="1" s="1"/>
  <c r="S322" i="1"/>
  <c r="Y322" i="1" s="1"/>
  <c r="S530" i="1"/>
  <c r="Y530" i="1" s="1"/>
  <c r="S682" i="1"/>
  <c r="Y682" i="1" s="1"/>
  <c r="S758" i="1"/>
  <c r="Y758" i="1" s="1"/>
  <c r="S806" i="1"/>
  <c r="Y806" i="1" s="1"/>
  <c r="S815" i="1"/>
  <c r="Y815" i="1" s="1"/>
  <c r="S928" i="1"/>
  <c r="Y928" i="1" s="1"/>
  <c r="S999" i="1"/>
  <c r="Y999" i="1" s="1"/>
  <c r="S1039" i="1"/>
  <c r="Y1039" i="1" s="1"/>
  <c r="S1056" i="1"/>
  <c r="Y1056" i="1" s="1"/>
  <c r="S1076" i="1"/>
  <c r="Y1076" i="1" s="1"/>
  <c r="S1152" i="1"/>
  <c r="Y1152" i="1" s="1"/>
  <c r="S1170" i="1"/>
  <c r="Y1170" i="1" s="1"/>
  <c r="S1247" i="1"/>
  <c r="Y1247" i="1" s="1"/>
  <c r="T71" i="1"/>
  <c r="Z71" i="1" s="1"/>
  <c r="T146" i="1"/>
  <c r="Z146" i="1" s="1"/>
  <c r="S1305" i="1"/>
  <c r="Y1305" i="1" s="1"/>
  <c r="S1293" i="1"/>
  <c r="Y1293" i="1" s="1"/>
  <c r="S1285" i="1"/>
  <c r="Y1285" i="1" s="1"/>
  <c r="S1257" i="1"/>
  <c r="Y1257" i="1" s="1"/>
  <c r="S1249" i="1"/>
  <c r="Y1249" i="1" s="1"/>
  <c r="S1245" i="1"/>
  <c r="Y1245" i="1" s="1"/>
  <c r="S1221" i="1"/>
  <c r="Y1221" i="1" s="1"/>
  <c r="S1217" i="1"/>
  <c r="Y1217" i="1" s="1"/>
  <c r="S1201" i="1"/>
  <c r="Y1201" i="1" s="1"/>
  <c r="S1197" i="1"/>
  <c r="Y1197" i="1" s="1"/>
  <c r="S1181" i="1"/>
  <c r="Y1181" i="1" s="1"/>
  <c r="S1177" i="1"/>
  <c r="Y1177" i="1" s="1"/>
  <c r="S1169" i="1"/>
  <c r="Y1169" i="1" s="1"/>
  <c r="S1165" i="1"/>
  <c r="Y1165" i="1" s="1"/>
  <c r="S1161" i="1"/>
  <c r="Y1161" i="1" s="1"/>
  <c r="S1157" i="1"/>
  <c r="Y1157" i="1" s="1"/>
  <c r="S1153" i="1"/>
  <c r="Y1153" i="1" s="1"/>
  <c r="S1137" i="1"/>
  <c r="Y1137" i="1" s="1"/>
  <c r="S1125" i="1"/>
  <c r="Y1125" i="1" s="1"/>
  <c r="S1117" i="1"/>
  <c r="Y1117" i="1" s="1"/>
  <c r="S1097" i="1"/>
  <c r="Y1097" i="1" s="1"/>
  <c r="S1073" i="1"/>
  <c r="Y1073" i="1" s="1"/>
  <c r="S1057" i="1"/>
  <c r="Y1057" i="1" s="1"/>
  <c r="S1045" i="1"/>
  <c r="Y1045" i="1" s="1"/>
  <c r="S1041" i="1"/>
  <c r="Y1041" i="1" s="1"/>
  <c r="S1037" i="1"/>
  <c r="Y1037" i="1" s="1"/>
  <c r="S1029" i="1"/>
  <c r="Y1029" i="1" s="1"/>
  <c r="S1025" i="1"/>
  <c r="Y1025" i="1" s="1"/>
  <c r="S1005" i="1"/>
  <c r="Y1005" i="1" s="1"/>
  <c r="S1001" i="1"/>
  <c r="Y1001" i="1" s="1"/>
  <c r="S993" i="1"/>
  <c r="Y993" i="1" s="1"/>
  <c r="S989" i="1"/>
  <c r="Y989" i="1" s="1"/>
  <c r="S985" i="1"/>
  <c r="Y985" i="1" s="1"/>
  <c r="S973" i="1"/>
  <c r="Y973" i="1" s="1"/>
  <c r="S957" i="1"/>
  <c r="Y957" i="1" s="1"/>
  <c r="S933" i="1"/>
  <c r="Y933" i="1" s="1"/>
  <c r="S929" i="1"/>
  <c r="Y929" i="1" s="1"/>
  <c r="S925" i="1"/>
  <c r="Y925" i="1" s="1"/>
  <c r="S905" i="1"/>
  <c r="Y905" i="1" s="1"/>
  <c r="S889" i="1"/>
  <c r="Y889" i="1" s="1"/>
  <c r="S881" i="1"/>
  <c r="Y881" i="1" s="1"/>
  <c r="S873" i="1"/>
  <c r="Y873" i="1" s="1"/>
  <c r="S845" i="1"/>
  <c r="Y845" i="1" s="1"/>
  <c r="S837" i="1"/>
  <c r="Y837" i="1" s="1"/>
  <c r="S821" i="1"/>
  <c r="Y821" i="1" s="1"/>
  <c r="S817" i="1"/>
  <c r="Y817" i="1" s="1"/>
  <c r="S797" i="1"/>
  <c r="Y797" i="1" s="1"/>
  <c r="S777" i="1"/>
  <c r="Y777" i="1" s="1"/>
  <c r="S769" i="1"/>
  <c r="Y769" i="1" s="1"/>
  <c r="S597" i="1"/>
  <c r="Y597" i="1" s="1"/>
  <c r="S533" i="1"/>
  <c r="Y533" i="1" s="1"/>
  <c r="S497" i="1"/>
  <c r="Y497" i="1" s="1"/>
  <c r="S493" i="1"/>
  <c r="Y493" i="1" s="1"/>
  <c r="S485" i="1"/>
  <c r="Y485" i="1" s="1"/>
  <c r="S365" i="1"/>
  <c r="Y365" i="1" s="1"/>
  <c r="S285" i="1"/>
  <c r="Y285" i="1" s="1"/>
  <c r="S1304" i="1"/>
  <c r="Y1304" i="1" s="1"/>
  <c r="S1299" i="1"/>
  <c r="Y1299" i="1" s="1"/>
  <c r="S1294" i="1"/>
  <c r="Y1294" i="1" s="1"/>
  <c r="S1251" i="1"/>
  <c r="Y1251" i="1" s="1"/>
  <c r="S1214" i="1"/>
  <c r="Y1214" i="1" s="1"/>
  <c r="S1187" i="1"/>
  <c r="Y1187" i="1" s="1"/>
  <c r="S1182" i="1"/>
  <c r="Y1182" i="1" s="1"/>
  <c r="S1176" i="1"/>
  <c r="Y1176" i="1" s="1"/>
  <c r="S1166" i="1"/>
  <c r="Y1166" i="1" s="1"/>
  <c r="S1139" i="1"/>
  <c r="Y1139" i="1" s="1"/>
  <c r="S1134" i="1"/>
  <c r="Y1134" i="1" s="1"/>
  <c r="S1123" i="1"/>
  <c r="Y1123" i="1" s="1"/>
  <c r="S1118" i="1"/>
  <c r="Y1118" i="1" s="1"/>
  <c r="S1080" i="1"/>
  <c r="Y1080" i="1" s="1"/>
  <c r="S1075" i="1"/>
  <c r="Y1075" i="1" s="1"/>
  <c r="S1054" i="1"/>
  <c r="Y1054" i="1" s="1"/>
  <c r="S1043" i="1"/>
  <c r="Y1043" i="1" s="1"/>
  <c r="S1038" i="1"/>
  <c r="Y1038" i="1" s="1"/>
  <c r="S1032" i="1"/>
  <c r="Y1032" i="1" s="1"/>
  <c r="S1016" i="1"/>
  <c r="Y1016" i="1" s="1"/>
  <c r="S1011" i="1"/>
  <c r="Y1011" i="1" s="1"/>
  <c r="S1006" i="1"/>
  <c r="Y1006" i="1" s="1"/>
  <c r="S1000" i="1"/>
  <c r="Y1000" i="1" s="1"/>
  <c r="S995" i="1"/>
  <c r="Y995" i="1" s="1"/>
  <c r="S990" i="1"/>
  <c r="Y990" i="1" s="1"/>
  <c r="S984" i="1"/>
  <c r="Y984" i="1" s="1"/>
  <c r="S963" i="1"/>
  <c r="Y963" i="1" s="1"/>
  <c r="S958" i="1"/>
  <c r="Y958" i="1" s="1"/>
  <c r="S947" i="1"/>
  <c r="Y947" i="1" s="1"/>
  <c r="S942" i="1"/>
  <c r="Y942" i="1" s="1"/>
  <c r="S1307" i="1"/>
  <c r="Y1307" i="1" s="1"/>
  <c r="S1286" i="1"/>
  <c r="Y1286" i="1" s="1"/>
  <c r="S1264" i="1"/>
  <c r="Y1264" i="1" s="1"/>
  <c r="S1243" i="1"/>
  <c r="Y1243" i="1" s="1"/>
  <c r="S1215" i="1"/>
  <c r="Y1215" i="1" s="1"/>
  <c r="S1200" i="1"/>
  <c r="Y1200" i="1" s="1"/>
  <c r="S1186" i="1"/>
  <c r="Y1186" i="1" s="1"/>
  <c r="S1179" i="1"/>
  <c r="Y1179" i="1" s="1"/>
  <c r="S1172" i="1"/>
  <c r="Y1172" i="1" s="1"/>
  <c r="S1164" i="1"/>
  <c r="Y1164" i="1" s="1"/>
  <c r="S1151" i="1"/>
  <c r="Y1151" i="1" s="1"/>
  <c r="S1130" i="1"/>
  <c r="Y1130" i="1" s="1"/>
  <c r="S1087" i="1"/>
  <c r="Y1087" i="1" s="1"/>
  <c r="S1079" i="1"/>
  <c r="Y1079" i="1" s="1"/>
  <c r="S1072" i="1"/>
  <c r="Y1072" i="1" s="1"/>
  <c r="S1044" i="1"/>
  <c r="Y1044" i="1" s="1"/>
  <c r="S1036" i="1"/>
  <c r="Y1036" i="1" s="1"/>
  <c r="S1030" i="1"/>
  <c r="Y1030" i="1" s="1"/>
  <c r="S1015" i="1"/>
  <c r="Y1015" i="1" s="1"/>
  <c r="S1008" i="1"/>
  <c r="Y1008" i="1" s="1"/>
  <c r="S1002" i="1"/>
  <c r="Y1002" i="1" s="1"/>
  <c r="S959" i="1"/>
  <c r="Y959" i="1" s="1"/>
  <c r="S944" i="1"/>
  <c r="Y944" i="1" s="1"/>
  <c r="S931" i="1"/>
  <c r="Y931" i="1" s="1"/>
  <c r="S920" i="1"/>
  <c r="Y920" i="1" s="1"/>
  <c r="S904" i="1"/>
  <c r="Y904" i="1" s="1"/>
  <c r="S888" i="1"/>
  <c r="Y888" i="1" s="1"/>
  <c r="S878" i="1"/>
  <c r="Y878" i="1" s="1"/>
  <c r="S867" i="1"/>
  <c r="Y867" i="1" s="1"/>
  <c r="S856" i="1"/>
  <c r="Y856" i="1" s="1"/>
  <c r="S814" i="1"/>
  <c r="Y814" i="1" s="1"/>
  <c r="S803" i="1"/>
  <c r="Y803" i="1" s="1"/>
  <c r="S707" i="1"/>
  <c r="Y707" i="1" s="1"/>
  <c r="S526" i="1"/>
  <c r="Y526" i="1" s="1"/>
  <c r="S168" i="1"/>
  <c r="Y168" i="1" s="1"/>
  <c r="S136" i="1"/>
  <c r="Y136" i="1" s="1"/>
  <c r="S120" i="1"/>
  <c r="Y120" i="1" s="1"/>
  <c r="S108" i="1"/>
  <c r="Y108" i="1" s="1"/>
  <c r="S76" i="1"/>
  <c r="Y76" i="1" s="1"/>
  <c r="S72" i="1"/>
  <c r="Y72" i="1" s="1"/>
  <c r="S48" i="1"/>
  <c r="Y48" i="1" s="1"/>
  <c r="S1244" i="1"/>
  <c r="Y1244" i="1" s="1"/>
  <c r="S1216" i="1"/>
  <c r="Y1216" i="1" s="1"/>
  <c r="S1196" i="1"/>
  <c r="Y1196" i="1" s="1"/>
  <c r="S1188" i="1"/>
  <c r="Y1188" i="1" s="1"/>
  <c r="S1178" i="1"/>
  <c r="Y1178" i="1" s="1"/>
  <c r="S1168" i="1"/>
  <c r="Y1168" i="1" s="1"/>
  <c r="S1140" i="1"/>
  <c r="Y1140" i="1" s="1"/>
  <c r="S1111" i="1"/>
  <c r="Y1111" i="1" s="1"/>
  <c r="S1083" i="1"/>
  <c r="Y1083" i="1" s="1"/>
  <c r="S1074" i="1"/>
  <c r="Y1074" i="1" s="1"/>
  <c r="S1055" i="1"/>
  <c r="Y1055" i="1" s="1"/>
  <c r="S1046" i="1"/>
  <c r="Y1046" i="1" s="1"/>
  <c r="S1035" i="1"/>
  <c r="Y1035" i="1" s="1"/>
  <c r="S1018" i="1"/>
  <c r="Y1018" i="1" s="1"/>
  <c r="S1007" i="1"/>
  <c r="Y1007" i="1" s="1"/>
  <c r="S978" i="1"/>
  <c r="Y978" i="1" s="1"/>
  <c r="S960" i="1"/>
  <c r="Y960" i="1" s="1"/>
  <c r="S950" i="1"/>
  <c r="Y950" i="1" s="1"/>
  <c r="S932" i="1"/>
  <c r="Y932" i="1" s="1"/>
  <c r="S924" i="1"/>
  <c r="Y924" i="1" s="1"/>
  <c r="S903" i="1"/>
  <c r="Y903" i="1" s="1"/>
  <c r="S860" i="1"/>
  <c r="Y860" i="1" s="1"/>
  <c r="S854" i="1"/>
  <c r="Y854" i="1" s="1"/>
  <c r="S818" i="1"/>
  <c r="Y818" i="1" s="1"/>
  <c r="S804" i="1"/>
  <c r="Y804" i="1" s="1"/>
  <c r="S683" i="1"/>
  <c r="Y683" i="1" s="1"/>
  <c r="S583" i="1"/>
  <c r="Y583" i="1" s="1"/>
  <c r="S412" i="1"/>
  <c r="Y412" i="1" s="1"/>
  <c r="S384" i="1"/>
  <c r="Y384" i="1" s="1"/>
  <c r="S320" i="1"/>
  <c r="Y320" i="1" s="1"/>
  <c r="S299" i="1"/>
  <c r="Y299" i="1" s="1"/>
  <c r="S271" i="1"/>
  <c r="Y271" i="1" s="1"/>
  <c r="S256" i="1"/>
  <c r="Y256" i="1" s="1"/>
  <c r="S243" i="1"/>
  <c r="Y243" i="1" s="1"/>
  <c r="S206" i="1"/>
  <c r="Y206" i="1" s="1"/>
  <c r="S110" i="1"/>
  <c r="Y110" i="1" s="1"/>
  <c r="S1270" i="1"/>
  <c r="Y1270" i="1" s="1"/>
  <c r="S1252" i="1"/>
  <c r="Y1252" i="1" s="1"/>
  <c r="S1223" i="1"/>
  <c r="Y1223" i="1" s="1"/>
  <c r="S1204" i="1"/>
  <c r="Y1204" i="1" s="1"/>
  <c r="S1195" i="1"/>
  <c r="Y1195" i="1" s="1"/>
  <c r="S1156" i="1"/>
  <c r="Y1156" i="1" s="1"/>
  <c r="S1024" i="1"/>
  <c r="Y1024" i="1" s="1"/>
  <c r="S1004" i="1"/>
  <c r="Y1004" i="1" s="1"/>
  <c r="S986" i="1"/>
  <c r="Y986" i="1" s="1"/>
  <c r="S956" i="1"/>
  <c r="Y956" i="1" s="1"/>
  <c r="S1175" i="1"/>
  <c r="Y1175" i="1" s="1"/>
  <c r="S1138" i="1"/>
  <c r="Y1138" i="1" s="1"/>
  <c r="S1082" i="1"/>
  <c r="Y1082" i="1" s="1"/>
  <c r="S1071" i="1"/>
  <c r="Y1071" i="1" s="1"/>
  <c r="S1034" i="1"/>
  <c r="Y1034" i="1" s="1"/>
  <c r="S1014" i="1"/>
  <c r="Y1014" i="1" s="1"/>
  <c r="S996" i="1"/>
  <c r="Y996" i="1" s="1"/>
  <c r="S948" i="1"/>
  <c r="Y948" i="1" s="1"/>
  <c r="T38" i="8"/>
  <c r="U38" i="8" s="1"/>
  <c r="U40" i="8"/>
  <c r="S42" i="1"/>
  <c r="Y42" i="1" s="1"/>
  <c r="S127" i="1"/>
  <c r="Y127" i="1" s="1"/>
  <c r="S149" i="1"/>
  <c r="Y149" i="1" s="1"/>
  <c r="S198" i="1"/>
  <c r="Y198" i="1" s="1"/>
  <c r="S258" i="1"/>
  <c r="Y258" i="1" s="1"/>
  <c r="S295" i="1"/>
  <c r="Y295" i="1" s="1"/>
  <c r="S475" i="1"/>
  <c r="Y475" i="1" s="1"/>
  <c r="S599" i="1"/>
  <c r="Y599" i="1" s="1"/>
  <c r="S674" i="1"/>
  <c r="Y674" i="1" s="1"/>
  <c r="S684" i="1"/>
  <c r="Y684" i="1" s="1"/>
  <c r="S759" i="1"/>
  <c r="Y759" i="1" s="1"/>
  <c r="S770" i="1"/>
  <c r="Y770" i="1" s="1"/>
  <c r="S807" i="1"/>
  <c r="Y807" i="1" s="1"/>
  <c r="S844" i="1"/>
  <c r="Y844" i="1" s="1"/>
  <c r="S874" i="1"/>
  <c r="Y874" i="1" s="1"/>
  <c r="S884" i="1"/>
  <c r="Y884" i="1" s="1"/>
  <c r="S902" i="1"/>
  <c r="Y902" i="1" s="1"/>
  <c r="S922" i="1"/>
  <c r="Y922" i="1" s="1"/>
  <c r="S930" i="1"/>
  <c r="Y930" i="1" s="1"/>
  <c r="S946" i="1"/>
  <c r="Y946" i="1" s="1"/>
  <c r="S964" i="1"/>
  <c r="Y964" i="1" s="1"/>
  <c r="S1003" i="1"/>
  <c r="Y1003" i="1" s="1"/>
  <c r="S1020" i="1"/>
  <c r="Y1020" i="1" s="1"/>
  <c r="S1040" i="1"/>
  <c r="Y1040" i="1" s="1"/>
  <c r="S1078" i="1"/>
  <c r="Y1078" i="1" s="1"/>
  <c r="S1116" i="1"/>
  <c r="Y1116" i="1" s="1"/>
  <c r="S1174" i="1"/>
  <c r="Y1174" i="1" s="1"/>
  <c r="S1248" i="1"/>
  <c r="Y1248" i="1" s="1"/>
  <c r="T130" i="1"/>
  <c r="Z130" i="1" s="1"/>
  <c r="T263" i="1"/>
  <c r="Z263" i="1" s="1"/>
  <c r="T471" i="1"/>
  <c r="Z471" i="1" s="1"/>
  <c r="U3" i="1"/>
  <c r="AA3" i="1" s="1"/>
  <c r="U7" i="1"/>
  <c r="AA7" i="1" s="1"/>
  <c r="U15" i="1"/>
  <c r="AA15" i="1" s="1"/>
  <c r="U19" i="1"/>
  <c r="AA19" i="1" s="1"/>
  <c r="U23" i="1"/>
  <c r="AA23" i="1" s="1"/>
  <c r="U51" i="1"/>
  <c r="AA51" i="1" s="1"/>
  <c r="U59" i="1"/>
  <c r="AA59" i="1" s="1"/>
  <c r="U67" i="1"/>
  <c r="AA67" i="1" s="1"/>
  <c r="U75" i="1"/>
  <c r="AA75" i="1" s="1"/>
  <c r="U79" i="1"/>
  <c r="AA79" i="1" s="1"/>
  <c r="U87" i="1"/>
  <c r="AA87" i="1" s="1"/>
  <c r="U91" i="1"/>
  <c r="AA91" i="1" s="1"/>
  <c r="U99" i="1"/>
  <c r="AA99" i="1" s="1"/>
  <c r="U103" i="1"/>
  <c r="AA103" i="1" s="1"/>
  <c r="U107" i="1"/>
  <c r="AA107" i="1" s="1"/>
  <c r="U111" i="1"/>
  <c r="AA111" i="1" s="1"/>
  <c r="U119" i="1"/>
  <c r="AA119" i="1" s="1"/>
  <c r="U123" i="1"/>
  <c r="AA123" i="1" s="1"/>
  <c r="U127" i="1"/>
  <c r="AA127" i="1" s="1"/>
  <c r="U131" i="1"/>
  <c r="AA131" i="1" s="1"/>
  <c r="U135" i="1"/>
  <c r="AA135" i="1" s="1"/>
  <c r="U143" i="1"/>
  <c r="AA143" i="1" s="1"/>
  <c r="U147" i="1"/>
  <c r="AA147" i="1" s="1"/>
  <c r="U151" i="1"/>
  <c r="AA151" i="1" s="1"/>
  <c r="U155" i="1"/>
  <c r="AA155" i="1" s="1"/>
  <c r="U159" i="1"/>
  <c r="AA159" i="1" s="1"/>
  <c r="U163" i="1"/>
  <c r="AA163" i="1" s="1"/>
  <c r="U171" i="1"/>
  <c r="AA171" i="1" s="1"/>
  <c r="U175" i="1"/>
  <c r="AA175" i="1" s="1"/>
  <c r="U179" i="1"/>
  <c r="AA179" i="1" s="1"/>
  <c r="U183" i="1"/>
  <c r="AA183" i="1" s="1"/>
  <c r="U191" i="1"/>
  <c r="AA191" i="1" s="1"/>
  <c r="U199" i="1"/>
  <c r="AA199" i="1" s="1"/>
  <c r="U203" i="1"/>
  <c r="AA203" i="1" s="1"/>
  <c r="U207" i="1"/>
  <c r="AA207" i="1" s="1"/>
  <c r="U211" i="1"/>
  <c r="AA211" i="1" s="1"/>
  <c r="U215" i="1"/>
  <c r="AA215" i="1" s="1"/>
  <c r="U219" i="1"/>
  <c r="AA219" i="1" s="1"/>
  <c r="U227" i="1"/>
  <c r="AA227" i="1" s="1"/>
  <c r="U235" i="1"/>
  <c r="AA235" i="1" s="1"/>
  <c r="U239" i="1"/>
  <c r="AA239" i="1" s="1"/>
  <c r="U251" i="1"/>
  <c r="AA251" i="1" s="1"/>
  <c r="U255" i="1"/>
  <c r="AA255" i="1" s="1"/>
  <c r="U259" i="1"/>
  <c r="AA259" i="1" s="1"/>
  <c r="U275" i="1"/>
  <c r="AA275" i="1" s="1"/>
  <c r="U283" i="1"/>
  <c r="AA283" i="1" s="1"/>
  <c r="U287" i="1"/>
  <c r="AA287" i="1" s="1"/>
  <c r="U291" i="1"/>
  <c r="AA291" i="1" s="1"/>
  <c r="U295" i="1"/>
  <c r="AA295" i="1" s="1"/>
  <c r="U299" i="1"/>
  <c r="AA299" i="1" s="1"/>
  <c r="U303" i="1"/>
  <c r="AA303" i="1" s="1"/>
  <c r="U311" i="1"/>
  <c r="AA311" i="1" s="1"/>
  <c r="U315" i="1"/>
  <c r="AA315" i="1" s="1"/>
  <c r="U319" i="1"/>
  <c r="AA319" i="1" s="1"/>
  <c r="U331" i="1"/>
  <c r="AA331" i="1" s="1"/>
  <c r="U339" i="1"/>
  <c r="AA339" i="1" s="1"/>
  <c r="U343" i="1"/>
  <c r="AA343" i="1" s="1"/>
  <c r="U347" i="1"/>
  <c r="AA347" i="1" s="1"/>
  <c r="U351" i="1"/>
  <c r="AA351" i="1" s="1"/>
  <c r="U359" i="1"/>
  <c r="AA359" i="1" s="1"/>
  <c r="U367" i="1"/>
  <c r="AA367" i="1" s="1"/>
  <c r="U387" i="1"/>
  <c r="AA387" i="1" s="1"/>
  <c r="U395" i="1"/>
  <c r="AA395" i="1" s="1"/>
  <c r="U399" i="1"/>
  <c r="AA399" i="1" s="1"/>
  <c r="U407" i="1"/>
  <c r="AA407" i="1" s="1"/>
  <c r="U411" i="1"/>
  <c r="AA411" i="1" s="1"/>
  <c r="U419" i="1"/>
  <c r="AA419" i="1" s="1"/>
  <c r="U423" i="1"/>
  <c r="AA423" i="1" s="1"/>
  <c r="U427" i="1"/>
  <c r="AA427" i="1" s="1"/>
  <c r="U431" i="1"/>
  <c r="AA431" i="1" s="1"/>
  <c r="U435" i="1"/>
  <c r="AA435" i="1" s="1"/>
  <c r="U439" i="1"/>
  <c r="AA439" i="1" s="1"/>
  <c r="U447" i="1"/>
  <c r="AA447" i="1" s="1"/>
  <c r="U451" i="1"/>
  <c r="AA451" i="1" s="1"/>
  <c r="U455" i="1"/>
  <c r="AA455" i="1" s="1"/>
  <c r="U459" i="1"/>
  <c r="AA459" i="1" s="1"/>
  <c r="U463" i="1"/>
  <c r="AA463" i="1" s="1"/>
  <c r="U467" i="1"/>
  <c r="AA467" i="1" s="1"/>
  <c r="U471" i="1"/>
  <c r="AA471" i="1" s="1"/>
  <c r="U479" i="1"/>
  <c r="AA479" i="1" s="1"/>
  <c r="U487" i="1"/>
  <c r="AA487" i="1" s="1"/>
  <c r="U495" i="1"/>
  <c r="AA495" i="1" s="1"/>
  <c r="U511" i="1"/>
  <c r="AA511" i="1" s="1"/>
  <c r="U515" i="1"/>
  <c r="AA515" i="1" s="1"/>
  <c r="U519" i="1"/>
  <c r="AA519" i="1" s="1"/>
  <c r="U523" i="1"/>
  <c r="AA523" i="1" s="1"/>
  <c r="U527" i="1"/>
  <c r="AA527" i="1" s="1"/>
  <c r="T21" i="8"/>
  <c r="T34" i="8"/>
  <c r="U34" i="8" s="1"/>
  <c r="T36" i="8"/>
  <c r="U186" i="1" s="1"/>
  <c r="AA186" i="1" s="1"/>
  <c r="U535" i="1"/>
  <c r="AA535" i="1" s="1"/>
  <c r="U539" i="1"/>
  <c r="AA539" i="1" s="1"/>
  <c r="U543" i="1"/>
  <c r="AA543" i="1" s="1"/>
  <c r="U547" i="1"/>
  <c r="AA547" i="1" s="1"/>
  <c r="U551" i="1"/>
  <c r="AA551" i="1" s="1"/>
  <c r="U559" i="1"/>
  <c r="AA559" i="1" s="1"/>
  <c r="U563" i="1"/>
  <c r="AA563" i="1" s="1"/>
  <c r="U567" i="1"/>
  <c r="AA567" i="1" s="1"/>
  <c r="U571" i="1"/>
  <c r="AA571" i="1" s="1"/>
  <c r="U575" i="1"/>
  <c r="AA575" i="1" s="1"/>
  <c r="U579" i="1"/>
  <c r="AA579" i="1" s="1"/>
  <c r="U583" i="1"/>
  <c r="AA583" i="1" s="1"/>
  <c r="U587" i="1"/>
  <c r="AA587" i="1" s="1"/>
  <c r="U591" i="1"/>
  <c r="AA591" i="1" s="1"/>
  <c r="U595" i="1"/>
  <c r="AA595" i="1" s="1"/>
  <c r="U599" i="1"/>
  <c r="AA599" i="1" s="1"/>
  <c r="U607" i="1"/>
  <c r="AA607" i="1" s="1"/>
  <c r="U611" i="1"/>
  <c r="AA611" i="1" s="1"/>
  <c r="U615" i="1"/>
  <c r="AA615" i="1" s="1"/>
  <c r="U623" i="1"/>
  <c r="AA623" i="1" s="1"/>
  <c r="U627" i="1"/>
  <c r="AA627" i="1" s="1"/>
  <c r="U631" i="1"/>
  <c r="AA631" i="1" s="1"/>
  <c r="U635" i="1"/>
  <c r="AA635" i="1" s="1"/>
  <c r="U639" i="1"/>
  <c r="AA639" i="1" s="1"/>
  <c r="U643" i="1"/>
  <c r="AA643" i="1" s="1"/>
  <c r="U647" i="1"/>
  <c r="AA647" i="1" s="1"/>
  <c r="U651" i="1"/>
  <c r="AA651" i="1" s="1"/>
  <c r="U655" i="1"/>
  <c r="AA655" i="1" s="1"/>
  <c r="U659" i="1"/>
  <c r="AA659" i="1" s="1"/>
  <c r="U663" i="1"/>
  <c r="AA663" i="1" s="1"/>
  <c r="U667" i="1"/>
  <c r="AA667" i="1" s="1"/>
  <c r="U671" i="1"/>
  <c r="AA671" i="1" s="1"/>
  <c r="U675" i="1"/>
  <c r="AA675" i="1" s="1"/>
  <c r="U679" i="1"/>
  <c r="AA679" i="1" s="1"/>
  <c r="U683" i="1"/>
  <c r="AA683" i="1" s="1"/>
  <c r="U687" i="1"/>
  <c r="AA687" i="1" s="1"/>
  <c r="U691" i="1"/>
  <c r="AA691" i="1" s="1"/>
  <c r="U695" i="1"/>
  <c r="AA695" i="1" s="1"/>
  <c r="U699" i="1"/>
  <c r="AA699" i="1" s="1"/>
  <c r="U703" i="1"/>
  <c r="AA703" i="1" s="1"/>
  <c r="U707" i="1"/>
  <c r="AA707" i="1" s="1"/>
  <c r="U711" i="1"/>
  <c r="AA711" i="1" s="1"/>
  <c r="U715" i="1"/>
  <c r="AA715" i="1" s="1"/>
  <c r="U719" i="1"/>
  <c r="AA719" i="1" s="1"/>
  <c r="U723" i="1"/>
  <c r="AA723" i="1" s="1"/>
  <c r="U727" i="1"/>
  <c r="AA727" i="1" s="1"/>
  <c r="U731" i="1"/>
  <c r="AA731" i="1" s="1"/>
  <c r="U735" i="1"/>
  <c r="AA735" i="1" s="1"/>
  <c r="U739" i="1"/>
  <c r="AA739" i="1" s="1"/>
  <c r="U743" i="1"/>
  <c r="AA743" i="1" s="1"/>
  <c r="U747" i="1"/>
  <c r="AA747" i="1" s="1"/>
  <c r="U751" i="1"/>
  <c r="AA751" i="1" s="1"/>
  <c r="U755" i="1"/>
  <c r="AA755" i="1" s="1"/>
  <c r="U759" i="1"/>
  <c r="AA759" i="1" s="1"/>
  <c r="U763" i="1"/>
  <c r="AA763" i="1" s="1"/>
  <c r="U767" i="1"/>
  <c r="AA767" i="1" s="1"/>
  <c r="U771" i="1"/>
  <c r="AA771" i="1" s="1"/>
  <c r="U775" i="1"/>
  <c r="AA775" i="1" s="1"/>
  <c r="U779" i="1"/>
  <c r="AA779" i="1" s="1"/>
  <c r="U783" i="1"/>
  <c r="AA783" i="1" s="1"/>
  <c r="U791" i="1"/>
  <c r="AA791" i="1" s="1"/>
  <c r="U799" i="1"/>
  <c r="AA799" i="1" s="1"/>
  <c r="U803" i="1"/>
  <c r="AA803" i="1" s="1"/>
  <c r="U807" i="1"/>
  <c r="AA807" i="1" s="1"/>
  <c r="U811" i="1"/>
  <c r="AA811" i="1" s="1"/>
  <c r="U815" i="1"/>
  <c r="AA815" i="1" s="1"/>
  <c r="U819" i="1"/>
  <c r="AA819" i="1" s="1"/>
  <c r="U823" i="1"/>
  <c r="AA823" i="1" s="1"/>
  <c r="U827" i="1"/>
  <c r="AA827" i="1" s="1"/>
  <c r="U831" i="1"/>
  <c r="AA831" i="1" s="1"/>
  <c r="U835" i="1"/>
  <c r="AA835" i="1" s="1"/>
  <c r="U839" i="1"/>
  <c r="AA839" i="1" s="1"/>
  <c r="U843" i="1"/>
  <c r="AA843" i="1" s="1"/>
  <c r="U847" i="1"/>
  <c r="AA847" i="1" s="1"/>
  <c r="U851" i="1"/>
  <c r="AA851" i="1" s="1"/>
  <c r="U855" i="1"/>
  <c r="AA855" i="1" s="1"/>
  <c r="U859" i="1"/>
  <c r="AA859" i="1" s="1"/>
  <c r="U863" i="1"/>
  <c r="AA863" i="1" s="1"/>
  <c r="U867" i="1"/>
  <c r="AA867" i="1" s="1"/>
  <c r="U871" i="1"/>
  <c r="AA871" i="1" s="1"/>
  <c r="U875" i="1"/>
  <c r="AA875" i="1" s="1"/>
  <c r="U879" i="1"/>
  <c r="AA879" i="1" s="1"/>
  <c r="U883" i="1"/>
  <c r="AA883" i="1" s="1"/>
  <c r="U887" i="1"/>
  <c r="AA887" i="1" s="1"/>
  <c r="U891" i="1"/>
  <c r="AA891" i="1" s="1"/>
  <c r="U895" i="1"/>
  <c r="AA895" i="1" s="1"/>
  <c r="U899" i="1"/>
  <c r="AA899" i="1" s="1"/>
  <c r="U903" i="1"/>
  <c r="AA903" i="1" s="1"/>
  <c r="U907" i="1"/>
  <c r="AA907" i="1" s="1"/>
  <c r="U911" i="1"/>
  <c r="AA911" i="1" s="1"/>
  <c r="U915" i="1"/>
  <c r="AA915" i="1" s="1"/>
  <c r="U919" i="1"/>
  <c r="AA919" i="1" s="1"/>
  <c r="U923" i="1"/>
  <c r="AA923" i="1" s="1"/>
  <c r="U927" i="1"/>
  <c r="AA927" i="1" s="1"/>
  <c r="U931" i="1"/>
  <c r="AA931" i="1" s="1"/>
  <c r="U935" i="1"/>
  <c r="AA935" i="1" s="1"/>
  <c r="U939" i="1"/>
  <c r="AA939" i="1" s="1"/>
  <c r="U943" i="1"/>
  <c r="AA943" i="1" s="1"/>
  <c r="U947" i="1"/>
  <c r="AA947" i="1" s="1"/>
  <c r="U951" i="1"/>
  <c r="AA951" i="1" s="1"/>
  <c r="U955" i="1"/>
  <c r="AA955" i="1" s="1"/>
  <c r="U959" i="1"/>
  <c r="AA959" i="1" s="1"/>
  <c r="U963" i="1"/>
  <c r="AA963" i="1" s="1"/>
  <c r="U967" i="1"/>
  <c r="AA967" i="1" s="1"/>
  <c r="U971" i="1"/>
  <c r="AA971" i="1" s="1"/>
  <c r="U975" i="1"/>
  <c r="AA975" i="1" s="1"/>
  <c r="U979" i="1"/>
  <c r="AA979" i="1" s="1"/>
  <c r="U983" i="1"/>
  <c r="AA983" i="1" s="1"/>
  <c r="U987" i="1"/>
  <c r="AA987" i="1" s="1"/>
  <c r="U991" i="1"/>
  <c r="AA991" i="1" s="1"/>
  <c r="U995" i="1"/>
  <c r="AA995" i="1" s="1"/>
  <c r="U999" i="1"/>
  <c r="AA999" i="1" s="1"/>
  <c r="U1003" i="1"/>
  <c r="AA1003" i="1" s="1"/>
  <c r="U1007" i="1"/>
  <c r="AA1007" i="1" s="1"/>
  <c r="U1011" i="1"/>
  <c r="AA1011" i="1" s="1"/>
  <c r="U1015" i="1"/>
  <c r="AA1015" i="1" s="1"/>
  <c r="U1019" i="1"/>
  <c r="AA1019" i="1" s="1"/>
  <c r="U1023" i="1"/>
  <c r="AA1023" i="1" s="1"/>
  <c r="U1027" i="1"/>
  <c r="AA1027" i="1" s="1"/>
  <c r="U1031" i="1"/>
  <c r="AA1031" i="1" s="1"/>
  <c r="U1035" i="1"/>
  <c r="AA1035" i="1" s="1"/>
  <c r="U1039" i="1"/>
  <c r="AA1039" i="1" s="1"/>
  <c r="U1043" i="1"/>
  <c r="AA1043" i="1" s="1"/>
  <c r="U1047" i="1"/>
  <c r="AA1047" i="1" s="1"/>
  <c r="U1051" i="1"/>
  <c r="AA1051" i="1" s="1"/>
  <c r="U1055" i="1"/>
  <c r="AA1055" i="1" s="1"/>
  <c r="U1059" i="1"/>
  <c r="AA1059" i="1" s="1"/>
  <c r="U1063" i="1"/>
  <c r="AA1063" i="1" s="1"/>
  <c r="U1067" i="1"/>
  <c r="AA1067" i="1" s="1"/>
  <c r="U1071" i="1"/>
  <c r="AA1071" i="1" s="1"/>
  <c r="U1075" i="1"/>
  <c r="AA1075" i="1" s="1"/>
  <c r="U1079" i="1"/>
  <c r="AA1079" i="1" s="1"/>
  <c r="U1083" i="1"/>
  <c r="AA1083" i="1" s="1"/>
  <c r="U1087" i="1"/>
  <c r="AA1087" i="1" s="1"/>
  <c r="U1095" i="1"/>
  <c r="AA1095" i="1" s="1"/>
  <c r="U1099" i="1"/>
  <c r="AA1099" i="1" s="1"/>
  <c r="U1103" i="1"/>
  <c r="AA1103" i="1" s="1"/>
  <c r="U1107" i="1"/>
  <c r="AA1107" i="1" s="1"/>
  <c r="U1111" i="1"/>
  <c r="AA1111" i="1" s="1"/>
  <c r="U1115" i="1"/>
  <c r="AA1115" i="1" s="1"/>
  <c r="U1119" i="1"/>
  <c r="AA1119" i="1" s="1"/>
  <c r="U1123" i="1"/>
  <c r="AA1123" i="1" s="1"/>
  <c r="U1127" i="1"/>
  <c r="AA1127" i="1" s="1"/>
  <c r="U1131" i="1"/>
  <c r="AA1131" i="1" s="1"/>
  <c r="U1135" i="1"/>
  <c r="AA1135" i="1" s="1"/>
  <c r="U1139" i="1"/>
  <c r="AA1139" i="1" s="1"/>
  <c r="U1143" i="1"/>
  <c r="AA1143" i="1" s="1"/>
  <c r="U1147" i="1"/>
  <c r="AA1147" i="1" s="1"/>
  <c r="U1151" i="1"/>
  <c r="AA1151" i="1" s="1"/>
  <c r="U1155" i="1"/>
  <c r="AA1155" i="1" s="1"/>
  <c r="U1159" i="1"/>
  <c r="AA1159" i="1" s="1"/>
  <c r="U1163" i="1"/>
  <c r="AA1163" i="1" s="1"/>
  <c r="U1167" i="1"/>
  <c r="AA1167" i="1" s="1"/>
  <c r="U1171" i="1"/>
  <c r="AA1171" i="1" s="1"/>
  <c r="U1175" i="1"/>
  <c r="AA1175" i="1" s="1"/>
  <c r="U1179" i="1"/>
  <c r="AA1179" i="1" s="1"/>
  <c r="U1183" i="1"/>
  <c r="AA1183" i="1" s="1"/>
  <c r="U1187" i="1"/>
  <c r="AA1187" i="1" s="1"/>
  <c r="U1191" i="1"/>
  <c r="AA1191" i="1" s="1"/>
  <c r="U1195" i="1"/>
  <c r="AA1195" i="1" s="1"/>
  <c r="U1199" i="1"/>
  <c r="AA1199" i="1" s="1"/>
  <c r="U1203" i="1"/>
  <c r="AA1203" i="1" s="1"/>
  <c r="U1207" i="1"/>
  <c r="AA1207" i="1" s="1"/>
  <c r="U1211" i="1"/>
  <c r="AA1211" i="1" s="1"/>
  <c r="U1215" i="1"/>
  <c r="AA1215" i="1" s="1"/>
  <c r="U1219" i="1"/>
  <c r="AA1219" i="1" s="1"/>
  <c r="U1223" i="1"/>
  <c r="AA1223" i="1" s="1"/>
  <c r="U1227" i="1"/>
  <c r="AA1227" i="1" s="1"/>
  <c r="U1231" i="1"/>
  <c r="AA1231" i="1" s="1"/>
  <c r="U1235" i="1"/>
  <c r="AA1235" i="1" s="1"/>
  <c r="U1239" i="1"/>
  <c r="AA1239" i="1" s="1"/>
  <c r="U1243" i="1"/>
  <c r="AA1243" i="1" s="1"/>
  <c r="U1247" i="1"/>
  <c r="AA1247" i="1" s="1"/>
  <c r="U1251" i="1"/>
  <c r="AA1251" i="1" s="1"/>
  <c r="U1255" i="1"/>
  <c r="AA1255" i="1" s="1"/>
  <c r="U1259" i="1"/>
  <c r="AA1259" i="1" s="1"/>
  <c r="U1263" i="1"/>
  <c r="AA1263" i="1" s="1"/>
  <c r="U1267" i="1"/>
  <c r="AA1267" i="1" s="1"/>
  <c r="U1271" i="1"/>
  <c r="AA1271" i="1" s="1"/>
  <c r="U1275" i="1"/>
  <c r="AA1275" i="1" s="1"/>
  <c r="U1279" i="1"/>
  <c r="AA1279" i="1" s="1"/>
  <c r="U1283" i="1"/>
  <c r="AA1283" i="1" s="1"/>
  <c r="U1287" i="1"/>
  <c r="AA1287" i="1" s="1"/>
  <c r="U1291" i="1"/>
  <c r="AA1291" i="1" s="1"/>
  <c r="U1295" i="1"/>
  <c r="AA1295" i="1" s="1"/>
  <c r="U1299" i="1"/>
  <c r="AA1299" i="1" s="1"/>
  <c r="U1303" i="1"/>
  <c r="AA1303" i="1" s="1"/>
  <c r="U1307" i="1"/>
  <c r="AA1307" i="1" s="1"/>
  <c r="M3" i="9"/>
  <c r="N3" i="9" s="1"/>
  <c r="O3" i="9" s="1"/>
  <c r="P3" i="9" s="1"/>
  <c r="Q3" i="9" s="1"/>
  <c r="M7" i="9"/>
  <c r="N7" i="9" s="1"/>
  <c r="O7" i="9" s="1"/>
  <c r="P7" i="9" s="1"/>
  <c r="Q7" i="9" s="1"/>
  <c r="M13" i="9"/>
  <c r="N13" i="9" s="1"/>
  <c r="O13" i="9" s="1"/>
  <c r="P13" i="9" s="1"/>
  <c r="Q13" i="9" s="1"/>
  <c r="M20" i="9"/>
  <c r="N20" i="9" s="1"/>
  <c r="O20" i="9" s="1"/>
  <c r="P20" i="9" s="1"/>
  <c r="Q20" i="9" s="1"/>
  <c r="M21" i="9"/>
  <c r="N21" i="9" s="1"/>
  <c r="O21" i="9" s="1"/>
  <c r="P21" i="9" s="1"/>
  <c r="Q21" i="9" s="1"/>
  <c r="M25" i="9"/>
  <c r="N25" i="9" s="1"/>
  <c r="O25" i="9" s="1"/>
  <c r="P25" i="9" s="1"/>
  <c r="Q25" i="9" s="1"/>
  <c r="M29" i="9"/>
  <c r="N29" i="9" s="1"/>
  <c r="O29" i="9" s="1"/>
  <c r="P29" i="9" s="1"/>
  <c r="Q29" i="9" s="1"/>
  <c r="M33" i="9"/>
  <c r="N33" i="9" s="1"/>
  <c r="O33" i="9" s="1"/>
  <c r="P33" i="9" s="1"/>
  <c r="Q33" i="9" s="1"/>
  <c r="M34" i="9"/>
  <c r="N34" i="9" s="1"/>
  <c r="O34" i="9" s="1"/>
  <c r="P34" i="9" s="1"/>
  <c r="Q34" i="9" s="1"/>
  <c r="M37" i="9"/>
  <c r="N37" i="9" s="1"/>
  <c r="O37" i="9" s="1"/>
  <c r="P37" i="9" s="1"/>
  <c r="Q37" i="9" s="1"/>
  <c r="M38" i="9"/>
  <c r="N38" i="9" s="1"/>
  <c r="O38" i="9" s="1"/>
  <c r="P38" i="9" s="1"/>
  <c r="Q38" i="9" s="1"/>
  <c r="M41" i="9"/>
  <c r="N41" i="9" s="1"/>
  <c r="O41" i="9" s="1"/>
  <c r="P41" i="9" s="1"/>
  <c r="Q41" i="9" s="1"/>
  <c r="M43" i="9"/>
  <c r="N43" i="9" s="1"/>
  <c r="O43" i="9" s="1"/>
  <c r="P43" i="9" s="1"/>
  <c r="Q43" i="9" s="1"/>
  <c r="M44" i="9"/>
  <c r="N44" i="9" s="1"/>
  <c r="O44" i="9" s="1"/>
  <c r="P44" i="9" s="1"/>
  <c r="Q44" i="9" s="1"/>
  <c r="M45" i="9"/>
  <c r="N45" i="9" s="1"/>
  <c r="O45" i="9" s="1"/>
  <c r="P45" i="9" s="1"/>
  <c r="Q45" i="9" s="1"/>
  <c r="M53" i="9"/>
  <c r="N53" i="9" s="1"/>
  <c r="O53" i="9" s="1"/>
  <c r="P53" i="9" s="1"/>
  <c r="Q53" i="9" s="1"/>
  <c r="M57" i="9"/>
  <c r="N57" i="9" s="1"/>
  <c r="O57" i="9" s="1"/>
  <c r="P57" i="9" s="1"/>
  <c r="Q57" i="9" s="1"/>
  <c r="M65" i="9"/>
  <c r="N65" i="9" s="1"/>
  <c r="O65" i="9" s="1"/>
  <c r="P65" i="9" s="1"/>
  <c r="Q65" i="9" s="1"/>
  <c r="M69" i="9"/>
  <c r="N69" i="9" s="1"/>
  <c r="O69" i="9" s="1"/>
  <c r="P69" i="9" s="1"/>
  <c r="Q69" i="9" s="1"/>
  <c r="M81" i="9"/>
  <c r="N81" i="9" s="1"/>
  <c r="O81" i="9" s="1"/>
  <c r="P81" i="9" s="1"/>
  <c r="Q81" i="9" s="1"/>
  <c r="M89" i="9"/>
  <c r="N89" i="9" s="1"/>
  <c r="O89" i="9" s="1"/>
  <c r="P89" i="9" s="1"/>
  <c r="Q89" i="9" s="1"/>
  <c r="M93" i="9"/>
  <c r="N93" i="9" s="1"/>
  <c r="O93" i="9" s="1"/>
  <c r="P93" i="9" s="1"/>
  <c r="Q93" i="9" s="1"/>
  <c r="M97" i="9"/>
  <c r="N97" i="9" s="1"/>
  <c r="O97" i="9" s="1"/>
  <c r="P97" i="9" s="1"/>
  <c r="Q97" i="9" s="1"/>
  <c r="M101" i="9"/>
  <c r="N101" i="9" s="1"/>
  <c r="O101" i="9" s="1"/>
  <c r="P101" i="9" s="1"/>
  <c r="Q101" i="9" s="1"/>
  <c r="M105" i="9"/>
  <c r="N105" i="9" s="1"/>
  <c r="O105" i="9" s="1"/>
  <c r="P105" i="9" s="1"/>
  <c r="Q105" i="9" s="1"/>
  <c r="M109" i="9"/>
  <c r="N109" i="9" s="1"/>
  <c r="O109" i="9" s="1"/>
  <c r="P109" i="9" s="1"/>
  <c r="Q109" i="9" s="1"/>
  <c r="M125" i="9"/>
  <c r="N125" i="9" s="1"/>
  <c r="O125" i="9" s="1"/>
  <c r="P125" i="9" s="1"/>
  <c r="Q125" i="9" s="1"/>
  <c r="M129" i="9"/>
  <c r="N129" i="9" s="1"/>
  <c r="O129" i="9" s="1"/>
  <c r="P129" i="9" s="1"/>
  <c r="Q129" i="9" s="1"/>
  <c r="M133" i="9"/>
  <c r="N133" i="9" s="1"/>
  <c r="O133" i="9" s="1"/>
  <c r="P133" i="9" s="1"/>
  <c r="Q133" i="9" s="1"/>
  <c r="M137" i="9"/>
  <c r="N137" i="9" s="1"/>
  <c r="O137" i="9" s="1"/>
  <c r="P137" i="9" s="1"/>
  <c r="Q137" i="9" s="1"/>
  <c r="M141" i="9"/>
  <c r="N141" i="9" s="1"/>
  <c r="O141" i="9" s="1"/>
  <c r="P141" i="9" s="1"/>
  <c r="Q141" i="9" s="1"/>
  <c r="M145" i="9"/>
  <c r="N145" i="9" s="1"/>
  <c r="O145" i="9" s="1"/>
  <c r="P145" i="9" s="1"/>
  <c r="Q145" i="9" s="1"/>
  <c r="M153" i="9"/>
  <c r="N153" i="9" s="1"/>
  <c r="O153" i="9" s="1"/>
  <c r="P153" i="9" s="1"/>
  <c r="Q153" i="9" s="1"/>
  <c r="M161" i="9"/>
  <c r="N161" i="9" s="1"/>
  <c r="O161" i="9" s="1"/>
  <c r="P161" i="9" s="1"/>
  <c r="Q161" i="9" s="1"/>
  <c r="M173" i="9"/>
  <c r="N173" i="9" s="1"/>
  <c r="O173" i="9" s="1"/>
  <c r="P173" i="9" s="1"/>
  <c r="Q173" i="9" s="1"/>
  <c r="M177" i="9"/>
  <c r="N177" i="9" s="1"/>
  <c r="O177" i="9" s="1"/>
  <c r="P177" i="9" s="1"/>
  <c r="Q177" i="9" s="1"/>
  <c r="M181" i="9"/>
  <c r="N181" i="9" s="1"/>
  <c r="O181" i="9" s="1"/>
  <c r="P181" i="9" s="1"/>
  <c r="Q181" i="9" s="1"/>
  <c r="M185" i="9"/>
  <c r="N185" i="9" s="1"/>
  <c r="O185" i="9" s="1"/>
  <c r="P185" i="9" s="1"/>
  <c r="Q185" i="9" s="1"/>
  <c r="M165" i="9"/>
  <c r="N165" i="9" s="1"/>
  <c r="O165" i="9" s="1"/>
  <c r="P165" i="9" s="1"/>
  <c r="Q165" i="9" s="1"/>
  <c r="M73" i="9"/>
  <c r="N73" i="9" s="1"/>
  <c r="O73" i="9" s="1"/>
  <c r="P73" i="9" s="1"/>
  <c r="Q73" i="9" s="1"/>
  <c r="M9" i="9"/>
  <c r="N9" i="9" s="1"/>
  <c r="O9" i="9" s="1"/>
  <c r="P9" i="9" s="1"/>
  <c r="Q9" i="9" s="1"/>
  <c r="M189" i="9"/>
  <c r="N189" i="9" s="1"/>
  <c r="O189" i="9" s="1"/>
  <c r="P189" i="9" s="1"/>
  <c r="Q189" i="9" s="1"/>
  <c r="M193" i="9"/>
  <c r="N193" i="9" s="1"/>
  <c r="O193" i="9" s="1"/>
  <c r="P193" i="9" s="1"/>
  <c r="Q193" i="9" s="1"/>
  <c r="M201" i="9"/>
  <c r="N201" i="9" s="1"/>
  <c r="O201" i="9" s="1"/>
  <c r="P201" i="9" s="1"/>
  <c r="Q201" i="9" s="1"/>
  <c r="M113" i="9"/>
  <c r="N113" i="9" s="1"/>
  <c r="O113" i="9" s="1"/>
  <c r="P113" i="9" s="1"/>
  <c r="Q113" i="9" s="1"/>
  <c r="M205" i="9"/>
  <c r="N205" i="9" s="1"/>
  <c r="O205" i="9" s="1"/>
  <c r="P205" i="9" s="1"/>
  <c r="Q205" i="9" s="1"/>
  <c r="M209" i="9"/>
  <c r="N209" i="9" s="1"/>
  <c r="O209" i="9" s="1"/>
  <c r="P209" i="9" s="1"/>
  <c r="Q209" i="9" s="1"/>
  <c r="M213" i="9"/>
  <c r="N213" i="9" s="1"/>
  <c r="O213" i="9" s="1"/>
  <c r="P213" i="9" s="1"/>
  <c r="Q213" i="9" s="1"/>
  <c r="M217" i="9"/>
  <c r="N217" i="9" s="1"/>
  <c r="O217" i="9" s="1"/>
  <c r="P217" i="9" s="1"/>
  <c r="Q217" i="9" s="1"/>
  <c r="M221" i="9"/>
  <c r="N221" i="9" s="1"/>
  <c r="O221" i="9" s="1"/>
  <c r="P221" i="9" s="1"/>
  <c r="Q221" i="9" s="1"/>
  <c r="M225" i="9"/>
  <c r="N225" i="9" s="1"/>
  <c r="O225" i="9" s="1"/>
  <c r="P225" i="9" s="1"/>
  <c r="Q225" i="9" s="1"/>
  <c r="M229" i="9"/>
  <c r="N229" i="9" s="1"/>
  <c r="O229" i="9" s="1"/>
  <c r="P229" i="9" s="1"/>
  <c r="Q229" i="9" s="1"/>
  <c r="M233" i="9"/>
  <c r="N233" i="9" s="1"/>
  <c r="O233" i="9" s="1"/>
  <c r="P233" i="9" s="1"/>
  <c r="Q233" i="9" s="1"/>
  <c r="M237" i="9"/>
  <c r="N237" i="9" s="1"/>
  <c r="O237" i="9" s="1"/>
  <c r="P237" i="9" s="1"/>
  <c r="Q237" i="9" s="1"/>
  <c r="M249" i="9"/>
  <c r="N249" i="9" s="1"/>
  <c r="O249" i="9" s="1"/>
  <c r="P249" i="9" s="1"/>
  <c r="Q249" i="9" s="1"/>
  <c r="M253" i="9"/>
  <c r="N253" i="9" s="1"/>
  <c r="O253" i="9" s="1"/>
  <c r="P253" i="9" s="1"/>
  <c r="Q253" i="9" s="1"/>
  <c r="M257" i="9"/>
  <c r="N257" i="9" s="1"/>
  <c r="O257" i="9" s="1"/>
  <c r="P257" i="9" s="1"/>
  <c r="Q257" i="9" s="1"/>
  <c r="M265" i="9"/>
  <c r="N265" i="9" s="1"/>
  <c r="O265" i="9" s="1"/>
  <c r="P265" i="9" s="1"/>
  <c r="Q265" i="9" s="1"/>
  <c r="M269" i="9"/>
  <c r="N269" i="9" s="1"/>
  <c r="O269" i="9" s="1"/>
  <c r="P269" i="9" s="1"/>
  <c r="Q269" i="9" s="1"/>
  <c r="M273" i="9"/>
  <c r="N273" i="9" s="1"/>
  <c r="O273" i="9" s="1"/>
  <c r="P273" i="9" s="1"/>
  <c r="Q273" i="9" s="1"/>
  <c r="M285" i="9"/>
  <c r="N285" i="9" s="1"/>
  <c r="O285" i="9" s="1"/>
  <c r="P285" i="9" s="1"/>
  <c r="Q285" i="9" s="1"/>
  <c r="M293" i="9"/>
  <c r="N293" i="9" s="1"/>
  <c r="O293" i="9" s="1"/>
  <c r="P293" i="9" s="1"/>
  <c r="Q293" i="9" s="1"/>
  <c r="M297" i="9"/>
  <c r="N297" i="9" s="1"/>
  <c r="O297" i="9" s="1"/>
  <c r="P297" i="9" s="1"/>
  <c r="Q297" i="9" s="1"/>
  <c r="M301" i="9"/>
  <c r="N301" i="9" s="1"/>
  <c r="O301" i="9" s="1"/>
  <c r="P301" i="9" s="1"/>
  <c r="Q301" i="9" s="1"/>
  <c r="M309" i="9"/>
  <c r="N309" i="9" s="1"/>
  <c r="O309" i="9" s="1"/>
  <c r="P309" i="9" s="1"/>
  <c r="Q309" i="9" s="1"/>
  <c r="M313" i="9"/>
  <c r="N313" i="9" s="1"/>
  <c r="O313" i="9" s="1"/>
  <c r="P313" i="9" s="1"/>
  <c r="Q313" i="9" s="1"/>
  <c r="M317" i="9"/>
  <c r="N317" i="9" s="1"/>
  <c r="O317" i="9" s="1"/>
  <c r="P317" i="9" s="1"/>
  <c r="Q317" i="9" s="1"/>
  <c r="M321" i="9"/>
  <c r="N321" i="9" s="1"/>
  <c r="O321" i="9" s="1"/>
  <c r="P321" i="9" s="1"/>
  <c r="Q321" i="9" s="1"/>
  <c r="M325" i="9"/>
  <c r="N325" i="9" s="1"/>
  <c r="O325" i="9" s="1"/>
  <c r="P325" i="9" s="1"/>
  <c r="Q325" i="9" s="1"/>
  <c r="M329" i="9"/>
  <c r="N329" i="9" s="1"/>
  <c r="O329" i="9" s="1"/>
  <c r="P329" i="9" s="1"/>
  <c r="Q329" i="9" s="1"/>
  <c r="M337" i="9"/>
  <c r="N337" i="9" s="1"/>
  <c r="O337" i="9" s="1"/>
  <c r="P337" i="9" s="1"/>
  <c r="Q337" i="9" s="1"/>
  <c r="M345" i="9"/>
  <c r="N345" i="9" s="1"/>
  <c r="O345" i="9" s="1"/>
  <c r="P345" i="9" s="1"/>
  <c r="Q345" i="9" s="1"/>
  <c r="M357" i="9"/>
  <c r="N357" i="9" s="1"/>
  <c r="O357" i="9" s="1"/>
  <c r="P357" i="9" s="1"/>
  <c r="Q357" i="9" s="1"/>
  <c r="M361" i="9"/>
  <c r="N361" i="9" s="1"/>
  <c r="O361" i="9" s="1"/>
  <c r="P361" i="9" s="1"/>
  <c r="Q361" i="9" s="1"/>
  <c r="M365" i="9"/>
  <c r="N365" i="9" s="1"/>
  <c r="O365" i="9" s="1"/>
  <c r="P365" i="9" s="1"/>
  <c r="Q365" i="9" s="1"/>
  <c r="M369" i="9"/>
  <c r="N369" i="9" s="1"/>
  <c r="O369" i="9" s="1"/>
  <c r="P369" i="9" s="1"/>
  <c r="Q369" i="9" s="1"/>
  <c r="M373" i="9"/>
  <c r="N373" i="9" s="1"/>
  <c r="O373" i="9" s="1"/>
  <c r="P373" i="9" s="1"/>
  <c r="Q373" i="9" s="1"/>
  <c r="M377" i="9"/>
  <c r="N377" i="9" s="1"/>
  <c r="O377" i="9" s="1"/>
  <c r="P377" i="9" s="1"/>
  <c r="Q377" i="9" s="1"/>
  <c r="M385" i="9"/>
  <c r="N385" i="9" s="1"/>
  <c r="O385" i="9" s="1"/>
  <c r="P385" i="9" s="1"/>
  <c r="Q385" i="9" s="1"/>
  <c r="M389" i="9"/>
  <c r="N389" i="9" s="1"/>
  <c r="O389" i="9" s="1"/>
  <c r="P389" i="9" s="1"/>
  <c r="Q389" i="9" s="1"/>
  <c r="M393" i="9"/>
  <c r="N393" i="9" s="1"/>
  <c r="O393" i="9" s="1"/>
  <c r="P393" i="9" s="1"/>
  <c r="Q393" i="9" s="1"/>
  <c r="M401" i="9"/>
  <c r="N401" i="9" s="1"/>
  <c r="O401" i="9" s="1"/>
  <c r="P401" i="9" s="1"/>
  <c r="Q401" i="9" s="1"/>
  <c r="M409" i="9"/>
  <c r="N409" i="9" s="1"/>
  <c r="O409" i="9" s="1"/>
  <c r="P409" i="9" s="1"/>
  <c r="Q409" i="9" s="1"/>
  <c r="M413" i="9"/>
  <c r="N413" i="9" s="1"/>
  <c r="O413" i="9" s="1"/>
  <c r="P413" i="9" s="1"/>
  <c r="Q413" i="9" s="1"/>
  <c r="M417" i="9"/>
  <c r="N417" i="9" s="1"/>
  <c r="O417" i="9" s="1"/>
  <c r="P417" i="9" s="1"/>
  <c r="Q417" i="9" s="1"/>
  <c r="M421" i="9"/>
  <c r="N421" i="9" s="1"/>
  <c r="O421" i="9" s="1"/>
  <c r="P421" i="9" s="1"/>
  <c r="Q421" i="9" s="1"/>
  <c r="M422" i="9"/>
  <c r="N422" i="9" s="1"/>
  <c r="O422" i="9" s="1"/>
  <c r="P422" i="9" s="1"/>
  <c r="Q422" i="9" s="1"/>
  <c r="M425" i="9"/>
  <c r="N425" i="9" s="1"/>
  <c r="O425" i="9" s="1"/>
  <c r="P425" i="9" s="1"/>
  <c r="Q425" i="9" s="1"/>
  <c r="M433" i="9"/>
  <c r="N433" i="9" s="1"/>
  <c r="O433" i="9" s="1"/>
  <c r="P433" i="9" s="1"/>
  <c r="Q433" i="9" s="1"/>
  <c r="M441" i="9"/>
  <c r="N441" i="9" s="1"/>
  <c r="O441" i="9" s="1"/>
  <c r="P441" i="9" s="1"/>
  <c r="Q441" i="9" s="1"/>
  <c r="M445" i="9"/>
  <c r="N445" i="9" s="1"/>
  <c r="O445" i="9" s="1"/>
  <c r="P445" i="9" s="1"/>
  <c r="Q445" i="9" s="1"/>
  <c r="M449" i="9"/>
  <c r="N449" i="9" s="1"/>
  <c r="O449" i="9" s="1"/>
  <c r="P449" i="9" s="1"/>
  <c r="Q449" i="9" s="1"/>
  <c r="M453" i="9"/>
  <c r="N453" i="9" s="1"/>
  <c r="O453" i="9" s="1"/>
  <c r="P453" i="9" s="1"/>
  <c r="Q453" i="9" s="1"/>
  <c r="M457" i="9"/>
  <c r="N457" i="9" s="1"/>
  <c r="O457" i="9" s="1"/>
  <c r="P457" i="9" s="1"/>
  <c r="Q457" i="9" s="1"/>
  <c r="M461" i="9"/>
  <c r="N461" i="9" s="1"/>
  <c r="O461" i="9" s="1"/>
  <c r="P461" i="9" s="1"/>
  <c r="Q461" i="9" s="1"/>
  <c r="M465" i="9"/>
  <c r="N465" i="9" s="1"/>
  <c r="O465" i="9" s="1"/>
  <c r="P465" i="9" s="1"/>
  <c r="Q465" i="9" s="1"/>
  <c r="M469" i="9"/>
  <c r="N469" i="9" s="1"/>
  <c r="O469" i="9" s="1"/>
  <c r="P469" i="9" s="1"/>
  <c r="Q469" i="9" s="1"/>
  <c r="M473" i="9"/>
  <c r="N473" i="9" s="1"/>
  <c r="O473" i="9" s="1"/>
  <c r="P473" i="9" s="1"/>
  <c r="Q473" i="9" s="1"/>
  <c r="M477" i="9"/>
  <c r="N477" i="9" s="1"/>
  <c r="O477" i="9" s="1"/>
  <c r="P477" i="9" s="1"/>
  <c r="Q477" i="9" s="1"/>
  <c r="M481" i="9"/>
  <c r="N481" i="9" s="1"/>
  <c r="O481" i="9" s="1"/>
  <c r="P481" i="9" s="1"/>
  <c r="Q481" i="9" s="1"/>
  <c r="M485" i="9"/>
  <c r="N485" i="9" s="1"/>
  <c r="O485" i="9" s="1"/>
  <c r="P485" i="9" s="1"/>
  <c r="Q485" i="9" s="1"/>
  <c r="M489" i="9"/>
  <c r="N489" i="9" s="1"/>
  <c r="O489" i="9" s="1"/>
  <c r="P489" i="9" s="1"/>
  <c r="Q489" i="9" s="1"/>
  <c r="M493" i="9"/>
  <c r="N493" i="9" s="1"/>
  <c r="O493" i="9" s="1"/>
  <c r="P493" i="9" s="1"/>
  <c r="Q493" i="9" s="1"/>
  <c r="M497" i="9"/>
  <c r="N497" i="9" s="1"/>
  <c r="O497" i="9" s="1"/>
  <c r="P497" i="9" s="1"/>
  <c r="Q497" i="9" s="1"/>
  <c r="M501" i="9"/>
  <c r="N501" i="9" s="1"/>
  <c r="O501" i="9" s="1"/>
  <c r="P501" i="9" s="1"/>
  <c r="Q501" i="9" s="1"/>
  <c r="M505" i="9"/>
  <c r="N505" i="9" s="1"/>
  <c r="O505" i="9" s="1"/>
  <c r="P505" i="9" s="1"/>
  <c r="Q505" i="9" s="1"/>
  <c r="M509" i="9"/>
  <c r="N509" i="9" s="1"/>
  <c r="O509" i="9" s="1"/>
  <c r="P509" i="9" s="1"/>
  <c r="Q509" i="9" s="1"/>
  <c r="M513" i="9"/>
  <c r="N513" i="9" s="1"/>
  <c r="O513" i="9" s="1"/>
  <c r="P513" i="9" s="1"/>
  <c r="Q513" i="9" s="1"/>
  <c r="M517" i="9"/>
  <c r="N517" i="9" s="1"/>
  <c r="O517" i="9" s="1"/>
  <c r="P517" i="9" s="1"/>
  <c r="Q517" i="9" s="1"/>
  <c r="M521" i="9"/>
  <c r="N521" i="9" s="1"/>
  <c r="O521" i="9" s="1"/>
  <c r="P521" i="9" s="1"/>
  <c r="Q521" i="9" s="1"/>
  <c r="M525" i="9"/>
  <c r="N525" i="9" s="1"/>
  <c r="O525" i="9" s="1"/>
  <c r="P525" i="9" s="1"/>
  <c r="Q525" i="9" s="1"/>
  <c r="M533" i="9"/>
  <c r="N533" i="9" s="1"/>
  <c r="O533" i="9" s="1"/>
  <c r="P533" i="9" s="1"/>
  <c r="Q533" i="9" s="1"/>
  <c r="M537" i="9"/>
  <c r="N537" i="9" s="1"/>
  <c r="O537" i="9" s="1"/>
  <c r="P537" i="9" s="1"/>
  <c r="Q537" i="9" s="1"/>
  <c r="M541" i="9"/>
  <c r="N541" i="9" s="1"/>
  <c r="O541" i="9" s="1"/>
  <c r="P541" i="9" s="1"/>
  <c r="Q541" i="9" s="1"/>
  <c r="M545" i="9"/>
  <c r="N545" i="9" s="1"/>
  <c r="O545" i="9" s="1"/>
  <c r="P545" i="9" s="1"/>
  <c r="Q545" i="9" s="1"/>
  <c r="M549" i="9"/>
  <c r="N549" i="9" s="1"/>
  <c r="O549" i="9" s="1"/>
  <c r="P549" i="9" s="1"/>
  <c r="Q549" i="9" s="1"/>
  <c r="M553" i="9"/>
  <c r="N553" i="9" s="1"/>
  <c r="O553" i="9" s="1"/>
  <c r="P553" i="9" s="1"/>
  <c r="Q553" i="9" s="1"/>
  <c r="M557" i="9"/>
  <c r="N557" i="9" s="1"/>
  <c r="O557" i="9" s="1"/>
  <c r="P557" i="9" s="1"/>
  <c r="Q557" i="9" s="1"/>
  <c r="M561" i="9"/>
  <c r="N561" i="9" s="1"/>
  <c r="O561" i="9" s="1"/>
  <c r="P561" i="9" s="1"/>
  <c r="Q561" i="9" s="1"/>
  <c r="M565" i="9"/>
  <c r="N565" i="9" s="1"/>
  <c r="O565" i="9" s="1"/>
  <c r="P565" i="9" s="1"/>
  <c r="Q565" i="9" s="1"/>
  <c r="M569" i="9"/>
  <c r="N569" i="9" s="1"/>
  <c r="O569" i="9" s="1"/>
  <c r="P569" i="9" s="1"/>
  <c r="Q569" i="9" s="1"/>
  <c r="M573" i="9"/>
  <c r="N573" i="9" s="1"/>
  <c r="O573" i="9" s="1"/>
  <c r="P573" i="9" s="1"/>
  <c r="Q573" i="9" s="1"/>
  <c r="M577" i="9"/>
  <c r="N577" i="9" s="1"/>
  <c r="O577" i="9" s="1"/>
  <c r="P577" i="9" s="1"/>
  <c r="Q577" i="9" s="1"/>
  <c r="M581" i="9"/>
  <c r="N581" i="9" s="1"/>
  <c r="O581" i="9" s="1"/>
  <c r="P581" i="9" s="1"/>
  <c r="Q581" i="9" s="1"/>
  <c r="M585" i="9"/>
  <c r="N585" i="9" s="1"/>
  <c r="O585" i="9" s="1"/>
  <c r="P585" i="9" s="1"/>
  <c r="Q585" i="9" s="1"/>
  <c r="M593" i="9"/>
  <c r="N593" i="9" s="1"/>
  <c r="O593" i="9" s="1"/>
  <c r="P593" i="9" s="1"/>
  <c r="Q593" i="9" s="1"/>
  <c r="M597" i="9"/>
  <c r="N597" i="9" s="1"/>
  <c r="O597" i="9" s="1"/>
  <c r="P597" i="9" s="1"/>
  <c r="Q597" i="9" s="1"/>
  <c r="M601" i="9"/>
  <c r="N601" i="9" s="1"/>
  <c r="O601" i="9" s="1"/>
  <c r="P601" i="9" s="1"/>
  <c r="Q601" i="9" s="1"/>
  <c r="M605" i="9"/>
  <c r="N605" i="9" s="1"/>
  <c r="O605" i="9" s="1"/>
  <c r="P605" i="9" s="1"/>
  <c r="Q605" i="9" s="1"/>
  <c r="M609" i="9"/>
  <c r="N609" i="9" s="1"/>
  <c r="O609" i="9" s="1"/>
  <c r="P609" i="9" s="1"/>
  <c r="Q609" i="9" s="1"/>
  <c r="M613" i="9"/>
  <c r="N613" i="9" s="1"/>
  <c r="O613" i="9" s="1"/>
  <c r="P613" i="9" s="1"/>
  <c r="Q613" i="9" s="1"/>
  <c r="M617" i="9"/>
  <c r="N617" i="9" s="1"/>
  <c r="O617" i="9" s="1"/>
  <c r="P617" i="9" s="1"/>
  <c r="Q617" i="9" s="1"/>
  <c r="M622" i="9"/>
  <c r="N622" i="9" s="1"/>
  <c r="O622" i="9" s="1"/>
  <c r="P622" i="9" s="1"/>
  <c r="Q622" i="9" s="1"/>
  <c r="M625" i="9"/>
  <c r="N625" i="9" s="1"/>
  <c r="O625" i="9" s="1"/>
  <c r="P625" i="9" s="1"/>
  <c r="Q625" i="9" s="1"/>
  <c r="M629" i="9"/>
  <c r="N629" i="9" s="1"/>
  <c r="O629" i="9" s="1"/>
  <c r="P629" i="9" s="1"/>
  <c r="Q629" i="9" s="1"/>
  <c r="M633" i="9"/>
  <c r="N633" i="9" s="1"/>
  <c r="O633" i="9" s="1"/>
  <c r="P633" i="9" s="1"/>
  <c r="Q633" i="9" s="1"/>
  <c r="M641" i="9"/>
  <c r="N641" i="9" s="1"/>
  <c r="O641" i="9" s="1"/>
  <c r="P641" i="9" s="1"/>
  <c r="Q641" i="9" s="1"/>
  <c r="M645" i="9"/>
  <c r="N645" i="9" s="1"/>
  <c r="O645" i="9" s="1"/>
  <c r="P645" i="9" s="1"/>
  <c r="Q645" i="9" s="1"/>
  <c r="M649" i="9"/>
  <c r="N649" i="9" s="1"/>
  <c r="O649" i="9" s="1"/>
  <c r="P649" i="9" s="1"/>
  <c r="Q649" i="9" s="1"/>
  <c r="M653" i="9"/>
  <c r="N653" i="9" s="1"/>
  <c r="O653" i="9" s="1"/>
  <c r="P653" i="9" s="1"/>
  <c r="Q653" i="9" s="1"/>
  <c r="M661" i="9"/>
  <c r="N661" i="9" s="1"/>
  <c r="O661" i="9" s="1"/>
  <c r="P661" i="9" s="1"/>
  <c r="Q661" i="9" s="1"/>
  <c r="M665" i="9"/>
  <c r="N665" i="9" s="1"/>
  <c r="O665" i="9" s="1"/>
  <c r="P665" i="9" s="1"/>
  <c r="Q665" i="9" s="1"/>
  <c r="M669" i="9"/>
  <c r="N669" i="9" s="1"/>
  <c r="O669" i="9" s="1"/>
  <c r="P669" i="9" s="1"/>
  <c r="Q669" i="9" s="1"/>
  <c r="M673" i="9"/>
  <c r="N673" i="9" s="1"/>
  <c r="O673" i="9" s="1"/>
  <c r="P673" i="9" s="1"/>
  <c r="Q673" i="9" s="1"/>
  <c r="M733" i="9"/>
  <c r="N733" i="9" s="1"/>
  <c r="O733" i="9" s="1"/>
  <c r="P733" i="9" s="1"/>
  <c r="Q733" i="9" s="1"/>
  <c r="M737" i="9"/>
  <c r="N737" i="9" s="1"/>
  <c r="O737" i="9" s="1"/>
  <c r="P737" i="9" s="1"/>
  <c r="Q737" i="9" s="1"/>
  <c r="M741" i="9"/>
  <c r="N741" i="9" s="1"/>
  <c r="O741" i="9" s="1"/>
  <c r="P741" i="9" s="1"/>
  <c r="Q741" i="9" s="1"/>
  <c r="M745" i="9"/>
  <c r="N745" i="9" s="1"/>
  <c r="O745" i="9" s="1"/>
  <c r="P745" i="9" s="1"/>
  <c r="Q745" i="9" s="1"/>
  <c r="M749" i="9"/>
  <c r="N749" i="9" s="1"/>
  <c r="O749" i="9" s="1"/>
  <c r="P749" i="9" s="1"/>
  <c r="Q749" i="9" s="1"/>
  <c r="M61" i="9"/>
  <c r="N61" i="9" s="1"/>
  <c r="O61" i="9" s="1"/>
  <c r="P61" i="9" s="1"/>
  <c r="Q61" i="9" s="1"/>
  <c r="M621" i="9"/>
  <c r="N621" i="9" s="1"/>
  <c r="O621" i="9" s="1"/>
  <c r="P621" i="9" s="1"/>
  <c r="Q621" i="9" s="1"/>
  <c r="M305" i="9"/>
  <c r="N305" i="9" s="1"/>
  <c r="O305" i="9" s="1"/>
  <c r="P305" i="9" s="1"/>
  <c r="Q305" i="9" s="1"/>
  <c r="M117" i="9"/>
  <c r="N117" i="9" s="1"/>
  <c r="O117" i="9" s="1"/>
  <c r="P117" i="9" s="1"/>
  <c r="Q117" i="9" s="1"/>
  <c r="M77" i="9"/>
  <c r="N77" i="9" s="1"/>
  <c r="O77" i="9" s="1"/>
  <c r="P77" i="9" s="1"/>
  <c r="Q77" i="9" s="1"/>
  <c r="M49" i="9"/>
  <c r="N49" i="9" s="1"/>
  <c r="O49" i="9" s="1"/>
  <c r="P49" i="9" s="1"/>
  <c r="Q49" i="9" s="1"/>
  <c r="M429" i="9"/>
  <c r="N429" i="9" s="1"/>
  <c r="O429" i="9" s="1"/>
  <c r="P429" i="9" s="1"/>
  <c r="Q429" i="9" s="1"/>
  <c r="M405" i="9"/>
  <c r="N405" i="9" s="1"/>
  <c r="O405" i="9" s="1"/>
  <c r="P405" i="9" s="1"/>
  <c r="Q405" i="9" s="1"/>
  <c r="M729" i="9"/>
  <c r="N729" i="9" s="1"/>
  <c r="O729" i="9" s="1"/>
  <c r="P729" i="9" s="1"/>
  <c r="Q729" i="9" s="1"/>
  <c r="M381" i="9"/>
  <c r="N381" i="9" s="1"/>
  <c r="O381" i="9" s="1"/>
  <c r="P381" i="9" s="1"/>
  <c r="Q381" i="9" s="1"/>
  <c r="M677" i="9"/>
  <c r="N677" i="9" s="1"/>
  <c r="O677" i="9" s="1"/>
  <c r="P677" i="9" s="1"/>
  <c r="Q677" i="9" s="1"/>
  <c r="M681" i="9"/>
  <c r="N681" i="9" s="1"/>
  <c r="O681" i="9" s="1"/>
  <c r="P681" i="9" s="1"/>
  <c r="Q681" i="9" s="1"/>
  <c r="M685" i="9"/>
  <c r="N685" i="9" s="1"/>
  <c r="O685" i="9" s="1"/>
  <c r="P685" i="9" s="1"/>
  <c r="Q685" i="9" s="1"/>
  <c r="M689" i="9"/>
  <c r="N689" i="9" s="1"/>
  <c r="O689" i="9" s="1"/>
  <c r="P689" i="9" s="1"/>
  <c r="Q689" i="9" s="1"/>
  <c r="M693" i="9"/>
  <c r="N693" i="9" s="1"/>
  <c r="O693" i="9" s="1"/>
  <c r="P693" i="9" s="1"/>
  <c r="Q693" i="9" s="1"/>
  <c r="M697" i="9"/>
  <c r="N697" i="9" s="1"/>
  <c r="O697" i="9" s="1"/>
  <c r="P697" i="9" s="1"/>
  <c r="Q697" i="9" s="1"/>
  <c r="M701" i="9"/>
  <c r="N701" i="9" s="1"/>
  <c r="O701" i="9" s="1"/>
  <c r="P701" i="9" s="1"/>
  <c r="Q701" i="9" s="1"/>
  <c r="M705" i="9"/>
  <c r="N705" i="9" s="1"/>
  <c r="O705" i="9" s="1"/>
  <c r="P705" i="9" s="1"/>
  <c r="Q705" i="9" s="1"/>
  <c r="M709" i="9"/>
  <c r="N709" i="9" s="1"/>
  <c r="O709" i="9" s="1"/>
  <c r="P709" i="9" s="1"/>
  <c r="Q709" i="9" s="1"/>
  <c r="M713" i="9"/>
  <c r="N713" i="9" s="1"/>
  <c r="O713" i="9" s="1"/>
  <c r="P713" i="9" s="1"/>
  <c r="Q713" i="9" s="1"/>
  <c r="M721" i="9"/>
  <c r="N721" i="9" s="1"/>
  <c r="O721" i="9" s="1"/>
  <c r="P721" i="9" s="1"/>
  <c r="Q721" i="9" s="1"/>
  <c r="M753" i="9"/>
  <c r="N753" i="9" s="1"/>
  <c r="O753" i="9" s="1"/>
  <c r="P753" i="9" s="1"/>
  <c r="Q753" i="9" s="1"/>
  <c r="M757" i="9"/>
  <c r="N757" i="9" s="1"/>
  <c r="O757" i="9" s="1"/>
  <c r="P757" i="9" s="1"/>
  <c r="Q757" i="9" s="1"/>
  <c r="M17" i="9"/>
  <c r="N17" i="9" s="1"/>
  <c r="O17" i="9" s="1"/>
  <c r="P17" i="9" s="1"/>
  <c r="Q17" i="9" s="1"/>
  <c r="M121" i="9"/>
  <c r="N121" i="9" s="1"/>
  <c r="O121" i="9" s="1"/>
  <c r="P121" i="9" s="1"/>
  <c r="Q121" i="9" s="1"/>
  <c r="M245" i="9"/>
  <c r="N245" i="9" s="1"/>
  <c r="O245" i="9" s="1"/>
  <c r="P245" i="9" s="1"/>
  <c r="Q245" i="9" s="1"/>
  <c r="M437" i="9"/>
  <c r="N437" i="9" s="1"/>
  <c r="O437" i="9" s="1"/>
  <c r="P437" i="9" s="1"/>
  <c r="Q437" i="9" s="1"/>
  <c r="M529" i="9"/>
  <c r="N529" i="9" s="1"/>
  <c r="O529" i="9" s="1"/>
  <c r="P529" i="9" s="1"/>
  <c r="Q529" i="9" s="1"/>
  <c r="M149" i="9"/>
  <c r="N149" i="9" s="1"/>
  <c r="O149" i="9" s="1"/>
  <c r="P149" i="9" s="1"/>
  <c r="Q149" i="9" s="1"/>
  <c r="M637" i="9"/>
  <c r="N637" i="9" s="1"/>
  <c r="O637" i="9" s="1"/>
  <c r="P637" i="9" s="1"/>
  <c r="Q637" i="9" s="1"/>
  <c r="M197" i="9"/>
  <c r="N197" i="9" s="1"/>
  <c r="O197" i="9" s="1"/>
  <c r="P197" i="9" s="1"/>
  <c r="Q197" i="9" s="1"/>
  <c r="M341" i="9"/>
  <c r="N341" i="9" s="1"/>
  <c r="O341" i="9" s="1"/>
  <c r="P341" i="9" s="1"/>
  <c r="Q341" i="9" s="1"/>
  <c r="M241" i="9"/>
  <c r="N241" i="9" s="1"/>
  <c r="O241" i="9" s="1"/>
  <c r="P241" i="9" s="1"/>
  <c r="Q241" i="9" s="1"/>
  <c r="M281" i="9"/>
  <c r="N281" i="9" s="1"/>
  <c r="O281" i="9" s="1"/>
  <c r="P281" i="9" s="1"/>
  <c r="Q281" i="9" s="1"/>
  <c r="M589" i="9"/>
  <c r="N589" i="9" s="1"/>
  <c r="O589" i="9" s="1"/>
  <c r="P589" i="9" s="1"/>
  <c r="Q589" i="9" s="1"/>
  <c r="M657" i="9"/>
  <c r="N657" i="9" s="1"/>
  <c r="O657" i="9" s="1"/>
  <c r="P657" i="9" s="1"/>
  <c r="Q657" i="9" s="1"/>
  <c r="M157" i="9"/>
  <c r="N157" i="9" s="1"/>
  <c r="O157" i="9" s="1"/>
  <c r="P157" i="9" s="1"/>
  <c r="Q157" i="9" s="1"/>
  <c r="M169" i="9"/>
  <c r="N169" i="9" s="1"/>
  <c r="O169" i="9" s="1"/>
  <c r="P169" i="9" s="1"/>
  <c r="Q169" i="9" s="1"/>
  <c r="M353" i="9"/>
  <c r="N353" i="9" s="1"/>
  <c r="O353" i="9" s="1"/>
  <c r="P353" i="9" s="1"/>
  <c r="Q353" i="9" s="1"/>
  <c r="M397" i="9"/>
  <c r="N397" i="9" s="1"/>
  <c r="O397" i="9" s="1"/>
  <c r="P397" i="9" s="1"/>
  <c r="Q397" i="9" s="1"/>
  <c r="M289" i="9"/>
  <c r="N289" i="9" s="1"/>
  <c r="O289" i="9" s="1"/>
  <c r="P289" i="9" s="1"/>
  <c r="Q289" i="9" s="1"/>
  <c r="M761" i="9"/>
  <c r="N761" i="9" s="1"/>
  <c r="O761" i="9" s="1"/>
  <c r="P761" i="9" s="1"/>
  <c r="Q761" i="9" s="1"/>
  <c r="M765" i="9"/>
  <c r="N765" i="9" s="1"/>
  <c r="O765" i="9" s="1"/>
  <c r="P765" i="9" s="1"/>
  <c r="Q765" i="9" s="1"/>
  <c r="M769" i="9"/>
  <c r="N769" i="9" s="1"/>
  <c r="O769" i="9" s="1"/>
  <c r="P769" i="9" s="1"/>
  <c r="Q769" i="9" s="1"/>
  <c r="M333" i="9"/>
  <c r="N333" i="9" s="1"/>
  <c r="O333" i="9" s="1"/>
  <c r="P333" i="9" s="1"/>
  <c r="Q333" i="9" s="1"/>
  <c r="M5" i="9"/>
  <c r="N5" i="9" s="1"/>
  <c r="O5" i="9" s="1"/>
  <c r="P5" i="9" s="1"/>
  <c r="Q5" i="9" s="1"/>
  <c r="M349" i="9"/>
  <c r="N349" i="9" s="1"/>
  <c r="O349" i="9" s="1"/>
  <c r="P349" i="9" s="1"/>
  <c r="Q349" i="9" s="1"/>
  <c r="M717" i="9"/>
  <c r="N717" i="9" s="1"/>
  <c r="O717" i="9" s="1"/>
  <c r="P717" i="9" s="1"/>
  <c r="Q717" i="9" s="1"/>
  <c r="M47" i="9"/>
  <c r="N47" i="9" s="1"/>
  <c r="O47" i="9" s="1"/>
  <c r="P47" i="9" s="1"/>
  <c r="Q47" i="9" s="1"/>
  <c r="M85" i="9"/>
  <c r="N85" i="9" s="1"/>
  <c r="O85" i="9" s="1"/>
  <c r="P85" i="9" s="1"/>
  <c r="Q85" i="9" s="1"/>
  <c r="M95" i="9"/>
  <c r="N95" i="9" s="1"/>
  <c r="O95" i="9" s="1"/>
  <c r="P95" i="9" s="1"/>
  <c r="Q95" i="9" s="1"/>
  <c r="M96" i="9"/>
  <c r="N96" i="9" s="1"/>
  <c r="O96" i="9" s="1"/>
  <c r="P96" i="9" s="1"/>
  <c r="Q96" i="9" s="1"/>
  <c r="M103" i="9"/>
  <c r="N103" i="9" s="1"/>
  <c r="O103" i="9" s="1"/>
  <c r="P103" i="9" s="1"/>
  <c r="Q103" i="9" s="1"/>
  <c r="M104" i="9"/>
  <c r="N104" i="9" s="1"/>
  <c r="O104" i="9" s="1"/>
  <c r="P104" i="9" s="1"/>
  <c r="Q104" i="9" s="1"/>
  <c r="M112" i="9"/>
  <c r="N112" i="9" s="1"/>
  <c r="O112" i="9" s="1"/>
  <c r="P112" i="9" s="1"/>
  <c r="Q112" i="9" s="1"/>
  <c r="M119" i="9"/>
  <c r="N119" i="9" s="1"/>
  <c r="O119" i="9" s="1"/>
  <c r="P119" i="9" s="1"/>
  <c r="Q119" i="9" s="1"/>
  <c r="M120" i="9"/>
  <c r="N120" i="9" s="1"/>
  <c r="O120" i="9" s="1"/>
  <c r="P120" i="9" s="1"/>
  <c r="Q120" i="9" s="1"/>
  <c r="M127" i="9"/>
  <c r="N127" i="9" s="1"/>
  <c r="O127" i="9" s="1"/>
  <c r="P127" i="9" s="1"/>
  <c r="Q127" i="9" s="1"/>
  <c r="M128" i="9"/>
  <c r="N128" i="9" s="1"/>
  <c r="O128" i="9" s="1"/>
  <c r="P128" i="9" s="1"/>
  <c r="Q128" i="9" s="1"/>
  <c r="M135" i="9"/>
  <c r="N135" i="9" s="1"/>
  <c r="O135" i="9" s="1"/>
  <c r="P135" i="9" s="1"/>
  <c r="Q135" i="9" s="1"/>
  <c r="M136" i="9"/>
  <c r="N136" i="9" s="1"/>
  <c r="O136" i="9" s="1"/>
  <c r="P136" i="9" s="1"/>
  <c r="Q136" i="9" s="1"/>
  <c r="M143" i="9"/>
  <c r="N143" i="9" s="1"/>
  <c r="O143" i="9" s="1"/>
  <c r="P143" i="9" s="1"/>
  <c r="Q143" i="9" s="1"/>
  <c r="M144" i="9"/>
  <c r="N144" i="9" s="1"/>
  <c r="O144" i="9" s="1"/>
  <c r="P144" i="9" s="1"/>
  <c r="Q144" i="9" s="1"/>
  <c r="M151" i="9"/>
  <c r="N151" i="9" s="1"/>
  <c r="O151" i="9" s="1"/>
  <c r="P151" i="9" s="1"/>
  <c r="Q151" i="9" s="1"/>
  <c r="M152" i="9"/>
  <c r="N152" i="9" s="1"/>
  <c r="O152" i="9" s="1"/>
  <c r="P152" i="9" s="1"/>
  <c r="Q152" i="9" s="1"/>
  <c r="M160" i="9"/>
  <c r="N160" i="9" s="1"/>
  <c r="O160" i="9" s="1"/>
  <c r="P160" i="9" s="1"/>
  <c r="Q160" i="9" s="1"/>
  <c r="M219" i="9"/>
  <c r="N219" i="9" s="1"/>
  <c r="O219" i="9" s="1"/>
  <c r="P219" i="9" s="1"/>
  <c r="Q219" i="9" s="1"/>
  <c r="M251" i="9"/>
  <c r="N251" i="9" s="1"/>
  <c r="O251" i="9" s="1"/>
  <c r="P251" i="9" s="1"/>
  <c r="Q251" i="9" s="1"/>
  <c r="M261" i="9"/>
  <c r="N261" i="9" s="1"/>
  <c r="O261" i="9" s="1"/>
  <c r="P261" i="9" s="1"/>
  <c r="Q261" i="9" s="1"/>
  <c r="M319" i="9"/>
  <c r="N319" i="9" s="1"/>
  <c r="O319" i="9" s="1"/>
  <c r="P319" i="9" s="1"/>
  <c r="Q319" i="9" s="1"/>
  <c r="M367" i="9"/>
  <c r="N367" i="9" s="1"/>
  <c r="O367" i="9" s="1"/>
  <c r="P367" i="9" s="1"/>
  <c r="Q367" i="9" s="1"/>
  <c r="M415" i="9"/>
  <c r="N415" i="9" s="1"/>
  <c r="O415" i="9" s="1"/>
  <c r="P415" i="9" s="1"/>
  <c r="Q415" i="9" s="1"/>
  <c r="M472" i="9"/>
  <c r="N472" i="9" s="1"/>
  <c r="O472" i="9" s="1"/>
  <c r="P472" i="9" s="1"/>
  <c r="Q472" i="9" s="1"/>
  <c r="M479" i="9"/>
  <c r="N479" i="9" s="1"/>
  <c r="O479" i="9" s="1"/>
  <c r="P479" i="9" s="1"/>
  <c r="Q479" i="9" s="1"/>
  <c r="M664" i="9"/>
  <c r="N664" i="9" s="1"/>
  <c r="O664" i="9" s="1"/>
  <c r="P664" i="9" s="1"/>
  <c r="Q664" i="9" s="1"/>
  <c r="M773" i="9"/>
  <c r="N773" i="9" s="1"/>
  <c r="O773" i="9" s="1"/>
  <c r="P773" i="9" s="1"/>
  <c r="Q773" i="9" s="1"/>
  <c r="M111" i="9"/>
  <c r="N111" i="9" s="1"/>
  <c r="O111" i="9" s="1"/>
  <c r="P111" i="9" s="1"/>
  <c r="Q111" i="9" s="1"/>
  <c r="M159" i="9"/>
  <c r="N159" i="9" s="1"/>
  <c r="O159" i="9" s="1"/>
  <c r="P159" i="9" s="1"/>
  <c r="Q159" i="9" s="1"/>
  <c r="M168" i="9"/>
  <c r="N168" i="9" s="1"/>
  <c r="O168" i="9" s="1"/>
  <c r="P168" i="9" s="1"/>
  <c r="Q168" i="9" s="1"/>
  <c r="M187" i="9"/>
  <c r="N187" i="9" s="1"/>
  <c r="O187" i="9" s="1"/>
  <c r="P187" i="9" s="1"/>
  <c r="Q187" i="9" s="1"/>
  <c r="M195" i="9"/>
  <c r="N195" i="9" s="1"/>
  <c r="O195" i="9" s="1"/>
  <c r="P195" i="9" s="1"/>
  <c r="Q195" i="9" s="1"/>
  <c r="M227" i="9"/>
  <c r="N227" i="9" s="1"/>
  <c r="O227" i="9" s="1"/>
  <c r="P227" i="9" s="1"/>
  <c r="Q227" i="9" s="1"/>
  <c r="M259" i="9"/>
  <c r="N259" i="9" s="1"/>
  <c r="O259" i="9" s="1"/>
  <c r="P259" i="9" s="1"/>
  <c r="Q259" i="9" s="1"/>
  <c r="M283" i="9"/>
  <c r="N283" i="9" s="1"/>
  <c r="O283" i="9" s="1"/>
  <c r="P283" i="9" s="1"/>
  <c r="Q283" i="9" s="1"/>
  <c r="M303" i="9"/>
  <c r="N303" i="9" s="1"/>
  <c r="O303" i="9" s="1"/>
  <c r="P303" i="9" s="1"/>
  <c r="Q303" i="9" s="1"/>
  <c r="M777" i="9"/>
  <c r="N777" i="9" s="1"/>
  <c r="O777" i="9" s="1"/>
  <c r="P777" i="9" s="1"/>
  <c r="Q777" i="9" s="1"/>
  <c r="M725" i="9"/>
  <c r="N725" i="9" s="1"/>
  <c r="O725" i="9" s="1"/>
  <c r="P725" i="9" s="1"/>
  <c r="Q725" i="9" s="1"/>
  <c r="M277" i="9"/>
  <c r="N277" i="9" s="1"/>
  <c r="O277" i="9" s="1"/>
  <c r="P277" i="9" s="1"/>
  <c r="Q277" i="9" s="1"/>
  <c r="M6" i="9"/>
  <c r="N6" i="9" s="1"/>
  <c r="O6" i="9" s="1"/>
  <c r="P6" i="9" s="1"/>
  <c r="Q6" i="9" s="1"/>
  <c r="M11" i="9"/>
  <c r="N11" i="9" s="1"/>
  <c r="O11" i="9" s="1"/>
  <c r="P11" i="9" s="1"/>
  <c r="Q11" i="9" s="1"/>
  <c r="M12" i="9"/>
  <c r="N12" i="9" s="1"/>
  <c r="O12" i="9" s="1"/>
  <c r="P12" i="9" s="1"/>
  <c r="Q12" i="9" s="1"/>
  <c r="M15" i="9"/>
  <c r="N15" i="9" s="1"/>
  <c r="O15" i="9" s="1"/>
  <c r="P15" i="9" s="1"/>
  <c r="Q15" i="9" s="1"/>
  <c r="M24" i="9"/>
  <c r="N24" i="9" s="1"/>
  <c r="O24" i="9" s="1"/>
  <c r="P24" i="9" s="1"/>
  <c r="Q24" i="9" s="1"/>
  <c r="M26" i="9"/>
  <c r="N26" i="9" s="1"/>
  <c r="O26" i="9" s="1"/>
  <c r="P26" i="9" s="1"/>
  <c r="Q26" i="9" s="1"/>
  <c r="M30" i="9"/>
  <c r="N30" i="9" s="1"/>
  <c r="O30" i="9" s="1"/>
  <c r="P30" i="9" s="1"/>
  <c r="Q30" i="9" s="1"/>
  <c r="M32" i="9"/>
  <c r="N32" i="9" s="1"/>
  <c r="O32" i="9" s="1"/>
  <c r="P32" i="9" s="1"/>
  <c r="Q32" i="9" s="1"/>
  <c r="M35" i="9"/>
  <c r="N35" i="9" s="1"/>
  <c r="O35" i="9" s="1"/>
  <c r="P35" i="9" s="1"/>
  <c r="Q35" i="9" s="1"/>
  <c r="M39" i="9"/>
  <c r="N39" i="9" s="1"/>
  <c r="O39" i="9" s="1"/>
  <c r="P39" i="9" s="1"/>
  <c r="Q39" i="9" s="1"/>
  <c r="M52" i="9"/>
  <c r="N52" i="9" s="1"/>
  <c r="O52" i="9" s="1"/>
  <c r="P52" i="9" s="1"/>
  <c r="Q52" i="9" s="1"/>
  <c r="M55" i="9"/>
  <c r="N55" i="9" s="1"/>
  <c r="O55" i="9" s="1"/>
  <c r="P55" i="9" s="1"/>
  <c r="Q55" i="9" s="1"/>
  <c r="M59" i="9"/>
  <c r="N59" i="9" s="1"/>
  <c r="O59" i="9" s="1"/>
  <c r="P59" i="9" s="1"/>
  <c r="Q59" i="9" s="1"/>
  <c r="M63" i="9"/>
  <c r="N63" i="9" s="1"/>
  <c r="O63" i="9" s="1"/>
  <c r="P63" i="9" s="1"/>
  <c r="Q63" i="9" s="1"/>
  <c r="M67" i="9"/>
  <c r="N67" i="9" s="1"/>
  <c r="O67" i="9" s="1"/>
  <c r="P67" i="9" s="1"/>
  <c r="Q67" i="9" s="1"/>
  <c r="M71" i="9"/>
  <c r="N71" i="9" s="1"/>
  <c r="O71" i="9" s="1"/>
  <c r="P71" i="9" s="1"/>
  <c r="Q71" i="9" s="1"/>
  <c r="M75" i="9"/>
  <c r="N75" i="9" s="1"/>
  <c r="O75" i="9" s="1"/>
  <c r="P75" i="9" s="1"/>
  <c r="Q75" i="9" s="1"/>
  <c r="M79" i="9"/>
  <c r="N79" i="9" s="1"/>
  <c r="O79" i="9" s="1"/>
  <c r="P79" i="9" s="1"/>
  <c r="Q79" i="9" s="1"/>
  <c r="M83" i="9"/>
  <c r="N83" i="9" s="1"/>
  <c r="O83" i="9" s="1"/>
  <c r="P83" i="9" s="1"/>
  <c r="Q83" i="9" s="1"/>
  <c r="M87" i="9"/>
  <c r="N87" i="9" s="1"/>
  <c r="O87" i="9" s="1"/>
  <c r="P87" i="9" s="1"/>
  <c r="Q87" i="9" s="1"/>
  <c r="M91" i="9"/>
  <c r="N91" i="9" s="1"/>
  <c r="O91" i="9" s="1"/>
  <c r="P91" i="9" s="1"/>
  <c r="Q91" i="9" s="1"/>
  <c r="M92" i="9"/>
  <c r="N92" i="9" s="1"/>
  <c r="O92" i="9" s="1"/>
  <c r="P92" i="9" s="1"/>
  <c r="Q92" i="9" s="1"/>
  <c r="M99" i="9"/>
  <c r="N99" i="9" s="1"/>
  <c r="O99" i="9" s="1"/>
  <c r="P99" i="9" s="1"/>
  <c r="Q99" i="9" s="1"/>
  <c r="M100" i="9"/>
  <c r="N100" i="9" s="1"/>
  <c r="O100" i="9" s="1"/>
  <c r="P100" i="9" s="1"/>
  <c r="Q100" i="9" s="1"/>
  <c r="M107" i="9"/>
  <c r="N107" i="9" s="1"/>
  <c r="O107" i="9" s="1"/>
  <c r="P107" i="9" s="1"/>
  <c r="Q107" i="9" s="1"/>
  <c r="M108" i="9"/>
  <c r="N108" i="9" s="1"/>
  <c r="O108" i="9" s="1"/>
  <c r="P108" i="9" s="1"/>
  <c r="Q108" i="9" s="1"/>
  <c r="M115" i="9"/>
  <c r="N115" i="9" s="1"/>
  <c r="O115" i="9" s="1"/>
  <c r="P115" i="9" s="1"/>
  <c r="Q115" i="9" s="1"/>
  <c r="M116" i="9"/>
  <c r="N116" i="9" s="1"/>
  <c r="O116" i="9" s="1"/>
  <c r="P116" i="9" s="1"/>
  <c r="Q116" i="9" s="1"/>
  <c r="M123" i="9"/>
  <c r="N123" i="9" s="1"/>
  <c r="O123" i="9" s="1"/>
  <c r="P123" i="9" s="1"/>
  <c r="Q123" i="9" s="1"/>
  <c r="M124" i="9"/>
  <c r="N124" i="9" s="1"/>
  <c r="O124" i="9" s="1"/>
  <c r="P124" i="9" s="1"/>
  <c r="Q124" i="9" s="1"/>
  <c r="M131" i="9"/>
  <c r="N131" i="9" s="1"/>
  <c r="O131" i="9" s="1"/>
  <c r="P131" i="9" s="1"/>
  <c r="Q131" i="9" s="1"/>
  <c r="M132" i="9"/>
  <c r="N132" i="9" s="1"/>
  <c r="O132" i="9" s="1"/>
  <c r="P132" i="9" s="1"/>
  <c r="Q132" i="9" s="1"/>
  <c r="M139" i="9"/>
  <c r="N139" i="9" s="1"/>
  <c r="O139" i="9" s="1"/>
  <c r="P139" i="9" s="1"/>
  <c r="Q139" i="9" s="1"/>
  <c r="M140" i="9"/>
  <c r="N140" i="9" s="1"/>
  <c r="O140" i="9" s="1"/>
  <c r="P140" i="9" s="1"/>
  <c r="Q140" i="9" s="1"/>
  <c r="M147" i="9"/>
  <c r="N147" i="9" s="1"/>
  <c r="O147" i="9" s="1"/>
  <c r="P147" i="9" s="1"/>
  <c r="Q147" i="9" s="1"/>
  <c r="M148" i="9"/>
  <c r="N148" i="9" s="1"/>
  <c r="O148" i="9" s="1"/>
  <c r="P148" i="9" s="1"/>
  <c r="Q148" i="9" s="1"/>
  <c r="M155" i="9"/>
  <c r="N155" i="9" s="1"/>
  <c r="O155" i="9" s="1"/>
  <c r="P155" i="9" s="1"/>
  <c r="Q155" i="9" s="1"/>
  <c r="M156" i="9"/>
  <c r="N156" i="9" s="1"/>
  <c r="O156" i="9" s="1"/>
  <c r="P156" i="9" s="1"/>
  <c r="Q156" i="9" s="1"/>
  <c r="M164" i="9"/>
  <c r="N164" i="9" s="1"/>
  <c r="O164" i="9" s="1"/>
  <c r="P164" i="9" s="1"/>
  <c r="Q164" i="9" s="1"/>
  <c r="M171" i="9"/>
  <c r="N171" i="9" s="1"/>
  <c r="O171" i="9" s="1"/>
  <c r="P171" i="9" s="1"/>
  <c r="Q171" i="9" s="1"/>
  <c r="M179" i="9"/>
  <c r="N179" i="9" s="1"/>
  <c r="O179" i="9" s="1"/>
  <c r="P179" i="9" s="1"/>
  <c r="Q179" i="9" s="1"/>
  <c r="M203" i="9"/>
  <c r="N203" i="9" s="1"/>
  <c r="O203" i="9" s="1"/>
  <c r="P203" i="9" s="1"/>
  <c r="Q203" i="9" s="1"/>
  <c r="M211" i="9"/>
  <c r="N211" i="9" s="1"/>
  <c r="O211" i="9" s="1"/>
  <c r="P211" i="9" s="1"/>
  <c r="Q211" i="9" s="1"/>
  <c r="M235" i="9"/>
  <c r="N235" i="9" s="1"/>
  <c r="O235" i="9" s="1"/>
  <c r="P235" i="9" s="1"/>
  <c r="Q235" i="9" s="1"/>
  <c r="M243" i="9"/>
  <c r="N243" i="9" s="1"/>
  <c r="O243" i="9" s="1"/>
  <c r="P243" i="9" s="1"/>
  <c r="Q243" i="9" s="1"/>
  <c r="M267" i="9"/>
  <c r="N267" i="9" s="1"/>
  <c r="O267" i="9" s="1"/>
  <c r="P267" i="9" s="1"/>
  <c r="Q267" i="9" s="1"/>
  <c r="M275" i="9"/>
  <c r="N275" i="9" s="1"/>
  <c r="O275" i="9" s="1"/>
  <c r="P275" i="9" s="1"/>
  <c r="Q275" i="9" s="1"/>
  <c r="M287" i="9"/>
  <c r="N287" i="9" s="1"/>
  <c r="O287" i="9" s="1"/>
  <c r="P287" i="9" s="1"/>
  <c r="Q287" i="9" s="1"/>
  <c r="M335" i="9"/>
  <c r="N335" i="9" s="1"/>
  <c r="O335" i="9" s="1"/>
  <c r="P335" i="9" s="1"/>
  <c r="Q335" i="9" s="1"/>
  <c r="M351" i="9"/>
  <c r="N351" i="9" s="1"/>
  <c r="O351" i="9" s="1"/>
  <c r="P351" i="9" s="1"/>
  <c r="Q351" i="9" s="1"/>
  <c r="M380" i="9"/>
  <c r="N380" i="9" s="1"/>
  <c r="O380" i="9" s="1"/>
  <c r="P380" i="9" s="1"/>
  <c r="Q380" i="9" s="1"/>
  <c r="M408" i="9"/>
  <c r="N408" i="9" s="1"/>
  <c r="O408" i="9" s="1"/>
  <c r="P408" i="9" s="1"/>
  <c r="Q408" i="9" s="1"/>
  <c r="M706" i="9"/>
  <c r="N706" i="9" s="1"/>
  <c r="O706" i="9" s="1"/>
  <c r="P706" i="9" s="1"/>
  <c r="Q706" i="9" s="1"/>
  <c r="M744" i="9"/>
  <c r="N744" i="9" s="1"/>
  <c r="O744" i="9" s="1"/>
  <c r="P744" i="9" s="1"/>
  <c r="Q744" i="9" s="1"/>
  <c r="M10" i="9"/>
  <c r="N10" i="9" s="1"/>
  <c r="O10" i="9" s="1"/>
  <c r="P10" i="9" s="1"/>
  <c r="Q10" i="9" s="1"/>
  <c r="M14" i="9"/>
  <c r="N14" i="9" s="1"/>
  <c r="O14" i="9" s="1"/>
  <c r="P14" i="9" s="1"/>
  <c r="Q14" i="9" s="1"/>
  <c r="M18" i="9"/>
  <c r="N18" i="9" s="1"/>
  <c r="O18" i="9" s="1"/>
  <c r="P18" i="9" s="1"/>
  <c r="Q18" i="9" s="1"/>
  <c r="M22" i="9"/>
  <c r="N22" i="9" s="1"/>
  <c r="O22" i="9" s="1"/>
  <c r="P22" i="9" s="1"/>
  <c r="Q22" i="9" s="1"/>
  <c r="M42" i="9"/>
  <c r="N42" i="9" s="1"/>
  <c r="O42" i="9" s="1"/>
  <c r="P42" i="9" s="1"/>
  <c r="Q42" i="9" s="1"/>
  <c r="M46" i="9"/>
  <c r="N46" i="9" s="1"/>
  <c r="O46" i="9" s="1"/>
  <c r="P46" i="9" s="1"/>
  <c r="Q46" i="9" s="1"/>
  <c r="M50" i="9"/>
  <c r="N50" i="9" s="1"/>
  <c r="O50" i="9" s="1"/>
  <c r="P50" i="9" s="1"/>
  <c r="Q50" i="9" s="1"/>
  <c r="M54" i="9"/>
  <c r="N54" i="9" s="1"/>
  <c r="O54" i="9" s="1"/>
  <c r="P54" i="9" s="1"/>
  <c r="Q54" i="9" s="1"/>
  <c r="M58" i="9"/>
  <c r="N58" i="9" s="1"/>
  <c r="O58" i="9" s="1"/>
  <c r="P58" i="9" s="1"/>
  <c r="Q58" i="9" s="1"/>
  <c r="M62" i="9"/>
  <c r="N62" i="9" s="1"/>
  <c r="O62" i="9" s="1"/>
  <c r="P62" i="9" s="1"/>
  <c r="Q62" i="9" s="1"/>
  <c r="M66" i="9"/>
  <c r="N66" i="9" s="1"/>
  <c r="O66" i="9" s="1"/>
  <c r="P66" i="9" s="1"/>
  <c r="Q66" i="9" s="1"/>
  <c r="M70" i="9"/>
  <c r="N70" i="9" s="1"/>
  <c r="O70" i="9" s="1"/>
  <c r="P70" i="9" s="1"/>
  <c r="Q70" i="9" s="1"/>
  <c r="M74" i="9"/>
  <c r="N74" i="9" s="1"/>
  <c r="O74" i="9" s="1"/>
  <c r="P74" i="9" s="1"/>
  <c r="Q74" i="9" s="1"/>
  <c r="M78" i="9"/>
  <c r="N78" i="9" s="1"/>
  <c r="O78" i="9" s="1"/>
  <c r="P78" i="9" s="1"/>
  <c r="Q78" i="9" s="1"/>
  <c r="M82" i="9"/>
  <c r="N82" i="9" s="1"/>
  <c r="O82" i="9" s="1"/>
  <c r="P82" i="9" s="1"/>
  <c r="Q82" i="9" s="1"/>
  <c r="M86" i="9"/>
  <c r="N86" i="9" s="1"/>
  <c r="O86" i="9" s="1"/>
  <c r="P86" i="9" s="1"/>
  <c r="Q86" i="9" s="1"/>
  <c r="M90" i="9"/>
  <c r="N90" i="9" s="1"/>
  <c r="O90" i="9" s="1"/>
  <c r="P90" i="9" s="1"/>
  <c r="Q90" i="9" s="1"/>
  <c r="M94" i="9"/>
  <c r="N94" i="9" s="1"/>
  <c r="O94" i="9" s="1"/>
  <c r="P94" i="9" s="1"/>
  <c r="Q94" i="9" s="1"/>
  <c r="M98" i="9"/>
  <c r="N98" i="9" s="1"/>
  <c r="O98" i="9" s="1"/>
  <c r="P98" i="9" s="1"/>
  <c r="Q98" i="9" s="1"/>
  <c r="M102" i="9"/>
  <c r="N102" i="9" s="1"/>
  <c r="O102" i="9" s="1"/>
  <c r="P102" i="9" s="1"/>
  <c r="Q102" i="9" s="1"/>
  <c r="M106" i="9"/>
  <c r="N106" i="9" s="1"/>
  <c r="O106" i="9" s="1"/>
  <c r="P106" i="9" s="1"/>
  <c r="Q106" i="9" s="1"/>
  <c r="M110" i="9"/>
  <c r="N110" i="9" s="1"/>
  <c r="O110" i="9" s="1"/>
  <c r="P110" i="9" s="1"/>
  <c r="Q110" i="9" s="1"/>
  <c r="M114" i="9"/>
  <c r="N114" i="9" s="1"/>
  <c r="O114" i="9" s="1"/>
  <c r="P114" i="9" s="1"/>
  <c r="Q114" i="9" s="1"/>
  <c r="M118" i="9"/>
  <c r="N118" i="9" s="1"/>
  <c r="O118" i="9" s="1"/>
  <c r="P118" i="9" s="1"/>
  <c r="Q118" i="9" s="1"/>
  <c r="M122" i="9"/>
  <c r="N122" i="9" s="1"/>
  <c r="O122" i="9" s="1"/>
  <c r="P122" i="9" s="1"/>
  <c r="Q122" i="9" s="1"/>
  <c r="M126" i="9"/>
  <c r="N126" i="9" s="1"/>
  <c r="O126" i="9" s="1"/>
  <c r="P126" i="9" s="1"/>
  <c r="Q126" i="9" s="1"/>
  <c r="M130" i="9"/>
  <c r="N130" i="9" s="1"/>
  <c r="O130" i="9" s="1"/>
  <c r="P130" i="9" s="1"/>
  <c r="Q130" i="9" s="1"/>
  <c r="M134" i="9"/>
  <c r="N134" i="9" s="1"/>
  <c r="O134" i="9" s="1"/>
  <c r="P134" i="9" s="1"/>
  <c r="Q134" i="9" s="1"/>
  <c r="M138" i="9"/>
  <c r="N138" i="9" s="1"/>
  <c r="O138" i="9" s="1"/>
  <c r="P138" i="9" s="1"/>
  <c r="Q138" i="9" s="1"/>
  <c r="M142" i="9"/>
  <c r="N142" i="9" s="1"/>
  <c r="O142" i="9" s="1"/>
  <c r="P142" i="9" s="1"/>
  <c r="Q142" i="9" s="1"/>
  <c r="M146" i="9"/>
  <c r="N146" i="9" s="1"/>
  <c r="O146" i="9" s="1"/>
  <c r="P146" i="9" s="1"/>
  <c r="Q146" i="9" s="1"/>
  <c r="M150" i="9"/>
  <c r="N150" i="9" s="1"/>
  <c r="O150" i="9" s="1"/>
  <c r="P150" i="9" s="1"/>
  <c r="Q150" i="9" s="1"/>
  <c r="M154" i="9"/>
  <c r="N154" i="9" s="1"/>
  <c r="O154" i="9" s="1"/>
  <c r="P154" i="9" s="1"/>
  <c r="Q154" i="9" s="1"/>
  <c r="M158" i="9"/>
  <c r="N158" i="9" s="1"/>
  <c r="O158" i="9" s="1"/>
  <c r="P158" i="9" s="1"/>
  <c r="Q158" i="9" s="1"/>
  <c r="M162" i="9"/>
  <c r="N162" i="9" s="1"/>
  <c r="O162" i="9" s="1"/>
  <c r="P162" i="9" s="1"/>
  <c r="Q162" i="9" s="1"/>
  <c r="M166" i="9"/>
  <c r="N166" i="9" s="1"/>
  <c r="O166" i="9" s="1"/>
  <c r="P166" i="9" s="1"/>
  <c r="Q166" i="9" s="1"/>
  <c r="M170" i="9"/>
  <c r="N170" i="9" s="1"/>
  <c r="O170" i="9" s="1"/>
  <c r="P170" i="9" s="1"/>
  <c r="Q170" i="9" s="1"/>
  <c r="M178" i="9"/>
  <c r="N178" i="9" s="1"/>
  <c r="O178" i="9" s="1"/>
  <c r="P178" i="9" s="1"/>
  <c r="Q178" i="9" s="1"/>
  <c r="M186" i="9"/>
  <c r="N186" i="9" s="1"/>
  <c r="O186" i="9" s="1"/>
  <c r="P186" i="9" s="1"/>
  <c r="Q186" i="9" s="1"/>
  <c r="M194" i="9"/>
  <c r="N194" i="9" s="1"/>
  <c r="O194" i="9" s="1"/>
  <c r="P194" i="9" s="1"/>
  <c r="Q194" i="9" s="1"/>
  <c r="M202" i="9"/>
  <c r="N202" i="9" s="1"/>
  <c r="O202" i="9" s="1"/>
  <c r="P202" i="9" s="1"/>
  <c r="Q202" i="9" s="1"/>
  <c r="M210" i="9"/>
  <c r="N210" i="9" s="1"/>
  <c r="O210" i="9" s="1"/>
  <c r="P210" i="9" s="1"/>
  <c r="Q210" i="9" s="1"/>
  <c r="M218" i="9"/>
  <c r="N218" i="9" s="1"/>
  <c r="O218" i="9" s="1"/>
  <c r="P218" i="9" s="1"/>
  <c r="Q218" i="9" s="1"/>
  <c r="M226" i="9"/>
  <c r="N226" i="9" s="1"/>
  <c r="O226" i="9" s="1"/>
  <c r="P226" i="9" s="1"/>
  <c r="Q226" i="9" s="1"/>
  <c r="M234" i="9"/>
  <c r="N234" i="9" s="1"/>
  <c r="O234" i="9" s="1"/>
  <c r="P234" i="9" s="1"/>
  <c r="Q234" i="9" s="1"/>
  <c r="M242" i="9"/>
  <c r="N242" i="9" s="1"/>
  <c r="O242" i="9" s="1"/>
  <c r="P242" i="9" s="1"/>
  <c r="Q242" i="9" s="1"/>
  <c r="M250" i="9"/>
  <c r="N250" i="9" s="1"/>
  <c r="O250" i="9" s="1"/>
  <c r="P250" i="9" s="1"/>
  <c r="Q250" i="9" s="1"/>
  <c r="M258" i="9"/>
  <c r="N258" i="9" s="1"/>
  <c r="O258" i="9" s="1"/>
  <c r="P258" i="9" s="1"/>
  <c r="Q258" i="9" s="1"/>
  <c r="M266" i="9"/>
  <c r="N266" i="9" s="1"/>
  <c r="O266" i="9" s="1"/>
  <c r="P266" i="9" s="1"/>
  <c r="Q266" i="9" s="1"/>
  <c r="M274" i="9"/>
  <c r="N274" i="9" s="1"/>
  <c r="O274" i="9" s="1"/>
  <c r="P274" i="9" s="1"/>
  <c r="Q274" i="9" s="1"/>
  <c r="M282" i="9"/>
  <c r="N282" i="9" s="1"/>
  <c r="O282" i="9" s="1"/>
  <c r="P282" i="9" s="1"/>
  <c r="Q282" i="9" s="1"/>
  <c r="M290" i="9"/>
  <c r="N290" i="9" s="1"/>
  <c r="O290" i="9" s="1"/>
  <c r="P290" i="9" s="1"/>
  <c r="Q290" i="9" s="1"/>
  <c r="M306" i="9"/>
  <c r="N306" i="9" s="1"/>
  <c r="O306" i="9" s="1"/>
  <c r="P306" i="9" s="1"/>
  <c r="Q306" i="9" s="1"/>
  <c r="M322" i="9"/>
  <c r="N322" i="9" s="1"/>
  <c r="O322" i="9" s="1"/>
  <c r="P322" i="9" s="1"/>
  <c r="Q322" i="9" s="1"/>
  <c r="M338" i="9"/>
  <c r="N338" i="9" s="1"/>
  <c r="O338" i="9" s="1"/>
  <c r="P338" i="9" s="1"/>
  <c r="Q338" i="9" s="1"/>
  <c r="M354" i="9"/>
  <c r="N354" i="9" s="1"/>
  <c r="O354" i="9" s="1"/>
  <c r="P354" i="9" s="1"/>
  <c r="Q354" i="9" s="1"/>
  <c r="M390" i="9"/>
  <c r="N390" i="9" s="1"/>
  <c r="O390" i="9" s="1"/>
  <c r="P390" i="9" s="1"/>
  <c r="Q390" i="9" s="1"/>
  <c r="M426" i="9"/>
  <c r="N426" i="9" s="1"/>
  <c r="O426" i="9" s="1"/>
  <c r="P426" i="9" s="1"/>
  <c r="Q426" i="9" s="1"/>
  <c r="M454" i="9"/>
  <c r="N454" i="9" s="1"/>
  <c r="O454" i="9" s="1"/>
  <c r="P454" i="9" s="1"/>
  <c r="Q454" i="9" s="1"/>
  <c r="M498" i="9"/>
  <c r="N498" i="9" s="1"/>
  <c r="O498" i="9" s="1"/>
  <c r="P498" i="9" s="1"/>
  <c r="Q498" i="9" s="1"/>
  <c r="M566" i="9"/>
  <c r="N566" i="9" s="1"/>
  <c r="O566" i="9" s="1"/>
  <c r="P566" i="9" s="1"/>
  <c r="Q566" i="9" s="1"/>
  <c r="M686" i="9"/>
  <c r="N686" i="9" s="1"/>
  <c r="O686" i="9" s="1"/>
  <c r="P686" i="9" s="1"/>
  <c r="Q686" i="9" s="1"/>
  <c r="M726" i="9"/>
  <c r="N726" i="9" s="1"/>
  <c r="O726" i="9" s="1"/>
  <c r="P726" i="9" s="1"/>
  <c r="Q726" i="9" s="1"/>
  <c r="M19" i="9"/>
  <c r="N19" i="9" s="1"/>
  <c r="O19" i="9" s="1"/>
  <c r="P19" i="9" s="1"/>
  <c r="Q19" i="9" s="1"/>
  <c r="M23" i="9"/>
  <c r="N23" i="9" s="1"/>
  <c r="O23" i="9" s="1"/>
  <c r="P23" i="9" s="1"/>
  <c r="Q23" i="9" s="1"/>
  <c r="M27" i="9"/>
  <c r="N27" i="9" s="1"/>
  <c r="O27" i="9" s="1"/>
  <c r="P27" i="9" s="1"/>
  <c r="Q27" i="9" s="1"/>
  <c r="M31" i="9"/>
  <c r="N31" i="9" s="1"/>
  <c r="O31" i="9" s="1"/>
  <c r="P31" i="9" s="1"/>
  <c r="Q31" i="9" s="1"/>
  <c r="M51" i="9"/>
  <c r="N51" i="9" s="1"/>
  <c r="O51" i="9" s="1"/>
  <c r="P51" i="9" s="1"/>
  <c r="Q51" i="9" s="1"/>
  <c r="M175" i="9"/>
  <c r="N175" i="9" s="1"/>
  <c r="O175" i="9" s="1"/>
  <c r="P175" i="9" s="1"/>
  <c r="Q175" i="9" s="1"/>
  <c r="M183" i="9"/>
  <c r="N183" i="9" s="1"/>
  <c r="O183" i="9" s="1"/>
  <c r="P183" i="9" s="1"/>
  <c r="Q183" i="9" s="1"/>
  <c r="M191" i="9"/>
  <c r="N191" i="9" s="1"/>
  <c r="O191" i="9" s="1"/>
  <c r="P191" i="9" s="1"/>
  <c r="Q191" i="9" s="1"/>
  <c r="M199" i="9"/>
  <c r="N199" i="9" s="1"/>
  <c r="O199" i="9" s="1"/>
  <c r="P199" i="9" s="1"/>
  <c r="Q199" i="9" s="1"/>
  <c r="M207" i="9"/>
  <c r="N207" i="9" s="1"/>
  <c r="O207" i="9" s="1"/>
  <c r="P207" i="9" s="1"/>
  <c r="Q207" i="9" s="1"/>
  <c r="M215" i="9"/>
  <c r="N215" i="9" s="1"/>
  <c r="O215" i="9" s="1"/>
  <c r="P215" i="9" s="1"/>
  <c r="Q215" i="9" s="1"/>
  <c r="M223" i="9"/>
  <c r="N223" i="9" s="1"/>
  <c r="O223" i="9" s="1"/>
  <c r="P223" i="9" s="1"/>
  <c r="Q223" i="9" s="1"/>
  <c r="M231" i="9"/>
  <c r="N231" i="9" s="1"/>
  <c r="O231" i="9" s="1"/>
  <c r="P231" i="9" s="1"/>
  <c r="Q231" i="9" s="1"/>
  <c r="M239" i="9"/>
  <c r="N239" i="9" s="1"/>
  <c r="O239" i="9" s="1"/>
  <c r="P239" i="9" s="1"/>
  <c r="Q239" i="9" s="1"/>
  <c r="M247" i="9"/>
  <c r="N247" i="9" s="1"/>
  <c r="O247" i="9" s="1"/>
  <c r="P247" i="9" s="1"/>
  <c r="Q247" i="9" s="1"/>
  <c r="M255" i="9"/>
  <c r="N255" i="9" s="1"/>
  <c r="O255" i="9" s="1"/>
  <c r="P255" i="9" s="1"/>
  <c r="Q255" i="9" s="1"/>
  <c r="M263" i="9"/>
  <c r="N263" i="9" s="1"/>
  <c r="O263" i="9" s="1"/>
  <c r="P263" i="9" s="1"/>
  <c r="Q263" i="9" s="1"/>
  <c r="M271" i="9"/>
  <c r="N271" i="9" s="1"/>
  <c r="O271" i="9" s="1"/>
  <c r="P271" i="9" s="1"/>
  <c r="Q271" i="9" s="1"/>
  <c r="M279" i="9"/>
  <c r="N279" i="9" s="1"/>
  <c r="O279" i="9" s="1"/>
  <c r="P279" i="9" s="1"/>
  <c r="Q279" i="9" s="1"/>
  <c r="M295" i="9"/>
  <c r="N295" i="9" s="1"/>
  <c r="O295" i="9" s="1"/>
  <c r="P295" i="9" s="1"/>
  <c r="Q295" i="9" s="1"/>
  <c r="M311" i="9"/>
  <c r="N311" i="9" s="1"/>
  <c r="O311" i="9" s="1"/>
  <c r="P311" i="9" s="1"/>
  <c r="Q311" i="9" s="1"/>
  <c r="M327" i="9"/>
  <c r="N327" i="9" s="1"/>
  <c r="O327" i="9" s="1"/>
  <c r="P327" i="9" s="1"/>
  <c r="Q327" i="9" s="1"/>
  <c r="M343" i="9"/>
  <c r="N343" i="9" s="1"/>
  <c r="O343" i="9" s="1"/>
  <c r="P343" i="9" s="1"/>
  <c r="Q343" i="9" s="1"/>
  <c r="M359" i="9"/>
  <c r="N359" i="9" s="1"/>
  <c r="O359" i="9" s="1"/>
  <c r="P359" i="9" s="1"/>
  <c r="Q359" i="9" s="1"/>
  <c r="M383" i="9"/>
  <c r="N383" i="9" s="1"/>
  <c r="O383" i="9" s="1"/>
  <c r="P383" i="9" s="1"/>
  <c r="Q383" i="9" s="1"/>
  <c r="M419" i="9"/>
  <c r="N419" i="9" s="1"/>
  <c r="O419" i="9" s="1"/>
  <c r="P419" i="9" s="1"/>
  <c r="Q419" i="9" s="1"/>
  <c r="M447" i="9"/>
  <c r="N447" i="9" s="1"/>
  <c r="O447" i="9" s="1"/>
  <c r="P447" i="9" s="1"/>
  <c r="Q447" i="9" s="1"/>
  <c r="M515" i="9"/>
  <c r="N515" i="9" s="1"/>
  <c r="O515" i="9" s="1"/>
  <c r="P515" i="9" s="1"/>
  <c r="Q515" i="9" s="1"/>
  <c r="M531" i="9"/>
  <c r="N531" i="9" s="1"/>
  <c r="O531" i="9" s="1"/>
  <c r="P531" i="9" s="1"/>
  <c r="Q531" i="9" s="1"/>
  <c r="M567" i="9"/>
  <c r="N567" i="9" s="1"/>
  <c r="O567" i="9" s="1"/>
  <c r="P567" i="9" s="1"/>
  <c r="Q567" i="9" s="1"/>
  <c r="M763" i="9"/>
  <c r="N763" i="9" s="1"/>
  <c r="O763" i="9" s="1"/>
  <c r="P763" i="9" s="1"/>
  <c r="Q763" i="9" s="1"/>
  <c r="M4" i="9"/>
  <c r="N4" i="9" s="1"/>
  <c r="O4" i="9" s="1"/>
  <c r="P4" i="9" s="1"/>
  <c r="Q4" i="9" s="1"/>
  <c r="M8" i="9"/>
  <c r="N8" i="9" s="1"/>
  <c r="O8" i="9" s="1"/>
  <c r="P8" i="9" s="1"/>
  <c r="Q8" i="9" s="1"/>
  <c r="M16" i="9"/>
  <c r="N16" i="9" s="1"/>
  <c r="O16" i="9" s="1"/>
  <c r="P16" i="9" s="1"/>
  <c r="Q16" i="9" s="1"/>
  <c r="M28" i="9"/>
  <c r="N28" i="9" s="1"/>
  <c r="O28" i="9" s="1"/>
  <c r="P28" i="9" s="1"/>
  <c r="Q28" i="9" s="1"/>
  <c r="M36" i="9"/>
  <c r="N36" i="9" s="1"/>
  <c r="O36" i="9" s="1"/>
  <c r="P36" i="9" s="1"/>
  <c r="Q36" i="9" s="1"/>
  <c r="M40" i="9"/>
  <c r="N40" i="9" s="1"/>
  <c r="O40" i="9" s="1"/>
  <c r="P40" i="9" s="1"/>
  <c r="Q40" i="9" s="1"/>
  <c r="M48" i="9"/>
  <c r="N48" i="9" s="1"/>
  <c r="O48" i="9" s="1"/>
  <c r="P48" i="9" s="1"/>
  <c r="Q48" i="9" s="1"/>
  <c r="M56" i="9"/>
  <c r="N56" i="9" s="1"/>
  <c r="O56" i="9" s="1"/>
  <c r="P56" i="9" s="1"/>
  <c r="Q56" i="9" s="1"/>
  <c r="M60" i="9"/>
  <c r="N60" i="9" s="1"/>
  <c r="O60" i="9" s="1"/>
  <c r="P60" i="9" s="1"/>
  <c r="Q60" i="9" s="1"/>
  <c r="M64" i="9"/>
  <c r="N64" i="9" s="1"/>
  <c r="O64" i="9" s="1"/>
  <c r="P64" i="9" s="1"/>
  <c r="Q64" i="9" s="1"/>
  <c r="M68" i="9"/>
  <c r="N68" i="9" s="1"/>
  <c r="O68" i="9" s="1"/>
  <c r="P68" i="9" s="1"/>
  <c r="Q68" i="9" s="1"/>
  <c r="M72" i="9"/>
  <c r="N72" i="9" s="1"/>
  <c r="O72" i="9" s="1"/>
  <c r="P72" i="9" s="1"/>
  <c r="Q72" i="9" s="1"/>
  <c r="M76" i="9"/>
  <c r="N76" i="9" s="1"/>
  <c r="O76" i="9" s="1"/>
  <c r="P76" i="9" s="1"/>
  <c r="Q76" i="9" s="1"/>
  <c r="M80" i="9"/>
  <c r="N80" i="9" s="1"/>
  <c r="O80" i="9" s="1"/>
  <c r="P80" i="9" s="1"/>
  <c r="Q80" i="9" s="1"/>
  <c r="M84" i="9"/>
  <c r="N84" i="9" s="1"/>
  <c r="O84" i="9" s="1"/>
  <c r="P84" i="9" s="1"/>
  <c r="Q84" i="9" s="1"/>
  <c r="M88" i="9"/>
  <c r="N88" i="9" s="1"/>
  <c r="O88" i="9" s="1"/>
  <c r="P88" i="9" s="1"/>
  <c r="Q88" i="9" s="1"/>
  <c r="M163" i="9"/>
  <c r="N163" i="9" s="1"/>
  <c r="O163" i="9" s="1"/>
  <c r="P163" i="9" s="1"/>
  <c r="Q163" i="9" s="1"/>
  <c r="M167" i="9"/>
  <c r="N167" i="9" s="1"/>
  <c r="O167" i="9" s="1"/>
  <c r="P167" i="9" s="1"/>
  <c r="Q167" i="9" s="1"/>
  <c r="M172" i="9"/>
  <c r="N172" i="9" s="1"/>
  <c r="O172" i="9" s="1"/>
  <c r="P172" i="9" s="1"/>
  <c r="Q172" i="9" s="1"/>
  <c r="M174" i="9"/>
  <c r="N174" i="9" s="1"/>
  <c r="O174" i="9" s="1"/>
  <c r="P174" i="9" s="1"/>
  <c r="Q174" i="9" s="1"/>
  <c r="M176" i="9"/>
  <c r="N176" i="9" s="1"/>
  <c r="O176" i="9" s="1"/>
  <c r="P176" i="9" s="1"/>
  <c r="Q176" i="9" s="1"/>
  <c r="M180" i="9"/>
  <c r="N180" i="9" s="1"/>
  <c r="O180" i="9" s="1"/>
  <c r="P180" i="9" s="1"/>
  <c r="Q180" i="9" s="1"/>
  <c r="M182" i="9"/>
  <c r="N182" i="9" s="1"/>
  <c r="O182" i="9" s="1"/>
  <c r="P182" i="9" s="1"/>
  <c r="Q182" i="9" s="1"/>
  <c r="M184" i="9"/>
  <c r="N184" i="9" s="1"/>
  <c r="O184" i="9" s="1"/>
  <c r="P184" i="9" s="1"/>
  <c r="Q184" i="9" s="1"/>
  <c r="M188" i="9"/>
  <c r="N188" i="9" s="1"/>
  <c r="O188" i="9" s="1"/>
  <c r="P188" i="9" s="1"/>
  <c r="Q188" i="9" s="1"/>
  <c r="M190" i="9"/>
  <c r="N190" i="9" s="1"/>
  <c r="O190" i="9" s="1"/>
  <c r="P190" i="9" s="1"/>
  <c r="Q190" i="9" s="1"/>
  <c r="M192" i="9"/>
  <c r="N192" i="9" s="1"/>
  <c r="O192" i="9" s="1"/>
  <c r="P192" i="9" s="1"/>
  <c r="Q192" i="9" s="1"/>
  <c r="M196" i="9"/>
  <c r="N196" i="9" s="1"/>
  <c r="O196" i="9" s="1"/>
  <c r="P196" i="9" s="1"/>
  <c r="Q196" i="9" s="1"/>
  <c r="M198" i="9"/>
  <c r="N198" i="9" s="1"/>
  <c r="O198" i="9" s="1"/>
  <c r="P198" i="9" s="1"/>
  <c r="Q198" i="9" s="1"/>
  <c r="M200" i="9"/>
  <c r="N200" i="9" s="1"/>
  <c r="O200" i="9" s="1"/>
  <c r="P200" i="9" s="1"/>
  <c r="Q200" i="9" s="1"/>
  <c r="M204" i="9"/>
  <c r="N204" i="9" s="1"/>
  <c r="O204" i="9" s="1"/>
  <c r="P204" i="9" s="1"/>
  <c r="Q204" i="9" s="1"/>
  <c r="M206" i="9"/>
  <c r="N206" i="9" s="1"/>
  <c r="O206" i="9" s="1"/>
  <c r="P206" i="9" s="1"/>
  <c r="Q206" i="9" s="1"/>
  <c r="M208" i="9"/>
  <c r="N208" i="9" s="1"/>
  <c r="O208" i="9" s="1"/>
  <c r="P208" i="9" s="1"/>
  <c r="Q208" i="9" s="1"/>
  <c r="M212" i="9"/>
  <c r="N212" i="9" s="1"/>
  <c r="O212" i="9" s="1"/>
  <c r="P212" i="9" s="1"/>
  <c r="Q212" i="9" s="1"/>
  <c r="M214" i="9"/>
  <c r="N214" i="9" s="1"/>
  <c r="O214" i="9" s="1"/>
  <c r="P214" i="9" s="1"/>
  <c r="Q214" i="9" s="1"/>
  <c r="M216" i="9"/>
  <c r="N216" i="9" s="1"/>
  <c r="O216" i="9" s="1"/>
  <c r="P216" i="9" s="1"/>
  <c r="Q216" i="9" s="1"/>
  <c r="M220" i="9"/>
  <c r="N220" i="9" s="1"/>
  <c r="O220" i="9" s="1"/>
  <c r="P220" i="9" s="1"/>
  <c r="Q220" i="9" s="1"/>
  <c r="M222" i="9"/>
  <c r="N222" i="9" s="1"/>
  <c r="O222" i="9" s="1"/>
  <c r="P222" i="9" s="1"/>
  <c r="Q222" i="9" s="1"/>
  <c r="M224" i="9"/>
  <c r="N224" i="9" s="1"/>
  <c r="O224" i="9" s="1"/>
  <c r="P224" i="9" s="1"/>
  <c r="Q224" i="9" s="1"/>
  <c r="M228" i="9"/>
  <c r="N228" i="9" s="1"/>
  <c r="O228" i="9" s="1"/>
  <c r="P228" i="9" s="1"/>
  <c r="Q228" i="9" s="1"/>
  <c r="M230" i="9"/>
  <c r="N230" i="9" s="1"/>
  <c r="O230" i="9" s="1"/>
  <c r="P230" i="9" s="1"/>
  <c r="Q230" i="9" s="1"/>
  <c r="M232" i="9"/>
  <c r="N232" i="9" s="1"/>
  <c r="O232" i="9" s="1"/>
  <c r="P232" i="9" s="1"/>
  <c r="Q232" i="9" s="1"/>
  <c r="M236" i="9"/>
  <c r="N236" i="9" s="1"/>
  <c r="O236" i="9" s="1"/>
  <c r="P236" i="9" s="1"/>
  <c r="Q236" i="9" s="1"/>
  <c r="M238" i="9"/>
  <c r="N238" i="9" s="1"/>
  <c r="O238" i="9" s="1"/>
  <c r="P238" i="9" s="1"/>
  <c r="Q238" i="9" s="1"/>
  <c r="M240" i="9"/>
  <c r="N240" i="9" s="1"/>
  <c r="O240" i="9" s="1"/>
  <c r="P240" i="9" s="1"/>
  <c r="Q240" i="9" s="1"/>
  <c r="M244" i="9"/>
  <c r="N244" i="9" s="1"/>
  <c r="O244" i="9" s="1"/>
  <c r="P244" i="9" s="1"/>
  <c r="Q244" i="9" s="1"/>
  <c r="M246" i="9"/>
  <c r="N246" i="9" s="1"/>
  <c r="O246" i="9" s="1"/>
  <c r="P246" i="9" s="1"/>
  <c r="Q246" i="9" s="1"/>
  <c r="M248" i="9"/>
  <c r="N248" i="9" s="1"/>
  <c r="O248" i="9" s="1"/>
  <c r="P248" i="9" s="1"/>
  <c r="Q248" i="9" s="1"/>
  <c r="M252" i="9"/>
  <c r="N252" i="9" s="1"/>
  <c r="O252" i="9" s="1"/>
  <c r="P252" i="9" s="1"/>
  <c r="Q252" i="9" s="1"/>
  <c r="M254" i="9"/>
  <c r="N254" i="9" s="1"/>
  <c r="O254" i="9" s="1"/>
  <c r="P254" i="9" s="1"/>
  <c r="Q254" i="9" s="1"/>
  <c r="M256" i="9"/>
  <c r="N256" i="9" s="1"/>
  <c r="O256" i="9" s="1"/>
  <c r="P256" i="9" s="1"/>
  <c r="Q256" i="9" s="1"/>
  <c r="M260" i="9"/>
  <c r="N260" i="9" s="1"/>
  <c r="O260" i="9" s="1"/>
  <c r="P260" i="9" s="1"/>
  <c r="Q260" i="9" s="1"/>
  <c r="M262" i="9"/>
  <c r="N262" i="9" s="1"/>
  <c r="O262" i="9" s="1"/>
  <c r="P262" i="9" s="1"/>
  <c r="Q262" i="9" s="1"/>
  <c r="M264" i="9"/>
  <c r="N264" i="9" s="1"/>
  <c r="O264" i="9" s="1"/>
  <c r="P264" i="9" s="1"/>
  <c r="Q264" i="9" s="1"/>
  <c r="M268" i="9"/>
  <c r="N268" i="9" s="1"/>
  <c r="O268" i="9" s="1"/>
  <c r="P268" i="9" s="1"/>
  <c r="Q268" i="9" s="1"/>
  <c r="M270" i="9"/>
  <c r="N270" i="9" s="1"/>
  <c r="O270" i="9" s="1"/>
  <c r="P270" i="9" s="1"/>
  <c r="Q270" i="9" s="1"/>
  <c r="M272" i="9"/>
  <c r="N272" i="9" s="1"/>
  <c r="O272" i="9" s="1"/>
  <c r="P272" i="9" s="1"/>
  <c r="Q272" i="9" s="1"/>
  <c r="M276" i="9"/>
  <c r="N276" i="9" s="1"/>
  <c r="O276" i="9" s="1"/>
  <c r="P276" i="9" s="1"/>
  <c r="Q276" i="9" s="1"/>
  <c r="M278" i="9"/>
  <c r="N278" i="9" s="1"/>
  <c r="O278" i="9" s="1"/>
  <c r="P278" i="9" s="1"/>
  <c r="Q278" i="9" s="1"/>
  <c r="M280" i="9"/>
  <c r="N280" i="9" s="1"/>
  <c r="O280" i="9" s="1"/>
  <c r="P280" i="9" s="1"/>
  <c r="Q280" i="9" s="1"/>
  <c r="M284" i="9"/>
  <c r="N284" i="9" s="1"/>
  <c r="O284" i="9" s="1"/>
  <c r="P284" i="9" s="1"/>
  <c r="Q284" i="9" s="1"/>
  <c r="M288" i="9"/>
  <c r="N288" i="9" s="1"/>
  <c r="O288" i="9" s="1"/>
  <c r="P288" i="9" s="1"/>
  <c r="Q288" i="9" s="1"/>
  <c r="M292" i="9"/>
  <c r="N292" i="9" s="1"/>
  <c r="O292" i="9" s="1"/>
  <c r="P292" i="9" s="1"/>
  <c r="Q292" i="9" s="1"/>
  <c r="M296" i="9"/>
  <c r="N296" i="9" s="1"/>
  <c r="O296" i="9" s="1"/>
  <c r="P296" i="9" s="1"/>
  <c r="Q296" i="9" s="1"/>
  <c r="M298" i="9"/>
  <c r="N298" i="9" s="1"/>
  <c r="O298" i="9" s="1"/>
  <c r="P298" i="9" s="1"/>
  <c r="Q298" i="9" s="1"/>
  <c r="M300" i="9"/>
  <c r="N300" i="9" s="1"/>
  <c r="O300" i="9" s="1"/>
  <c r="P300" i="9" s="1"/>
  <c r="Q300" i="9" s="1"/>
  <c r="M304" i="9"/>
  <c r="N304" i="9" s="1"/>
  <c r="O304" i="9" s="1"/>
  <c r="P304" i="9" s="1"/>
  <c r="Q304" i="9" s="1"/>
  <c r="M308" i="9"/>
  <c r="N308" i="9" s="1"/>
  <c r="O308" i="9" s="1"/>
  <c r="P308" i="9" s="1"/>
  <c r="Q308" i="9" s="1"/>
  <c r="M312" i="9"/>
  <c r="N312" i="9" s="1"/>
  <c r="O312" i="9" s="1"/>
  <c r="P312" i="9" s="1"/>
  <c r="Q312" i="9" s="1"/>
  <c r="M314" i="9"/>
  <c r="N314" i="9" s="1"/>
  <c r="O314" i="9" s="1"/>
  <c r="P314" i="9" s="1"/>
  <c r="Q314" i="9" s="1"/>
  <c r="M316" i="9"/>
  <c r="N316" i="9" s="1"/>
  <c r="O316" i="9" s="1"/>
  <c r="P316" i="9" s="1"/>
  <c r="Q316" i="9" s="1"/>
  <c r="M320" i="9"/>
  <c r="N320" i="9" s="1"/>
  <c r="O320" i="9" s="1"/>
  <c r="P320" i="9" s="1"/>
  <c r="Q320" i="9" s="1"/>
  <c r="M324" i="9"/>
  <c r="N324" i="9" s="1"/>
  <c r="O324" i="9" s="1"/>
  <c r="P324" i="9" s="1"/>
  <c r="Q324" i="9" s="1"/>
  <c r="M328" i="9"/>
  <c r="N328" i="9" s="1"/>
  <c r="O328" i="9" s="1"/>
  <c r="P328" i="9" s="1"/>
  <c r="Q328" i="9" s="1"/>
  <c r="M330" i="9"/>
  <c r="N330" i="9" s="1"/>
  <c r="O330" i="9" s="1"/>
  <c r="P330" i="9" s="1"/>
  <c r="Q330" i="9" s="1"/>
  <c r="M332" i="9"/>
  <c r="N332" i="9" s="1"/>
  <c r="O332" i="9" s="1"/>
  <c r="P332" i="9" s="1"/>
  <c r="Q332" i="9" s="1"/>
  <c r="M336" i="9"/>
  <c r="N336" i="9" s="1"/>
  <c r="O336" i="9" s="1"/>
  <c r="P336" i="9" s="1"/>
  <c r="Q336" i="9" s="1"/>
  <c r="M340" i="9"/>
  <c r="N340" i="9" s="1"/>
  <c r="O340" i="9" s="1"/>
  <c r="P340" i="9" s="1"/>
  <c r="Q340" i="9" s="1"/>
  <c r="M344" i="9"/>
  <c r="N344" i="9" s="1"/>
  <c r="O344" i="9" s="1"/>
  <c r="P344" i="9" s="1"/>
  <c r="Q344" i="9" s="1"/>
  <c r="M346" i="9"/>
  <c r="N346" i="9" s="1"/>
  <c r="O346" i="9" s="1"/>
  <c r="P346" i="9" s="1"/>
  <c r="Q346" i="9" s="1"/>
  <c r="M348" i="9"/>
  <c r="N348" i="9" s="1"/>
  <c r="O348" i="9" s="1"/>
  <c r="P348" i="9" s="1"/>
  <c r="Q348" i="9" s="1"/>
  <c r="M352" i="9"/>
  <c r="N352" i="9" s="1"/>
  <c r="O352" i="9" s="1"/>
  <c r="P352" i="9" s="1"/>
  <c r="Q352" i="9" s="1"/>
  <c r="M356" i="9"/>
  <c r="N356" i="9" s="1"/>
  <c r="O356" i="9" s="1"/>
  <c r="P356" i="9" s="1"/>
  <c r="Q356" i="9" s="1"/>
  <c r="M360" i="9"/>
  <c r="N360" i="9" s="1"/>
  <c r="O360" i="9" s="1"/>
  <c r="P360" i="9" s="1"/>
  <c r="Q360" i="9" s="1"/>
  <c r="M362" i="9"/>
  <c r="N362" i="9" s="1"/>
  <c r="O362" i="9" s="1"/>
  <c r="P362" i="9" s="1"/>
  <c r="Q362" i="9" s="1"/>
  <c r="M364" i="9"/>
  <c r="N364" i="9" s="1"/>
  <c r="O364" i="9" s="1"/>
  <c r="P364" i="9" s="1"/>
  <c r="Q364" i="9" s="1"/>
  <c r="M368" i="9"/>
  <c r="N368" i="9" s="1"/>
  <c r="O368" i="9" s="1"/>
  <c r="P368" i="9" s="1"/>
  <c r="Q368" i="9" s="1"/>
  <c r="M372" i="9"/>
  <c r="N372" i="9" s="1"/>
  <c r="O372" i="9" s="1"/>
  <c r="P372" i="9" s="1"/>
  <c r="Q372" i="9" s="1"/>
  <c r="M374" i="9"/>
  <c r="N374" i="9" s="1"/>
  <c r="O374" i="9" s="1"/>
  <c r="P374" i="9" s="1"/>
  <c r="Q374" i="9" s="1"/>
  <c r="M376" i="9"/>
  <c r="N376" i="9" s="1"/>
  <c r="O376" i="9" s="1"/>
  <c r="P376" i="9" s="1"/>
  <c r="Q376" i="9" s="1"/>
  <c r="M384" i="9"/>
  <c r="N384" i="9" s="1"/>
  <c r="O384" i="9" s="1"/>
  <c r="P384" i="9" s="1"/>
  <c r="Q384" i="9" s="1"/>
  <c r="M387" i="9"/>
  <c r="N387" i="9" s="1"/>
  <c r="O387" i="9" s="1"/>
  <c r="P387" i="9" s="1"/>
  <c r="Q387" i="9" s="1"/>
  <c r="M388" i="9"/>
  <c r="N388" i="9" s="1"/>
  <c r="O388" i="9" s="1"/>
  <c r="P388" i="9" s="1"/>
  <c r="Q388" i="9" s="1"/>
  <c r="M392" i="9"/>
  <c r="N392" i="9" s="1"/>
  <c r="O392" i="9" s="1"/>
  <c r="P392" i="9" s="1"/>
  <c r="Q392" i="9" s="1"/>
  <c r="M394" i="9"/>
  <c r="N394" i="9" s="1"/>
  <c r="O394" i="9" s="1"/>
  <c r="P394" i="9" s="1"/>
  <c r="Q394" i="9" s="1"/>
  <c r="M396" i="9"/>
  <c r="N396" i="9" s="1"/>
  <c r="O396" i="9" s="1"/>
  <c r="P396" i="9" s="1"/>
  <c r="Q396" i="9" s="1"/>
  <c r="M400" i="9"/>
  <c r="N400" i="9" s="1"/>
  <c r="O400" i="9" s="1"/>
  <c r="P400" i="9" s="1"/>
  <c r="Q400" i="9" s="1"/>
  <c r="M404" i="9"/>
  <c r="N404" i="9" s="1"/>
  <c r="O404" i="9" s="1"/>
  <c r="P404" i="9" s="1"/>
  <c r="Q404" i="9" s="1"/>
  <c r="M412" i="9"/>
  <c r="N412" i="9" s="1"/>
  <c r="O412" i="9" s="1"/>
  <c r="P412" i="9" s="1"/>
  <c r="Q412" i="9" s="1"/>
  <c r="M416" i="9"/>
  <c r="N416" i="9" s="1"/>
  <c r="O416" i="9" s="1"/>
  <c r="P416" i="9" s="1"/>
  <c r="Q416" i="9" s="1"/>
  <c r="M420" i="9"/>
  <c r="N420" i="9" s="1"/>
  <c r="O420" i="9" s="1"/>
  <c r="P420" i="9" s="1"/>
  <c r="Q420" i="9" s="1"/>
  <c r="M424" i="9"/>
  <c r="N424" i="9" s="1"/>
  <c r="O424" i="9" s="1"/>
  <c r="P424" i="9" s="1"/>
  <c r="Q424" i="9" s="1"/>
  <c r="M428" i="9"/>
  <c r="N428" i="9" s="1"/>
  <c r="O428" i="9" s="1"/>
  <c r="P428" i="9" s="1"/>
  <c r="Q428" i="9" s="1"/>
  <c r="M432" i="9"/>
  <c r="N432" i="9" s="1"/>
  <c r="O432" i="9" s="1"/>
  <c r="P432" i="9" s="1"/>
  <c r="Q432" i="9" s="1"/>
  <c r="M436" i="9"/>
  <c r="N436" i="9" s="1"/>
  <c r="O436" i="9" s="1"/>
  <c r="P436" i="9" s="1"/>
  <c r="Q436" i="9" s="1"/>
  <c r="M440" i="9"/>
  <c r="N440" i="9" s="1"/>
  <c r="O440" i="9" s="1"/>
  <c r="P440" i="9" s="1"/>
  <c r="Q440" i="9" s="1"/>
  <c r="M444" i="9"/>
  <c r="N444" i="9" s="1"/>
  <c r="O444" i="9" s="1"/>
  <c r="P444" i="9" s="1"/>
  <c r="Q444" i="9" s="1"/>
  <c r="M448" i="9"/>
  <c r="N448" i="9" s="1"/>
  <c r="O448" i="9" s="1"/>
  <c r="P448" i="9" s="1"/>
  <c r="Q448" i="9" s="1"/>
  <c r="M451" i="9"/>
  <c r="N451" i="9" s="1"/>
  <c r="O451" i="9" s="1"/>
  <c r="P451" i="9" s="1"/>
  <c r="Q451" i="9" s="1"/>
  <c r="M452" i="9"/>
  <c r="N452" i="9" s="1"/>
  <c r="O452" i="9" s="1"/>
  <c r="P452" i="9" s="1"/>
  <c r="Q452" i="9" s="1"/>
  <c r="M456" i="9"/>
  <c r="N456" i="9" s="1"/>
  <c r="O456" i="9" s="1"/>
  <c r="P456" i="9" s="1"/>
  <c r="Q456" i="9" s="1"/>
  <c r="M458" i="9"/>
  <c r="N458" i="9" s="1"/>
  <c r="O458" i="9" s="1"/>
  <c r="P458" i="9" s="1"/>
  <c r="Q458" i="9" s="1"/>
  <c r="M460" i="9"/>
  <c r="N460" i="9" s="1"/>
  <c r="O460" i="9" s="1"/>
  <c r="P460" i="9" s="1"/>
  <c r="Q460" i="9" s="1"/>
  <c r="M464" i="9"/>
  <c r="N464" i="9" s="1"/>
  <c r="O464" i="9" s="1"/>
  <c r="P464" i="9" s="1"/>
  <c r="Q464" i="9" s="1"/>
  <c r="M468" i="9"/>
  <c r="N468" i="9" s="1"/>
  <c r="O468" i="9" s="1"/>
  <c r="P468" i="9" s="1"/>
  <c r="Q468" i="9" s="1"/>
  <c r="M476" i="9"/>
  <c r="N476" i="9" s="1"/>
  <c r="O476" i="9" s="1"/>
  <c r="P476" i="9" s="1"/>
  <c r="Q476" i="9" s="1"/>
  <c r="M480" i="9"/>
  <c r="N480" i="9" s="1"/>
  <c r="O480" i="9" s="1"/>
  <c r="P480" i="9" s="1"/>
  <c r="Q480" i="9" s="1"/>
  <c r="M484" i="9"/>
  <c r="N484" i="9" s="1"/>
  <c r="O484" i="9" s="1"/>
  <c r="P484" i="9" s="1"/>
  <c r="Q484" i="9" s="1"/>
  <c r="M488" i="9"/>
  <c r="N488" i="9" s="1"/>
  <c r="O488" i="9" s="1"/>
  <c r="P488" i="9" s="1"/>
  <c r="Q488" i="9" s="1"/>
  <c r="M491" i="9"/>
  <c r="N491" i="9" s="1"/>
  <c r="O491" i="9" s="1"/>
  <c r="P491" i="9" s="1"/>
  <c r="Q491" i="9" s="1"/>
  <c r="M492" i="9"/>
  <c r="N492" i="9" s="1"/>
  <c r="O492" i="9" s="1"/>
  <c r="P492" i="9" s="1"/>
  <c r="Q492" i="9" s="1"/>
  <c r="M496" i="9"/>
  <c r="N496" i="9" s="1"/>
  <c r="O496" i="9" s="1"/>
  <c r="P496" i="9" s="1"/>
  <c r="Q496" i="9" s="1"/>
  <c r="M500" i="9"/>
  <c r="N500" i="9" s="1"/>
  <c r="O500" i="9" s="1"/>
  <c r="P500" i="9" s="1"/>
  <c r="Q500" i="9" s="1"/>
  <c r="M504" i="9"/>
  <c r="N504" i="9" s="1"/>
  <c r="O504" i="9" s="1"/>
  <c r="P504" i="9" s="1"/>
  <c r="Q504" i="9" s="1"/>
  <c r="M508" i="9"/>
  <c r="N508" i="9" s="1"/>
  <c r="O508" i="9" s="1"/>
  <c r="P508" i="9" s="1"/>
  <c r="Q508" i="9" s="1"/>
  <c r="M512" i="9"/>
  <c r="N512" i="9" s="1"/>
  <c r="O512" i="9" s="1"/>
  <c r="P512" i="9" s="1"/>
  <c r="Q512" i="9" s="1"/>
  <c r="M516" i="9"/>
  <c r="N516" i="9" s="1"/>
  <c r="O516" i="9" s="1"/>
  <c r="P516" i="9" s="1"/>
  <c r="Q516" i="9" s="1"/>
  <c r="M520" i="9"/>
  <c r="N520" i="9" s="1"/>
  <c r="O520" i="9" s="1"/>
  <c r="P520" i="9" s="1"/>
  <c r="Q520" i="9" s="1"/>
  <c r="M524" i="9"/>
  <c r="N524" i="9" s="1"/>
  <c r="O524" i="9" s="1"/>
  <c r="P524" i="9" s="1"/>
  <c r="Q524" i="9" s="1"/>
  <c r="M528" i="9"/>
  <c r="N528" i="9" s="1"/>
  <c r="O528" i="9" s="1"/>
  <c r="P528" i="9" s="1"/>
  <c r="Q528" i="9" s="1"/>
  <c r="M532" i="9"/>
  <c r="N532" i="9" s="1"/>
  <c r="O532" i="9" s="1"/>
  <c r="P532" i="9" s="1"/>
  <c r="Q532" i="9" s="1"/>
  <c r="M536" i="9"/>
  <c r="N536" i="9" s="1"/>
  <c r="O536" i="9" s="1"/>
  <c r="P536" i="9" s="1"/>
  <c r="Q536" i="9" s="1"/>
  <c r="M540" i="9"/>
  <c r="N540" i="9" s="1"/>
  <c r="O540" i="9" s="1"/>
  <c r="P540" i="9" s="1"/>
  <c r="Q540" i="9" s="1"/>
  <c r="M544" i="9"/>
  <c r="N544" i="9" s="1"/>
  <c r="O544" i="9" s="1"/>
  <c r="P544" i="9" s="1"/>
  <c r="Q544" i="9" s="1"/>
  <c r="M548" i="9"/>
  <c r="N548" i="9" s="1"/>
  <c r="O548" i="9" s="1"/>
  <c r="P548" i="9" s="1"/>
  <c r="Q548" i="9" s="1"/>
  <c r="M552" i="9"/>
  <c r="N552" i="9" s="1"/>
  <c r="O552" i="9" s="1"/>
  <c r="P552" i="9" s="1"/>
  <c r="Q552" i="9" s="1"/>
  <c r="M556" i="9"/>
  <c r="N556" i="9" s="1"/>
  <c r="O556" i="9" s="1"/>
  <c r="P556" i="9" s="1"/>
  <c r="Q556" i="9" s="1"/>
  <c r="M558" i="9"/>
  <c r="N558" i="9" s="1"/>
  <c r="O558" i="9" s="1"/>
  <c r="P558" i="9" s="1"/>
  <c r="Q558" i="9" s="1"/>
  <c r="M560" i="9"/>
  <c r="N560" i="9" s="1"/>
  <c r="O560" i="9" s="1"/>
  <c r="P560" i="9" s="1"/>
  <c r="Q560" i="9" s="1"/>
  <c r="M564" i="9"/>
  <c r="N564" i="9" s="1"/>
  <c r="O564" i="9" s="1"/>
  <c r="P564" i="9" s="1"/>
  <c r="Q564" i="9" s="1"/>
  <c r="M568" i="9"/>
  <c r="N568" i="9" s="1"/>
  <c r="O568" i="9" s="1"/>
  <c r="P568" i="9" s="1"/>
  <c r="Q568" i="9" s="1"/>
  <c r="M572" i="9"/>
  <c r="N572" i="9" s="1"/>
  <c r="O572" i="9" s="1"/>
  <c r="P572" i="9" s="1"/>
  <c r="Q572" i="9" s="1"/>
  <c r="M576" i="9"/>
  <c r="N576" i="9" s="1"/>
  <c r="O576" i="9" s="1"/>
  <c r="P576" i="9" s="1"/>
  <c r="Q576" i="9" s="1"/>
  <c r="M580" i="9"/>
  <c r="N580" i="9" s="1"/>
  <c r="O580" i="9" s="1"/>
  <c r="P580" i="9" s="1"/>
  <c r="Q580" i="9" s="1"/>
  <c r="M582" i="9"/>
  <c r="N582" i="9" s="1"/>
  <c r="O582" i="9" s="1"/>
  <c r="P582" i="9" s="1"/>
  <c r="Q582" i="9" s="1"/>
  <c r="M584" i="9"/>
  <c r="N584" i="9" s="1"/>
  <c r="O584" i="9" s="1"/>
  <c r="P584" i="9" s="1"/>
  <c r="Q584" i="9" s="1"/>
  <c r="M588" i="9"/>
  <c r="N588" i="9" s="1"/>
  <c r="O588" i="9" s="1"/>
  <c r="P588" i="9" s="1"/>
  <c r="Q588" i="9" s="1"/>
  <c r="M592" i="9"/>
  <c r="N592" i="9" s="1"/>
  <c r="O592" i="9" s="1"/>
  <c r="P592" i="9" s="1"/>
  <c r="Q592" i="9" s="1"/>
  <c r="M596" i="9"/>
  <c r="N596" i="9" s="1"/>
  <c r="O596" i="9" s="1"/>
  <c r="P596" i="9" s="1"/>
  <c r="Q596" i="9" s="1"/>
  <c r="M600" i="9"/>
  <c r="N600" i="9" s="1"/>
  <c r="O600" i="9" s="1"/>
  <c r="P600" i="9" s="1"/>
  <c r="Q600" i="9" s="1"/>
  <c r="M604" i="9"/>
  <c r="N604" i="9" s="1"/>
  <c r="O604" i="9" s="1"/>
  <c r="P604" i="9" s="1"/>
  <c r="Q604" i="9" s="1"/>
  <c r="M608" i="9"/>
  <c r="N608" i="9" s="1"/>
  <c r="O608" i="9" s="1"/>
  <c r="P608" i="9" s="1"/>
  <c r="Q608" i="9" s="1"/>
  <c r="M612" i="9"/>
  <c r="N612" i="9" s="1"/>
  <c r="O612" i="9" s="1"/>
  <c r="P612" i="9" s="1"/>
  <c r="Q612" i="9" s="1"/>
  <c r="M616" i="9"/>
  <c r="N616" i="9" s="1"/>
  <c r="O616" i="9" s="1"/>
  <c r="P616" i="9" s="1"/>
  <c r="Q616" i="9" s="1"/>
  <c r="M620" i="9"/>
  <c r="N620" i="9" s="1"/>
  <c r="O620" i="9" s="1"/>
  <c r="P620" i="9" s="1"/>
  <c r="Q620" i="9" s="1"/>
  <c r="M624" i="9"/>
  <c r="N624" i="9" s="1"/>
  <c r="O624" i="9" s="1"/>
  <c r="P624" i="9" s="1"/>
  <c r="Q624" i="9" s="1"/>
  <c r="M628" i="9"/>
  <c r="N628" i="9" s="1"/>
  <c r="O628" i="9" s="1"/>
  <c r="P628" i="9" s="1"/>
  <c r="Q628" i="9" s="1"/>
  <c r="M632" i="9"/>
  <c r="N632" i="9" s="1"/>
  <c r="O632" i="9" s="1"/>
  <c r="P632" i="9" s="1"/>
  <c r="Q632" i="9" s="1"/>
  <c r="M636" i="9"/>
  <c r="N636" i="9" s="1"/>
  <c r="O636" i="9" s="1"/>
  <c r="P636" i="9" s="1"/>
  <c r="Q636" i="9" s="1"/>
  <c r="M640" i="9"/>
  <c r="N640" i="9" s="1"/>
  <c r="O640" i="9" s="1"/>
  <c r="P640" i="9" s="1"/>
  <c r="Q640" i="9" s="1"/>
  <c r="M644" i="9"/>
  <c r="N644" i="9" s="1"/>
  <c r="O644" i="9" s="1"/>
  <c r="P644" i="9" s="1"/>
  <c r="Q644" i="9" s="1"/>
  <c r="M648" i="9"/>
  <c r="N648" i="9" s="1"/>
  <c r="O648" i="9" s="1"/>
  <c r="P648" i="9" s="1"/>
  <c r="Q648" i="9" s="1"/>
  <c r="M652" i="9"/>
  <c r="N652" i="9" s="1"/>
  <c r="O652" i="9" s="1"/>
  <c r="P652" i="9" s="1"/>
  <c r="Q652" i="9" s="1"/>
  <c r="M656" i="9"/>
  <c r="N656" i="9" s="1"/>
  <c r="O656" i="9" s="1"/>
  <c r="P656" i="9" s="1"/>
  <c r="Q656" i="9" s="1"/>
  <c r="M660" i="9"/>
  <c r="N660" i="9" s="1"/>
  <c r="O660" i="9" s="1"/>
  <c r="P660" i="9" s="1"/>
  <c r="Q660" i="9" s="1"/>
  <c r="M668" i="9"/>
  <c r="N668" i="9" s="1"/>
  <c r="O668" i="9" s="1"/>
  <c r="P668" i="9" s="1"/>
  <c r="Q668" i="9" s="1"/>
  <c r="M672" i="9"/>
  <c r="N672" i="9" s="1"/>
  <c r="O672" i="9" s="1"/>
  <c r="P672" i="9" s="1"/>
  <c r="Q672" i="9" s="1"/>
  <c r="M676" i="9"/>
  <c r="N676" i="9" s="1"/>
  <c r="O676" i="9" s="1"/>
  <c r="P676" i="9" s="1"/>
  <c r="Q676" i="9" s="1"/>
  <c r="M680" i="9"/>
  <c r="N680" i="9" s="1"/>
  <c r="O680" i="9" s="1"/>
  <c r="P680" i="9" s="1"/>
  <c r="Q680" i="9" s="1"/>
  <c r="M684" i="9"/>
  <c r="N684" i="9" s="1"/>
  <c r="O684" i="9" s="1"/>
  <c r="P684" i="9" s="1"/>
  <c r="Q684" i="9" s="1"/>
  <c r="M688" i="9"/>
  <c r="N688" i="9" s="1"/>
  <c r="O688" i="9" s="1"/>
  <c r="P688" i="9" s="1"/>
  <c r="Q688" i="9" s="1"/>
  <c r="M692" i="9"/>
  <c r="N692" i="9" s="1"/>
  <c r="O692" i="9" s="1"/>
  <c r="P692" i="9" s="1"/>
  <c r="Q692" i="9" s="1"/>
  <c r="M696" i="9"/>
  <c r="N696" i="9" s="1"/>
  <c r="O696" i="9" s="1"/>
  <c r="P696" i="9" s="1"/>
  <c r="Q696" i="9" s="1"/>
  <c r="M700" i="9"/>
  <c r="N700" i="9" s="1"/>
  <c r="O700" i="9" s="1"/>
  <c r="P700" i="9" s="1"/>
  <c r="Q700" i="9" s="1"/>
  <c r="M704" i="9"/>
  <c r="N704" i="9" s="1"/>
  <c r="O704" i="9" s="1"/>
  <c r="P704" i="9" s="1"/>
  <c r="Q704" i="9" s="1"/>
  <c r="M708" i="9"/>
  <c r="N708" i="9" s="1"/>
  <c r="O708" i="9" s="1"/>
  <c r="P708" i="9" s="1"/>
  <c r="Q708" i="9" s="1"/>
  <c r="M712" i="9"/>
  <c r="N712" i="9" s="1"/>
  <c r="O712" i="9" s="1"/>
  <c r="P712" i="9" s="1"/>
  <c r="Q712" i="9" s="1"/>
  <c r="M716" i="9"/>
  <c r="N716" i="9" s="1"/>
  <c r="O716" i="9" s="1"/>
  <c r="P716" i="9" s="1"/>
  <c r="Q716" i="9" s="1"/>
  <c r="M720" i="9"/>
  <c r="N720" i="9" s="1"/>
  <c r="O720" i="9" s="1"/>
  <c r="P720" i="9" s="1"/>
  <c r="Q720" i="9" s="1"/>
  <c r="M724" i="9"/>
  <c r="N724" i="9" s="1"/>
  <c r="O724" i="9" s="1"/>
  <c r="P724" i="9" s="1"/>
  <c r="Q724" i="9" s="1"/>
  <c r="M728" i="9"/>
  <c r="N728" i="9" s="1"/>
  <c r="O728" i="9" s="1"/>
  <c r="P728" i="9" s="1"/>
  <c r="Q728" i="9" s="1"/>
  <c r="M732" i="9"/>
  <c r="N732" i="9" s="1"/>
  <c r="O732" i="9" s="1"/>
  <c r="P732" i="9" s="1"/>
  <c r="Q732" i="9" s="1"/>
  <c r="M736" i="9"/>
  <c r="N736" i="9" s="1"/>
  <c r="O736" i="9" s="1"/>
  <c r="P736" i="9" s="1"/>
  <c r="Q736" i="9" s="1"/>
  <c r="M740" i="9"/>
  <c r="N740" i="9" s="1"/>
  <c r="O740" i="9" s="1"/>
  <c r="P740" i="9" s="1"/>
  <c r="Q740" i="9" s="1"/>
  <c r="M748" i="9"/>
  <c r="N748" i="9" s="1"/>
  <c r="O748" i="9" s="1"/>
  <c r="P748" i="9" s="1"/>
  <c r="Q748" i="9" s="1"/>
  <c r="M752" i="9"/>
  <c r="N752" i="9" s="1"/>
  <c r="O752" i="9" s="1"/>
  <c r="P752" i="9" s="1"/>
  <c r="Q752" i="9" s="1"/>
  <c r="M756" i="9"/>
  <c r="N756" i="9" s="1"/>
  <c r="O756" i="9" s="1"/>
  <c r="P756" i="9" s="1"/>
  <c r="Q756" i="9" s="1"/>
  <c r="M760" i="9"/>
  <c r="N760" i="9" s="1"/>
  <c r="O760" i="9" s="1"/>
  <c r="P760" i="9" s="1"/>
  <c r="Q760" i="9" s="1"/>
  <c r="M764" i="9"/>
  <c r="N764" i="9" s="1"/>
  <c r="O764" i="9" s="1"/>
  <c r="P764" i="9" s="1"/>
  <c r="Q764" i="9" s="1"/>
  <c r="M768" i="9"/>
  <c r="N768" i="9" s="1"/>
  <c r="O768" i="9" s="1"/>
  <c r="P768" i="9" s="1"/>
  <c r="Q768" i="9" s="1"/>
  <c r="M772" i="9"/>
  <c r="N772" i="9" s="1"/>
  <c r="O772" i="9" s="1"/>
  <c r="P772" i="9" s="1"/>
  <c r="Q772" i="9" s="1"/>
  <c r="M776" i="9"/>
  <c r="N776" i="9" s="1"/>
  <c r="O776" i="9" s="1"/>
  <c r="P776" i="9" s="1"/>
  <c r="Q776" i="9" s="1"/>
  <c r="M780" i="9"/>
  <c r="N780" i="9" s="1"/>
  <c r="O780" i="9" s="1"/>
  <c r="P780" i="9" s="1"/>
  <c r="Q780" i="9" s="1"/>
  <c r="M286" i="9"/>
  <c r="N286" i="9" s="1"/>
  <c r="O286" i="9" s="1"/>
  <c r="P286" i="9" s="1"/>
  <c r="Q286" i="9" s="1"/>
  <c r="M294" i="9"/>
  <c r="N294" i="9" s="1"/>
  <c r="O294" i="9" s="1"/>
  <c r="P294" i="9" s="1"/>
  <c r="Q294" i="9" s="1"/>
  <c r="M302" i="9"/>
  <c r="N302" i="9" s="1"/>
  <c r="O302" i="9" s="1"/>
  <c r="P302" i="9" s="1"/>
  <c r="Q302" i="9" s="1"/>
  <c r="M310" i="9"/>
  <c r="N310" i="9" s="1"/>
  <c r="O310" i="9" s="1"/>
  <c r="P310" i="9" s="1"/>
  <c r="Q310" i="9" s="1"/>
  <c r="M318" i="9"/>
  <c r="N318" i="9" s="1"/>
  <c r="O318" i="9" s="1"/>
  <c r="P318" i="9" s="1"/>
  <c r="Q318" i="9" s="1"/>
  <c r="M326" i="9"/>
  <c r="N326" i="9" s="1"/>
  <c r="O326" i="9" s="1"/>
  <c r="P326" i="9" s="1"/>
  <c r="Q326" i="9" s="1"/>
  <c r="M334" i="9"/>
  <c r="N334" i="9" s="1"/>
  <c r="O334" i="9" s="1"/>
  <c r="P334" i="9" s="1"/>
  <c r="Q334" i="9" s="1"/>
  <c r="M342" i="9"/>
  <c r="N342" i="9" s="1"/>
  <c r="O342" i="9" s="1"/>
  <c r="P342" i="9" s="1"/>
  <c r="Q342" i="9" s="1"/>
  <c r="M350" i="9"/>
  <c r="N350" i="9" s="1"/>
  <c r="O350" i="9" s="1"/>
  <c r="P350" i="9" s="1"/>
  <c r="Q350" i="9" s="1"/>
  <c r="M358" i="9"/>
  <c r="N358" i="9" s="1"/>
  <c r="O358" i="9" s="1"/>
  <c r="P358" i="9" s="1"/>
  <c r="Q358" i="9" s="1"/>
  <c r="M366" i="9"/>
  <c r="N366" i="9" s="1"/>
  <c r="O366" i="9" s="1"/>
  <c r="P366" i="9" s="1"/>
  <c r="Q366" i="9" s="1"/>
  <c r="M370" i="9"/>
  <c r="N370" i="9" s="1"/>
  <c r="O370" i="9" s="1"/>
  <c r="P370" i="9" s="1"/>
  <c r="Q370" i="9" s="1"/>
  <c r="M378" i="9"/>
  <c r="N378" i="9" s="1"/>
  <c r="O378" i="9" s="1"/>
  <c r="P378" i="9" s="1"/>
  <c r="Q378" i="9" s="1"/>
  <c r="M382" i="9"/>
  <c r="N382" i="9" s="1"/>
  <c r="O382" i="9" s="1"/>
  <c r="P382" i="9" s="1"/>
  <c r="Q382" i="9" s="1"/>
  <c r="M386" i="9"/>
  <c r="N386" i="9" s="1"/>
  <c r="O386" i="9" s="1"/>
  <c r="P386" i="9" s="1"/>
  <c r="Q386" i="9" s="1"/>
  <c r="M398" i="9"/>
  <c r="N398" i="9" s="1"/>
  <c r="O398" i="9" s="1"/>
  <c r="P398" i="9" s="1"/>
  <c r="Q398" i="9" s="1"/>
  <c r="M402" i="9"/>
  <c r="N402" i="9" s="1"/>
  <c r="O402" i="9" s="1"/>
  <c r="P402" i="9" s="1"/>
  <c r="Q402" i="9" s="1"/>
  <c r="M406" i="9"/>
  <c r="N406" i="9" s="1"/>
  <c r="O406" i="9" s="1"/>
  <c r="P406" i="9" s="1"/>
  <c r="Q406" i="9" s="1"/>
  <c r="M410" i="9"/>
  <c r="N410" i="9" s="1"/>
  <c r="O410" i="9" s="1"/>
  <c r="P410" i="9" s="1"/>
  <c r="Q410" i="9" s="1"/>
  <c r="M414" i="9"/>
  <c r="N414" i="9" s="1"/>
  <c r="O414" i="9" s="1"/>
  <c r="P414" i="9" s="1"/>
  <c r="Q414" i="9" s="1"/>
  <c r="M418" i="9"/>
  <c r="N418" i="9" s="1"/>
  <c r="O418" i="9" s="1"/>
  <c r="P418" i="9" s="1"/>
  <c r="Q418" i="9" s="1"/>
  <c r="M430" i="9"/>
  <c r="N430" i="9" s="1"/>
  <c r="O430" i="9" s="1"/>
  <c r="P430" i="9" s="1"/>
  <c r="Q430" i="9" s="1"/>
  <c r="M434" i="9"/>
  <c r="N434" i="9" s="1"/>
  <c r="O434" i="9" s="1"/>
  <c r="P434" i="9" s="1"/>
  <c r="Q434" i="9" s="1"/>
  <c r="M438" i="9"/>
  <c r="N438" i="9" s="1"/>
  <c r="O438" i="9" s="1"/>
  <c r="P438" i="9" s="1"/>
  <c r="Q438" i="9" s="1"/>
  <c r="M442" i="9"/>
  <c r="N442" i="9" s="1"/>
  <c r="O442" i="9" s="1"/>
  <c r="P442" i="9" s="1"/>
  <c r="Q442" i="9" s="1"/>
  <c r="M446" i="9"/>
  <c r="N446" i="9" s="1"/>
  <c r="O446" i="9" s="1"/>
  <c r="P446" i="9" s="1"/>
  <c r="Q446" i="9" s="1"/>
  <c r="M450" i="9"/>
  <c r="N450" i="9" s="1"/>
  <c r="O450" i="9" s="1"/>
  <c r="P450" i="9" s="1"/>
  <c r="Q450" i="9" s="1"/>
  <c r="M462" i="9"/>
  <c r="N462" i="9" s="1"/>
  <c r="O462" i="9" s="1"/>
  <c r="P462" i="9" s="1"/>
  <c r="Q462" i="9" s="1"/>
  <c r="M466" i="9"/>
  <c r="N466" i="9" s="1"/>
  <c r="O466" i="9" s="1"/>
  <c r="P466" i="9" s="1"/>
  <c r="Q466" i="9" s="1"/>
  <c r="M470" i="9"/>
  <c r="N470" i="9" s="1"/>
  <c r="O470" i="9" s="1"/>
  <c r="P470" i="9" s="1"/>
  <c r="Q470" i="9" s="1"/>
  <c r="M474" i="9"/>
  <c r="N474" i="9" s="1"/>
  <c r="O474" i="9" s="1"/>
  <c r="P474" i="9" s="1"/>
  <c r="Q474" i="9" s="1"/>
  <c r="M478" i="9"/>
  <c r="N478" i="9" s="1"/>
  <c r="O478" i="9" s="1"/>
  <c r="P478" i="9" s="1"/>
  <c r="Q478" i="9" s="1"/>
  <c r="M482" i="9"/>
  <c r="N482" i="9" s="1"/>
  <c r="O482" i="9" s="1"/>
  <c r="P482" i="9" s="1"/>
  <c r="Q482" i="9" s="1"/>
  <c r="M486" i="9"/>
  <c r="N486" i="9" s="1"/>
  <c r="O486" i="9" s="1"/>
  <c r="P486" i="9" s="1"/>
  <c r="Q486" i="9" s="1"/>
  <c r="M490" i="9"/>
  <c r="N490" i="9" s="1"/>
  <c r="O490" i="9" s="1"/>
  <c r="P490" i="9" s="1"/>
  <c r="Q490" i="9" s="1"/>
  <c r="M494" i="9"/>
  <c r="N494" i="9" s="1"/>
  <c r="O494" i="9" s="1"/>
  <c r="P494" i="9" s="1"/>
  <c r="Q494" i="9" s="1"/>
  <c r="M502" i="9"/>
  <c r="N502" i="9" s="1"/>
  <c r="O502" i="9" s="1"/>
  <c r="P502" i="9" s="1"/>
  <c r="Q502" i="9" s="1"/>
  <c r="M506" i="9"/>
  <c r="N506" i="9" s="1"/>
  <c r="O506" i="9" s="1"/>
  <c r="P506" i="9" s="1"/>
  <c r="Q506" i="9" s="1"/>
  <c r="M510" i="9"/>
  <c r="N510" i="9" s="1"/>
  <c r="O510" i="9" s="1"/>
  <c r="P510" i="9" s="1"/>
  <c r="Q510" i="9" s="1"/>
  <c r="M514" i="9"/>
  <c r="N514" i="9" s="1"/>
  <c r="O514" i="9" s="1"/>
  <c r="P514" i="9" s="1"/>
  <c r="Q514" i="9" s="1"/>
  <c r="M518" i="9"/>
  <c r="N518" i="9" s="1"/>
  <c r="O518" i="9" s="1"/>
  <c r="P518" i="9" s="1"/>
  <c r="Q518" i="9" s="1"/>
  <c r="M522" i="9"/>
  <c r="N522" i="9" s="1"/>
  <c r="O522" i="9" s="1"/>
  <c r="P522" i="9" s="1"/>
  <c r="Q522" i="9" s="1"/>
  <c r="M526" i="9"/>
  <c r="N526" i="9" s="1"/>
  <c r="O526" i="9" s="1"/>
  <c r="P526" i="9" s="1"/>
  <c r="Q526" i="9" s="1"/>
  <c r="M530" i="9"/>
  <c r="N530" i="9" s="1"/>
  <c r="O530" i="9" s="1"/>
  <c r="P530" i="9" s="1"/>
  <c r="Q530" i="9" s="1"/>
  <c r="M534" i="9"/>
  <c r="N534" i="9" s="1"/>
  <c r="O534" i="9" s="1"/>
  <c r="P534" i="9" s="1"/>
  <c r="Q534" i="9" s="1"/>
  <c r="M538" i="9"/>
  <c r="N538" i="9" s="1"/>
  <c r="O538" i="9" s="1"/>
  <c r="P538" i="9" s="1"/>
  <c r="Q538" i="9" s="1"/>
  <c r="M542" i="9"/>
  <c r="N542" i="9" s="1"/>
  <c r="O542" i="9" s="1"/>
  <c r="P542" i="9" s="1"/>
  <c r="Q542" i="9" s="1"/>
  <c r="M546" i="9"/>
  <c r="N546" i="9" s="1"/>
  <c r="O546" i="9" s="1"/>
  <c r="P546" i="9" s="1"/>
  <c r="Q546" i="9" s="1"/>
  <c r="M550" i="9"/>
  <c r="N550" i="9" s="1"/>
  <c r="O550" i="9" s="1"/>
  <c r="P550" i="9" s="1"/>
  <c r="Q550" i="9" s="1"/>
  <c r="M554" i="9"/>
  <c r="N554" i="9" s="1"/>
  <c r="O554" i="9" s="1"/>
  <c r="P554" i="9" s="1"/>
  <c r="Q554" i="9" s="1"/>
  <c r="M562" i="9"/>
  <c r="N562" i="9" s="1"/>
  <c r="O562" i="9" s="1"/>
  <c r="P562" i="9" s="1"/>
  <c r="Q562" i="9" s="1"/>
  <c r="M570" i="9"/>
  <c r="N570" i="9" s="1"/>
  <c r="O570" i="9" s="1"/>
  <c r="P570" i="9" s="1"/>
  <c r="Q570" i="9" s="1"/>
  <c r="M574" i="9"/>
  <c r="N574" i="9" s="1"/>
  <c r="O574" i="9" s="1"/>
  <c r="P574" i="9" s="1"/>
  <c r="Q574" i="9" s="1"/>
  <c r="M578" i="9"/>
  <c r="N578" i="9" s="1"/>
  <c r="O578" i="9" s="1"/>
  <c r="P578" i="9" s="1"/>
  <c r="Q578" i="9" s="1"/>
  <c r="M586" i="9"/>
  <c r="N586" i="9" s="1"/>
  <c r="O586" i="9" s="1"/>
  <c r="P586" i="9" s="1"/>
  <c r="Q586" i="9" s="1"/>
  <c r="M590" i="9"/>
  <c r="N590" i="9" s="1"/>
  <c r="O590" i="9" s="1"/>
  <c r="P590" i="9" s="1"/>
  <c r="Q590" i="9" s="1"/>
  <c r="M594" i="9"/>
  <c r="N594" i="9" s="1"/>
  <c r="O594" i="9" s="1"/>
  <c r="P594" i="9" s="1"/>
  <c r="Q594" i="9" s="1"/>
  <c r="M598" i="9"/>
  <c r="N598" i="9" s="1"/>
  <c r="O598" i="9" s="1"/>
  <c r="P598" i="9" s="1"/>
  <c r="Q598" i="9" s="1"/>
  <c r="M602" i="9"/>
  <c r="N602" i="9" s="1"/>
  <c r="O602" i="9" s="1"/>
  <c r="P602" i="9" s="1"/>
  <c r="Q602" i="9" s="1"/>
  <c r="M606" i="9"/>
  <c r="N606" i="9" s="1"/>
  <c r="O606" i="9" s="1"/>
  <c r="P606" i="9" s="1"/>
  <c r="Q606" i="9" s="1"/>
  <c r="M610" i="9"/>
  <c r="N610" i="9" s="1"/>
  <c r="O610" i="9" s="1"/>
  <c r="P610" i="9" s="1"/>
  <c r="Q610" i="9" s="1"/>
  <c r="M614" i="9"/>
  <c r="N614" i="9" s="1"/>
  <c r="O614" i="9" s="1"/>
  <c r="P614" i="9" s="1"/>
  <c r="Q614" i="9" s="1"/>
  <c r="M618" i="9"/>
  <c r="N618" i="9" s="1"/>
  <c r="O618" i="9" s="1"/>
  <c r="P618" i="9" s="1"/>
  <c r="Q618" i="9" s="1"/>
  <c r="M626" i="9"/>
  <c r="N626" i="9" s="1"/>
  <c r="O626" i="9" s="1"/>
  <c r="P626" i="9" s="1"/>
  <c r="Q626" i="9" s="1"/>
  <c r="M630" i="9"/>
  <c r="N630" i="9" s="1"/>
  <c r="O630" i="9" s="1"/>
  <c r="P630" i="9" s="1"/>
  <c r="Q630" i="9" s="1"/>
  <c r="M634" i="9"/>
  <c r="N634" i="9" s="1"/>
  <c r="O634" i="9" s="1"/>
  <c r="P634" i="9" s="1"/>
  <c r="Q634" i="9" s="1"/>
  <c r="M638" i="9"/>
  <c r="N638" i="9" s="1"/>
  <c r="O638" i="9" s="1"/>
  <c r="P638" i="9" s="1"/>
  <c r="Q638" i="9" s="1"/>
  <c r="M642" i="9"/>
  <c r="N642" i="9" s="1"/>
  <c r="O642" i="9" s="1"/>
  <c r="P642" i="9" s="1"/>
  <c r="Q642" i="9" s="1"/>
  <c r="M646" i="9"/>
  <c r="N646" i="9" s="1"/>
  <c r="O646" i="9" s="1"/>
  <c r="P646" i="9" s="1"/>
  <c r="Q646" i="9" s="1"/>
  <c r="M650" i="9"/>
  <c r="N650" i="9" s="1"/>
  <c r="O650" i="9" s="1"/>
  <c r="P650" i="9" s="1"/>
  <c r="Q650" i="9" s="1"/>
  <c r="M654" i="9"/>
  <c r="N654" i="9" s="1"/>
  <c r="O654" i="9" s="1"/>
  <c r="P654" i="9" s="1"/>
  <c r="Q654" i="9" s="1"/>
  <c r="M658" i="9"/>
  <c r="N658" i="9" s="1"/>
  <c r="O658" i="9" s="1"/>
  <c r="P658" i="9" s="1"/>
  <c r="Q658" i="9" s="1"/>
  <c r="M662" i="9"/>
  <c r="N662" i="9" s="1"/>
  <c r="O662" i="9" s="1"/>
  <c r="P662" i="9" s="1"/>
  <c r="Q662" i="9" s="1"/>
  <c r="M666" i="9"/>
  <c r="N666" i="9" s="1"/>
  <c r="O666" i="9" s="1"/>
  <c r="P666" i="9" s="1"/>
  <c r="Q666" i="9" s="1"/>
  <c r="M670" i="9"/>
  <c r="N670" i="9" s="1"/>
  <c r="O670" i="9" s="1"/>
  <c r="P670" i="9" s="1"/>
  <c r="Q670" i="9" s="1"/>
  <c r="M674" i="9"/>
  <c r="N674" i="9" s="1"/>
  <c r="O674" i="9" s="1"/>
  <c r="P674" i="9" s="1"/>
  <c r="Q674" i="9" s="1"/>
  <c r="M678" i="9"/>
  <c r="N678" i="9" s="1"/>
  <c r="O678" i="9" s="1"/>
  <c r="P678" i="9" s="1"/>
  <c r="Q678" i="9" s="1"/>
  <c r="M682" i="9"/>
  <c r="N682" i="9" s="1"/>
  <c r="O682" i="9" s="1"/>
  <c r="P682" i="9" s="1"/>
  <c r="Q682" i="9" s="1"/>
  <c r="M690" i="9"/>
  <c r="N690" i="9" s="1"/>
  <c r="O690" i="9" s="1"/>
  <c r="P690" i="9" s="1"/>
  <c r="Q690" i="9" s="1"/>
  <c r="M694" i="9"/>
  <c r="N694" i="9" s="1"/>
  <c r="O694" i="9" s="1"/>
  <c r="P694" i="9" s="1"/>
  <c r="Q694" i="9" s="1"/>
  <c r="M698" i="9"/>
  <c r="N698" i="9" s="1"/>
  <c r="O698" i="9" s="1"/>
  <c r="P698" i="9" s="1"/>
  <c r="Q698" i="9" s="1"/>
  <c r="M702" i="9"/>
  <c r="N702" i="9" s="1"/>
  <c r="O702" i="9" s="1"/>
  <c r="P702" i="9" s="1"/>
  <c r="Q702" i="9" s="1"/>
  <c r="M710" i="9"/>
  <c r="N710" i="9" s="1"/>
  <c r="O710" i="9" s="1"/>
  <c r="P710" i="9" s="1"/>
  <c r="Q710" i="9" s="1"/>
  <c r="M714" i="9"/>
  <c r="N714" i="9" s="1"/>
  <c r="O714" i="9" s="1"/>
  <c r="P714" i="9" s="1"/>
  <c r="Q714" i="9" s="1"/>
  <c r="M718" i="9"/>
  <c r="N718" i="9" s="1"/>
  <c r="O718" i="9" s="1"/>
  <c r="P718" i="9" s="1"/>
  <c r="Q718" i="9" s="1"/>
  <c r="M722" i="9"/>
  <c r="N722" i="9" s="1"/>
  <c r="O722" i="9" s="1"/>
  <c r="P722" i="9" s="1"/>
  <c r="Q722" i="9" s="1"/>
  <c r="M730" i="9"/>
  <c r="N730" i="9" s="1"/>
  <c r="O730" i="9" s="1"/>
  <c r="P730" i="9" s="1"/>
  <c r="Q730" i="9" s="1"/>
  <c r="M734" i="9"/>
  <c r="N734" i="9" s="1"/>
  <c r="O734" i="9" s="1"/>
  <c r="P734" i="9" s="1"/>
  <c r="Q734" i="9" s="1"/>
  <c r="M738" i="9"/>
  <c r="N738" i="9" s="1"/>
  <c r="O738" i="9" s="1"/>
  <c r="P738" i="9" s="1"/>
  <c r="Q738" i="9" s="1"/>
  <c r="M742" i="9"/>
  <c r="N742" i="9" s="1"/>
  <c r="O742" i="9" s="1"/>
  <c r="P742" i="9" s="1"/>
  <c r="Q742" i="9" s="1"/>
  <c r="M746" i="9"/>
  <c r="N746" i="9" s="1"/>
  <c r="O746" i="9" s="1"/>
  <c r="P746" i="9" s="1"/>
  <c r="Q746" i="9" s="1"/>
  <c r="M750" i="9"/>
  <c r="N750" i="9" s="1"/>
  <c r="O750" i="9" s="1"/>
  <c r="P750" i="9" s="1"/>
  <c r="Q750" i="9" s="1"/>
  <c r="M754" i="9"/>
  <c r="N754" i="9" s="1"/>
  <c r="O754" i="9" s="1"/>
  <c r="P754" i="9" s="1"/>
  <c r="Q754" i="9" s="1"/>
  <c r="M758" i="9"/>
  <c r="N758" i="9" s="1"/>
  <c r="O758" i="9" s="1"/>
  <c r="P758" i="9" s="1"/>
  <c r="Q758" i="9" s="1"/>
  <c r="M762" i="9"/>
  <c r="N762" i="9" s="1"/>
  <c r="O762" i="9" s="1"/>
  <c r="P762" i="9" s="1"/>
  <c r="Q762" i="9" s="1"/>
  <c r="M766" i="9"/>
  <c r="N766" i="9" s="1"/>
  <c r="O766" i="9" s="1"/>
  <c r="P766" i="9" s="1"/>
  <c r="Q766" i="9" s="1"/>
  <c r="M770" i="9"/>
  <c r="N770" i="9" s="1"/>
  <c r="O770" i="9" s="1"/>
  <c r="P770" i="9" s="1"/>
  <c r="Q770" i="9" s="1"/>
  <c r="M774" i="9"/>
  <c r="N774" i="9" s="1"/>
  <c r="O774" i="9" s="1"/>
  <c r="P774" i="9" s="1"/>
  <c r="Q774" i="9" s="1"/>
  <c r="M778" i="9"/>
  <c r="N778" i="9" s="1"/>
  <c r="O778" i="9" s="1"/>
  <c r="P778" i="9" s="1"/>
  <c r="Q778" i="9" s="1"/>
  <c r="M291" i="9"/>
  <c r="N291" i="9" s="1"/>
  <c r="O291" i="9" s="1"/>
  <c r="P291" i="9" s="1"/>
  <c r="Q291" i="9" s="1"/>
  <c r="M299" i="9"/>
  <c r="N299" i="9" s="1"/>
  <c r="O299" i="9" s="1"/>
  <c r="P299" i="9" s="1"/>
  <c r="Q299" i="9" s="1"/>
  <c r="M307" i="9"/>
  <c r="N307" i="9" s="1"/>
  <c r="O307" i="9" s="1"/>
  <c r="P307" i="9" s="1"/>
  <c r="Q307" i="9" s="1"/>
  <c r="M315" i="9"/>
  <c r="N315" i="9" s="1"/>
  <c r="O315" i="9" s="1"/>
  <c r="P315" i="9" s="1"/>
  <c r="Q315" i="9" s="1"/>
  <c r="M323" i="9"/>
  <c r="N323" i="9" s="1"/>
  <c r="O323" i="9" s="1"/>
  <c r="P323" i="9" s="1"/>
  <c r="Q323" i="9" s="1"/>
  <c r="M331" i="9"/>
  <c r="N331" i="9" s="1"/>
  <c r="O331" i="9" s="1"/>
  <c r="P331" i="9" s="1"/>
  <c r="Q331" i="9" s="1"/>
  <c r="M339" i="9"/>
  <c r="N339" i="9" s="1"/>
  <c r="O339" i="9" s="1"/>
  <c r="P339" i="9" s="1"/>
  <c r="Q339" i="9" s="1"/>
  <c r="M347" i="9"/>
  <c r="N347" i="9" s="1"/>
  <c r="O347" i="9" s="1"/>
  <c r="P347" i="9" s="1"/>
  <c r="Q347" i="9" s="1"/>
  <c r="M355" i="9"/>
  <c r="N355" i="9" s="1"/>
  <c r="O355" i="9" s="1"/>
  <c r="P355" i="9" s="1"/>
  <c r="Q355" i="9" s="1"/>
  <c r="M363" i="9"/>
  <c r="N363" i="9" s="1"/>
  <c r="O363" i="9" s="1"/>
  <c r="P363" i="9" s="1"/>
  <c r="Q363" i="9" s="1"/>
  <c r="M371" i="9"/>
  <c r="N371" i="9" s="1"/>
  <c r="O371" i="9" s="1"/>
  <c r="P371" i="9" s="1"/>
  <c r="Q371" i="9" s="1"/>
  <c r="M375" i="9"/>
  <c r="N375" i="9" s="1"/>
  <c r="O375" i="9" s="1"/>
  <c r="P375" i="9" s="1"/>
  <c r="Q375" i="9" s="1"/>
  <c r="M379" i="9"/>
  <c r="N379" i="9" s="1"/>
  <c r="O379" i="9" s="1"/>
  <c r="P379" i="9" s="1"/>
  <c r="Q379" i="9" s="1"/>
  <c r="M391" i="9"/>
  <c r="N391" i="9" s="1"/>
  <c r="O391" i="9" s="1"/>
  <c r="P391" i="9" s="1"/>
  <c r="Q391" i="9" s="1"/>
  <c r="M395" i="9"/>
  <c r="N395" i="9" s="1"/>
  <c r="O395" i="9" s="1"/>
  <c r="P395" i="9" s="1"/>
  <c r="Q395" i="9" s="1"/>
  <c r="M399" i="9"/>
  <c r="N399" i="9" s="1"/>
  <c r="O399" i="9" s="1"/>
  <c r="P399" i="9" s="1"/>
  <c r="Q399" i="9" s="1"/>
  <c r="M403" i="9"/>
  <c r="N403" i="9" s="1"/>
  <c r="O403" i="9" s="1"/>
  <c r="P403" i="9" s="1"/>
  <c r="Q403" i="9" s="1"/>
  <c r="M407" i="9"/>
  <c r="N407" i="9" s="1"/>
  <c r="O407" i="9" s="1"/>
  <c r="P407" i="9" s="1"/>
  <c r="Q407" i="9" s="1"/>
  <c r="M411" i="9"/>
  <c r="N411" i="9" s="1"/>
  <c r="O411" i="9" s="1"/>
  <c r="P411" i="9" s="1"/>
  <c r="Q411" i="9" s="1"/>
  <c r="M423" i="9"/>
  <c r="N423" i="9" s="1"/>
  <c r="O423" i="9" s="1"/>
  <c r="P423" i="9" s="1"/>
  <c r="Q423" i="9" s="1"/>
  <c r="M427" i="9"/>
  <c r="N427" i="9" s="1"/>
  <c r="O427" i="9" s="1"/>
  <c r="P427" i="9" s="1"/>
  <c r="Q427" i="9" s="1"/>
  <c r="M431" i="9"/>
  <c r="N431" i="9" s="1"/>
  <c r="O431" i="9" s="1"/>
  <c r="P431" i="9" s="1"/>
  <c r="Q431" i="9" s="1"/>
  <c r="M435" i="9"/>
  <c r="N435" i="9" s="1"/>
  <c r="O435" i="9" s="1"/>
  <c r="P435" i="9" s="1"/>
  <c r="Q435" i="9" s="1"/>
  <c r="M439" i="9"/>
  <c r="N439" i="9" s="1"/>
  <c r="O439" i="9" s="1"/>
  <c r="P439" i="9" s="1"/>
  <c r="Q439" i="9" s="1"/>
  <c r="M443" i="9"/>
  <c r="N443" i="9" s="1"/>
  <c r="O443" i="9" s="1"/>
  <c r="P443" i="9" s="1"/>
  <c r="Q443" i="9" s="1"/>
  <c r="M455" i="9"/>
  <c r="N455" i="9" s="1"/>
  <c r="O455" i="9" s="1"/>
  <c r="P455" i="9" s="1"/>
  <c r="Q455" i="9" s="1"/>
  <c r="M459" i="9"/>
  <c r="N459" i="9" s="1"/>
  <c r="O459" i="9" s="1"/>
  <c r="P459" i="9" s="1"/>
  <c r="Q459" i="9" s="1"/>
  <c r="M463" i="9"/>
  <c r="N463" i="9" s="1"/>
  <c r="O463" i="9" s="1"/>
  <c r="P463" i="9" s="1"/>
  <c r="Q463" i="9" s="1"/>
  <c r="M467" i="9"/>
  <c r="N467" i="9" s="1"/>
  <c r="O467" i="9" s="1"/>
  <c r="P467" i="9" s="1"/>
  <c r="Q467" i="9" s="1"/>
  <c r="M471" i="9"/>
  <c r="N471" i="9" s="1"/>
  <c r="O471" i="9" s="1"/>
  <c r="P471" i="9" s="1"/>
  <c r="Q471" i="9" s="1"/>
  <c r="M475" i="9"/>
  <c r="N475" i="9" s="1"/>
  <c r="O475" i="9" s="1"/>
  <c r="P475" i="9" s="1"/>
  <c r="Q475" i="9" s="1"/>
  <c r="M483" i="9"/>
  <c r="N483" i="9" s="1"/>
  <c r="O483" i="9" s="1"/>
  <c r="P483" i="9" s="1"/>
  <c r="Q483" i="9" s="1"/>
  <c r="M487" i="9"/>
  <c r="N487" i="9" s="1"/>
  <c r="O487" i="9" s="1"/>
  <c r="P487" i="9" s="1"/>
  <c r="Q487" i="9" s="1"/>
  <c r="M495" i="9"/>
  <c r="N495" i="9" s="1"/>
  <c r="O495" i="9" s="1"/>
  <c r="P495" i="9" s="1"/>
  <c r="Q495" i="9" s="1"/>
  <c r="M499" i="9"/>
  <c r="N499" i="9" s="1"/>
  <c r="O499" i="9" s="1"/>
  <c r="P499" i="9" s="1"/>
  <c r="Q499" i="9" s="1"/>
  <c r="M503" i="9"/>
  <c r="N503" i="9" s="1"/>
  <c r="O503" i="9" s="1"/>
  <c r="P503" i="9" s="1"/>
  <c r="Q503" i="9" s="1"/>
  <c r="M507" i="9"/>
  <c r="N507" i="9" s="1"/>
  <c r="O507" i="9" s="1"/>
  <c r="P507" i="9" s="1"/>
  <c r="Q507" i="9" s="1"/>
  <c r="M511" i="9"/>
  <c r="N511" i="9" s="1"/>
  <c r="O511" i="9" s="1"/>
  <c r="P511" i="9" s="1"/>
  <c r="Q511" i="9" s="1"/>
  <c r="M519" i="9"/>
  <c r="N519" i="9" s="1"/>
  <c r="O519" i="9" s="1"/>
  <c r="P519" i="9" s="1"/>
  <c r="Q519" i="9" s="1"/>
  <c r="M523" i="9"/>
  <c r="N523" i="9" s="1"/>
  <c r="O523" i="9" s="1"/>
  <c r="P523" i="9" s="1"/>
  <c r="Q523" i="9" s="1"/>
  <c r="M527" i="9"/>
  <c r="N527" i="9" s="1"/>
  <c r="O527" i="9" s="1"/>
  <c r="P527" i="9" s="1"/>
  <c r="Q527" i="9" s="1"/>
  <c r="M535" i="9"/>
  <c r="N535" i="9" s="1"/>
  <c r="O535" i="9" s="1"/>
  <c r="P535" i="9" s="1"/>
  <c r="Q535" i="9" s="1"/>
  <c r="M539" i="9"/>
  <c r="N539" i="9" s="1"/>
  <c r="O539" i="9" s="1"/>
  <c r="P539" i="9" s="1"/>
  <c r="Q539" i="9" s="1"/>
  <c r="M543" i="9"/>
  <c r="N543" i="9" s="1"/>
  <c r="O543" i="9" s="1"/>
  <c r="P543" i="9" s="1"/>
  <c r="Q543" i="9" s="1"/>
  <c r="M547" i="9"/>
  <c r="N547" i="9" s="1"/>
  <c r="O547" i="9" s="1"/>
  <c r="P547" i="9" s="1"/>
  <c r="Q547" i="9" s="1"/>
  <c r="M551" i="9"/>
  <c r="N551" i="9" s="1"/>
  <c r="O551" i="9" s="1"/>
  <c r="P551" i="9" s="1"/>
  <c r="Q551" i="9" s="1"/>
  <c r="M555" i="9"/>
  <c r="N555" i="9" s="1"/>
  <c r="O555" i="9" s="1"/>
  <c r="P555" i="9" s="1"/>
  <c r="Q555" i="9" s="1"/>
  <c r="M559" i="9"/>
  <c r="N559" i="9" s="1"/>
  <c r="O559" i="9" s="1"/>
  <c r="P559" i="9" s="1"/>
  <c r="Q559" i="9" s="1"/>
  <c r="M563" i="9"/>
  <c r="N563" i="9" s="1"/>
  <c r="O563" i="9" s="1"/>
  <c r="P563" i="9" s="1"/>
  <c r="Q563" i="9" s="1"/>
  <c r="M571" i="9"/>
  <c r="N571" i="9" s="1"/>
  <c r="O571" i="9" s="1"/>
  <c r="P571" i="9" s="1"/>
  <c r="Q571" i="9" s="1"/>
  <c r="M575" i="9"/>
  <c r="N575" i="9" s="1"/>
  <c r="O575" i="9" s="1"/>
  <c r="P575" i="9" s="1"/>
  <c r="Q575" i="9" s="1"/>
  <c r="M579" i="9"/>
  <c r="N579" i="9" s="1"/>
  <c r="O579" i="9" s="1"/>
  <c r="P579" i="9" s="1"/>
  <c r="Q579" i="9" s="1"/>
  <c r="M583" i="9"/>
  <c r="N583" i="9" s="1"/>
  <c r="O583" i="9" s="1"/>
  <c r="P583" i="9" s="1"/>
  <c r="Q583" i="9" s="1"/>
  <c r="M587" i="9"/>
  <c r="N587" i="9" s="1"/>
  <c r="O587" i="9" s="1"/>
  <c r="P587" i="9" s="1"/>
  <c r="Q587" i="9" s="1"/>
  <c r="M591" i="9"/>
  <c r="N591" i="9" s="1"/>
  <c r="O591" i="9" s="1"/>
  <c r="P591" i="9" s="1"/>
  <c r="Q591" i="9" s="1"/>
  <c r="M595" i="9"/>
  <c r="N595" i="9" s="1"/>
  <c r="O595" i="9" s="1"/>
  <c r="P595" i="9" s="1"/>
  <c r="Q595" i="9" s="1"/>
  <c r="M599" i="9"/>
  <c r="N599" i="9" s="1"/>
  <c r="O599" i="9" s="1"/>
  <c r="P599" i="9" s="1"/>
  <c r="Q599" i="9" s="1"/>
  <c r="M603" i="9"/>
  <c r="N603" i="9" s="1"/>
  <c r="O603" i="9" s="1"/>
  <c r="P603" i="9" s="1"/>
  <c r="Q603" i="9" s="1"/>
  <c r="M607" i="9"/>
  <c r="N607" i="9" s="1"/>
  <c r="O607" i="9" s="1"/>
  <c r="P607" i="9" s="1"/>
  <c r="Q607" i="9" s="1"/>
  <c r="M611" i="9"/>
  <c r="N611" i="9" s="1"/>
  <c r="O611" i="9" s="1"/>
  <c r="P611" i="9" s="1"/>
  <c r="Q611" i="9" s="1"/>
  <c r="M615" i="9"/>
  <c r="N615" i="9" s="1"/>
  <c r="O615" i="9" s="1"/>
  <c r="P615" i="9" s="1"/>
  <c r="Q615" i="9" s="1"/>
  <c r="M619" i="9"/>
  <c r="N619" i="9" s="1"/>
  <c r="O619" i="9" s="1"/>
  <c r="P619" i="9" s="1"/>
  <c r="Q619" i="9" s="1"/>
  <c r="M623" i="9"/>
  <c r="N623" i="9" s="1"/>
  <c r="O623" i="9" s="1"/>
  <c r="P623" i="9" s="1"/>
  <c r="Q623" i="9" s="1"/>
  <c r="M627" i="9"/>
  <c r="N627" i="9" s="1"/>
  <c r="O627" i="9" s="1"/>
  <c r="P627" i="9" s="1"/>
  <c r="Q627" i="9" s="1"/>
  <c r="M631" i="9"/>
  <c r="N631" i="9" s="1"/>
  <c r="O631" i="9" s="1"/>
  <c r="P631" i="9" s="1"/>
  <c r="Q631" i="9" s="1"/>
  <c r="M635" i="9"/>
  <c r="N635" i="9" s="1"/>
  <c r="O635" i="9" s="1"/>
  <c r="P635" i="9" s="1"/>
  <c r="Q635" i="9" s="1"/>
  <c r="M639" i="9"/>
  <c r="N639" i="9" s="1"/>
  <c r="O639" i="9" s="1"/>
  <c r="P639" i="9" s="1"/>
  <c r="Q639" i="9" s="1"/>
  <c r="M643" i="9"/>
  <c r="N643" i="9" s="1"/>
  <c r="O643" i="9" s="1"/>
  <c r="P643" i="9" s="1"/>
  <c r="Q643" i="9" s="1"/>
  <c r="M647" i="9"/>
  <c r="N647" i="9" s="1"/>
  <c r="O647" i="9" s="1"/>
  <c r="P647" i="9" s="1"/>
  <c r="Q647" i="9" s="1"/>
  <c r="M651" i="9"/>
  <c r="N651" i="9" s="1"/>
  <c r="O651" i="9" s="1"/>
  <c r="P651" i="9" s="1"/>
  <c r="Q651" i="9" s="1"/>
  <c r="M655" i="9"/>
  <c r="N655" i="9" s="1"/>
  <c r="O655" i="9" s="1"/>
  <c r="P655" i="9" s="1"/>
  <c r="Q655" i="9" s="1"/>
  <c r="M659" i="9"/>
  <c r="N659" i="9" s="1"/>
  <c r="O659" i="9" s="1"/>
  <c r="P659" i="9" s="1"/>
  <c r="Q659" i="9" s="1"/>
  <c r="M663" i="9"/>
  <c r="N663" i="9" s="1"/>
  <c r="O663" i="9" s="1"/>
  <c r="P663" i="9" s="1"/>
  <c r="Q663" i="9" s="1"/>
  <c r="M667" i="9"/>
  <c r="N667" i="9" s="1"/>
  <c r="O667" i="9" s="1"/>
  <c r="P667" i="9" s="1"/>
  <c r="Q667" i="9" s="1"/>
  <c r="M671" i="9"/>
  <c r="N671" i="9" s="1"/>
  <c r="O671" i="9" s="1"/>
  <c r="P671" i="9" s="1"/>
  <c r="Q671" i="9" s="1"/>
  <c r="M675" i="9"/>
  <c r="N675" i="9" s="1"/>
  <c r="O675" i="9" s="1"/>
  <c r="P675" i="9" s="1"/>
  <c r="Q675" i="9" s="1"/>
  <c r="M679" i="9"/>
  <c r="N679" i="9" s="1"/>
  <c r="O679" i="9" s="1"/>
  <c r="P679" i="9" s="1"/>
  <c r="Q679" i="9" s="1"/>
  <c r="M683" i="9"/>
  <c r="N683" i="9" s="1"/>
  <c r="O683" i="9" s="1"/>
  <c r="P683" i="9" s="1"/>
  <c r="Q683" i="9" s="1"/>
  <c r="M687" i="9"/>
  <c r="N687" i="9" s="1"/>
  <c r="O687" i="9" s="1"/>
  <c r="P687" i="9" s="1"/>
  <c r="Q687" i="9" s="1"/>
  <c r="M691" i="9"/>
  <c r="N691" i="9" s="1"/>
  <c r="O691" i="9" s="1"/>
  <c r="P691" i="9" s="1"/>
  <c r="Q691" i="9" s="1"/>
  <c r="M695" i="9"/>
  <c r="N695" i="9" s="1"/>
  <c r="O695" i="9" s="1"/>
  <c r="P695" i="9" s="1"/>
  <c r="Q695" i="9" s="1"/>
  <c r="M699" i="9"/>
  <c r="N699" i="9" s="1"/>
  <c r="O699" i="9" s="1"/>
  <c r="P699" i="9" s="1"/>
  <c r="Q699" i="9" s="1"/>
  <c r="M703" i="9"/>
  <c r="N703" i="9" s="1"/>
  <c r="O703" i="9" s="1"/>
  <c r="P703" i="9" s="1"/>
  <c r="Q703" i="9" s="1"/>
  <c r="M707" i="9"/>
  <c r="N707" i="9" s="1"/>
  <c r="O707" i="9" s="1"/>
  <c r="P707" i="9" s="1"/>
  <c r="Q707" i="9" s="1"/>
  <c r="M711" i="9"/>
  <c r="N711" i="9" s="1"/>
  <c r="O711" i="9" s="1"/>
  <c r="P711" i="9" s="1"/>
  <c r="Q711" i="9" s="1"/>
  <c r="M715" i="9"/>
  <c r="N715" i="9" s="1"/>
  <c r="O715" i="9" s="1"/>
  <c r="P715" i="9" s="1"/>
  <c r="Q715" i="9" s="1"/>
  <c r="M719" i="9"/>
  <c r="N719" i="9" s="1"/>
  <c r="O719" i="9" s="1"/>
  <c r="P719" i="9" s="1"/>
  <c r="Q719" i="9" s="1"/>
  <c r="M723" i="9"/>
  <c r="N723" i="9" s="1"/>
  <c r="O723" i="9" s="1"/>
  <c r="P723" i="9" s="1"/>
  <c r="Q723" i="9" s="1"/>
  <c r="M727" i="9"/>
  <c r="N727" i="9" s="1"/>
  <c r="O727" i="9" s="1"/>
  <c r="P727" i="9" s="1"/>
  <c r="Q727" i="9" s="1"/>
  <c r="M731" i="9"/>
  <c r="N731" i="9" s="1"/>
  <c r="O731" i="9" s="1"/>
  <c r="P731" i="9" s="1"/>
  <c r="Q731" i="9" s="1"/>
  <c r="M735" i="9"/>
  <c r="N735" i="9" s="1"/>
  <c r="O735" i="9" s="1"/>
  <c r="P735" i="9" s="1"/>
  <c r="Q735" i="9" s="1"/>
  <c r="M739" i="9"/>
  <c r="N739" i="9" s="1"/>
  <c r="O739" i="9" s="1"/>
  <c r="P739" i="9" s="1"/>
  <c r="Q739" i="9" s="1"/>
  <c r="M743" i="9"/>
  <c r="N743" i="9" s="1"/>
  <c r="O743" i="9" s="1"/>
  <c r="P743" i="9" s="1"/>
  <c r="Q743" i="9" s="1"/>
  <c r="M747" i="9"/>
  <c r="N747" i="9" s="1"/>
  <c r="O747" i="9" s="1"/>
  <c r="P747" i="9" s="1"/>
  <c r="Q747" i="9" s="1"/>
  <c r="M751" i="9"/>
  <c r="N751" i="9" s="1"/>
  <c r="O751" i="9" s="1"/>
  <c r="P751" i="9" s="1"/>
  <c r="Q751" i="9" s="1"/>
  <c r="M755" i="9"/>
  <c r="N755" i="9" s="1"/>
  <c r="O755" i="9" s="1"/>
  <c r="P755" i="9" s="1"/>
  <c r="Q755" i="9" s="1"/>
  <c r="M759" i="9"/>
  <c r="N759" i="9" s="1"/>
  <c r="O759" i="9" s="1"/>
  <c r="P759" i="9" s="1"/>
  <c r="Q759" i="9" s="1"/>
  <c r="M767" i="9"/>
  <c r="N767" i="9" s="1"/>
  <c r="O767" i="9" s="1"/>
  <c r="P767" i="9" s="1"/>
  <c r="Q767" i="9" s="1"/>
  <c r="M771" i="9"/>
  <c r="N771" i="9" s="1"/>
  <c r="O771" i="9" s="1"/>
  <c r="P771" i="9" s="1"/>
  <c r="Q771" i="9" s="1"/>
  <c r="M775" i="9"/>
  <c r="N775" i="9" s="1"/>
  <c r="O775" i="9" s="1"/>
  <c r="P775" i="9" s="1"/>
  <c r="Q775" i="9" s="1"/>
  <c r="M779" i="9"/>
  <c r="N779" i="9" s="1"/>
  <c r="O779" i="9" s="1"/>
  <c r="P779" i="9" s="1"/>
  <c r="Q779" i="9" s="1"/>
  <c r="T54" i="8"/>
  <c r="T53" i="8"/>
  <c r="Y871" i="1" l="1"/>
  <c r="Y908" i="1"/>
  <c r="Y1132" i="1"/>
  <c r="Y27" i="1"/>
  <c r="Y134" i="1"/>
  <c r="Y267" i="1"/>
  <c r="Y390" i="1"/>
  <c r="Y523" i="1"/>
  <c r="Y588" i="1"/>
  <c r="Y656" i="1"/>
  <c r="Y722" i="1"/>
  <c r="Y816" i="1"/>
  <c r="Y1060" i="1"/>
  <c r="Y1119" i="1"/>
  <c r="Y1298" i="1"/>
  <c r="Y1110" i="1"/>
  <c r="Y1308" i="1"/>
  <c r="Y99" i="1"/>
  <c r="Y201" i="1"/>
  <c r="Y238" i="1"/>
  <c r="Y363" i="1"/>
  <c r="Y455" i="1"/>
  <c r="Y527" i="1"/>
  <c r="Y562" i="1"/>
  <c r="Y619" i="1"/>
  <c r="Y698" i="1"/>
  <c r="Y747" i="1"/>
  <c r="Y811" i="1"/>
  <c r="Y988" i="1"/>
  <c r="Y1120" i="1"/>
  <c r="Y1226" i="1"/>
  <c r="Y28" i="1"/>
  <c r="Y116" i="1"/>
  <c r="Y192" i="1"/>
  <c r="Y224" i="1"/>
  <c r="Y291" i="1"/>
  <c r="Y350" i="1"/>
  <c r="Y376" i="1"/>
  <c r="Y424" i="1"/>
  <c r="Y446" i="1"/>
  <c r="Y483" i="1"/>
  <c r="Y547" i="1"/>
  <c r="Y600" i="1"/>
  <c r="Y638" i="1"/>
  <c r="Y691" i="1"/>
  <c r="Y734" i="1"/>
  <c r="Y771" i="1"/>
  <c r="Y819" i="1"/>
  <c r="Y862" i="1"/>
  <c r="Y915" i="1"/>
  <c r="Y980" i="1"/>
  <c r="Y1051" i="1"/>
  <c r="Y1136" i="1"/>
  <c r="Y1236" i="1"/>
  <c r="Y974" i="1"/>
  <c r="Y1064" i="1"/>
  <c r="Y1192" i="1"/>
  <c r="Y1240" i="1"/>
  <c r="Y1283" i="1"/>
  <c r="Y273" i="1"/>
  <c r="Y329" i="1"/>
  <c r="Y393" i="1"/>
  <c r="Y421" i="1"/>
  <c r="Y469" i="1"/>
  <c r="Y509" i="1"/>
  <c r="Y541" i="1"/>
  <c r="Y569" i="1"/>
  <c r="Y601" i="1"/>
  <c r="Y633" i="1"/>
  <c r="Y669" i="1"/>
  <c r="Y697" i="1"/>
  <c r="Y717" i="1"/>
  <c r="Y753" i="1"/>
  <c r="Y801" i="1"/>
  <c r="Y861" i="1"/>
  <c r="Y885" i="1"/>
  <c r="Y917" i="1"/>
  <c r="Y953" i="1"/>
  <c r="Y1061" i="1"/>
  <c r="Y1085" i="1"/>
  <c r="Y1121" i="1"/>
  <c r="Y1225" i="1"/>
  <c r="Y1269" i="1"/>
  <c r="Y1309" i="1"/>
  <c r="Y554" i="1"/>
  <c r="Y278" i="1"/>
  <c r="Y563" i="1"/>
  <c r="Y658" i="1"/>
  <c r="Y907" i="1"/>
  <c r="Y1266" i="1"/>
  <c r="Y1287" i="1"/>
  <c r="Y839" i="1"/>
  <c r="Y579" i="1"/>
  <c r="AC579" i="1" s="1"/>
  <c r="Y1288" i="1"/>
  <c r="Y941" i="1"/>
  <c r="Y81" i="1"/>
  <c r="Y138" i="1"/>
  <c r="Y203" i="1"/>
  <c r="Y141" i="1"/>
  <c r="Y399" i="1"/>
  <c r="Y188" i="1"/>
  <c r="Y337" i="1"/>
  <c r="Y22" i="1"/>
  <c r="Y86" i="1"/>
  <c r="Y459" i="1"/>
  <c r="Y330" i="1"/>
  <c r="Y586" i="1"/>
  <c r="Y167" i="1"/>
  <c r="Y511" i="1"/>
  <c r="Y241" i="1"/>
  <c r="Y514" i="1"/>
  <c r="Y30" i="1"/>
  <c r="Y370" i="1"/>
  <c r="Y676" i="1"/>
  <c r="Y84" i="1"/>
  <c r="Y259" i="1"/>
  <c r="Y664" i="1"/>
  <c r="Y894" i="1"/>
  <c r="Y1300" i="1"/>
  <c r="Y293" i="1"/>
  <c r="Y425" i="1"/>
  <c r="Y693" i="1"/>
  <c r="Y997" i="1"/>
  <c r="Y1261" i="1"/>
  <c r="Y284" i="1"/>
  <c r="Y45" i="1"/>
  <c r="Y443" i="1"/>
  <c r="Y492" i="1"/>
  <c r="Y163" i="1"/>
  <c r="Y88" i="1"/>
  <c r="Y312" i="1"/>
  <c r="AC312" i="1" s="1"/>
  <c r="Y1017" i="1"/>
  <c r="Y354" i="1"/>
  <c r="Y620" i="1"/>
  <c r="Y487" i="1"/>
  <c r="Y209" i="1"/>
  <c r="Y518" i="1"/>
  <c r="Y33" i="1"/>
  <c r="Y246" i="1"/>
  <c r="Y778" i="1"/>
  <c r="Y380" i="1"/>
  <c r="Y799" i="1"/>
  <c r="Y78" i="1"/>
  <c r="Y185" i="1"/>
  <c r="Y598" i="1"/>
  <c r="Y998" i="1"/>
  <c r="Y204" i="1"/>
  <c r="Y408" i="1"/>
  <c r="Y750" i="1"/>
  <c r="Y1066" i="1"/>
  <c r="Y1171" i="1"/>
  <c r="Y357" i="1"/>
  <c r="Y585" i="1"/>
  <c r="Y761" i="1"/>
  <c r="Y1141" i="1"/>
  <c r="Y308" i="1"/>
  <c r="Y194" i="1"/>
  <c r="Y97" i="1"/>
  <c r="Y266" i="1"/>
  <c r="Y738" i="1"/>
  <c r="Y332" i="1"/>
  <c r="Y190" i="1"/>
  <c r="Y427" i="1"/>
  <c r="Y544" i="1"/>
  <c r="Y207" i="1"/>
  <c r="Y784" i="1"/>
  <c r="Y85" i="1"/>
  <c r="Y137" i="1"/>
  <c r="Y16" i="1"/>
  <c r="Y302" i="1"/>
  <c r="Y289" i="1"/>
  <c r="Y513" i="1"/>
  <c r="Y364" i="1"/>
  <c r="AC364" i="1" s="1"/>
  <c r="Y298" i="1"/>
  <c r="Y524" i="1"/>
  <c r="Y87" i="1"/>
  <c r="Y215" i="1"/>
  <c r="Y338" i="1"/>
  <c r="Y538" i="1"/>
  <c r="Y594" i="1"/>
  <c r="Y916" i="1"/>
  <c r="Y90" i="1"/>
  <c r="Y175" i="1"/>
  <c r="Y311" i="1"/>
  <c r="Y539" i="1"/>
  <c r="Y823" i="1"/>
  <c r="Y21" i="1"/>
  <c r="Y247" i="1"/>
  <c r="Y466" i="1"/>
  <c r="Y628" i="1"/>
  <c r="Y836" i="1"/>
  <c r="Y1212" i="1"/>
  <c r="Y51" i="1"/>
  <c r="AC51" i="1" s="1"/>
  <c r="Y105" i="1"/>
  <c r="Y250" i="1"/>
  <c r="Y391" i="1"/>
  <c r="Y612" i="1"/>
  <c r="Y726" i="1"/>
  <c r="Y890" i="1"/>
  <c r="Y1148" i="1"/>
  <c r="Y128" i="1"/>
  <c r="Y220" i="1"/>
  <c r="Y280" i="1"/>
  <c r="Y414" i="1"/>
  <c r="Y595" i="1"/>
  <c r="Y686" i="1"/>
  <c r="Y760" i="1"/>
  <c r="Y899" i="1"/>
  <c r="Y1222" i="1"/>
  <c r="Y1096" i="1"/>
  <c r="Y1224" i="1"/>
  <c r="Y261" i="1"/>
  <c r="Y301" i="1"/>
  <c r="Y381" i="1"/>
  <c r="Y445" i="1"/>
  <c r="Y605" i="1"/>
  <c r="Y701" i="1"/>
  <c r="Y825" i="1"/>
  <c r="Y945" i="1"/>
  <c r="Y1033" i="1"/>
  <c r="Y1185" i="1"/>
  <c r="Y50" i="1"/>
  <c r="Y156" i="1"/>
  <c r="Y212" i="1"/>
  <c r="Y318" i="1"/>
  <c r="Y835" i="1"/>
  <c r="Y353" i="1"/>
  <c r="Y1289" i="1"/>
  <c r="Y1010" i="1"/>
  <c r="Y582" i="1"/>
  <c r="Y214" i="1"/>
  <c r="Y268" i="1"/>
  <c r="Y282" i="1"/>
  <c r="Y118" i="1"/>
  <c r="Y368" i="1"/>
  <c r="Y1227" i="1"/>
  <c r="Y458" i="1"/>
  <c r="Y217" i="1"/>
  <c r="Y292" i="1"/>
  <c r="Y44" i="1"/>
  <c r="Y160" i="1"/>
  <c r="Y248" i="1"/>
  <c r="Y451" i="1"/>
  <c r="Y249" i="1"/>
  <c r="Y369" i="1"/>
  <c r="Y165" i="1"/>
  <c r="Y772" i="1"/>
  <c r="Y468" i="1"/>
  <c r="Y117" i="1"/>
  <c r="Y11" i="1"/>
  <c r="Y219" i="1"/>
  <c r="Y434" i="1"/>
  <c r="Y80" i="1"/>
  <c r="Y323" i="1"/>
  <c r="Y305" i="1"/>
  <c r="Y729" i="1"/>
  <c r="Y129" i="1"/>
  <c r="Y411" i="1"/>
  <c r="Y59" i="1"/>
  <c r="Y151" i="1"/>
  <c r="Y262" i="1"/>
  <c r="Y415" i="1"/>
  <c r="Y546" i="1"/>
  <c r="Y631" i="1"/>
  <c r="Y1088" i="1"/>
  <c r="Y103" i="1"/>
  <c r="Y182" i="1"/>
  <c r="Y331" i="1"/>
  <c r="AC331" i="1" s="1"/>
  <c r="Y578" i="1"/>
  <c r="Y919" i="1"/>
  <c r="Y91" i="1"/>
  <c r="Y304" i="1"/>
  <c r="AC304" i="1" s="1"/>
  <c r="Y486" i="1"/>
  <c r="Y646" i="1"/>
  <c r="Y983" i="1"/>
  <c r="Y1090" i="1"/>
  <c r="Y62" i="1"/>
  <c r="Y131" i="1"/>
  <c r="Y263" i="1"/>
  <c r="Y476" i="1"/>
  <c r="Y634" i="1"/>
  <c r="Y783" i="1"/>
  <c r="Y911" i="1"/>
  <c r="Y20" i="1"/>
  <c r="Y140" i="1"/>
  <c r="Y236" i="1"/>
  <c r="Y344" i="1"/>
  <c r="Y472" i="1"/>
  <c r="Y622" i="1"/>
  <c r="Y712" i="1"/>
  <c r="Y792" i="1"/>
  <c r="Y926" i="1"/>
  <c r="Y1250" i="1"/>
  <c r="Y1112" i="1"/>
  <c r="Y1230" i="1"/>
  <c r="Y265" i="1"/>
  <c r="Y321" i="1"/>
  <c r="Y413" i="1"/>
  <c r="Y545" i="1"/>
  <c r="Y657" i="1"/>
  <c r="Y725" i="1"/>
  <c r="Y833" i="1"/>
  <c r="Y961" i="1"/>
  <c r="Y1053" i="1"/>
  <c r="Y1205" i="1"/>
  <c r="Y288" i="1"/>
  <c r="Y10" i="1"/>
  <c r="AC1174" i="1"/>
  <c r="AC1056" i="1"/>
  <c r="AC1040" i="1"/>
  <c r="AC1014" i="1"/>
  <c r="AC842" i="1"/>
  <c r="AC388" i="1"/>
  <c r="AC1150" i="1"/>
  <c r="AC72" i="1"/>
  <c r="AC437" i="1"/>
  <c r="AC649" i="1"/>
  <c r="AC739" i="1"/>
  <c r="AC883" i="1"/>
  <c r="AC839" i="1"/>
  <c r="AC247" i="1"/>
  <c r="U243" i="1"/>
  <c r="AA243" i="1" s="1"/>
  <c r="U35" i="1"/>
  <c r="AA35" i="1" s="1"/>
  <c r="U757" i="1"/>
  <c r="AA757" i="1" s="1"/>
  <c r="U689" i="1"/>
  <c r="AA689" i="1" s="1"/>
  <c r="U341" i="1"/>
  <c r="AA341" i="1" s="1"/>
  <c r="U181" i="1"/>
  <c r="AA181" i="1" s="1"/>
  <c r="U828" i="1"/>
  <c r="AA828" i="1" s="1"/>
  <c r="U788" i="1"/>
  <c r="AA788" i="1" s="1"/>
  <c r="U676" i="1"/>
  <c r="AA676" i="1" s="1"/>
  <c r="U600" i="1"/>
  <c r="AA600" i="1" s="1"/>
  <c r="U428" i="1"/>
  <c r="AA428" i="1" s="1"/>
  <c r="U344" i="1"/>
  <c r="AA344" i="1" s="1"/>
  <c r="U252" i="1"/>
  <c r="AA252" i="1" s="1"/>
  <c r="U8" i="1"/>
  <c r="AA8" i="1" s="1"/>
  <c r="U782" i="1"/>
  <c r="AA782" i="1" s="1"/>
  <c r="S886" i="1"/>
  <c r="Y886" i="1" s="1"/>
  <c r="S7" i="1"/>
  <c r="Y7" i="1" s="1"/>
  <c r="S1162" i="1"/>
  <c r="Y1162" i="1" s="1"/>
  <c r="S23" i="1"/>
  <c r="Y23" i="1" s="1"/>
  <c r="U531" i="1"/>
  <c r="AA531" i="1" s="1"/>
  <c r="U363" i="1"/>
  <c r="AA363" i="1" s="1"/>
  <c r="U323" i="1"/>
  <c r="AA323" i="1" s="1"/>
  <c r="U307" i="1"/>
  <c r="AA307" i="1" s="1"/>
  <c r="U541" i="1"/>
  <c r="AA541" i="1" s="1"/>
  <c r="U453" i="1"/>
  <c r="AA453" i="1" s="1"/>
  <c r="U265" i="1"/>
  <c r="AA265" i="1" s="1"/>
  <c r="U105" i="1"/>
  <c r="AA105" i="1" s="1"/>
  <c r="U752" i="1"/>
  <c r="AA752" i="1" s="1"/>
  <c r="U668" i="1"/>
  <c r="AA668" i="1" s="1"/>
  <c r="U636" i="1"/>
  <c r="AA636" i="1" s="1"/>
  <c r="U568" i="1"/>
  <c r="AA568" i="1" s="1"/>
  <c r="U300" i="1"/>
  <c r="AA300" i="1" s="1"/>
  <c r="U268" i="1"/>
  <c r="AA268" i="1" s="1"/>
  <c r="U834" i="1"/>
  <c r="AA834" i="1" s="1"/>
  <c r="U658" i="1"/>
  <c r="AA658" i="1" s="1"/>
  <c r="S780" i="1"/>
  <c r="Y780" i="1" s="1"/>
  <c r="S439" i="1"/>
  <c r="Y439" i="1" s="1"/>
  <c r="S1067" i="1"/>
  <c r="Y1067" i="1" s="1"/>
  <c r="S743" i="1"/>
  <c r="Y743" i="1" s="1"/>
  <c r="S667" i="1"/>
  <c r="Y667" i="1" s="1"/>
  <c r="U483" i="1"/>
  <c r="AA483" i="1" s="1"/>
  <c r="U195" i="1"/>
  <c r="AA195" i="1" s="1"/>
  <c r="U83" i="1"/>
  <c r="AA83" i="1" s="1"/>
  <c r="U821" i="1"/>
  <c r="AA821" i="1" s="1"/>
  <c r="U805" i="1"/>
  <c r="AA805" i="1" s="1"/>
  <c r="U789" i="1"/>
  <c r="AA789" i="1" s="1"/>
  <c r="U673" i="1"/>
  <c r="AA673" i="1" s="1"/>
  <c r="U429" i="1"/>
  <c r="AA429" i="1" s="1"/>
  <c r="U357" i="1"/>
  <c r="AA357" i="1" s="1"/>
  <c r="U281" i="1"/>
  <c r="AA281" i="1" s="1"/>
  <c r="U213" i="1"/>
  <c r="AA213" i="1" s="1"/>
  <c r="U101" i="1"/>
  <c r="AA101" i="1" s="1"/>
  <c r="U820" i="1"/>
  <c r="AA820" i="1" s="1"/>
  <c r="U716" i="1"/>
  <c r="AA716" i="1" s="1"/>
  <c r="U544" i="1"/>
  <c r="AA544" i="1" s="1"/>
  <c r="U24" i="1"/>
  <c r="AA24" i="1" s="1"/>
  <c r="U814" i="1"/>
  <c r="AA814" i="1" s="1"/>
  <c r="U338" i="1"/>
  <c r="AA338" i="1" s="1"/>
  <c r="U499" i="1"/>
  <c r="AA499" i="1" s="1"/>
  <c r="U403" i="1"/>
  <c r="AA403" i="1" s="1"/>
  <c r="U371" i="1"/>
  <c r="AA371" i="1" s="1"/>
  <c r="U355" i="1"/>
  <c r="AA355" i="1" s="1"/>
  <c r="U115" i="1"/>
  <c r="AA115" i="1" s="1"/>
  <c r="U625" i="1"/>
  <c r="AA625" i="1" s="1"/>
  <c r="U557" i="1"/>
  <c r="AA557" i="1" s="1"/>
  <c r="AC557" i="1" s="1"/>
  <c r="U521" i="1"/>
  <c r="AA521" i="1" s="1"/>
  <c r="AC521" i="1" s="1"/>
  <c r="U301" i="1"/>
  <c r="AA301" i="1" s="1"/>
  <c r="U117" i="1"/>
  <c r="AA117" i="1" s="1"/>
  <c r="U796" i="1"/>
  <c r="AA796" i="1" s="1"/>
  <c r="U684" i="1"/>
  <c r="AA684" i="1" s="1"/>
  <c r="U660" i="1"/>
  <c r="AA660" i="1" s="1"/>
  <c r="U620" i="1"/>
  <c r="AA620" i="1" s="1"/>
  <c r="U584" i="1"/>
  <c r="AA584" i="1" s="1"/>
  <c r="U492" i="1"/>
  <c r="AA492" i="1" s="1"/>
  <c r="U452" i="1"/>
  <c r="AA452" i="1" s="1"/>
  <c r="U364" i="1"/>
  <c r="AA364" i="1" s="1"/>
  <c r="T575" i="1"/>
  <c r="Z575" i="1" s="1"/>
  <c r="T79" i="1"/>
  <c r="Z79" i="1" s="1"/>
  <c r="T174" i="1"/>
  <c r="Z174" i="1" s="1"/>
  <c r="T244" i="1"/>
  <c r="Z244" i="1" s="1"/>
  <c r="T96" i="1"/>
  <c r="Z96" i="1" s="1"/>
  <c r="T76" i="1"/>
  <c r="Z76" i="1" s="1"/>
  <c r="T40" i="1"/>
  <c r="Z40" i="1" s="1"/>
  <c r="T16" i="1"/>
  <c r="Z16" i="1" s="1"/>
  <c r="T267" i="1"/>
  <c r="Z267" i="1" s="1"/>
  <c r="T246" i="1"/>
  <c r="Z246" i="1" s="1"/>
  <c r="T241" i="1"/>
  <c r="Z241" i="1" s="1"/>
  <c r="T107" i="1"/>
  <c r="Z107" i="1" s="1"/>
  <c r="T102" i="1"/>
  <c r="Z102" i="1" s="1"/>
  <c r="T97" i="1"/>
  <c r="Z97" i="1" s="1"/>
  <c r="T70" i="1"/>
  <c r="Z70" i="1" s="1"/>
  <c r="T33" i="1"/>
  <c r="Z33" i="1" s="1"/>
  <c r="T269" i="1"/>
  <c r="Z269" i="1" s="1"/>
  <c r="T266" i="1"/>
  <c r="Z266" i="1" s="1"/>
  <c r="T95" i="1"/>
  <c r="Z95" i="1" s="1"/>
  <c r="T103" i="1"/>
  <c r="Z103" i="1" s="1"/>
  <c r="T9" i="1"/>
  <c r="Z9" i="1" s="1"/>
  <c r="T243" i="1"/>
  <c r="Z243" i="1" s="1"/>
  <c r="T271" i="1"/>
  <c r="Z271" i="1" s="1"/>
  <c r="T101" i="1"/>
  <c r="Z101" i="1" s="1"/>
  <c r="T137" i="1"/>
  <c r="Z137" i="1" s="1"/>
  <c r="U528" i="1"/>
  <c r="AA528" i="1" s="1"/>
  <c r="U508" i="1"/>
  <c r="AA508" i="1" s="1"/>
  <c r="AC508" i="1" s="1"/>
  <c r="U412" i="1"/>
  <c r="AA412" i="1" s="1"/>
  <c r="U380" i="1"/>
  <c r="AA380" i="1" s="1"/>
  <c r="U236" i="1"/>
  <c r="AA236" i="1" s="1"/>
  <c r="U188" i="1"/>
  <c r="AA188" i="1" s="1"/>
  <c r="U172" i="1"/>
  <c r="AA172" i="1" s="1"/>
  <c r="L7" i="8"/>
  <c r="H7" i="8"/>
  <c r="K7" i="8" s="1"/>
  <c r="U140" i="1"/>
  <c r="AA140" i="1" s="1"/>
  <c r="U88" i="1"/>
  <c r="AA88" i="1" s="1"/>
  <c r="L11" i="8"/>
  <c r="H11" i="8"/>
  <c r="K11" i="8" s="1"/>
  <c r="L43" i="8"/>
  <c r="H43" i="8"/>
  <c r="K43" i="8" s="1"/>
  <c r="L33" i="8"/>
  <c r="H33" i="8"/>
  <c r="H22" i="8"/>
  <c r="K22" i="8" s="1"/>
  <c r="L22" i="8"/>
  <c r="L8" i="8"/>
  <c r="H8" i="8"/>
  <c r="K8" i="8" s="1"/>
  <c r="U762" i="1"/>
  <c r="AA762" i="1" s="1"/>
  <c r="U742" i="1"/>
  <c r="AA742" i="1" s="1"/>
  <c r="U714" i="1"/>
  <c r="AA714" i="1" s="1"/>
  <c r="U626" i="1"/>
  <c r="AA626" i="1" s="1"/>
  <c r="U498" i="1"/>
  <c r="AA498" i="1" s="1"/>
  <c r="U438" i="1"/>
  <c r="AA438" i="1" s="1"/>
  <c r="U354" i="1"/>
  <c r="AA354" i="1" s="1"/>
  <c r="U278" i="1"/>
  <c r="AA278" i="1" s="1"/>
  <c r="U210" i="1"/>
  <c r="AA210" i="1" s="1"/>
  <c r="U74" i="1"/>
  <c r="AA74" i="1" s="1"/>
  <c r="U77" i="1"/>
  <c r="AA77" i="1" s="1"/>
  <c r="U562" i="1"/>
  <c r="AA562" i="1" s="1"/>
  <c r="U506" i="1"/>
  <c r="AA506" i="1" s="1"/>
  <c r="U434" i="1"/>
  <c r="AA434" i="1" s="1"/>
  <c r="U250" i="1"/>
  <c r="AA250" i="1" s="1"/>
  <c r="U190" i="1"/>
  <c r="AA190" i="1" s="1"/>
  <c r="AC190" i="1" s="1"/>
  <c r="U142" i="1"/>
  <c r="AA142" i="1" s="1"/>
  <c r="U86" i="1"/>
  <c r="AA86" i="1" s="1"/>
  <c r="U22" i="1"/>
  <c r="AA22" i="1" s="1"/>
  <c r="U85" i="1"/>
  <c r="AA85" i="1" s="1"/>
  <c r="U734" i="1"/>
  <c r="AA734" i="1" s="1"/>
  <c r="U610" i="1"/>
  <c r="AA610" i="1" s="1"/>
  <c r="U530" i="1"/>
  <c r="AA530" i="1" s="1"/>
  <c r="U478" i="1"/>
  <c r="AA478" i="1" s="1"/>
  <c r="U386" i="1"/>
  <c r="AA386" i="1" s="1"/>
  <c r="U346" i="1"/>
  <c r="AA346" i="1" s="1"/>
  <c r="U270" i="1"/>
  <c r="AA270" i="1" s="1"/>
  <c r="U218" i="1"/>
  <c r="AA218" i="1" s="1"/>
  <c r="U174" i="1"/>
  <c r="AA174" i="1" s="1"/>
  <c r="U122" i="1"/>
  <c r="AA122" i="1" s="1"/>
  <c r="U50" i="1"/>
  <c r="AA50" i="1" s="1"/>
  <c r="U29" i="1"/>
  <c r="AA29" i="1" s="1"/>
  <c r="AC29" i="1" s="1"/>
  <c r="U49" i="1"/>
  <c r="AA49" i="1" s="1"/>
  <c r="U54" i="8"/>
  <c r="V1303" i="1"/>
  <c r="AB1303" i="1" s="1"/>
  <c r="AC1303" i="1" s="1"/>
  <c r="V1299" i="1"/>
  <c r="AB1299" i="1" s="1"/>
  <c r="AC1299" i="1" s="1"/>
  <c r="V1295" i="1"/>
  <c r="AB1295" i="1" s="1"/>
  <c r="AC1295" i="1" s="1"/>
  <c r="V1291" i="1"/>
  <c r="AB1291" i="1" s="1"/>
  <c r="AC1291" i="1" s="1"/>
  <c r="V1287" i="1"/>
  <c r="AB1287" i="1" s="1"/>
  <c r="AC1287" i="1" s="1"/>
  <c r="V1283" i="1"/>
  <c r="AB1283" i="1" s="1"/>
  <c r="AC1283" i="1" s="1"/>
  <c r="V1279" i="1"/>
  <c r="AB1279" i="1" s="1"/>
  <c r="AC1279" i="1" s="1"/>
  <c r="V1271" i="1"/>
  <c r="AB1271" i="1" s="1"/>
  <c r="AC1271" i="1" s="1"/>
  <c r="V1255" i="1"/>
  <c r="AB1255" i="1" s="1"/>
  <c r="AC1255" i="1" s="1"/>
  <c r="V1251" i="1"/>
  <c r="AB1251" i="1" s="1"/>
  <c r="AC1251" i="1" s="1"/>
  <c r="V1247" i="1"/>
  <c r="AB1247" i="1" s="1"/>
  <c r="AC1247" i="1" s="1"/>
  <c r="V1243" i="1"/>
  <c r="AB1243" i="1" s="1"/>
  <c r="AC1243" i="1" s="1"/>
  <c r="V1239" i="1"/>
  <c r="AB1239" i="1" s="1"/>
  <c r="AC1239" i="1" s="1"/>
  <c r="V1235" i="1"/>
  <c r="AB1235" i="1" s="1"/>
  <c r="AC1235" i="1" s="1"/>
  <c r="V1231" i="1"/>
  <c r="AB1231" i="1" s="1"/>
  <c r="AC1231" i="1" s="1"/>
  <c r="V1227" i="1"/>
  <c r="AB1227" i="1" s="1"/>
  <c r="V1223" i="1"/>
  <c r="AB1223" i="1" s="1"/>
  <c r="AC1223" i="1" s="1"/>
  <c r="V1219" i="1"/>
  <c r="AB1219" i="1" s="1"/>
  <c r="AC1219" i="1" s="1"/>
  <c r="V1215" i="1"/>
  <c r="AB1215" i="1" s="1"/>
  <c r="AC1215" i="1" s="1"/>
  <c r="V1203" i="1"/>
  <c r="AB1203" i="1" s="1"/>
  <c r="AC1203" i="1" s="1"/>
  <c r="V1199" i="1"/>
  <c r="AB1199" i="1" s="1"/>
  <c r="AC1199" i="1" s="1"/>
  <c r="V1195" i="1"/>
  <c r="AB1195" i="1" s="1"/>
  <c r="AC1195" i="1" s="1"/>
  <c r="V1187" i="1"/>
  <c r="AB1187" i="1" s="1"/>
  <c r="AC1187" i="1" s="1"/>
  <c r="V1183" i="1"/>
  <c r="AB1183" i="1" s="1"/>
  <c r="AC1183" i="1" s="1"/>
  <c r="V1179" i="1"/>
  <c r="AB1179" i="1" s="1"/>
  <c r="AC1179" i="1" s="1"/>
  <c r="V1171" i="1"/>
  <c r="AB1171" i="1" s="1"/>
  <c r="AC1171" i="1" s="1"/>
  <c r="V1167" i="1"/>
  <c r="AB1167" i="1" s="1"/>
  <c r="AC1167" i="1" s="1"/>
  <c r="V1163" i="1"/>
  <c r="AB1163" i="1" s="1"/>
  <c r="V1159" i="1"/>
  <c r="AB1159" i="1" s="1"/>
  <c r="AC1159" i="1" s="1"/>
  <c r="V1147" i="1"/>
  <c r="AB1147" i="1" s="1"/>
  <c r="V1143" i="1"/>
  <c r="AB1143" i="1" s="1"/>
  <c r="V1139" i="1"/>
  <c r="AB1139" i="1" s="1"/>
  <c r="AC1139" i="1" s="1"/>
  <c r="V1135" i="1"/>
  <c r="AB1135" i="1" s="1"/>
  <c r="V1131" i="1"/>
  <c r="AB1131" i="1" s="1"/>
  <c r="AC1131" i="1" s="1"/>
  <c r="V1127" i="1"/>
  <c r="AB1127" i="1" s="1"/>
  <c r="AC1127" i="1" s="1"/>
  <c r="V1123" i="1"/>
  <c r="AB1123" i="1" s="1"/>
  <c r="AC1123" i="1" s="1"/>
  <c r="V1119" i="1"/>
  <c r="AB1119" i="1" s="1"/>
  <c r="AC1119" i="1" s="1"/>
  <c r="V1111" i="1"/>
  <c r="AB1111" i="1" s="1"/>
  <c r="AC1111" i="1" s="1"/>
  <c r="V1107" i="1"/>
  <c r="AB1107" i="1" s="1"/>
  <c r="V1103" i="1"/>
  <c r="AB1103" i="1" s="1"/>
  <c r="V1099" i="1"/>
  <c r="AB1099" i="1" s="1"/>
  <c r="V1095" i="1"/>
  <c r="AB1095" i="1" s="1"/>
  <c r="V1091" i="1"/>
  <c r="AB1091" i="1" s="1"/>
  <c r="V1087" i="1"/>
  <c r="AB1087" i="1" s="1"/>
  <c r="AC1087" i="1" s="1"/>
  <c r="V1075" i="1"/>
  <c r="AB1075" i="1" s="1"/>
  <c r="AC1075" i="1" s="1"/>
  <c r="V1071" i="1"/>
  <c r="AB1071" i="1" s="1"/>
  <c r="AC1071" i="1" s="1"/>
  <c r="V1067" i="1"/>
  <c r="AB1067" i="1" s="1"/>
  <c r="V1055" i="1"/>
  <c r="AB1055" i="1" s="1"/>
  <c r="AC1055" i="1" s="1"/>
  <c r="V1051" i="1"/>
  <c r="AB1051" i="1" s="1"/>
  <c r="AC1051" i="1" s="1"/>
  <c r="V1047" i="1"/>
  <c r="AB1047" i="1" s="1"/>
  <c r="AC1047" i="1" s="1"/>
  <c r="V1043" i="1"/>
  <c r="AB1043" i="1" s="1"/>
  <c r="AC1043" i="1" s="1"/>
  <c r="V1035" i="1"/>
  <c r="AB1035" i="1" s="1"/>
  <c r="AC1035" i="1" s="1"/>
  <c r="V1031" i="1"/>
  <c r="AB1031" i="1" s="1"/>
  <c r="AC1031" i="1" s="1"/>
  <c r="V1027" i="1"/>
  <c r="AB1027" i="1" s="1"/>
  <c r="V1023" i="1"/>
  <c r="AB1023" i="1" s="1"/>
  <c r="AC1023" i="1" s="1"/>
  <c r="V1019" i="1"/>
  <c r="AB1019" i="1" s="1"/>
  <c r="AC1019" i="1" s="1"/>
  <c r="V1011" i="1"/>
  <c r="AB1011" i="1" s="1"/>
  <c r="AC1011" i="1" s="1"/>
  <c r="V1007" i="1"/>
  <c r="AB1007" i="1" s="1"/>
  <c r="AC1007" i="1" s="1"/>
  <c r="V991" i="1"/>
  <c r="AB991" i="1" s="1"/>
  <c r="AC991" i="1" s="1"/>
  <c r="V987" i="1"/>
  <c r="AB987" i="1" s="1"/>
  <c r="AC987" i="1" s="1"/>
  <c r="V983" i="1"/>
  <c r="AB983" i="1" s="1"/>
  <c r="AC983" i="1" s="1"/>
  <c r="V979" i="1"/>
  <c r="AB979" i="1" s="1"/>
  <c r="AC979" i="1" s="1"/>
  <c r="V975" i="1"/>
  <c r="AB975" i="1" s="1"/>
  <c r="AC975" i="1" s="1"/>
  <c r="V1310" i="1"/>
  <c r="AB1310" i="1" s="1"/>
  <c r="AC1310" i="1" s="1"/>
  <c r="V1298" i="1"/>
  <c r="AB1298" i="1" s="1"/>
  <c r="AC1298" i="1" s="1"/>
  <c r="V1294" i="1"/>
  <c r="AB1294" i="1" s="1"/>
  <c r="AC1294" i="1" s="1"/>
  <c r="V1290" i="1"/>
  <c r="AB1290" i="1" s="1"/>
  <c r="AC1290" i="1" s="1"/>
  <c r="V1286" i="1"/>
  <c r="AB1286" i="1" s="1"/>
  <c r="AC1286" i="1" s="1"/>
  <c r="V1282" i="1"/>
  <c r="AB1282" i="1" s="1"/>
  <c r="AC1282" i="1" s="1"/>
  <c r="V1274" i="1"/>
  <c r="AB1274" i="1" s="1"/>
  <c r="AC1274" i="1" s="1"/>
  <c r="V1270" i="1"/>
  <c r="AB1270" i="1" s="1"/>
  <c r="AC1270" i="1" s="1"/>
  <c r="V1266" i="1"/>
  <c r="AB1266" i="1" s="1"/>
  <c r="AC1266" i="1" s="1"/>
  <c r="V1258" i="1"/>
  <c r="AB1258" i="1" s="1"/>
  <c r="V1254" i="1"/>
  <c r="AB1254" i="1" s="1"/>
  <c r="AC1254" i="1" s="1"/>
  <c r="V1250" i="1"/>
  <c r="AB1250" i="1" s="1"/>
  <c r="V1304" i="1"/>
  <c r="AB1304" i="1" s="1"/>
  <c r="AC1304" i="1" s="1"/>
  <c r="V1296" i="1"/>
  <c r="AB1296" i="1" s="1"/>
  <c r="AC1296" i="1" s="1"/>
  <c r="V1280" i="1"/>
  <c r="AB1280" i="1" s="1"/>
  <c r="AC1280" i="1" s="1"/>
  <c r="V1272" i="1"/>
  <c r="AB1272" i="1" s="1"/>
  <c r="AC1272" i="1" s="1"/>
  <c r="V1264" i="1"/>
  <c r="AB1264" i="1" s="1"/>
  <c r="AC1264" i="1" s="1"/>
  <c r="V1256" i="1"/>
  <c r="AB1256" i="1" s="1"/>
  <c r="AC1256" i="1" s="1"/>
  <c r="V1248" i="1"/>
  <c r="AB1248" i="1" s="1"/>
  <c r="AC1248" i="1" s="1"/>
  <c r="V1241" i="1"/>
  <c r="AB1241" i="1" s="1"/>
  <c r="AC1241" i="1" s="1"/>
  <c r="V1236" i="1"/>
  <c r="AB1236" i="1" s="1"/>
  <c r="AC1236" i="1" s="1"/>
  <c r="V1230" i="1"/>
  <c r="AB1230" i="1" s="1"/>
  <c r="AC1230" i="1" s="1"/>
  <c r="V1220" i="1"/>
  <c r="AB1220" i="1" s="1"/>
  <c r="AC1220" i="1" s="1"/>
  <c r="V1214" i="1"/>
  <c r="AB1214" i="1" s="1"/>
  <c r="AC1214" i="1" s="1"/>
  <c r="V1209" i="1"/>
  <c r="AB1209" i="1" s="1"/>
  <c r="V1204" i="1"/>
  <c r="AB1204" i="1" s="1"/>
  <c r="AC1204" i="1" s="1"/>
  <c r="V1198" i="1"/>
  <c r="AB1198" i="1" s="1"/>
  <c r="AC1198" i="1" s="1"/>
  <c r="V1193" i="1"/>
  <c r="AB1193" i="1" s="1"/>
  <c r="AC1193" i="1" s="1"/>
  <c r="V1188" i="1"/>
  <c r="AB1188" i="1" s="1"/>
  <c r="AC1188" i="1" s="1"/>
  <c r="V1172" i="1"/>
  <c r="AB1172" i="1" s="1"/>
  <c r="AC1172" i="1" s="1"/>
  <c r="V1166" i="1"/>
  <c r="AB1166" i="1" s="1"/>
  <c r="AC1166" i="1" s="1"/>
  <c r="V1156" i="1"/>
  <c r="AB1156" i="1" s="1"/>
  <c r="AC1156" i="1" s="1"/>
  <c r="V1150" i="1"/>
  <c r="AB1150" i="1" s="1"/>
  <c r="V1145" i="1"/>
  <c r="AB1145" i="1" s="1"/>
  <c r="V1140" i="1"/>
  <c r="AB1140" i="1" s="1"/>
  <c r="AC1140" i="1" s="1"/>
  <c r="V1134" i="1"/>
  <c r="AB1134" i="1" s="1"/>
  <c r="AC1134" i="1" s="1"/>
  <c r="V1129" i="1"/>
  <c r="AB1129" i="1" s="1"/>
  <c r="AC1129" i="1" s="1"/>
  <c r="V1118" i="1"/>
  <c r="AB1118" i="1" s="1"/>
  <c r="AC1118" i="1" s="1"/>
  <c r="V1113" i="1"/>
  <c r="AB1113" i="1" s="1"/>
  <c r="V1086" i="1"/>
  <c r="AB1086" i="1" s="1"/>
  <c r="AC1086" i="1" s="1"/>
  <c r="V1076" i="1"/>
  <c r="AB1076" i="1" s="1"/>
  <c r="AC1076" i="1" s="1"/>
  <c r="V1070" i="1"/>
  <c r="AB1070" i="1" s="1"/>
  <c r="AC1070" i="1" s="1"/>
  <c r="V1065" i="1"/>
  <c r="AB1065" i="1" s="1"/>
  <c r="V1054" i="1"/>
  <c r="AB1054" i="1" s="1"/>
  <c r="AC1054" i="1" s="1"/>
  <c r="V1033" i="1"/>
  <c r="AB1033" i="1" s="1"/>
  <c r="V1022" i="1"/>
  <c r="AB1022" i="1" s="1"/>
  <c r="AC1022" i="1" s="1"/>
  <c r="V1017" i="1"/>
  <c r="AB1017" i="1" s="1"/>
  <c r="V1012" i="1"/>
  <c r="AB1012" i="1" s="1"/>
  <c r="AC1012" i="1" s="1"/>
  <c r="V996" i="1"/>
  <c r="AB996" i="1" s="1"/>
  <c r="AC996" i="1" s="1"/>
  <c r="V990" i="1"/>
  <c r="AB990" i="1" s="1"/>
  <c r="AC990" i="1" s="1"/>
  <c r="V985" i="1"/>
  <c r="AB985" i="1" s="1"/>
  <c r="AC985" i="1" s="1"/>
  <c r="V980" i="1"/>
  <c r="AB980" i="1" s="1"/>
  <c r="AC980" i="1" s="1"/>
  <c r="V974" i="1"/>
  <c r="AB974" i="1" s="1"/>
  <c r="V965" i="1"/>
  <c r="AB965" i="1" s="1"/>
  <c r="AC965" i="1" s="1"/>
  <c r="V961" i="1"/>
  <c r="AB961" i="1" s="1"/>
  <c r="AC961" i="1" s="1"/>
  <c r="V953" i="1"/>
  <c r="AB953" i="1" s="1"/>
  <c r="AC953" i="1" s="1"/>
  <c r="V937" i="1"/>
  <c r="AB937" i="1" s="1"/>
  <c r="AC937" i="1" s="1"/>
  <c r="V933" i="1"/>
  <c r="AB933" i="1" s="1"/>
  <c r="AC933" i="1" s="1"/>
  <c r="V929" i="1"/>
  <c r="AB929" i="1" s="1"/>
  <c r="AC929" i="1" s="1"/>
  <c r="V921" i="1"/>
  <c r="AB921" i="1" s="1"/>
  <c r="AC921" i="1" s="1"/>
  <c r="V917" i="1"/>
  <c r="AB917" i="1" s="1"/>
  <c r="V913" i="1"/>
  <c r="AB913" i="1" s="1"/>
  <c r="AC913" i="1" s="1"/>
  <c r="V893" i="1"/>
  <c r="AB893" i="1" s="1"/>
  <c r="AC893" i="1" s="1"/>
  <c r="V889" i="1"/>
  <c r="AB889" i="1" s="1"/>
  <c r="AC889" i="1" s="1"/>
  <c r="V885" i="1"/>
  <c r="AB885" i="1" s="1"/>
  <c r="V881" i="1"/>
  <c r="AB881" i="1" s="1"/>
  <c r="AC881" i="1" s="1"/>
  <c r="V877" i="1"/>
  <c r="AB877" i="1" s="1"/>
  <c r="AC877" i="1" s="1"/>
  <c r="V873" i="1"/>
  <c r="AB873" i="1" s="1"/>
  <c r="AC873" i="1" s="1"/>
  <c r="V865" i="1"/>
  <c r="AB865" i="1" s="1"/>
  <c r="AC865" i="1" s="1"/>
  <c r="V857" i="1"/>
  <c r="AB857" i="1" s="1"/>
  <c r="V849" i="1"/>
  <c r="AB849" i="1" s="1"/>
  <c r="AC849" i="1" s="1"/>
  <c r="V845" i="1"/>
  <c r="AB845" i="1" s="1"/>
  <c r="AC845" i="1" s="1"/>
  <c r="V841" i="1"/>
  <c r="AB841" i="1" s="1"/>
  <c r="AC841" i="1" s="1"/>
  <c r="V837" i="1"/>
  <c r="AB837" i="1" s="1"/>
  <c r="AC837" i="1" s="1"/>
  <c r="V1309" i="1"/>
  <c r="AB1309" i="1" s="1"/>
  <c r="AC1309" i="1" s="1"/>
  <c r="V1301" i="1"/>
  <c r="AB1301" i="1" s="1"/>
  <c r="AC1301" i="1" s="1"/>
  <c r="V1293" i="1"/>
  <c r="AB1293" i="1" s="1"/>
  <c r="AC1293" i="1" s="1"/>
  <c r="V1285" i="1"/>
  <c r="AB1285" i="1" s="1"/>
  <c r="AC1285" i="1" s="1"/>
  <c r="V1277" i="1"/>
  <c r="AB1277" i="1" s="1"/>
  <c r="V1261" i="1"/>
  <c r="AB1261" i="1" s="1"/>
  <c r="V1253" i="1"/>
  <c r="AB1253" i="1" s="1"/>
  <c r="AC1253" i="1" s="1"/>
  <c r="V1245" i="1"/>
  <c r="AB1245" i="1" s="1"/>
  <c r="AC1245" i="1" s="1"/>
  <c r="V1240" i="1"/>
  <c r="AB1240" i="1" s="1"/>
  <c r="AC1240" i="1" s="1"/>
  <c r="V1234" i="1"/>
  <c r="AB1234" i="1" s="1"/>
  <c r="V1224" i="1"/>
  <c r="AB1224" i="1" s="1"/>
  <c r="V1208" i="1"/>
  <c r="AB1208" i="1" s="1"/>
  <c r="V1202" i="1"/>
  <c r="AB1202" i="1" s="1"/>
  <c r="AC1202" i="1" s="1"/>
  <c r="V1197" i="1"/>
  <c r="AB1197" i="1" s="1"/>
  <c r="AC1197" i="1" s="1"/>
  <c r="V1192" i="1"/>
  <c r="AB1192" i="1" s="1"/>
  <c r="V1186" i="1"/>
  <c r="AB1186" i="1" s="1"/>
  <c r="AC1186" i="1" s="1"/>
  <c r="V1181" i="1"/>
  <c r="AB1181" i="1" s="1"/>
  <c r="AC1181" i="1" s="1"/>
  <c r="V1170" i="1"/>
  <c r="AB1170" i="1" s="1"/>
  <c r="AC1170" i="1" s="1"/>
  <c r="V1165" i="1"/>
  <c r="AB1165" i="1" s="1"/>
  <c r="AC1165" i="1" s="1"/>
  <c r="V1154" i="1"/>
  <c r="AB1154" i="1" s="1"/>
  <c r="AC1154" i="1" s="1"/>
  <c r="V1144" i="1"/>
  <c r="AB1144" i="1" s="1"/>
  <c r="V1133" i="1"/>
  <c r="AB1133" i="1" s="1"/>
  <c r="AC1133" i="1" s="1"/>
  <c r="V1122" i="1"/>
  <c r="AB1122" i="1" s="1"/>
  <c r="AC1122" i="1" s="1"/>
  <c r="V1117" i="1"/>
  <c r="AB1117" i="1" s="1"/>
  <c r="AC1117" i="1" s="1"/>
  <c r="V1112" i="1"/>
  <c r="AB1112" i="1" s="1"/>
  <c r="AC1112" i="1" s="1"/>
  <c r="V1106" i="1"/>
  <c r="AB1106" i="1" s="1"/>
  <c r="V1090" i="1"/>
  <c r="AB1090" i="1" s="1"/>
  <c r="V1085" i="1"/>
  <c r="AB1085" i="1" s="1"/>
  <c r="AC1085" i="1" s="1"/>
  <c r="V1074" i="1"/>
  <c r="AB1074" i="1" s="1"/>
  <c r="AC1074" i="1" s="1"/>
  <c r="V1064" i="1"/>
  <c r="AB1064" i="1" s="1"/>
  <c r="AC1064" i="1" s="1"/>
  <c r="V1058" i="1"/>
  <c r="AB1058" i="1" s="1"/>
  <c r="V1053" i="1"/>
  <c r="AB1053" i="1" s="1"/>
  <c r="V1048" i="1"/>
  <c r="AB1048" i="1" s="1"/>
  <c r="AC1048" i="1" s="1"/>
  <c r="V1037" i="1"/>
  <c r="AB1037" i="1" s="1"/>
  <c r="AC1037" i="1" s="1"/>
  <c r="V1032" i="1"/>
  <c r="AB1032" i="1" s="1"/>
  <c r="AC1032" i="1" s="1"/>
  <c r="V1026" i="1"/>
  <c r="AB1026" i="1" s="1"/>
  <c r="AC1026" i="1" s="1"/>
  <c r="V1021" i="1"/>
  <c r="AB1021" i="1" s="1"/>
  <c r="AC1021" i="1" s="1"/>
  <c r="V1005" i="1"/>
  <c r="AB1005" i="1" s="1"/>
  <c r="AC1005" i="1" s="1"/>
  <c r="V1000" i="1"/>
  <c r="AB1000" i="1" s="1"/>
  <c r="AC1000" i="1" s="1"/>
  <c r="V984" i="1"/>
  <c r="AB984" i="1" s="1"/>
  <c r="AC984" i="1" s="1"/>
  <c r="V978" i="1"/>
  <c r="AB978" i="1" s="1"/>
  <c r="AC978" i="1" s="1"/>
  <c r="V973" i="1"/>
  <c r="AB973" i="1" s="1"/>
  <c r="AC973" i="1" s="1"/>
  <c r="V964" i="1"/>
  <c r="AB964" i="1" s="1"/>
  <c r="AC964" i="1" s="1"/>
  <c r="V956" i="1"/>
  <c r="AB956" i="1" s="1"/>
  <c r="AC956" i="1" s="1"/>
  <c r="V952" i="1"/>
  <c r="AB952" i="1" s="1"/>
  <c r="AC952" i="1" s="1"/>
  <c r="V948" i="1"/>
  <c r="AB948" i="1" s="1"/>
  <c r="AC948" i="1" s="1"/>
  <c r="V944" i="1"/>
  <c r="AB944" i="1" s="1"/>
  <c r="AC944" i="1" s="1"/>
  <c r="V940" i="1"/>
  <c r="AB940" i="1" s="1"/>
  <c r="AC940" i="1" s="1"/>
  <c r="V932" i="1"/>
  <c r="AB932" i="1" s="1"/>
  <c r="AC932" i="1" s="1"/>
  <c r="V928" i="1"/>
  <c r="AB928" i="1" s="1"/>
  <c r="AC928" i="1" s="1"/>
  <c r="V920" i="1"/>
  <c r="AB920" i="1" s="1"/>
  <c r="AC920" i="1" s="1"/>
  <c r="V916" i="1"/>
  <c r="AB916" i="1" s="1"/>
  <c r="V912" i="1"/>
  <c r="AB912" i="1" s="1"/>
  <c r="V908" i="1"/>
  <c r="AB908" i="1" s="1"/>
  <c r="AC908" i="1" s="1"/>
  <c r="V904" i="1"/>
  <c r="AB904" i="1" s="1"/>
  <c r="AC904" i="1" s="1"/>
  <c r="V900" i="1"/>
  <c r="AB900" i="1" s="1"/>
  <c r="AC900" i="1" s="1"/>
  <c r="V896" i="1"/>
  <c r="AB896" i="1" s="1"/>
  <c r="V892" i="1"/>
  <c r="AB892" i="1" s="1"/>
  <c r="AC892" i="1" s="1"/>
  <c r="V884" i="1"/>
  <c r="AB884" i="1" s="1"/>
  <c r="AC884" i="1" s="1"/>
  <c r="V876" i="1"/>
  <c r="AB876" i="1" s="1"/>
  <c r="AC876" i="1" s="1"/>
  <c r="V1297" i="1"/>
  <c r="AB1297" i="1" s="1"/>
  <c r="AC1297" i="1" s="1"/>
  <c r="V1265" i="1"/>
  <c r="AB1265" i="1" s="1"/>
  <c r="V1237" i="1"/>
  <c r="AB1237" i="1" s="1"/>
  <c r="AC1237" i="1" s="1"/>
  <c r="V1226" i="1"/>
  <c r="AB1226" i="1" s="1"/>
  <c r="AC1226" i="1" s="1"/>
  <c r="V1216" i="1"/>
  <c r="AB1216" i="1" s="1"/>
  <c r="AC1216" i="1" s="1"/>
  <c r="V1205" i="1"/>
  <c r="AB1205" i="1" s="1"/>
  <c r="V1194" i="1"/>
  <c r="AB1194" i="1" s="1"/>
  <c r="AC1194" i="1" s="1"/>
  <c r="V1173" i="1"/>
  <c r="AB1173" i="1" s="1"/>
  <c r="V1162" i="1"/>
  <c r="AB1162" i="1" s="1"/>
  <c r="V1152" i="1"/>
  <c r="AB1152" i="1" s="1"/>
  <c r="AC1152" i="1" s="1"/>
  <c r="V1141" i="1"/>
  <c r="AB1141" i="1" s="1"/>
  <c r="V1130" i="1"/>
  <c r="AB1130" i="1" s="1"/>
  <c r="AC1130" i="1" s="1"/>
  <c r="V1120" i="1"/>
  <c r="AB1120" i="1" s="1"/>
  <c r="AC1120" i="1" s="1"/>
  <c r="V1109" i="1"/>
  <c r="AB1109" i="1" s="1"/>
  <c r="AC1109" i="1" s="1"/>
  <c r="V1098" i="1"/>
  <c r="AB1098" i="1" s="1"/>
  <c r="V1077" i="1"/>
  <c r="AB1077" i="1" s="1"/>
  <c r="AC1077" i="1" s="1"/>
  <c r="V1066" i="1"/>
  <c r="AB1066" i="1" s="1"/>
  <c r="AC1066" i="1" s="1"/>
  <c r="V1034" i="1"/>
  <c r="AB1034" i="1" s="1"/>
  <c r="AC1034" i="1" s="1"/>
  <c r="V1024" i="1"/>
  <c r="AB1024" i="1" s="1"/>
  <c r="AC1024" i="1" s="1"/>
  <c r="V1002" i="1"/>
  <c r="AB1002" i="1" s="1"/>
  <c r="AC1002" i="1" s="1"/>
  <c r="V992" i="1"/>
  <c r="AB992" i="1" s="1"/>
  <c r="AC992" i="1" s="1"/>
  <c r="V981" i="1"/>
  <c r="AB981" i="1" s="1"/>
  <c r="AC981" i="1" s="1"/>
  <c r="V970" i="1"/>
  <c r="AB970" i="1" s="1"/>
  <c r="AC970" i="1" s="1"/>
  <c r="V962" i="1"/>
  <c r="AB962" i="1" s="1"/>
  <c r="AC962" i="1" s="1"/>
  <c r="V954" i="1"/>
  <c r="AB954" i="1" s="1"/>
  <c r="AC954" i="1" s="1"/>
  <c r="V946" i="1"/>
  <c r="AB946" i="1" s="1"/>
  <c r="AC946" i="1" s="1"/>
  <c r="V922" i="1"/>
  <c r="AB922" i="1" s="1"/>
  <c r="AC922" i="1" s="1"/>
  <c r="V914" i="1"/>
  <c r="AB914" i="1" s="1"/>
  <c r="AC914" i="1" s="1"/>
  <c r="V906" i="1"/>
  <c r="AB906" i="1" s="1"/>
  <c r="AC906" i="1" s="1"/>
  <c r="V898" i="1"/>
  <c r="AB898" i="1" s="1"/>
  <c r="AC898" i="1" s="1"/>
  <c r="V890" i="1"/>
  <c r="AB890" i="1" s="1"/>
  <c r="V882" i="1"/>
  <c r="AB882" i="1" s="1"/>
  <c r="AC882" i="1" s="1"/>
  <c r="V856" i="1"/>
  <c r="AB856" i="1" s="1"/>
  <c r="AC856" i="1" s="1"/>
  <c r="V851" i="1"/>
  <c r="AB851" i="1" s="1"/>
  <c r="AC851" i="1" s="1"/>
  <c r="V846" i="1"/>
  <c r="AB846" i="1" s="1"/>
  <c r="AC846" i="1" s="1"/>
  <c r="V840" i="1"/>
  <c r="AB840" i="1" s="1"/>
  <c r="V835" i="1"/>
  <c r="AB835" i="1" s="1"/>
  <c r="AC835" i="1" s="1"/>
  <c r="V827" i="1"/>
  <c r="AB827" i="1" s="1"/>
  <c r="V823" i="1"/>
  <c r="AB823" i="1" s="1"/>
  <c r="AC823" i="1" s="1"/>
  <c r="V819" i="1"/>
  <c r="AB819" i="1" s="1"/>
  <c r="AC819" i="1" s="1"/>
  <c r="V815" i="1"/>
  <c r="AB815" i="1" s="1"/>
  <c r="AC815" i="1" s="1"/>
  <c r="V811" i="1"/>
  <c r="AB811" i="1" s="1"/>
  <c r="AC811" i="1" s="1"/>
  <c r="V807" i="1"/>
  <c r="AB807" i="1" s="1"/>
  <c r="AC807" i="1" s="1"/>
  <c r="V803" i="1"/>
  <c r="AB803" i="1" s="1"/>
  <c r="AC803" i="1" s="1"/>
  <c r="V799" i="1"/>
  <c r="AB799" i="1" s="1"/>
  <c r="AC799" i="1" s="1"/>
  <c r="V795" i="1"/>
  <c r="AB795" i="1" s="1"/>
  <c r="V791" i="1"/>
  <c r="AB791" i="1" s="1"/>
  <c r="AC791" i="1" s="1"/>
  <c r="V783" i="1"/>
  <c r="AB783" i="1" s="1"/>
  <c r="AC783" i="1" s="1"/>
  <c r="V779" i="1"/>
  <c r="AB779" i="1" s="1"/>
  <c r="AC779" i="1" s="1"/>
  <c r="V775" i="1"/>
  <c r="AB775" i="1" s="1"/>
  <c r="AC775" i="1" s="1"/>
  <c r="V771" i="1"/>
  <c r="AB771" i="1" s="1"/>
  <c r="V763" i="1"/>
  <c r="AB763" i="1" s="1"/>
  <c r="V755" i="1"/>
  <c r="AB755" i="1" s="1"/>
  <c r="AC755" i="1" s="1"/>
  <c r="V743" i="1"/>
  <c r="AB743" i="1" s="1"/>
  <c r="V739" i="1"/>
  <c r="AB739" i="1" s="1"/>
  <c r="V735" i="1"/>
  <c r="AB735" i="1" s="1"/>
  <c r="V731" i="1"/>
  <c r="AB731" i="1" s="1"/>
  <c r="AC731" i="1" s="1"/>
  <c r="V723" i="1"/>
  <c r="AB723" i="1" s="1"/>
  <c r="AC723" i="1" s="1"/>
  <c r="V719" i="1"/>
  <c r="AB719" i="1" s="1"/>
  <c r="AC719" i="1" s="1"/>
  <c r="V715" i="1"/>
  <c r="AB715" i="1" s="1"/>
  <c r="AC715" i="1" s="1"/>
  <c r="V707" i="1"/>
  <c r="AB707" i="1" s="1"/>
  <c r="AC707" i="1" s="1"/>
  <c r="V703" i="1"/>
  <c r="AB703" i="1" s="1"/>
  <c r="V695" i="1"/>
  <c r="AB695" i="1" s="1"/>
  <c r="AC695" i="1" s="1"/>
  <c r="V691" i="1"/>
  <c r="AB691" i="1" s="1"/>
  <c r="AC691" i="1" s="1"/>
  <c r="V687" i="1"/>
  <c r="AB687" i="1" s="1"/>
  <c r="AC687" i="1" s="1"/>
  <c r="V679" i="1"/>
  <c r="AB679" i="1" s="1"/>
  <c r="AC679" i="1" s="1"/>
  <c r="V675" i="1"/>
  <c r="AB675" i="1" s="1"/>
  <c r="AC675" i="1" s="1"/>
  <c r="V671" i="1"/>
  <c r="AB671" i="1" s="1"/>
  <c r="AC671" i="1" s="1"/>
  <c r="V651" i="1"/>
  <c r="AB651" i="1" s="1"/>
  <c r="AC651" i="1" s="1"/>
  <c r="V647" i="1"/>
  <c r="AB647" i="1" s="1"/>
  <c r="AC647" i="1" s="1"/>
  <c r="V643" i="1"/>
  <c r="AB643" i="1" s="1"/>
  <c r="V639" i="1"/>
  <c r="AB639" i="1" s="1"/>
  <c r="AC639" i="1" s="1"/>
  <c r="V635" i="1"/>
  <c r="AB635" i="1" s="1"/>
  <c r="AC635" i="1" s="1"/>
  <c r="V631" i="1"/>
  <c r="AB631" i="1" s="1"/>
  <c r="V619" i="1"/>
  <c r="AB619" i="1" s="1"/>
  <c r="V615" i="1"/>
  <c r="AB615" i="1" s="1"/>
  <c r="AC615" i="1" s="1"/>
  <c r="V611" i="1"/>
  <c r="AB611" i="1" s="1"/>
  <c r="AC611" i="1" s="1"/>
  <c r="V607" i="1"/>
  <c r="AB607" i="1" s="1"/>
  <c r="AC607" i="1" s="1"/>
  <c r="V603" i="1"/>
  <c r="AB603" i="1" s="1"/>
  <c r="V599" i="1"/>
  <c r="AB599" i="1" s="1"/>
  <c r="AC599" i="1" s="1"/>
  <c r="V587" i="1"/>
  <c r="AB587" i="1" s="1"/>
  <c r="AC587" i="1" s="1"/>
  <c r="V583" i="1"/>
  <c r="AB583" i="1" s="1"/>
  <c r="AC583" i="1" s="1"/>
  <c r="V571" i="1"/>
  <c r="AB571" i="1" s="1"/>
  <c r="V567" i="1"/>
  <c r="AB567" i="1" s="1"/>
  <c r="AC567" i="1" s="1"/>
  <c r="V563" i="1"/>
  <c r="AB563" i="1" s="1"/>
  <c r="AC563" i="1" s="1"/>
  <c r="V551" i="1"/>
  <c r="AB551" i="1" s="1"/>
  <c r="V539" i="1"/>
  <c r="AB539" i="1" s="1"/>
  <c r="V527" i="1"/>
  <c r="AB527" i="1" s="1"/>
  <c r="AC527" i="1" s="1"/>
  <c r="V519" i="1"/>
  <c r="AB519" i="1" s="1"/>
  <c r="AC519" i="1" s="1"/>
  <c r="V511" i="1"/>
  <c r="AB511" i="1" s="1"/>
  <c r="V507" i="1"/>
  <c r="AB507" i="1" s="1"/>
  <c r="V499" i="1"/>
  <c r="AB499" i="1" s="1"/>
  <c r="V495" i="1"/>
  <c r="AB495" i="1" s="1"/>
  <c r="AC495" i="1" s="1"/>
  <c r="V487" i="1"/>
  <c r="AB487" i="1" s="1"/>
  <c r="AC487" i="1" s="1"/>
  <c r="V479" i="1"/>
  <c r="AB479" i="1" s="1"/>
  <c r="AC479" i="1" s="1"/>
  <c r="V475" i="1"/>
  <c r="AB475" i="1" s="1"/>
  <c r="V463" i="1"/>
  <c r="AB463" i="1" s="1"/>
  <c r="AC463" i="1" s="1"/>
  <c r="V459" i="1"/>
  <c r="AB459" i="1" s="1"/>
  <c r="V455" i="1"/>
  <c r="AB455" i="1" s="1"/>
  <c r="AC455" i="1" s="1"/>
  <c r="V435" i="1"/>
  <c r="AB435" i="1" s="1"/>
  <c r="AC435" i="1" s="1"/>
  <c r="V431" i="1"/>
  <c r="AB431" i="1" s="1"/>
  <c r="AC431" i="1" s="1"/>
  <c r="V427" i="1"/>
  <c r="AB427" i="1" s="1"/>
  <c r="AC427" i="1" s="1"/>
  <c r="V423" i="1"/>
  <c r="AB423" i="1" s="1"/>
  <c r="AC423" i="1" s="1"/>
  <c r="V419" i="1"/>
  <c r="AB419" i="1" s="1"/>
  <c r="AC419" i="1" s="1"/>
  <c r="V415" i="1"/>
  <c r="AB415" i="1" s="1"/>
  <c r="V411" i="1"/>
  <c r="AB411" i="1" s="1"/>
  <c r="AC411" i="1" s="1"/>
  <c r="V407" i="1"/>
  <c r="AB407" i="1" s="1"/>
  <c r="AC407" i="1" s="1"/>
  <c r="V399" i="1"/>
  <c r="AB399" i="1" s="1"/>
  <c r="V395" i="1"/>
  <c r="AB395" i="1" s="1"/>
  <c r="AC395" i="1" s="1"/>
  <c r="V391" i="1"/>
  <c r="AB391" i="1" s="1"/>
  <c r="V387" i="1"/>
  <c r="AB387" i="1" s="1"/>
  <c r="V359" i="1"/>
  <c r="AB359" i="1" s="1"/>
  <c r="AC359" i="1" s="1"/>
  <c r="V1308" i="1"/>
  <c r="AB1308" i="1" s="1"/>
  <c r="AC1308" i="1" s="1"/>
  <c r="V1276" i="1"/>
  <c r="AB1276" i="1" s="1"/>
  <c r="AC1276" i="1" s="1"/>
  <c r="V1244" i="1"/>
  <c r="AB1244" i="1" s="1"/>
  <c r="AC1244" i="1" s="1"/>
  <c r="V1222" i="1"/>
  <c r="AB1222" i="1" s="1"/>
  <c r="V1212" i="1"/>
  <c r="AB1212" i="1" s="1"/>
  <c r="V1201" i="1"/>
  <c r="AB1201" i="1" s="1"/>
  <c r="AC1201" i="1" s="1"/>
  <c r="V1180" i="1"/>
  <c r="AB1180" i="1" s="1"/>
  <c r="AC1180" i="1" s="1"/>
  <c r="V1169" i="1"/>
  <c r="AB1169" i="1" s="1"/>
  <c r="AC1169" i="1" s="1"/>
  <c r="V1137" i="1"/>
  <c r="AB1137" i="1" s="1"/>
  <c r="AC1137" i="1" s="1"/>
  <c r="V1116" i="1"/>
  <c r="AB1116" i="1" s="1"/>
  <c r="AC1116" i="1" s="1"/>
  <c r="V1105" i="1"/>
  <c r="AB1105" i="1" s="1"/>
  <c r="V1094" i="1"/>
  <c r="AB1094" i="1" s="1"/>
  <c r="AC1094" i="1" s="1"/>
  <c r="V1084" i="1"/>
  <c r="AB1084" i="1" s="1"/>
  <c r="V1020" i="1"/>
  <c r="AB1020" i="1" s="1"/>
  <c r="AC1020" i="1" s="1"/>
  <c r="V998" i="1"/>
  <c r="AB998" i="1" s="1"/>
  <c r="AC998" i="1" s="1"/>
  <c r="V988" i="1"/>
  <c r="AB988" i="1" s="1"/>
  <c r="AC988" i="1" s="1"/>
  <c r="V967" i="1"/>
  <c r="AB967" i="1" s="1"/>
  <c r="AC967" i="1" s="1"/>
  <c r="V951" i="1"/>
  <c r="AB951" i="1" s="1"/>
  <c r="AC951" i="1" s="1"/>
  <c r="V943" i="1"/>
  <c r="AB943" i="1" s="1"/>
  <c r="AC943" i="1" s="1"/>
  <c r="V935" i="1"/>
  <c r="AB935" i="1" s="1"/>
  <c r="AC935" i="1" s="1"/>
  <c r="V927" i="1"/>
  <c r="AB927" i="1" s="1"/>
  <c r="AC927" i="1" s="1"/>
  <c r="V919" i="1"/>
  <c r="AB919" i="1" s="1"/>
  <c r="AC919" i="1" s="1"/>
  <c r="V911" i="1"/>
  <c r="AB911" i="1" s="1"/>
  <c r="V895" i="1"/>
  <c r="AB895" i="1" s="1"/>
  <c r="AC895" i="1" s="1"/>
  <c r="V887" i="1"/>
  <c r="AB887" i="1" s="1"/>
  <c r="V871" i="1"/>
  <c r="AB871" i="1" s="1"/>
  <c r="AC871" i="1" s="1"/>
  <c r="V860" i="1"/>
  <c r="AB860" i="1" s="1"/>
  <c r="AC860" i="1" s="1"/>
  <c r="V855" i="1"/>
  <c r="AB855" i="1" s="1"/>
  <c r="AC855" i="1" s="1"/>
  <c r="V850" i="1"/>
  <c r="AB850" i="1" s="1"/>
  <c r="AC850" i="1" s="1"/>
  <c r="V844" i="1"/>
  <c r="AB844" i="1" s="1"/>
  <c r="AC844" i="1" s="1"/>
  <c r="V839" i="1"/>
  <c r="AB839" i="1" s="1"/>
  <c r="V826" i="1"/>
  <c r="AB826" i="1" s="1"/>
  <c r="V822" i="1"/>
  <c r="AB822" i="1" s="1"/>
  <c r="V818" i="1"/>
  <c r="AB818" i="1" s="1"/>
  <c r="AC818" i="1" s="1"/>
  <c r="V814" i="1"/>
  <c r="AB814" i="1" s="1"/>
  <c r="V810" i="1"/>
  <c r="AB810" i="1" s="1"/>
  <c r="AC810" i="1" s="1"/>
  <c r="V806" i="1"/>
  <c r="AB806" i="1" s="1"/>
  <c r="AC806" i="1" s="1"/>
  <c r="V798" i="1"/>
  <c r="AB798" i="1" s="1"/>
  <c r="AC798" i="1" s="1"/>
  <c r="V794" i="1"/>
  <c r="AB794" i="1" s="1"/>
  <c r="V790" i="1"/>
  <c r="AB790" i="1" s="1"/>
  <c r="V786" i="1"/>
  <c r="AB786" i="1" s="1"/>
  <c r="V778" i="1"/>
  <c r="AB778" i="1" s="1"/>
  <c r="V774" i="1"/>
  <c r="AB774" i="1" s="1"/>
  <c r="V770" i="1"/>
  <c r="AB770" i="1" s="1"/>
  <c r="AC770" i="1" s="1"/>
  <c r="V766" i="1"/>
  <c r="AB766" i="1" s="1"/>
  <c r="V762" i="1"/>
  <c r="AB762" i="1" s="1"/>
  <c r="V758" i="1"/>
  <c r="AB758" i="1" s="1"/>
  <c r="AC758" i="1" s="1"/>
  <c r="V754" i="1"/>
  <c r="AB754" i="1" s="1"/>
  <c r="V750" i="1"/>
  <c r="AB750" i="1" s="1"/>
  <c r="V746" i="1"/>
  <c r="AB746" i="1" s="1"/>
  <c r="AC746" i="1" s="1"/>
  <c r="V742" i="1"/>
  <c r="AB742" i="1" s="1"/>
  <c r="V738" i="1"/>
  <c r="AB738" i="1" s="1"/>
  <c r="V734" i="1"/>
  <c r="AB734" i="1" s="1"/>
  <c r="V730" i="1"/>
  <c r="AB730" i="1" s="1"/>
  <c r="AC730" i="1" s="1"/>
  <c r="V726" i="1"/>
  <c r="AB726" i="1" s="1"/>
  <c r="V722" i="1"/>
  <c r="AB722" i="1" s="1"/>
  <c r="AC722" i="1" s="1"/>
  <c r="V718" i="1"/>
  <c r="AB718" i="1" s="1"/>
  <c r="V714" i="1"/>
  <c r="AB714" i="1" s="1"/>
  <c r="V710" i="1"/>
  <c r="AB710" i="1" s="1"/>
  <c r="V706" i="1"/>
  <c r="AB706" i="1" s="1"/>
  <c r="AC706" i="1" s="1"/>
  <c r="V702" i="1"/>
  <c r="AB702" i="1" s="1"/>
  <c r="V690" i="1"/>
  <c r="AB690" i="1" s="1"/>
  <c r="V682" i="1"/>
  <c r="AB682" i="1" s="1"/>
  <c r="AC682" i="1" s="1"/>
  <c r="V678" i="1"/>
  <c r="AB678" i="1" s="1"/>
  <c r="V674" i="1"/>
  <c r="AB674" i="1" s="1"/>
  <c r="AC674" i="1" s="1"/>
  <c r="V670" i="1"/>
  <c r="AB670" i="1" s="1"/>
  <c r="V666" i="1"/>
  <c r="AB666" i="1" s="1"/>
  <c r="AC666" i="1" s="1"/>
  <c r="V654" i="1"/>
  <c r="AB654" i="1" s="1"/>
  <c r="V650" i="1"/>
  <c r="AB650" i="1" s="1"/>
  <c r="V646" i="1"/>
  <c r="AB646" i="1" s="1"/>
  <c r="AC646" i="1" s="1"/>
  <c r="V642" i="1"/>
  <c r="AB642" i="1" s="1"/>
  <c r="V622" i="1"/>
  <c r="AB622" i="1" s="1"/>
  <c r="V618" i="1"/>
  <c r="AB618" i="1" s="1"/>
  <c r="AC618" i="1" s="1"/>
  <c r="V610" i="1"/>
  <c r="AB610" i="1" s="1"/>
  <c r="V602" i="1"/>
  <c r="AB602" i="1" s="1"/>
  <c r="AC602" i="1" s="1"/>
  <c r="V598" i="1"/>
  <c r="AB598" i="1" s="1"/>
  <c r="V594" i="1"/>
  <c r="AB594" i="1" s="1"/>
  <c r="V578" i="1"/>
  <c r="AB578" i="1" s="1"/>
  <c r="V570" i="1"/>
  <c r="AB570" i="1" s="1"/>
  <c r="AC570" i="1" s="1"/>
  <c r="V558" i="1"/>
  <c r="AB558" i="1" s="1"/>
  <c r="AC558" i="1" s="1"/>
  <c r="V554" i="1"/>
  <c r="AB554" i="1" s="1"/>
  <c r="AC554" i="1" s="1"/>
  <c r="V550" i="1"/>
  <c r="AB550" i="1" s="1"/>
  <c r="V546" i="1"/>
  <c r="AB546" i="1" s="1"/>
  <c r="V534" i="1"/>
  <c r="AB534" i="1" s="1"/>
  <c r="AC534" i="1" s="1"/>
  <c r="V530" i="1"/>
  <c r="AB530" i="1" s="1"/>
  <c r="V526" i="1"/>
  <c r="AB526" i="1" s="1"/>
  <c r="V522" i="1"/>
  <c r="AB522" i="1" s="1"/>
  <c r="V518" i="1"/>
  <c r="AB518" i="1" s="1"/>
  <c r="V514" i="1"/>
  <c r="AB514" i="1" s="1"/>
  <c r="V510" i="1"/>
  <c r="AB510" i="1" s="1"/>
  <c r="V506" i="1"/>
  <c r="AB506" i="1" s="1"/>
  <c r="V502" i="1"/>
  <c r="AB502" i="1" s="1"/>
  <c r="V498" i="1"/>
  <c r="AB498" i="1" s="1"/>
  <c r="V494" i="1"/>
  <c r="AB494" i="1" s="1"/>
  <c r="V490" i="1"/>
  <c r="AB490" i="1" s="1"/>
  <c r="V482" i="1"/>
  <c r="AB482" i="1" s="1"/>
  <c r="V478" i="1"/>
  <c r="AB478" i="1" s="1"/>
  <c r="V474" i="1"/>
  <c r="AB474" i="1" s="1"/>
  <c r="V466" i="1"/>
  <c r="AB466" i="1" s="1"/>
  <c r="V450" i="1"/>
  <c r="AB450" i="1" s="1"/>
  <c r="AC450" i="1" s="1"/>
  <c r="V446" i="1"/>
  <c r="AB446" i="1" s="1"/>
  <c r="V434" i="1"/>
  <c r="AB434" i="1" s="1"/>
  <c r="V426" i="1"/>
  <c r="AB426" i="1" s="1"/>
  <c r="AC426" i="1" s="1"/>
  <c r="V422" i="1"/>
  <c r="AB422" i="1" s="1"/>
  <c r="AC422" i="1" s="1"/>
  <c r="V418" i="1"/>
  <c r="AB418" i="1" s="1"/>
  <c r="V414" i="1"/>
  <c r="AB414" i="1" s="1"/>
  <c r="V410" i="1"/>
  <c r="AB410" i="1" s="1"/>
  <c r="V406" i="1"/>
  <c r="AB406" i="1" s="1"/>
  <c r="V1284" i="1"/>
  <c r="AB1284" i="1" s="1"/>
  <c r="AC1284" i="1" s="1"/>
  <c r="V1252" i="1"/>
  <c r="AB1252" i="1" s="1"/>
  <c r="AC1252" i="1" s="1"/>
  <c r="V1228" i="1"/>
  <c r="AB1228" i="1" s="1"/>
  <c r="AC1228" i="1" s="1"/>
  <c r="V1206" i="1"/>
  <c r="AB1206" i="1" s="1"/>
  <c r="AC1206" i="1" s="1"/>
  <c r="V1185" i="1"/>
  <c r="AB1185" i="1" s="1"/>
  <c r="V1164" i="1"/>
  <c r="AB1164" i="1" s="1"/>
  <c r="AC1164" i="1" s="1"/>
  <c r="V1142" i="1"/>
  <c r="AB1142" i="1" s="1"/>
  <c r="AC1142" i="1" s="1"/>
  <c r="V1121" i="1"/>
  <c r="AB1121" i="1" s="1"/>
  <c r="AC1121" i="1" s="1"/>
  <c r="V1057" i="1"/>
  <c r="AB1057" i="1" s="1"/>
  <c r="AC1057" i="1" s="1"/>
  <c r="V1036" i="1"/>
  <c r="AB1036" i="1" s="1"/>
  <c r="AC1036" i="1" s="1"/>
  <c r="V993" i="1"/>
  <c r="AB993" i="1" s="1"/>
  <c r="AC993" i="1" s="1"/>
  <c r="V972" i="1"/>
  <c r="AB972" i="1" s="1"/>
  <c r="AC972" i="1" s="1"/>
  <c r="V955" i="1"/>
  <c r="AB955" i="1" s="1"/>
  <c r="AC955" i="1" s="1"/>
  <c r="V923" i="1"/>
  <c r="AB923" i="1" s="1"/>
  <c r="AC923" i="1" s="1"/>
  <c r="V907" i="1"/>
  <c r="AB907" i="1" s="1"/>
  <c r="V891" i="1"/>
  <c r="AB891" i="1" s="1"/>
  <c r="AC891" i="1" s="1"/>
  <c r="V875" i="1"/>
  <c r="AB875" i="1" s="1"/>
  <c r="AC875" i="1" s="1"/>
  <c r="V852" i="1"/>
  <c r="AB852" i="1" s="1"/>
  <c r="AC852" i="1" s="1"/>
  <c r="V832" i="1"/>
  <c r="AB832" i="1" s="1"/>
  <c r="V824" i="1"/>
  <c r="AB824" i="1" s="1"/>
  <c r="AC824" i="1" s="1"/>
  <c r="V816" i="1"/>
  <c r="AB816" i="1" s="1"/>
  <c r="V800" i="1"/>
  <c r="AB800" i="1" s="1"/>
  <c r="AC800" i="1" s="1"/>
  <c r="V792" i="1"/>
  <c r="AB792" i="1" s="1"/>
  <c r="V784" i="1"/>
  <c r="AB784" i="1" s="1"/>
  <c r="AC784" i="1" s="1"/>
  <c r="V776" i="1"/>
  <c r="AB776" i="1" s="1"/>
  <c r="AC776" i="1" s="1"/>
  <c r="V768" i="1"/>
  <c r="AB768" i="1" s="1"/>
  <c r="AC768" i="1" s="1"/>
  <c r="V760" i="1"/>
  <c r="AB760" i="1" s="1"/>
  <c r="V752" i="1"/>
  <c r="AB752" i="1" s="1"/>
  <c r="V744" i="1"/>
  <c r="AB744" i="1" s="1"/>
  <c r="AC744" i="1" s="1"/>
  <c r="V736" i="1"/>
  <c r="AB736" i="1" s="1"/>
  <c r="V720" i="1"/>
  <c r="AB720" i="1" s="1"/>
  <c r="V696" i="1"/>
  <c r="AB696" i="1" s="1"/>
  <c r="AC696" i="1" s="1"/>
  <c r="V680" i="1"/>
  <c r="AB680" i="1" s="1"/>
  <c r="V672" i="1"/>
  <c r="AB672" i="1" s="1"/>
  <c r="V664" i="1"/>
  <c r="AB664" i="1" s="1"/>
  <c r="V656" i="1"/>
  <c r="AB656" i="1" s="1"/>
  <c r="AC656" i="1" s="1"/>
  <c r="V640" i="1"/>
  <c r="AB640" i="1" s="1"/>
  <c r="AC640" i="1" s="1"/>
  <c r="V632" i="1"/>
  <c r="AB632" i="1" s="1"/>
  <c r="AC632" i="1" s="1"/>
  <c r="V624" i="1"/>
  <c r="AB624" i="1" s="1"/>
  <c r="V616" i="1"/>
  <c r="AB616" i="1" s="1"/>
  <c r="V608" i="1"/>
  <c r="AB608" i="1" s="1"/>
  <c r="AC608" i="1" s="1"/>
  <c r="V576" i="1"/>
  <c r="AB576" i="1" s="1"/>
  <c r="AC576" i="1" s="1"/>
  <c r="V568" i="1"/>
  <c r="AB568" i="1" s="1"/>
  <c r="V528" i="1"/>
  <c r="AB528" i="1" s="1"/>
  <c r="V520" i="1"/>
  <c r="AB520" i="1" s="1"/>
  <c r="V512" i="1"/>
  <c r="AB512" i="1" s="1"/>
  <c r="V488" i="1"/>
  <c r="AB488" i="1" s="1"/>
  <c r="AC488" i="1" s="1"/>
  <c r="V472" i="1"/>
  <c r="AB472" i="1" s="1"/>
  <c r="V464" i="1"/>
  <c r="AB464" i="1" s="1"/>
  <c r="AC464" i="1" s="1"/>
  <c r="V456" i="1"/>
  <c r="AB456" i="1" s="1"/>
  <c r="V424" i="1"/>
  <c r="AB424" i="1" s="1"/>
  <c r="V416" i="1"/>
  <c r="AB416" i="1" s="1"/>
  <c r="V408" i="1"/>
  <c r="AB408" i="1" s="1"/>
  <c r="V400" i="1"/>
  <c r="AB400" i="1" s="1"/>
  <c r="V392" i="1"/>
  <c r="AB392" i="1" s="1"/>
  <c r="V385" i="1"/>
  <c r="AB385" i="1" s="1"/>
  <c r="AC385" i="1" s="1"/>
  <c r="V380" i="1"/>
  <c r="AB380" i="1" s="1"/>
  <c r="V374" i="1"/>
  <c r="AB374" i="1" s="1"/>
  <c r="V369" i="1"/>
  <c r="AB369" i="1" s="1"/>
  <c r="V358" i="1"/>
  <c r="AB358" i="1" s="1"/>
  <c r="V353" i="1"/>
  <c r="AB353" i="1" s="1"/>
  <c r="V348" i="1"/>
  <c r="AB348" i="1" s="1"/>
  <c r="AC348" i="1" s="1"/>
  <c r="V340" i="1"/>
  <c r="AB340" i="1" s="1"/>
  <c r="AC340" i="1" s="1"/>
  <c r="V336" i="1"/>
  <c r="AB336" i="1" s="1"/>
  <c r="V332" i="1"/>
  <c r="AB332" i="1" s="1"/>
  <c r="V328" i="1"/>
  <c r="AB328" i="1" s="1"/>
  <c r="AC328" i="1" s="1"/>
  <c r="V320" i="1"/>
  <c r="AB320" i="1" s="1"/>
  <c r="V312" i="1"/>
  <c r="AB312" i="1" s="1"/>
  <c r="V308" i="1"/>
  <c r="AB308" i="1" s="1"/>
  <c r="V300" i="1"/>
  <c r="AB300" i="1" s="1"/>
  <c r="V296" i="1"/>
  <c r="AB296" i="1" s="1"/>
  <c r="V292" i="1"/>
  <c r="AB292" i="1" s="1"/>
  <c r="V280" i="1"/>
  <c r="AB280" i="1" s="1"/>
  <c r="AC280" i="1" s="1"/>
  <c r="V276" i="1"/>
  <c r="AB276" i="1" s="1"/>
  <c r="V268" i="1"/>
  <c r="AB268" i="1" s="1"/>
  <c r="V264" i="1"/>
  <c r="AB264" i="1" s="1"/>
  <c r="V256" i="1"/>
  <c r="AB256" i="1" s="1"/>
  <c r="V248" i="1"/>
  <c r="AB248" i="1" s="1"/>
  <c r="V236" i="1"/>
  <c r="AB236" i="1" s="1"/>
  <c r="V228" i="1"/>
  <c r="AB228" i="1" s="1"/>
  <c r="V224" i="1"/>
  <c r="AB224" i="1" s="1"/>
  <c r="V212" i="1"/>
  <c r="AB212" i="1" s="1"/>
  <c r="V208" i="1"/>
  <c r="AB208" i="1" s="1"/>
  <c r="V204" i="1"/>
  <c r="AB204" i="1" s="1"/>
  <c r="AC204" i="1" s="1"/>
  <c r="V196" i="1"/>
  <c r="AB196" i="1" s="1"/>
  <c r="V176" i="1"/>
  <c r="AB176" i="1" s="1"/>
  <c r="V172" i="1"/>
  <c r="AB172" i="1" s="1"/>
  <c r="V168" i="1"/>
  <c r="AB168" i="1" s="1"/>
  <c r="V164" i="1"/>
  <c r="AB164" i="1" s="1"/>
  <c r="V160" i="1"/>
  <c r="AB160" i="1" s="1"/>
  <c r="V156" i="1"/>
  <c r="AB156" i="1" s="1"/>
  <c r="V152" i="1"/>
  <c r="AB152" i="1" s="1"/>
  <c r="AC152" i="1" s="1"/>
  <c r="V144" i="1"/>
  <c r="AB144" i="1" s="1"/>
  <c r="V140" i="1"/>
  <c r="AB140" i="1" s="1"/>
  <c r="V128" i="1"/>
  <c r="AB128" i="1" s="1"/>
  <c r="V120" i="1"/>
  <c r="AB120" i="1" s="1"/>
  <c r="V116" i="1"/>
  <c r="AB116" i="1" s="1"/>
  <c r="V112" i="1"/>
  <c r="AB112" i="1" s="1"/>
  <c r="V108" i="1"/>
  <c r="AB108" i="1" s="1"/>
  <c r="V96" i="1"/>
  <c r="AB96" i="1" s="1"/>
  <c r="V88" i="1"/>
  <c r="AB88" i="1" s="1"/>
  <c r="V76" i="1"/>
  <c r="AB76" i="1" s="1"/>
  <c r="V72" i="1"/>
  <c r="AB72" i="1" s="1"/>
  <c r="V64" i="1"/>
  <c r="AB64" i="1" s="1"/>
  <c r="AC64" i="1" s="1"/>
  <c r="V60" i="1"/>
  <c r="AB60" i="1" s="1"/>
  <c r="V56" i="1"/>
  <c r="AB56" i="1" s="1"/>
  <c r="V48" i="1"/>
  <c r="AB48" i="1" s="1"/>
  <c r="AC48" i="1" s="1"/>
  <c r="V40" i="1"/>
  <c r="AB40" i="1" s="1"/>
  <c r="V36" i="1"/>
  <c r="AB36" i="1" s="1"/>
  <c r="V32" i="1"/>
  <c r="AB32" i="1" s="1"/>
  <c r="AC32" i="1" s="1"/>
  <c r="V28" i="1"/>
  <c r="AB28" i="1" s="1"/>
  <c r="V24" i="1"/>
  <c r="AB24" i="1" s="1"/>
  <c r="V16" i="1"/>
  <c r="AB16" i="1" s="1"/>
  <c r="V12" i="1"/>
  <c r="AB12" i="1" s="1"/>
  <c r="V1273" i="1"/>
  <c r="AB1273" i="1" s="1"/>
  <c r="AC1273" i="1" s="1"/>
  <c r="V1238" i="1"/>
  <c r="AB1238" i="1" s="1"/>
  <c r="V1178" i="1"/>
  <c r="AB1178" i="1" s="1"/>
  <c r="AC1178" i="1" s="1"/>
  <c r="V1068" i="1"/>
  <c r="AB1068" i="1" s="1"/>
  <c r="AC1068" i="1" s="1"/>
  <c r="V1040" i="1"/>
  <c r="AB1040" i="1" s="1"/>
  <c r="V915" i="1"/>
  <c r="AB915" i="1" s="1"/>
  <c r="AC915" i="1" s="1"/>
  <c r="V894" i="1"/>
  <c r="AB894" i="1" s="1"/>
  <c r="AC894" i="1" s="1"/>
  <c r="V870" i="1"/>
  <c r="AB870" i="1" s="1"/>
  <c r="AC870" i="1" s="1"/>
  <c r="V829" i="1"/>
  <c r="AB829" i="1" s="1"/>
  <c r="V797" i="1"/>
  <c r="AB797" i="1" s="1"/>
  <c r="AC797" i="1" s="1"/>
  <c r="V788" i="1"/>
  <c r="AB788" i="1" s="1"/>
  <c r="V777" i="1"/>
  <c r="AB777" i="1" s="1"/>
  <c r="AC777" i="1" s="1"/>
  <c r="V756" i="1"/>
  <c r="AB756" i="1" s="1"/>
  <c r="V733" i="1"/>
  <c r="AB733" i="1" s="1"/>
  <c r="AC733" i="1" s="1"/>
  <c r="V724" i="1"/>
  <c r="AB724" i="1" s="1"/>
  <c r="AC724" i="1" s="1"/>
  <c r="V713" i="1"/>
  <c r="AB713" i="1" s="1"/>
  <c r="V701" i="1"/>
  <c r="AB701" i="1" s="1"/>
  <c r="V692" i="1"/>
  <c r="AB692" i="1" s="1"/>
  <c r="AC692" i="1" s="1"/>
  <c r="V637" i="1"/>
  <c r="AB637" i="1" s="1"/>
  <c r="AC637" i="1" s="1"/>
  <c r="V617" i="1"/>
  <c r="AB617" i="1" s="1"/>
  <c r="V596" i="1"/>
  <c r="AB596" i="1" s="1"/>
  <c r="V573" i="1"/>
  <c r="AB573" i="1" s="1"/>
  <c r="AC573" i="1" s="1"/>
  <c r="V541" i="1"/>
  <c r="AB541" i="1" s="1"/>
  <c r="V532" i="1"/>
  <c r="AB532" i="1" s="1"/>
  <c r="V521" i="1"/>
  <c r="AB521" i="1" s="1"/>
  <c r="V509" i="1"/>
  <c r="AB509" i="1" s="1"/>
  <c r="AC509" i="1" s="1"/>
  <c r="V500" i="1"/>
  <c r="AB500" i="1" s="1"/>
  <c r="AC500" i="1" s="1"/>
  <c r="V489" i="1"/>
  <c r="AB489" i="1" s="1"/>
  <c r="AC489" i="1" s="1"/>
  <c r="V468" i="1"/>
  <c r="AB468" i="1" s="1"/>
  <c r="V457" i="1"/>
  <c r="AB457" i="1" s="1"/>
  <c r="AC457" i="1" s="1"/>
  <c r="V445" i="1"/>
  <c r="AB445" i="1" s="1"/>
  <c r="V425" i="1"/>
  <c r="AB425" i="1" s="1"/>
  <c r="V393" i="1"/>
  <c r="AB393" i="1" s="1"/>
  <c r="AC393" i="1" s="1"/>
  <c r="V377" i="1"/>
  <c r="AB377" i="1" s="1"/>
  <c r="V370" i="1"/>
  <c r="AB370" i="1" s="1"/>
  <c r="V362" i="1"/>
  <c r="AB362" i="1" s="1"/>
  <c r="V356" i="1"/>
  <c r="AB356" i="1" s="1"/>
  <c r="V349" i="1"/>
  <c r="AB349" i="1" s="1"/>
  <c r="AC349" i="1" s="1"/>
  <c r="V338" i="1"/>
  <c r="AB338" i="1" s="1"/>
  <c r="V333" i="1"/>
  <c r="AB333" i="1" s="1"/>
  <c r="AC333" i="1" s="1"/>
  <c r="V327" i="1"/>
  <c r="AB327" i="1" s="1"/>
  <c r="V322" i="1"/>
  <c r="AB322" i="1" s="1"/>
  <c r="V301" i="1"/>
  <c r="AB301" i="1" s="1"/>
  <c r="V285" i="1"/>
  <c r="AB285" i="1" s="1"/>
  <c r="V269" i="1"/>
  <c r="AB269" i="1" s="1"/>
  <c r="V263" i="1"/>
  <c r="AB263" i="1" s="1"/>
  <c r="V258" i="1"/>
  <c r="AB258" i="1" s="1"/>
  <c r="V242" i="1"/>
  <c r="AB242" i="1" s="1"/>
  <c r="V237" i="1"/>
  <c r="AB237" i="1" s="1"/>
  <c r="AC237" i="1" s="1"/>
  <c r="V226" i="1"/>
  <c r="AB226" i="1" s="1"/>
  <c r="V221" i="1"/>
  <c r="AB221" i="1" s="1"/>
  <c r="V205" i="1"/>
  <c r="AB205" i="1" s="1"/>
  <c r="AC205" i="1" s="1"/>
  <c r="V199" i="1"/>
  <c r="AB199" i="1" s="1"/>
  <c r="AC199" i="1" s="1"/>
  <c r="V173" i="1"/>
  <c r="AB173" i="1" s="1"/>
  <c r="V167" i="1"/>
  <c r="AB167" i="1" s="1"/>
  <c r="V135" i="1"/>
  <c r="AB135" i="1" s="1"/>
  <c r="V130" i="1"/>
  <c r="AB130" i="1" s="1"/>
  <c r="V125" i="1"/>
  <c r="AB125" i="1" s="1"/>
  <c r="AC125" i="1" s="1"/>
  <c r="V103" i="1"/>
  <c r="AB103" i="1" s="1"/>
  <c r="V98" i="1"/>
  <c r="AB98" i="1" s="1"/>
  <c r="V93" i="1"/>
  <c r="AB93" i="1" s="1"/>
  <c r="V82" i="1"/>
  <c r="AB82" i="1" s="1"/>
  <c r="V77" i="1"/>
  <c r="AB77" i="1" s="1"/>
  <c r="V66" i="1"/>
  <c r="AB66" i="1" s="1"/>
  <c r="V55" i="1"/>
  <c r="AB55" i="1" s="1"/>
  <c r="V39" i="1"/>
  <c r="AB39" i="1" s="1"/>
  <c r="V18" i="1"/>
  <c r="AB18" i="1" s="1"/>
  <c r="AC18" i="1" s="1"/>
  <c r="V7" i="1"/>
  <c r="AB7" i="1" s="1"/>
  <c r="V1305" i="1"/>
  <c r="AB1305" i="1" s="1"/>
  <c r="AC1305" i="1" s="1"/>
  <c r="V1268" i="1"/>
  <c r="AB1268" i="1" s="1"/>
  <c r="AC1268" i="1" s="1"/>
  <c r="V1146" i="1"/>
  <c r="AB1146" i="1" s="1"/>
  <c r="V1089" i="1"/>
  <c r="AB1089" i="1" s="1"/>
  <c r="AC1089" i="1" s="1"/>
  <c r="V1061" i="1"/>
  <c r="AB1061" i="1" s="1"/>
  <c r="V1029" i="1"/>
  <c r="AB1029" i="1" s="1"/>
  <c r="AC1029" i="1" s="1"/>
  <c r="V976" i="1"/>
  <c r="AB976" i="1" s="1"/>
  <c r="AC976" i="1" s="1"/>
  <c r="V950" i="1"/>
  <c r="AB950" i="1" s="1"/>
  <c r="AC950" i="1" s="1"/>
  <c r="V931" i="1"/>
  <c r="AB931" i="1" s="1"/>
  <c r="AC931" i="1" s="1"/>
  <c r="V886" i="1"/>
  <c r="AB886" i="1" s="1"/>
  <c r="V838" i="1"/>
  <c r="AB838" i="1" s="1"/>
  <c r="V828" i="1"/>
  <c r="AB828" i="1" s="1"/>
  <c r="V817" i="1"/>
  <c r="AB817" i="1" s="1"/>
  <c r="AC817" i="1" s="1"/>
  <c r="V805" i="1"/>
  <c r="AB805" i="1" s="1"/>
  <c r="V785" i="1"/>
  <c r="AB785" i="1" s="1"/>
  <c r="AC785" i="1" s="1"/>
  <c r="V764" i="1"/>
  <c r="AB764" i="1" s="1"/>
  <c r="V753" i="1"/>
  <c r="AB753" i="1" s="1"/>
  <c r="V741" i="1"/>
  <c r="AB741" i="1" s="1"/>
  <c r="AC741" i="1" s="1"/>
  <c r="V732" i="1"/>
  <c r="AB732" i="1" s="1"/>
  <c r="AC732" i="1" s="1"/>
  <c r="V721" i="1"/>
  <c r="AB721" i="1" s="1"/>
  <c r="AC721" i="1" s="1"/>
  <c r="V709" i="1"/>
  <c r="AB709" i="1" s="1"/>
  <c r="V700" i="1"/>
  <c r="AB700" i="1" s="1"/>
  <c r="AC700" i="1" s="1"/>
  <c r="V677" i="1"/>
  <c r="AB677" i="1" s="1"/>
  <c r="V657" i="1"/>
  <c r="AB657" i="1" s="1"/>
  <c r="V636" i="1"/>
  <c r="AB636" i="1" s="1"/>
  <c r="V613" i="1"/>
  <c r="AB613" i="1" s="1"/>
  <c r="V604" i="1"/>
  <c r="AB604" i="1" s="1"/>
  <c r="V581" i="1"/>
  <c r="AB581" i="1" s="1"/>
  <c r="AC581" i="1" s="1"/>
  <c r="V549" i="1"/>
  <c r="AB549" i="1" s="1"/>
  <c r="AC549" i="1" s="1"/>
  <c r="V540" i="1"/>
  <c r="AB540" i="1" s="1"/>
  <c r="V529" i="1"/>
  <c r="AB529" i="1" s="1"/>
  <c r="V517" i="1"/>
  <c r="AB517" i="1" s="1"/>
  <c r="V508" i="1"/>
  <c r="AB508" i="1" s="1"/>
  <c r="V497" i="1"/>
  <c r="AB497" i="1" s="1"/>
  <c r="AC497" i="1" s="1"/>
  <c r="V476" i="1"/>
  <c r="AB476" i="1" s="1"/>
  <c r="V465" i="1"/>
  <c r="AB465" i="1" s="1"/>
  <c r="AC465" i="1" s="1"/>
  <c r="V453" i="1"/>
  <c r="AB453" i="1" s="1"/>
  <c r="V444" i="1"/>
  <c r="AB444" i="1" s="1"/>
  <c r="V433" i="1"/>
  <c r="AB433" i="1" s="1"/>
  <c r="V421" i="1"/>
  <c r="AB421" i="1" s="1"/>
  <c r="AC421" i="1" s="1"/>
  <c r="V412" i="1"/>
  <c r="AB412" i="1" s="1"/>
  <c r="V401" i="1"/>
  <c r="AB401" i="1" s="1"/>
  <c r="AC401" i="1" s="1"/>
  <c r="V376" i="1"/>
  <c r="AB376" i="1" s="1"/>
  <c r="V368" i="1"/>
  <c r="AB368" i="1" s="1"/>
  <c r="V361" i="1"/>
  <c r="AB361" i="1" s="1"/>
  <c r="V347" i="1"/>
  <c r="AB347" i="1" s="1"/>
  <c r="AC347" i="1" s="1"/>
  <c r="V337" i="1"/>
  <c r="AB337" i="1" s="1"/>
  <c r="V315" i="1"/>
  <c r="AB315" i="1" s="1"/>
  <c r="V305" i="1"/>
  <c r="AB305" i="1" s="1"/>
  <c r="V294" i="1"/>
  <c r="AB294" i="1" s="1"/>
  <c r="V289" i="1"/>
  <c r="AB289" i="1" s="1"/>
  <c r="AC289" i="1" s="1"/>
  <c r="V278" i="1"/>
  <c r="AB278" i="1" s="1"/>
  <c r="V273" i="1"/>
  <c r="AB273" i="1" s="1"/>
  <c r="V267" i="1"/>
  <c r="AB267" i="1" s="1"/>
  <c r="V251" i="1"/>
  <c r="AB251" i="1" s="1"/>
  <c r="V246" i="1"/>
  <c r="AB246" i="1" s="1"/>
  <c r="V241" i="1"/>
  <c r="AB241" i="1" s="1"/>
  <c r="V230" i="1"/>
  <c r="AB230" i="1" s="1"/>
  <c r="V225" i="1"/>
  <c r="AB225" i="1" s="1"/>
  <c r="V219" i="1"/>
  <c r="AB219" i="1" s="1"/>
  <c r="AC219" i="1" s="1"/>
  <c r="V214" i="1"/>
  <c r="AB214" i="1" s="1"/>
  <c r="V203" i="1"/>
  <c r="AB203" i="1" s="1"/>
  <c r="AC203" i="1" s="1"/>
  <c r="V198" i="1"/>
  <c r="AB198" i="1" s="1"/>
  <c r="V193" i="1"/>
  <c r="AB193" i="1" s="1"/>
  <c r="AC193" i="1" s="1"/>
  <c r="V187" i="1"/>
  <c r="AB187" i="1" s="1"/>
  <c r="V177" i="1"/>
  <c r="AB177" i="1" s="1"/>
  <c r="V166" i="1"/>
  <c r="AB166" i="1" s="1"/>
  <c r="V150" i="1"/>
  <c r="AB150" i="1" s="1"/>
  <c r="V145" i="1"/>
  <c r="AB145" i="1" s="1"/>
  <c r="AC145" i="1" s="1"/>
  <c r="V134" i="1"/>
  <c r="AB134" i="1" s="1"/>
  <c r="AC134" i="1" s="1"/>
  <c r="V102" i="1"/>
  <c r="AB102" i="1" s="1"/>
  <c r="V91" i="1"/>
  <c r="AB91" i="1" s="1"/>
  <c r="AC91" i="1" s="1"/>
  <c r="V86" i="1"/>
  <c r="AB86" i="1" s="1"/>
  <c r="V70" i="1"/>
  <c r="AB70" i="1" s="1"/>
  <c r="V54" i="1"/>
  <c r="AB54" i="1" s="1"/>
  <c r="V49" i="1"/>
  <c r="AB49" i="1" s="1"/>
  <c r="V33" i="1"/>
  <c r="AB33" i="1" s="1"/>
  <c r="V27" i="1"/>
  <c r="AB27" i="1" s="1"/>
  <c r="V22" i="1"/>
  <c r="AB22" i="1" s="1"/>
  <c r="V17" i="1"/>
  <c r="AB17" i="1" s="1"/>
  <c r="V11" i="1"/>
  <c r="AB11" i="1" s="1"/>
  <c r="V1300" i="1"/>
  <c r="AB1300" i="1" s="1"/>
  <c r="AC1300" i="1" s="1"/>
  <c r="V1221" i="1"/>
  <c r="AB1221" i="1" s="1"/>
  <c r="AC1221" i="1" s="1"/>
  <c r="V1168" i="1"/>
  <c r="AB1168" i="1" s="1"/>
  <c r="AC1168" i="1" s="1"/>
  <c r="V1110" i="1"/>
  <c r="AB1110" i="1" s="1"/>
  <c r="V997" i="1"/>
  <c r="AB997" i="1" s="1"/>
  <c r="AC997" i="1" s="1"/>
  <c r="V947" i="1"/>
  <c r="AB947" i="1" s="1"/>
  <c r="AC947" i="1" s="1"/>
  <c r="V902" i="1"/>
  <c r="AB902" i="1" s="1"/>
  <c r="AC902" i="1" s="1"/>
  <c r="V836" i="1"/>
  <c r="AB836" i="1" s="1"/>
  <c r="V793" i="1"/>
  <c r="AB793" i="1" s="1"/>
  <c r="V772" i="1"/>
  <c r="AB772" i="1" s="1"/>
  <c r="AC772" i="1" s="1"/>
  <c r="V749" i="1"/>
  <c r="AB749" i="1" s="1"/>
  <c r="V729" i="1"/>
  <c r="AB729" i="1" s="1"/>
  <c r="V685" i="1"/>
  <c r="AB685" i="1" s="1"/>
  <c r="V665" i="1"/>
  <c r="AB665" i="1" s="1"/>
  <c r="AC665" i="1" s="1"/>
  <c r="V644" i="1"/>
  <c r="AB644" i="1" s="1"/>
  <c r="V621" i="1"/>
  <c r="AB621" i="1" s="1"/>
  <c r="AC621" i="1" s="1"/>
  <c r="V580" i="1"/>
  <c r="AB580" i="1" s="1"/>
  <c r="V557" i="1"/>
  <c r="AB557" i="1" s="1"/>
  <c r="V537" i="1"/>
  <c r="AB537" i="1" s="1"/>
  <c r="V516" i="1"/>
  <c r="AB516" i="1" s="1"/>
  <c r="V493" i="1"/>
  <c r="AB493" i="1" s="1"/>
  <c r="V452" i="1"/>
  <c r="AB452" i="1" s="1"/>
  <c r="V429" i="1"/>
  <c r="AB429" i="1" s="1"/>
  <c r="V388" i="1"/>
  <c r="AB388" i="1" s="1"/>
  <c r="V325" i="1"/>
  <c r="AB325" i="1" s="1"/>
  <c r="AC325" i="1" s="1"/>
  <c r="V314" i="1"/>
  <c r="AB314" i="1" s="1"/>
  <c r="V303" i="1"/>
  <c r="AB303" i="1" s="1"/>
  <c r="AC303" i="1" s="1"/>
  <c r="V282" i="1"/>
  <c r="AB282" i="1" s="1"/>
  <c r="V271" i="1"/>
  <c r="AB271" i="1" s="1"/>
  <c r="V261" i="1"/>
  <c r="AB261" i="1" s="1"/>
  <c r="V250" i="1"/>
  <c r="AB250" i="1" s="1"/>
  <c r="V239" i="1"/>
  <c r="AB239" i="1" s="1"/>
  <c r="AC239" i="1" s="1"/>
  <c r="V207" i="1"/>
  <c r="AB207" i="1" s="1"/>
  <c r="V186" i="1"/>
  <c r="AB186" i="1" s="1"/>
  <c r="AC186" i="1" s="1"/>
  <c r="V175" i="1"/>
  <c r="AB175" i="1" s="1"/>
  <c r="V154" i="1"/>
  <c r="AB154" i="1" s="1"/>
  <c r="V122" i="1"/>
  <c r="AB122" i="1" s="1"/>
  <c r="V111" i="1"/>
  <c r="AB111" i="1" s="1"/>
  <c r="AC111" i="1" s="1"/>
  <c r="V79" i="1"/>
  <c r="AB79" i="1" s="1"/>
  <c r="V58" i="1"/>
  <c r="AB58" i="1" s="1"/>
  <c r="AC58" i="1" s="1"/>
  <c r="V47" i="1"/>
  <c r="AB47" i="1" s="1"/>
  <c r="V5" i="1"/>
  <c r="AB5" i="1" s="1"/>
  <c r="V1217" i="1"/>
  <c r="AB1217" i="1" s="1"/>
  <c r="AC1217" i="1" s="1"/>
  <c r="V1136" i="1"/>
  <c r="AB1136" i="1" s="1"/>
  <c r="V1072" i="1"/>
  <c r="AB1072" i="1" s="1"/>
  <c r="AC1072" i="1" s="1"/>
  <c r="V926" i="1"/>
  <c r="AB926" i="1" s="1"/>
  <c r="V878" i="1"/>
  <c r="AB878" i="1" s="1"/>
  <c r="AC878" i="1" s="1"/>
  <c r="V833" i="1"/>
  <c r="AB833" i="1" s="1"/>
  <c r="AC833" i="1" s="1"/>
  <c r="V804" i="1"/>
  <c r="AB804" i="1" s="1"/>
  <c r="AC804" i="1" s="1"/>
  <c r="V748" i="1"/>
  <c r="AB748" i="1" s="1"/>
  <c r="V717" i="1"/>
  <c r="AB717" i="1" s="1"/>
  <c r="AC717" i="1" s="1"/>
  <c r="V693" i="1"/>
  <c r="AB693" i="1" s="1"/>
  <c r="AC693" i="1" s="1"/>
  <c r="V633" i="1"/>
  <c r="AB633" i="1" s="1"/>
  <c r="V524" i="1"/>
  <c r="AB524" i="1" s="1"/>
  <c r="AC524" i="1" s="1"/>
  <c r="V461" i="1"/>
  <c r="AB461" i="1" s="1"/>
  <c r="AC461" i="1" s="1"/>
  <c r="V437" i="1"/>
  <c r="AB437" i="1" s="1"/>
  <c r="V405" i="1"/>
  <c r="AB405" i="1" s="1"/>
  <c r="V365" i="1"/>
  <c r="AB365" i="1" s="1"/>
  <c r="V345" i="1"/>
  <c r="AB345" i="1" s="1"/>
  <c r="V330" i="1"/>
  <c r="AB330" i="1" s="1"/>
  <c r="AC330" i="1" s="1"/>
  <c r="V318" i="1"/>
  <c r="AB318" i="1" s="1"/>
  <c r="V302" i="1"/>
  <c r="AB302" i="1" s="1"/>
  <c r="V287" i="1"/>
  <c r="AB287" i="1" s="1"/>
  <c r="V275" i="1"/>
  <c r="AB275" i="1" s="1"/>
  <c r="V245" i="1"/>
  <c r="AB245" i="1" s="1"/>
  <c r="AC245" i="1" s="1"/>
  <c r="V233" i="1"/>
  <c r="AB233" i="1" s="1"/>
  <c r="V217" i="1"/>
  <c r="AB217" i="1" s="1"/>
  <c r="AC217" i="1" s="1"/>
  <c r="V202" i="1"/>
  <c r="AB202" i="1" s="1"/>
  <c r="V174" i="1"/>
  <c r="AB174" i="1" s="1"/>
  <c r="V159" i="1"/>
  <c r="AB159" i="1" s="1"/>
  <c r="AC159" i="1" s="1"/>
  <c r="V147" i="1"/>
  <c r="AB147" i="1" s="1"/>
  <c r="AC147" i="1" s="1"/>
  <c r="V117" i="1"/>
  <c r="AB117" i="1" s="1"/>
  <c r="V89" i="1"/>
  <c r="AB89" i="1" s="1"/>
  <c r="AC89" i="1" s="1"/>
  <c r="V62" i="1"/>
  <c r="AB62" i="1" s="1"/>
  <c r="V31" i="1"/>
  <c r="AB31" i="1" s="1"/>
  <c r="V3" i="1"/>
  <c r="AB3" i="1" s="1"/>
  <c r="V1196" i="1"/>
  <c r="AB1196" i="1" s="1"/>
  <c r="AC1196" i="1" s="1"/>
  <c r="V1104" i="1"/>
  <c r="AB1104" i="1" s="1"/>
  <c r="V1018" i="1"/>
  <c r="AB1018" i="1" s="1"/>
  <c r="AC1018" i="1" s="1"/>
  <c r="V848" i="1"/>
  <c r="AB848" i="1" s="1"/>
  <c r="AC848" i="1" s="1"/>
  <c r="V812" i="1"/>
  <c r="AB812" i="1" s="1"/>
  <c r="V769" i="1"/>
  <c r="AB769" i="1" s="1"/>
  <c r="AC769" i="1" s="1"/>
  <c r="V653" i="1"/>
  <c r="AB653" i="1" s="1"/>
  <c r="V620" i="1"/>
  <c r="AB620" i="1" s="1"/>
  <c r="V545" i="1"/>
  <c r="AB545" i="1" s="1"/>
  <c r="V505" i="1"/>
  <c r="AB505" i="1" s="1"/>
  <c r="AC505" i="1" s="1"/>
  <c r="V428" i="1"/>
  <c r="AB428" i="1" s="1"/>
  <c r="V396" i="1"/>
  <c r="AB396" i="1" s="1"/>
  <c r="AC396" i="1" s="1"/>
  <c r="V366" i="1"/>
  <c r="AB366" i="1" s="1"/>
  <c r="V341" i="1"/>
  <c r="AB341" i="1" s="1"/>
  <c r="V323" i="1"/>
  <c r="AB323" i="1" s="1"/>
  <c r="V307" i="1"/>
  <c r="AB307" i="1" s="1"/>
  <c r="V266" i="1"/>
  <c r="AB266" i="1" s="1"/>
  <c r="V227" i="1"/>
  <c r="AB227" i="1" s="1"/>
  <c r="AC227" i="1" s="1"/>
  <c r="V211" i="1"/>
  <c r="AB211" i="1" s="1"/>
  <c r="V191" i="1"/>
  <c r="AB191" i="1" s="1"/>
  <c r="AC191" i="1" s="1"/>
  <c r="V153" i="1"/>
  <c r="AB153" i="1" s="1"/>
  <c r="AC153" i="1" s="1"/>
  <c r="V137" i="1"/>
  <c r="AB137" i="1" s="1"/>
  <c r="V95" i="1"/>
  <c r="AB95" i="1" s="1"/>
  <c r="V41" i="1"/>
  <c r="AB41" i="1" s="1"/>
  <c r="V21" i="1"/>
  <c r="AB21" i="1" s="1"/>
  <c r="V1289" i="1"/>
  <c r="AB1289" i="1" s="1"/>
  <c r="V1082" i="1"/>
  <c r="AB1082" i="1" s="1"/>
  <c r="AC1082" i="1" s="1"/>
  <c r="V966" i="1"/>
  <c r="AB966" i="1" s="1"/>
  <c r="AC966" i="1" s="1"/>
  <c r="V899" i="1"/>
  <c r="AB899" i="1" s="1"/>
  <c r="V801" i="1"/>
  <c r="AB801" i="1" s="1"/>
  <c r="AC801" i="1" s="1"/>
  <c r="V725" i="1"/>
  <c r="AB725" i="1" s="1"/>
  <c r="V569" i="1"/>
  <c r="AB569" i="1" s="1"/>
  <c r="V533" i="1"/>
  <c r="AB533" i="1" s="1"/>
  <c r="AC533" i="1" s="1"/>
  <c r="V501" i="1"/>
  <c r="AB501" i="1" s="1"/>
  <c r="V420" i="1"/>
  <c r="AB420" i="1" s="1"/>
  <c r="V386" i="1"/>
  <c r="AB386" i="1" s="1"/>
  <c r="V319" i="1"/>
  <c r="AB319" i="1" s="1"/>
  <c r="AC319" i="1" s="1"/>
  <c r="V281" i="1"/>
  <c r="AB281" i="1" s="1"/>
  <c r="V243" i="1"/>
  <c r="AB243" i="1" s="1"/>
  <c r="V223" i="1"/>
  <c r="AB223" i="1" s="1"/>
  <c r="V185" i="1"/>
  <c r="AB185" i="1" s="1"/>
  <c r="V149" i="1"/>
  <c r="AB149" i="1" s="1"/>
  <c r="AC149" i="1" s="1"/>
  <c r="V127" i="1"/>
  <c r="AB127" i="1" s="1"/>
  <c r="AC127" i="1" s="1"/>
  <c r="V73" i="1"/>
  <c r="AB73" i="1" s="1"/>
  <c r="V53" i="1"/>
  <c r="AB53" i="1" s="1"/>
  <c r="V1257" i="1"/>
  <c r="AB1257" i="1" s="1"/>
  <c r="AC1257" i="1" s="1"/>
  <c r="V1157" i="1"/>
  <c r="AB1157" i="1" s="1"/>
  <c r="AC1157" i="1" s="1"/>
  <c r="V883" i="1"/>
  <c r="AB883" i="1" s="1"/>
  <c r="V789" i="1"/>
  <c r="AB789" i="1" s="1"/>
  <c r="V757" i="1"/>
  <c r="AB757" i="1" s="1"/>
  <c r="V716" i="1"/>
  <c r="AB716" i="1" s="1"/>
  <c r="V676" i="1"/>
  <c r="AB676" i="1" s="1"/>
  <c r="V641" i="1"/>
  <c r="AB641" i="1" s="1"/>
  <c r="V597" i="1"/>
  <c r="AB597" i="1" s="1"/>
  <c r="AC597" i="1" s="1"/>
  <c r="V565" i="1"/>
  <c r="AB565" i="1" s="1"/>
  <c r="V525" i="1"/>
  <c r="AB525" i="1" s="1"/>
  <c r="AC525" i="1" s="1"/>
  <c r="V449" i="1"/>
  <c r="AB449" i="1" s="1"/>
  <c r="AC449" i="1" s="1"/>
  <c r="V378" i="1"/>
  <c r="AB378" i="1" s="1"/>
  <c r="V334" i="1"/>
  <c r="AB334" i="1" s="1"/>
  <c r="V297" i="1"/>
  <c r="AB297" i="1" s="1"/>
  <c r="V238" i="1"/>
  <c r="AB238" i="1" s="1"/>
  <c r="AC238" i="1" s="1"/>
  <c r="V181" i="1"/>
  <c r="AB181" i="1" s="1"/>
  <c r="V142" i="1"/>
  <c r="AB142" i="1" s="1"/>
  <c r="V51" i="1"/>
  <c r="AB51" i="1" s="1"/>
  <c r="V942" i="1"/>
  <c r="AB942" i="1" s="1"/>
  <c r="AC942" i="1" s="1"/>
  <c r="V589" i="1"/>
  <c r="AB589" i="1" s="1"/>
  <c r="V441" i="1"/>
  <c r="AB441" i="1" s="1"/>
  <c r="AC441" i="1" s="1"/>
  <c r="V329" i="1"/>
  <c r="AB329" i="1" s="1"/>
  <c r="V254" i="1"/>
  <c r="AB254" i="1" s="1"/>
  <c r="V179" i="1"/>
  <c r="AB179" i="1" s="1"/>
  <c r="AC179" i="1" s="1"/>
  <c r="V1242" i="1"/>
  <c r="AB1242" i="1" s="1"/>
  <c r="V859" i="1"/>
  <c r="AB859" i="1" s="1"/>
  <c r="AC859" i="1" s="1"/>
  <c r="V705" i="1"/>
  <c r="AB705" i="1" s="1"/>
  <c r="AC705" i="1" s="1"/>
  <c r="V556" i="1"/>
  <c r="AB556" i="1" s="1"/>
  <c r="AC556" i="1" s="1"/>
  <c r="V309" i="1"/>
  <c r="AB309" i="1" s="1"/>
  <c r="V234" i="1"/>
  <c r="AB234" i="1" s="1"/>
  <c r="V158" i="1"/>
  <c r="AB158" i="1" s="1"/>
  <c r="V83" i="1"/>
  <c r="AB83" i="1" s="1"/>
  <c r="V9" i="1"/>
  <c r="AB9" i="1" s="1"/>
  <c r="V673" i="1"/>
  <c r="AB673" i="1" s="1"/>
  <c r="V513" i="1"/>
  <c r="AB513" i="1" s="1"/>
  <c r="V213" i="1"/>
  <c r="AB213" i="1" s="1"/>
  <c r="V138" i="1"/>
  <c r="AB138" i="1" s="1"/>
  <c r="V121" i="1"/>
  <c r="AB121" i="1" s="1"/>
  <c r="AC121" i="1" s="1"/>
  <c r="V350" i="1"/>
  <c r="AB350" i="1" s="1"/>
  <c r="V42" i="1"/>
  <c r="AB42" i="1" s="1"/>
  <c r="AC42" i="1" s="1"/>
  <c r="V270" i="1"/>
  <c r="AB270" i="1" s="1"/>
  <c r="U1091" i="1"/>
  <c r="AA1091" i="1" s="1"/>
  <c r="U787" i="1"/>
  <c r="AA787" i="1" s="1"/>
  <c r="U415" i="1"/>
  <c r="AA415" i="1" s="1"/>
  <c r="AC415" i="1" s="1"/>
  <c r="U383" i="1"/>
  <c r="AA383" i="1" s="1"/>
  <c r="U335" i="1"/>
  <c r="AA335" i="1" s="1"/>
  <c r="U271" i="1"/>
  <c r="AA271" i="1" s="1"/>
  <c r="U223" i="1"/>
  <c r="AA223" i="1" s="1"/>
  <c r="U95" i="1"/>
  <c r="AA95" i="1" s="1"/>
  <c r="U63" i="1"/>
  <c r="AA63" i="1" s="1"/>
  <c r="U47" i="1"/>
  <c r="AA47" i="1" s="1"/>
  <c r="AC47" i="1" s="1"/>
  <c r="U31" i="1"/>
  <c r="AA31" i="1" s="1"/>
  <c r="U36" i="8"/>
  <c r="U46" i="8" s="1"/>
  <c r="U753" i="1"/>
  <c r="AA753" i="1" s="1"/>
  <c r="U685" i="1"/>
  <c r="AA685" i="1" s="1"/>
  <c r="AC685" i="1" s="1"/>
  <c r="U653" i="1"/>
  <c r="AA653" i="1" s="1"/>
  <c r="U605" i="1"/>
  <c r="AA605" i="1" s="1"/>
  <c r="U585" i="1"/>
  <c r="AA585" i="1" s="1"/>
  <c r="U569" i="1"/>
  <c r="AA569" i="1" s="1"/>
  <c r="AC569" i="1" s="1"/>
  <c r="U553" i="1"/>
  <c r="AA553" i="1" s="1"/>
  <c r="U537" i="1"/>
  <c r="AA537" i="1" s="1"/>
  <c r="AC537" i="1" s="1"/>
  <c r="U517" i="1"/>
  <c r="AA517" i="1" s="1"/>
  <c r="U501" i="1"/>
  <c r="AA501" i="1" s="1"/>
  <c r="U485" i="1"/>
  <c r="AA485" i="1" s="1"/>
  <c r="U445" i="1"/>
  <c r="AA445" i="1" s="1"/>
  <c r="U425" i="1"/>
  <c r="AA425" i="1" s="1"/>
  <c r="U405" i="1"/>
  <c r="AA405" i="1" s="1"/>
  <c r="AC405" i="1" s="1"/>
  <c r="U389" i="1"/>
  <c r="AA389" i="1" s="1"/>
  <c r="AC389" i="1" s="1"/>
  <c r="U353" i="1"/>
  <c r="AA353" i="1" s="1"/>
  <c r="U337" i="1"/>
  <c r="AA337" i="1" s="1"/>
  <c r="U317" i="1"/>
  <c r="AA317" i="1" s="1"/>
  <c r="AC317" i="1" s="1"/>
  <c r="U225" i="1"/>
  <c r="AA225" i="1" s="1"/>
  <c r="AC225" i="1" s="1"/>
  <c r="U209" i="1"/>
  <c r="AA209" i="1" s="1"/>
  <c r="U177" i="1"/>
  <c r="AA177" i="1" s="1"/>
  <c r="U161" i="1"/>
  <c r="AA161" i="1" s="1"/>
  <c r="U113" i="1"/>
  <c r="AA113" i="1" s="1"/>
  <c r="U97" i="1"/>
  <c r="AA97" i="1" s="1"/>
  <c r="U832" i="1"/>
  <c r="AA832" i="1" s="1"/>
  <c r="U816" i="1"/>
  <c r="AA816" i="1" s="1"/>
  <c r="U764" i="1"/>
  <c r="AA764" i="1" s="1"/>
  <c r="U748" i="1"/>
  <c r="AA748" i="1" s="1"/>
  <c r="U712" i="1"/>
  <c r="AA712" i="1" s="1"/>
  <c r="U680" i="1"/>
  <c r="AA680" i="1" s="1"/>
  <c r="U616" i="1"/>
  <c r="AA616" i="1" s="1"/>
  <c r="U596" i="1"/>
  <c r="AA596" i="1" s="1"/>
  <c r="U580" i="1"/>
  <c r="AA580" i="1" s="1"/>
  <c r="U564" i="1"/>
  <c r="AA564" i="1" s="1"/>
  <c r="AC564" i="1" s="1"/>
  <c r="U540" i="1"/>
  <c r="AA540" i="1" s="1"/>
  <c r="U520" i="1"/>
  <c r="AA520" i="1" s="1"/>
  <c r="U504" i="1"/>
  <c r="AA504" i="1" s="1"/>
  <c r="U468" i="1"/>
  <c r="AA468" i="1" s="1"/>
  <c r="U444" i="1"/>
  <c r="AA444" i="1" s="1"/>
  <c r="U376" i="1"/>
  <c r="AA376" i="1" s="1"/>
  <c r="U360" i="1"/>
  <c r="AA360" i="1" s="1"/>
  <c r="U264" i="1"/>
  <c r="AA264" i="1" s="1"/>
  <c r="AC264" i="1" s="1"/>
  <c r="U248" i="1"/>
  <c r="AA248" i="1" s="1"/>
  <c r="U200" i="1"/>
  <c r="AA200" i="1" s="1"/>
  <c r="U168" i="1"/>
  <c r="AA168" i="1" s="1"/>
  <c r="H45" i="8"/>
  <c r="K45" i="8" s="1"/>
  <c r="L45" i="8"/>
  <c r="U136" i="1"/>
  <c r="AA136" i="1" s="1"/>
  <c r="U120" i="1"/>
  <c r="AA120" i="1" s="1"/>
  <c r="U84" i="1"/>
  <c r="AA84" i="1" s="1"/>
  <c r="U40" i="1"/>
  <c r="AA40" i="1" s="1"/>
  <c r="U4" i="1"/>
  <c r="AA4" i="1" s="1"/>
  <c r="H41" i="8"/>
  <c r="K41" i="8" s="1"/>
  <c r="L41" i="8"/>
  <c r="H24" i="8"/>
  <c r="K24" i="8" s="1"/>
  <c r="L24" i="8"/>
  <c r="H54" i="8"/>
  <c r="K54" i="8" s="1"/>
  <c r="L54" i="8"/>
  <c r="H37" i="8"/>
  <c r="K37" i="8" s="1"/>
  <c r="L37" i="8"/>
  <c r="H34" i="8"/>
  <c r="K34" i="8" s="1"/>
  <c r="L34" i="8"/>
  <c r="H23" i="8"/>
  <c r="K23" i="8" s="1"/>
  <c r="L23" i="8"/>
  <c r="U830" i="1"/>
  <c r="AA830" i="1" s="1"/>
  <c r="U778" i="1"/>
  <c r="AA778" i="1" s="1"/>
  <c r="U754" i="1"/>
  <c r="AA754" i="1" s="1"/>
  <c r="U738" i="1"/>
  <c r="AA738" i="1" s="1"/>
  <c r="U710" i="1"/>
  <c r="AA710" i="1" s="1"/>
  <c r="AC710" i="1" s="1"/>
  <c r="U678" i="1"/>
  <c r="AA678" i="1" s="1"/>
  <c r="AC678" i="1" s="1"/>
  <c r="U654" i="1"/>
  <c r="AA654" i="1" s="1"/>
  <c r="U582" i="1"/>
  <c r="AA582" i="1" s="1"/>
  <c r="U482" i="1"/>
  <c r="AA482" i="1" s="1"/>
  <c r="U406" i="1"/>
  <c r="AA406" i="1" s="1"/>
  <c r="AC406" i="1" s="1"/>
  <c r="U342" i="1"/>
  <c r="AA342" i="1" s="1"/>
  <c r="U254" i="1"/>
  <c r="AA254" i="1" s="1"/>
  <c r="U154" i="1"/>
  <c r="AA154" i="1" s="1"/>
  <c r="AC154" i="1" s="1"/>
  <c r="U62" i="1"/>
  <c r="AA62" i="1" s="1"/>
  <c r="U61" i="1"/>
  <c r="AA61" i="1" s="1"/>
  <c r="U490" i="1"/>
  <c r="AA490" i="1" s="1"/>
  <c r="U430" i="1"/>
  <c r="AA430" i="1" s="1"/>
  <c r="U374" i="1"/>
  <c r="AA374" i="1" s="1"/>
  <c r="U306" i="1"/>
  <c r="AA306" i="1" s="1"/>
  <c r="U226" i="1"/>
  <c r="AA226" i="1" s="1"/>
  <c r="U178" i="1"/>
  <c r="AA178" i="1" s="1"/>
  <c r="U130" i="1"/>
  <c r="AA130" i="1" s="1"/>
  <c r="AC130" i="1" s="1"/>
  <c r="U82" i="1"/>
  <c r="AA82" i="1" s="1"/>
  <c r="U14" i="1"/>
  <c r="AA14" i="1" s="1"/>
  <c r="U53" i="1"/>
  <c r="AA53" i="1" s="1"/>
  <c r="U630" i="1"/>
  <c r="AA630" i="1" s="1"/>
  <c r="U606" i="1"/>
  <c r="AA606" i="1" s="1"/>
  <c r="U518" i="1"/>
  <c r="AA518" i="1" s="1"/>
  <c r="U446" i="1"/>
  <c r="AA446" i="1" s="1"/>
  <c r="U378" i="1"/>
  <c r="AA378" i="1" s="1"/>
  <c r="U334" i="1"/>
  <c r="AA334" i="1" s="1"/>
  <c r="U258" i="1"/>
  <c r="AA258" i="1" s="1"/>
  <c r="U206" i="1"/>
  <c r="AA206" i="1" s="1"/>
  <c r="U162" i="1"/>
  <c r="AA162" i="1" s="1"/>
  <c r="AC162" i="1" s="1"/>
  <c r="U118" i="1"/>
  <c r="AA118" i="1" s="1"/>
  <c r="AC118" i="1" s="1"/>
  <c r="U38" i="1"/>
  <c r="AA38" i="1" s="1"/>
  <c r="U17" i="1"/>
  <c r="AA17" i="1" s="1"/>
  <c r="U21" i="1"/>
  <c r="AA21" i="1" s="1"/>
  <c r="U507" i="1"/>
  <c r="AA507" i="1" s="1"/>
  <c r="U491" i="1"/>
  <c r="AA491" i="1" s="1"/>
  <c r="U475" i="1"/>
  <c r="AA475" i="1" s="1"/>
  <c r="U443" i="1"/>
  <c r="AA443" i="1" s="1"/>
  <c r="U379" i="1"/>
  <c r="AA379" i="1" s="1"/>
  <c r="U267" i="1"/>
  <c r="AA267" i="1" s="1"/>
  <c r="U187" i="1"/>
  <c r="AA187" i="1" s="1"/>
  <c r="AC187" i="1" s="1"/>
  <c r="U139" i="1"/>
  <c r="AA139" i="1" s="1"/>
  <c r="U43" i="1"/>
  <c r="AA43" i="1" s="1"/>
  <c r="U27" i="1"/>
  <c r="AA27" i="1" s="1"/>
  <c r="U11" i="1"/>
  <c r="AA11" i="1" s="1"/>
  <c r="AC11" i="1" s="1"/>
  <c r="U765" i="1"/>
  <c r="AA765" i="1" s="1"/>
  <c r="U713" i="1"/>
  <c r="AA713" i="1" s="1"/>
  <c r="U633" i="1"/>
  <c r="AA633" i="1" s="1"/>
  <c r="U617" i="1"/>
  <c r="AA617" i="1" s="1"/>
  <c r="U601" i="1"/>
  <c r="AA601" i="1" s="1"/>
  <c r="AC601" i="1" s="1"/>
  <c r="U565" i="1"/>
  <c r="AA565" i="1" s="1"/>
  <c r="U481" i="1"/>
  <c r="AA481" i="1" s="1"/>
  <c r="U437" i="1"/>
  <c r="AA437" i="1" s="1"/>
  <c r="U381" i="1"/>
  <c r="AA381" i="1" s="1"/>
  <c r="U365" i="1"/>
  <c r="AA365" i="1" s="1"/>
  <c r="AC365" i="1" s="1"/>
  <c r="U329" i="1"/>
  <c r="AA329" i="1" s="1"/>
  <c r="U309" i="1"/>
  <c r="AA309" i="1" s="1"/>
  <c r="U273" i="1"/>
  <c r="AA273" i="1" s="1"/>
  <c r="AC273" i="1" s="1"/>
  <c r="U221" i="1"/>
  <c r="AA221" i="1" s="1"/>
  <c r="AC221" i="1" s="1"/>
  <c r="U189" i="1"/>
  <c r="AA189" i="1" s="1"/>
  <c r="U173" i="1"/>
  <c r="AA173" i="1" s="1"/>
  <c r="U141" i="1"/>
  <c r="AA141" i="1" s="1"/>
  <c r="U760" i="1"/>
  <c r="AA760" i="1" s="1"/>
  <c r="AC760" i="1" s="1"/>
  <c r="U708" i="1"/>
  <c r="AA708" i="1" s="1"/>
  <c r="U628" i="1"/>
  <c r="AA628" i="1" s="1"/>
  <c r="U612" i="1"/>
  <c r="AA612" i="1" s="1"/>
  <c r="U560" i="1"/>
  <c r="AA560" i="1" s="1"/>
  <c r="U516" i="1"/>
  <c r="AA516" i="1" s="1"/>
  <c r="U460" i="1"/>
  <c r="AA460" i="1" s="1"/>
  <c r="U436" i="1"/>
  <c r="AA436" i="1" s="1"/>
  <c r="U420" i="1"/>
  <c r="AA420" i="1" s="1"/>
  <c r="U404" i="1"/>
  <c r="AA404" i="1" s="1"/>
  <c r="U372" i="1"/>
  <c r="AA372" i="1" s="1"/>
  <c r="U356" i="1"/>
  <c r="AA356" i="1" s="1"/>
  <c r="AC356" i="1" s="1"/>
  <c r="U336" i="1"/>
  <c r="AA336" i="1" s="1"/>
  <c r="U308" i="1"/>
  <c r="AA308" i="1" s="1"/>
  <c r="U292" i="1"/>
  <c r="AA292" i="1" s="1"/>
  <c r="U276" i="1"/>
  <c r="AA276" i="1" s="1"/>
  <c r="U244" i="1"/>
  <c r="AA244" i="1" s="1"/>
  <c r="U164" i="1"/>
  <c r="AA164" i="1" s="1"/>
  <c r="H38" i="8"/>
  <c r="K38" i="8" s="1"/>
  <c r="L38" i="8"/>
  <c r="U148" i="1"/>
  <c r="AA148" i="1" s="1"/>
  <c r="U132" i="1"/>
  <c r="AA132" i="1" s="1"/>
  <c r="U116" i="1"/>
  <c r="AA116" i="1" s="1"/>
  <c r="U96" i="1"/>
  <c r="AA96" i="1" s="1"/>
  <c r="U60" i="1"/>
  <c r="AA60" i="1" s="1"/>
  <c r="AC60" i="1" s="1"/>
  <c r="U36" i="1"/>
  <c r="AA36" i="1" s="1"/>
  <c r="U16" i="1"/>
  <c r="AA16" i="1" s="1"/>
  <c r="H20" i="8"/>
  <c r="K20" i="8" s="1"/>
  <c r="L20" i="8"/>
  <c r="H36" i="8"/>
  <c r="K36" i="8" s="1"/>
  <c r="L36" i="8"/>
  <c r="H6" i="8"/>
  <c r="K6" i="8" s="1"/>
  <c r="L6" i="8"/>
  <c r="H44" i="8"/>
  <c r="K44" i="8" s="1"/>
  <c r="L44" i="8"/>
  <c r="L39" i="8"/>
  <c r="H39" i="8"/>
  <c r="K39" i="8" s="1"/>
  <c r="L53" i="8"/>
  <c r="H53" i="8"/>
  <c r="U826" i="1"/>
  <c r="AA826" i="1" s="1"/>
  <c r="AC826" i="1" s="1"/>
  <c r="U790" i="1"/>
  <c r="AA790" i="1" s="1"/>
  <c r="U726" i="1"/>
  <c r="AA726" i="1" s="1"/>
  <c r="AC726" i="1" s="1"/>
  <c r="U690" i="1"/>
  <c r="AA690" i="1" s="1"/>
  <c r="U670" i="1"/>
  <c r="AA670" i="1" s="1"/>
  <c r="U650" i="1"/>
  <c r="AA650" i="1" s="1"/>
  <c r="AC650" i="1" s="1"/>
  <c r="U526" i="1"/>
  <c r="AA526" i="1" s="1"/>
  <c r="AC526" i="1" s="1"/>
  <c r="U466" i="1"/>
  <c r="AA466" i="1" s="1"/>
  <c r="U390" i="1"/>
  <c r="AA390" i="1" s="1"/>
  <c r="U326" i="1"/>
  <c r="AA326" i="1" s="1"/>
  <c r="U242" i="1"/>
  <c r="AA242" i="1" s="1"/>
  <c r="AC242" i="1" s="1"/>
  <c r="U138" i="1"/>
  <c r="AA138" i="1" s="1"/>
  <c r="U10" i="1"/>
  <c r="AA10" i="1" s="1"/>
  <c r="U41" i="1"/>
  <c r="AA41" i="1" s="1"/>
  <c r="U522" i="1"/>
  <c r="AA522" i="1" s="1"/>
  <c r="AC522" i="1" s="1"/>
  <c r="U474" i="1"/>
  <c r="AA474" i="1" s="1"/>
  <c r="U410" i="1"/>
  <c r="AA410" i="1" s="1"/>
  <c r="AC410" i="1" s="1"/>
  <c r="U362" i="1"/>
  <c r="AA362" i="1" s="1"/>
  <c r="U274" i="1"/>
  <c r="AA274" i="1" s="1"/>
  <c r="U214" i="1"/>
  <c r="AA214" i="1" s="1"/>
  <c r="U166" i="1"/>
  <c r="AA166" i="1" s="1"/>
  <c r="U114" i="1"/>
  <c r="AA114" i="1" s="1"/>
  <c r="U66" i="1"/>
  <c r="AA66" i="1" s="1"/>
  <c r="AC66" i="1" s="1"/>
  <c r="S1281" i="1"/>
  <c r="Y1281" i="1" s="1"/>
  <c r="S1277" i="1"/>
  <c r="Y1277" i="1" s="1"/>
  <c r="S1265" i="1"/>
  <c r="Y1265" i="1" s="1"/>
  <c r="S1209" i="1"/>
  <c r="Y1209" i="1" s="1"/>
  <c r="AC1209" i="1" s="1"/>
  <c r="S1189" i="1"/>
  <c r="Y1189" i="1" s="1"/>
  <c r="S1173" i="1"/>
  <c r="Y1173" i="1" s="1"/>
  <c r="AC1173" i="1" s="1"/>
  <c r="S1145" i="1"/>
  <c r="Y1145" i="1" s="1"/>
  <c r="S1113" i="1"/>
  <c r="Y1113" i="1" s="1"/>
  <c r="S1105" i="1"/>
  <c r="Y1105" i="1" s="1"/>
  <c r="AC1105" i="1" s="1"/>
  <c r="S1101" i="1"/>
  <c r="Y1101" i="1" s="1"/>
  <c r="S1049" i="1"/>
  <c r="Y1049" i="1" s="1"/>
  <c r="S1009" i="1"/>
  <c r="Y1009" i="1" s="1"/>
  <c r="S897" i="1"/>
  <c r="Y897" i="1" s="1"/>
  <c r="S857" i="1"/>
  <c r="Y857" i="1" s="1"/>
  <c r="AC857" i="1" s="1"/>
  <c r="S829" i="1"/>
  <c r="Y829" i="1" s="1"/>
  <c r="S809" i="1"/>
  <c r="Y809" i="1" s="1"/>
  <c r="S793" i="1"/>
  <c r="Y793" i="1" s="1"/>
  <c r="S789" i="1"/>
  <c r="Y789" i="1" s="1"/>
  <c r="S765" i="1"/>
  <c r="Y765" i="1" s="1"/>
  <c r="S757" i="1"/>
  <c r="Y757" i="1" s="1"/>
  <c r="S749" i="1"/>
  <c r="Y749" i="1" s="1"/>
  <c r="S681" i="1"/>
  <c r="Y681" i="1" s="1"/>
  <c r="S661" i="1"/>
  <c r="Y661" i="1" s="1"/>
  <c r="S645" i="1"/>
  <c r="Y645" i="1" s="1"/>
  <c r="S641" i="1"/>
  <c r="Y641" i="1" s="1"/>
  <c r="S629" i="1"/>
  <c r="Y629" i="1" s="1"/>
  <c r="S625" i="1"/>
  <c r="Y625" i="1" s="1"/>
  <c r="S613" i="1"/>
  <c r="Y613" i="1" s="1"/>
  <c r="S593" i="1"/>
  <c r="Y593" i="1" s="1"/>
  <c r="S589" i="1"/>
  <c r="Y589" i="1" s="1"/>
  <c r="S517" i="1"/>
  <c r="Y517" i="1" s="1"/>
  <c r="S481" i="1"/>
  <c r="Y481" i="1" s="1"/>
  <c r="S429" i="1"/>
  <c r="Y429" i="1" s="1"/>
  <c r="S361" i="1"/>
  <c r="Y361" i="1" s="1"/>
  <c r="S341" i="1"/>
  <c r="Y341" i="1" s="1"/>
  <c r="S297" i="1"/>
  <c r="Y297" i="1" s="1"/>
  <c r="S1267" i="1"/>
  <c r="Y1267" i="1" s="1"/>
  <c r="S1246" i="1"/>
  <c r="Y1246" i="1" s="1"/>
  <c r="S1208" i="1"/>
  <c r="Y1208" i="1" s="1"/>
  <c r="S1144" i="1"/>
  <c r="Y1144" i="1" s="1"/>
  <c r="S1107" i="1"/>
  <c r="Y1107" i="1" s="1"/>
  <c r="S1059" i="1"/>
  <c r="Y1059" i="1" s="1"/>
  <c r="S1027" i="1"/>
  <c r="Y1027" i="1" s="1"/>
  <c r="AC1027" i="1" s="1"/>
  <c r="S936" i="1"/>
  <c r="Y936" i="1" s="1"/>
  <c r="S1258" i="1"/>
  <c r="Y1258" i="1" s="1"/>
  <c r="S1158" i="1"/>
  <c r="Y1158" i="1" s="1"/>
  <c r="S1143" i="1"/>
  <c r="Y1143" i="1" s="1"/>
  <c r="S1100" i="1"/>
  <c r="Y1100" i="1" s="1"/>
  <c r="S1058" i="1"/>
  <c r="Y1058" i="1" s="1"/>
  <c r="AC1058" i="1" s="1"/>
  <c r="S830" i="1"/>
  <c r="Y830" i="1" s="1"/>
  <c r="S702" i="1"/>
  <c r="Y702" i="1" s="1"/>
  <c r="AC702" i="1" s="1"/>
  <c r="S680" i="1"/>
  <c r="Y680" i="1" s="1"/>
  <c r="S659" i="1"/>
  <c r="Y659" i="1" s="1"/>
  <c r="S643" i="1"/>
  <c r="Y643" i="1" s="1"/>
  <c r="AC643" i="1" s="1"/>
  <c r="S627" i="1"/>
  <c r="Y627" i="1" s="1"/>
  <c r="S606" i="1"/>
  <c r="Y606" i="1" s="1"/>
  <c r="S590" i="1"/>
  <c r="Y590" i="1" s="1"/>
  <c r="S584" i="1"/>
  <c r="Y584" i="1" s="1"/>
  <c r="S542" i="1"/>
  <c r="Y542" i="1" s="1"/>
  <c r="S515" i="1"/>
  <c r="Y515" i="1" s="1"/>
  <c r="S494" i="1"/>
  <c r="Y494" i="1" s="1"/>
  <c r="S392" i="1"/>
  <c r="Y392" i="1" s="1"/>
  <c r="AC392" i="1" s="1"/>
  <c r="S387" i="1"/>
  <c r="Y387" i="1" s="1"/>
  <c r="S275" i="1"/>
  <c r="Y275" i="1" s="1"/>
  <c r="AC275" i="1" s="1"/>
  <c r="S96" i="1"/>
  <c r="Y96" i="1" s="1"/>
  <c r="S56" i="1"/>
  <c r="Y56" i="1" s="1"/>
  <c r="S4" i="1"/>
  <c r="Y4" i="1" s="1"/>
  <c r="S1302" i="1"/>
  <c r="Y1302" i="1" s="1"/>
  <c r="AC1302" i="1" s="1"/>
  <c r="S1234" i="1"/>
  <c r="Y1234" i="1" s="1"/>
  <c r="S1103" i="1"/>
  <c r="Y1103" i="1" s="1"/>
  <c r="AC1103" i="1" s="1"/>
  <c r="S918" i="1"/>
  <c r="Y918" i="1" s="1"/>
  <c r="S896" i="1"/>
  <c r="Y896" i="1" s="1"/>
  <c r="S868" i="1"/>
  <c r="Y868" i="1" s="1"/>
  <c r="S832" i="1"/>
  <c r="Y832" i="1" s="1"/>
  <c r="S796" i="1"/>
  <c r="Y796" i="1" s="1"/>
  <c r="S740" i="1"/>
  <c r="Y740" i="1" s="1"/>
  <c r="S711" i="1"/>
  <c r="Y711" i="1" s="1"/>
  <c r="S655" i="1"/>
  <c r="Y655" i="1" s="1"/>
  <c r="S626" i="1"/>
  <c r="Y626" i="1" s="1"/>
  <c r="S604" i="1"/>
  <c r="Y604" i="1" s="1"/>
  <c r="S512" i="1"/>
  <c r="Y512" i="1" s="1"/>
  <c r="S484" i="1"/>
  <c r="Y484" i="1" s="1"/>
  <c r="S342" i="1"/>
  <c r="Y342" i="1" s="1"/>
  <c r="S195" i="1"/>
  <c r="Y195" i="1" s="1"/>
  <c r="S94" i="1"/>
  <c r="Y94" i="1" s="1"/>
  <c r="S57" i="1"/>
  <c r="Y57" i="1" s="1"/>
  <c r="S3" i="1"/>
  <c r="Y3" i="1" s="1"/>
  <c r="S1242" i="1"/>
  <c r="Y1242" i="1" s="1"/>
  <c r="AC1242" i="1" s="1"/>
  <c r="S1147" i="1"/>
  <c r="Y1147" i="1" s="1"/>
  <c r="S939" i="1"/>
  <c r="Y939" i="1" s="1"/>
  <c r="S1232" i="1"/>
  <c r="Y1232" i="1" s="1"/>
  <c r="S1099" i="1"/>
  <c r="Y1099" i="1" s="1"/>
  <c r="AC1099" i="1" s="1"/>
  <c r="S1306" i="1"/>
  <c r="Y1306" i="1" s="1"/>
  <c r="S1211" i="1"/>
  <c r="Y1211" i="1" s="1"/>
  <c r="S1191" i="1"/>
  <c r="Y1191" i="1" s="1"/>
  <c r="S1135" i="1"/>
  <c r="Y1135" i="1" s="1"/>
  <c r="AC1135" i="1" s="1"/>
  <c r="S1098" i="1"/>
  <c r="Y1098" i="1" s="1"/>
  <c r="AC1098" i="1" s="1"/>
  <c r="S912" i="1"/>
  <c r="Y912" i="1" s="1"/>
  <c r="S827" i="1"/>
  <c r="Y827" i="1" s="1"/>
  <c r="S742" i="1"/>
  <c r="Y742" i="1" s="1"/>
  <c r="AC742" i="1" s="1"/>
  <c r="S703" i="1"/>
  <c r="Y703" i="1" s="1"/>
  <c r="S571" i="1"/>
  <c r="Y571" i="1" s="1"/>
  <c r="AC571" i="1" s="1"/>
  <c r="S551" i="1"/>
  <c r="Y551" i="1" s="1"/>
  <c r="S543" i="1"/>
  <c r="Y543" i="1" s="1"/>
  <c r="S503" i="1"/>
  <c r="Y503" i="1" s="1"/>
  <c r="S418" i="1"/>
  <c r="Y418" i="1" s="1"/>
  <c r="S400" i="1"/>
  <c r="Y400" i="1" s="1"/>
  <c r="S352" i="1"/>
  <c r="Y352" i="1" s="1"/>
  <c r="S343" i="1"/>
  <c r="Y343" i="1" s="1"/>
  <c r="S55" i="1"/>
  <c r="Y55" i="1" s="1"/>
  <c r="S1210" i="1"/>
  <c r="Y1210" i="1" s="1"/>
  <c r="S1114" i="1"/>
  <c r="Y1114" i="1" s="1"/>
  <c r="S1095" i="1"/>
  <c r="Y1095" i="1" s="1"/>
  <c r="S843" i="1"/>
  <c r="Y843" i="1" s="1"/>
  <c r="S652" i="1"/>
  <c r="Y652" i="1" s="1"/>
  <c r="S644" i="1"/>
  <c r="Y644" i="1" s="1"/>
  <c r="AC644" i="1" s="1"/>
  <c r="S624" i="1"/>
  <c r="Y624" i="1" s="1"/>
  <c r="S550" i="1"/>
  <c r="Y550" i="1" s="1"/>
  <c r="S436" i="1"/>
  <c r="Y436" i="1" s="1"/>
  <c r="S379" i="1"/>
  <c r="Y379" i="1" s="1"/>
  <c r="S231" i="1"/>
  <c r="Y231" i="1" s="1"/>
  <c r="S197" i="1"/>
  <c r="Y197" i="1" s="1"/>
  <c r="S189" i="1"/>
  <c r="Y189" i="1" s="1"/>
  <c r="S161" i="1"/>
  <c r="Y161" i="1" s="1"/>
  <c r="AC161" i="1" s="1"/>
  <c r="S1259" i="1"/>
  <c r="Y1259" i="1" s="1"/>
  <c r="S1163" i="1"/>
  <c r="Y1163" i="1" s="1"/>
  <c r="AC1163" i="1" s="1"/>
  <c r="S1146" i="1"/>
  <c r="Y1146" i="1" s="1"/>
  <c r="AC1146" i="1" s="1"/>
  <c r="S1106" i="1"/>
  <c r="Y1106" i="1" s="1"/>
  <c r="AC1106" i="1" s="1"/>
  <c r="S1050" i="1"/>
  <c r="Y1050" i="1" s="1"/>
  <c r="S887" i="1"/>
  <c r="Y887" i="1" s="1"/>
  <c r="S831" i="1"/>
  <c r="Y831" i="1" s="1"/>
  <c r="S822" i="1"/>
  <c r="Y822" i="1" s="1"/>
  <c r="S812" i="1"/>
  <c r="Y812" i="1" s="1"/>
  <c r="S794" i="1"/>
  <c r="Y794" i="1" s="1"/>
  <c r="AC794" i="1" s="1"/>
  <c r="S774" i="1"/>
  <c r="Y774" i="1" s="1"/>
  <c r="S764" i="1"/>
  <c r="Y764" i="1" s="1"/>
  <c r="S736" i="1"/>
  <c r="Y736" i="1" s="1"/>
  <c r="S660" i="1"/>
  <c r="Y660" i="1" s="1"/>
  <c r="S642" i="1"/>
  <c r="Y642" i="1" s="1"/>
  <c r="S603" i="1"/>
  <c r="Y603" i="1" s="1"/>
  <c r="S480" i="1"/>
  <c r="Y480" i="1" s="1"/>
  <c r="S460" i="1"/>
  <c r="Y460" i="1" s="1"/>
  <c r="S432" i="1"/>
  <c r="Y432" i="1" s="1"/>
  <c r="S763" i="1"/>
  <c r="Y763" i="1" s="1"/>
  <c r="AC763" i="1" s="1"/>
  <c r="S1104" i="1"/>
  <c r="Y1104" i="1" s="1"/>
  <c r="S828" i="1"/>
  <c r="Y828" i="1" s="1"/>
  <c r="S735" i="1"/>
  <c r="Y735" i="1" s="1"/>
  <c r="S1084" i="1"/>
  <c r="Y1084" i="1" s="1"/>
  <c r="S820" i="1"/>
  <c r="Y820" i="1" s="1"/>
  <c r="S630" i="1"/>
  <c r="Y630" i="1" s="1"/>
  <c r="S251" i="1"/>
  <c r="Y251" i="1" s="1"/>
  <c r="AC251" i="1" s="1"/>
  <c r="S1238" i="1"/>
  <c r="Y1238" i="1" s="1"/>
  <c r="AC1238" i="1" s="1"/>
  <c r="S592" i="1"/>
  <c r="Y592" i="1" s="1"/>
  <c r="S516" i="1"/>
  <c r="Y516" i="1" s="1"/>
  <c r="U37" i="1"/>
  <c r="AA37" i="1" s="1"/>
  <c r="U622" i="1"/>
  <c r="AA622" i="1" s="1"/>
  <c r="AC622" i="1" s="1"/>
  <c r="U578" i="1"/>
  <c r="AA578" i="1" s="1"/>
  <c r="U502" i="1"/>
  <c r="AA502" i="1" s="1"/>
  <c r="AC502" i="1" s="1"/>
  <c r="U402" i="1"/>
  <c r="AA402" i="1" s="1"/>
  <c r="U370" i="1"/>
  <c r="AA370" i="1" s="1"/>
  <c r="U302" i="1"/>
  <c r="AA302" i="1" s="1"/>
  <c r="U246" i="1"/>
  <c r="AA246" i="1" s="1"/>
  <c r="U198" i="1"/>
  <c r="AA198" i="1" s="1"/>
  <c r="U150" i="1"/>
  <c r="AA150" i="1" s="1"/>
  <c r="U94" i="1"/>
  <c r="AA94" i="1" s="1"/>
  <c r="U6" i="1"/>
  <c r="AA6" i="1" s="1"/>
  <c r="U81" i="1"/>
  <c r="AA81" i="1" s="1"/>
  <c r="U5" i="1"/>
  <c r="AA5" i="1" s="1"/>
  <c r="U53" i="8"/>
  <c r="U55" i="8" s="1"/>
  <c r="V1307" i="1"/>
  <c r="AB1307" i="1" s="1"/>
  <c r="AC1307" i="1" s="1"/>
  <c r="V1275" i="1"/>
  <c r="AB1275" i="1" s="1"/>
  <c r="AC1275" i="1" s="1"/>
  <c r="V1267" i="1"/>
  <c r="AB1267" i="1" s="1"/>
  <c r="V1263" i="1"/>
  <c r="AB1263" i="1" s="1"/>
  <c r="AC1263" i="1" s="1"/>
  <c r="V1259" i="1"/>
  <c r="AB1259" i="1" s="1"/>
  <c r="V1211" i="1"/>
  <c r="AB1211" i="1" s="1"/>
  <c r="V1207" i="1"/>
  <c r="AB1207" i="1" s="1"/>
  <c r="AC1207" i="1" s="1"/>
  <c r="V1191" i="1"/>
  <c r="AB1191" i="1" s="1"/>
  <c r="V1175" i="1"/>
  <c r="AB1175" i="1" s="1"/>
  <c r="AC1175" i="1" s="1"/>
  <c r="V1155" i="1"/>
  <c r="AB1155" i="1" s="1"/>
  <c r="AC1155" i="1" s="1"/>
  <c r="V1151" i="1"/>
  <c r="AB1151" i="1" s="1"/>
  <c r="AC1151" i="1" s="1"/>
  <c r="V1115" i="1"/>
  <c r="AB1115" i="1" s="1"/>
  <c r="AC1115" i="1" s="1"/>
  <c r="V1083" i="1"/>
  <c r="AB1083" i="1" s="1"/>
  <c r="AC1083" i="1" s="1"/>
  <c r="V1079" i="1"/>
  <c r="AB1079" i="1" s="1"/>
  <c r="AC1079" i="1" s="1"/>
  <c r="V1063" i="1"/>
  <c r="AB1063" i="1" s="1"/>
  <c r="AC1063" i="1" s="1"/>
  <c r="V1059" i="1"/>
  <c r="AB1059" i="1" s="1"/>
  <c r="V1039" i="1"/>
  <c r="AB1039" i="1" s="1"/>
  <c r="AC1039" i="1" s="1"/>
  <c r="V1015" i="1"/>
  <c r="AB1015" i="1" s="1"/>
  <c r="AC1015" i="1" s="1"/>
  <c r="V1003" i="1"/>
  <c r="AB1003" i="1" s="1"/>
  <c r="AC1003" i="1" s="1"/>
  <c r="V999" i="1"/>
  <c r="AB999" i="1" s="1"/>
  <c r="AC999" i="1" s="1"/>
  <c r="V995" i="1"/>
  <c r="AB995" i="1" s="1"/>
  <c r="AC995" i="1" s="1"/>
  <c r="V971" i="1"/>
  <c r="AB971" i="1" s="1"/>
  <c r="AC971" i="1" s="1"/>
  <c r="V1306" i="1"/>
  <c r="AB1306" i="1" s="1"/>
  <c r="V1302" i="1"/>
  <c r="AB1302" i="1" s="1"/>
  <c r="V1278" i="1"/>
  <c r="AB1278" i="1" s="1"/>
  <c r="AC1278" i="1" s="1"/>
  <c r="V1262" i="1"/>
  <c r="AB1262" i="1" s="1"/>
  <c r="AC1262" i="1" s="1"/>
  <c r="V1246" i="1"/>
  <c r="AB1246" i="1" s="1"/>
  <c r="V1288" i="1"/>
  <c r="AB1288" i="1" s="1"/>
  <c r="AC1288" i="1" s="1"/>
  <c r="V1225" i="1"/>
  <c r="AB1225" i="1" s="1"/>
  <c r="AC1225" i="1" s="1"/>
  <c r="V1182" i="1"/>
  <c r="AB1182" i="1" s="1"/>
  <c r="AC1182" i="1" s="1"/>
  <c r="V1177" i="1"/>
  <c r="AB1177" i="1" s="1"/>
  <c r="AC1177" i="1" s="1"/>
  <c r="V1161" i="1"/>
  <c r="AB1161" i="1" s="1"/>
  <c r="AC1161" i="1" s="1"/>
  <c r="V1124" i="1"/>
  <c r="AB1124" i="1" s="1"/>
  <c r="AC1124" i="1" s="1"/>
  <c r="V1108" i="1"/>
  <c r="AB1108" i="1" s="1"/>
  <c r="AC1108" i="1" s="1"/>
  <c r="V1102" i="1"/>
  <c r="AB1102" i="1" s="1"/>
  <c r="AC1102" i="1" s="1"/>
  <c r="V1097" i="1"/>
  <c r="AB1097" i="1" s="1"/>
  <c r="AC1097" i="1" s="1"/>
  <c r="V1092" i="1"/>
  <c r="AB1092" i="1" s="1"/>
  <c r="AC1092" i="1" s="1"/>
  <c r="V1081" i="1"/>
  <c r="AB1081" i="1" s="1"/>
  <c r="AC1081" i="1" s="1"/>
  <c r="V1060" i="1"/>
  <c r="AB1060" i="1" s="1"/>
  <c r="AC1060" i="1" s="1"/>
  <c r="V1049" i="1"/>
  <c r="AB1049" i="1" s="1"/>
  <c r="V1044" i="1"/>
  <c r="AB1044" i="1" s="1"/>
  <c r="AC1044" i="1" s="1"/>
  <c r="V1038" i="1"/>
  <c r="AB1038" i="1" s="1"/>
  <c r="AC1038" i="1" s="1"/>
  <c r="V1028" i="1"/>
  <c r="AB1028" i="1" s="1"/>
  <c r="AC1028" i="1" s="1"/>
  <c r="V1006" i="1"/>
  <c r="AB1006" i="1" s="1"/>
  <c r="AC1006" i="1" s="1"/>
  <c r="V1001" i="1"/>
  <c r="AB1001" i="1" s="1"/>
  <c r="AC1001" i="1" s="1"/>
  <c r="V969" i="1"/>
  <c r="AB969" i="1" s="1"/>
  <c r="AC969" i="1" s="1"/>
  <c r="V957" i="1"/>
  <c r="AB957" i="1" s="1"/>
  <c r="AC957" i="1" s="1"/>
  <c r="V949" i="1"/>
  <c r="AB949" i="1" s="1"/>
  <c r="AC949" i="1" s="1"/>
  <c r="V945" i="1"/>
  <c r="AB945" i="1" s="1"/>
  <c r="AC945" i="1" s="1"/>
  <c r="V941" i="1"/>
  <c r="AB941" i="1" s="1"/>
  <c r="V925" i="1"/>
  <c r="AB925" i="1" s="1"/>
  <c r="AC925" i="1" s="1"/>
  <c r="V909" i="1"/>
  <c r="AB909" i="1" s="1"/>
  <c r="AC909" i="1" s="1"/>
  <c r="V905" i="1"/>
  <c r="AB905" i="1" s="1"/>
  <c r="AC905" i="1" s="1"/>
  <c r="V901" i="1"/>
  <c r="AB901" i="1" s="1"/>
  <c r="AC901" i="1" s="1"/>
  <c r="V897" i="1"/>
  <c r="AB897" i="1" s="1"/>
  <c r="V869" i="1"/>
  <c r="AB869" i="1" s="1"/>
  <c r="AC869" i="1" s="1"/>
  <c r="V861" i="1"/>
  <c r="AB861" i="1" s="1"/>
  <c r="AC861" i="1" s="1"/>
  <c r="V853" i="1"/>
  <c r="AB853" i="1" s="1"/>
  <c r="AC853" i="1" s="1"/>
  <c r="V1269" i="1"/>
  <c r="AB1269" i="1" s="1"/>
  <c r="AC1269" i="1" s="1"/>
  <c r="V1229" i="1"/>
  <c r="AB1229" i="1" s="1"/>
  <c r="AC1229" i="1" s="1"/>
  <c r="V1218" i="1"/>
  <c r="AB1218" i="1" s="1"/>
  <c r="AC1218" i="1" s="1"/>
  <c r="V1213" i="1"/>
  <c r="AB1213" i="1" s="1"/>
  <c r="AC1213" i="1" s="1"/>
  <c r="V1176" i="1"/>
  <c r="AB1176" i="1" s="1"/>
  <c r="AC1176" i="1" s="1"/>
  <c r="V1160" i="1"/>
  <c r="AB1160" i="1" s="1"/>
  <c r="AC1160" i="1" s="1"/>
  <c r="V1149" i="1"/>
  <c r="AB1149" i="1" s="1"/>
  <c r="AC1149" i="1" s="1"/>
  <c r="V1138" i="1"/>
  <c r="AB1138" i="1" s="1"/>
  <c r="AC1138" i="1" s="1"/>
  <c r="V1128" i="1"/>
  <c r="AB1128" i="1" s="1"/>
  <c r="AC1128" i="1" s="1"/>
  <c r="V1101" i="1"/>
  <c r="AB1101" i="1" s="1"/>
  <c r="V1096" i="1"/>
  <c r="AB1096" i="1" s="1"/>
  <c r="AC1096" i="1" s="1"/>
  <c r="V1080" i="1"/>
  <c r="AB1080" i="1" s="1"/>
  <c r="AC1080" i="1" s="1"/>
  <c r="V1069" i="1"/>
  <c r="AB1069" i="1" s="1"/>
  <c r="AC1069" i="1" s="1"/>
  <c r="V1042" i="1"/>
  <c r="AB1042" i="1" s="1"/>
  <c r="AC1042" i="1" s="1"/>
  <c r="V1016" i="1"/>
  <c r="AB1016" i="1" s="1"/>
  <c r="AC1016" i="1" s="1"/>
  <c r="V1010" i="1"/>
  <c r="AB1010" i="1" s="1"/>
  <c r="V994" i="1"/>
  <c r="AB994" i="1" s="1"/>
  <c r="AC994" i="1" s="1"/>
  <c r="V989" i="1"/>
  <c r="AB989" i="1" s="1"/>
  <c r="AC989" i="1" s="1"/>
  <c r="V968" i="1"/>
  <c r="AB968" i="1" s="1"/>
  <c r="AC968" i="1" s="1"/>
  <c r="V960" i="1"/>
  <c r="AB960" i="1" s="1"/>
  <c r="AC960" i="1" s="1"/>
  <c r="V936" i="1"/>
  <c r="AB936" i="1" s="1"/>
  <c r="V924" i="1"/>
  <c r="AB924" i="1" s="1"/>
  <c r="AC924" i="1" s="1"/>
  <c r="V888" i="1"/>
  <c r="AB888" i="1" s="1"/>
  <c r="AC888" i="1" s="1"/>
  <c r="V880" i="1"/>
  <c r="AB880" i="1" s="1"/>
  <c r="AC880" i="1" s="1"/>
  <c r="V872" i="1"/>
  <c r="AB872" i="1" s="1"/>
  <c r="AC872" i="1" s="1"/>
  <c r="V1281" i="1"/>
  <c r="AB1281" i="1" s="1"/>
  <c r="V1249" i="1"/>
  <c r="AB1249" i="1" s="1"/>
  <c r="AC1249" i="1" s="1"/>
  <c r="V1184" i="1"/>
  <c r="AB1184" i="1" s="1"/>
  <c r="AC1184" i="1" s="1"/>
  <c r="V1088" i="1"/>
  <c r="AB1088" i="1" s="1"/>
  <c r="AC1088" i="1" s="1"/>
  <c r="V1056" i="1"/>
  <c r="AB1056" i="1" s="1"/>
  <c r="V1045" i="1"/>
  <c r="AB1045" i="1" s="1"/>
  <c r="AC1045" i="1" s="1"/>
  <c r="V1013" i="1"/>
  <c r="AB1013" i="1" s="1"/>
  <c r="AC1013" i="1" s="1"/>
  <c r="V938" i="1"/>
  <c r="AB938" i="1" s="1"/>
  <c r="AC938" i="1" s="1"/>
  <c r="V930" i="1"/>
  <c r="AB930" i="1" s="1"/>
  <c r="AC930" i="1" s="1"/>
  <c r="V874" i="1"/>
  <c r="AB874" i="1" s="1"/>
  <c r="AC874" i="1" s="1"/>
  <c r="V867" i="1"/>
  <c r="AB867" i="1" s="1"/>
  <c r="AC867" i="1" s="1"/>
  <c r="V862" i="1"/>
  <c r="AB862" i="1" s="1"/>
  <c r="AC862" i="1" s="1"/>
  <c r="V831" i="1"/>
  <c r="AB831" i="1" s="1"/>
  <c r="V787" i="1"/>
  <c r="AB787" i="1" s="1"/>
  <c r="V767" i="1"/>
  <c r="AB767" i="1" s="1"/>
  <c r="AC767" i="1" s="1"/>
  <c r="V759" i="1"/>
  <c r="AB759" i="1" s="1"/>
  <c r="AC759" i="1" s="1"/>
  <c r="V751" i="1"/>
  <c r="AB751" i="1" s="1"/>
  <c r="AC751" i="1" s="1"/>
  <c r="V747" i="1"/>
  <c r="AB747" i="1" s="1"/>
  <c r="AC747" i="1" s="1"/>
  <c r="V727" i="1"/>
  <c r="AB727" i="1" s="1"/>
  <c r="AC727" i="1" s="1"/>
  <c r="V711" i="1"/>
  <c r="AB711" i="1" s="1"/>
  <c r="V699" i="1"/>
  <c r="AB699" i="1" s="1"/>
  <c r="AC699" i="1" s="1"/>
  <c r="V683" i="1"/>
  <c r="AB683" i="1" s="1"/>
  <c r="AC683" i="1" s="1"/>
  <c r="V667" i="1"/>
  <c r="AB667" i="1" s="1"/>
  <c r="V663" i="1"/>
  <c r="AB663" i="1" s="1"/>
  <c r="AC663" i="1" s="1"/>
  <c r="V659" i="1"/>
  <c r="AB659" i="1" s="1"/>
  <c r="V655" i="1"/>
  <c r="AB655" i="1" s="1"/>
  <c r="V627" i="1"/>
  <c r="AB627" i="1" s="1"/>
  <c r="V623" i="1"/>
  <c r="AB623" i="1" s="1"/>
  <c r="AC623" i="1" s="1"/>
  <c r="V595" i="1"/>
  <c r="AB595" i="1" s="1"/>
  <c r="V591" i="1"/>
  <c r="AB591" i="1" s="1"/>
  <c r="AC591" i="1" s="1"/>
  <c r="V579" i="1"/>
  <c r="AB579" i="1" s="1"/>
  <c r="V575" i="1"/>
  <c r="AB575" i="1" s="1"/>
  <c r="V559" i="1"/>
  <c r="AB559" i="1" s="1"/>
  <c r="AC559" i="1" s="1"/>
  <c r="V555" i="1"/>
  <c r="AB555" i="1" s="1"/>
  <c r="V547" i="1"/>
  <c r="AB547" i="1" s="1"/>
  <c r="AC547" i="1" s="1"/>
  <c r="V543" i="1"/>
  <c r="AB543" i="1" s="1"/>
  <c r="V535" i="1"/>
  <c r="AB535" i="1" s="1"/>
  <c r="AC535" i="1" s="1"/>
  <c r="V531" i="1"/>
  <c r="AB531" i="1" s="1"/>
  <c r="V523" i="1"/>
  <c r="AB523" i="1" s="1"/>
  <c r="V515" i="1"/>
  <c r="AB515" i="1" s="1"/>
  <c r="V503" i="1"/>
  <c r="AB503" i="1" s="1"/>
  <c r="V491" i="1"/>
  <c r="AB491" i="1" s="1"/>
  <c r="V483" i="1"/>
  <c r="AB483" i="1" s="1"/>
  <c r="V471" i="1"/>
  <c r="AB471" i="1" s="1"/>
  <c r="AC471" i="1" s="1"/>
  <c r="V467" i="1"/>
  <c r="AB467" i="1" s="1"/>
  <c r="AC467" i="1" s="1"/>
  <c r="V451" i="1"/>
  <c r="AB451" i="1" s="1"/>
  <c r="AC451" i="1" s="1"/>
  <c r="V447" i="1"/>
  <c r="AB447" i="1" s="1"/>
  <c r="AC447" i="1" s="1"/>
  <c r="V443" i="1"/>
  <c r="AB443" i="1" s="1"/>
  <c r="V439" i="1"/>
  <c r="AB439" i="1" s="1"/>
  <c r="V403" i="1"/>
  <c r="AB403" i="1" s="1"/>
  <c r="V383" i="1"/>
  <c r="AB383" i="1" s="1"/>
  <c r="V379" i="1"/>
  <c r="AB379" i="1" s="1"/>
  <c r="V375" i="1"/>
  <c r="AB375" i="1" s="1"/>
  <c r="V371" i="1"/>
  <c r="AB371" i="1" s="1"/>
  <c r="V367" i="1"/>
  <c r="AB367" i="1" s="1"/>
  <c r="AC367" i="1" s="1"/>
  <c r="V363" i="1"/>
  <c r="AB363" i="1" s="1"/>
  <c r="V355" i="1"/>
  <c r="AB355" i="1" s="1"/>
  <c r="V351" i="1"/>
  <c r="AB351" i="1" s="1"/>
  <c r="AC351" i="1" s="1"/>
  <c r="V1292" i="1"/>
  <c r="AB1292" i="1" s="1"/>
  <c r="AC1292" i="1" s="1"/>
  <c r="V1260" i="1"/>
  <c r="AB1260" i="1" s="1"/>
  <c r="AC1260" i="1" s="1"/>
  <c r="V1233" i="1"/>
  <c r="AB1233" i="1" s="1"/>
  <c r="AC1233" i="1" s="1"/>
  <c r="V1190" i="1"/>
  <c r="AB1190" i="1" s="1"/>
  <c r="AC1190" i="1" s="1"/>
  <c r="V1158" i="1"/>
  <c r="AB1158" i="1" s="1"/>
  <c r="V1148" i="1"/>
  <c r="AB1148" i="1" s="1"/>
  <c r="AC1148" i="1" s="1"/>
  <c r="V1126" i="1"/>
  <c r="AB1126" i="1" s="1"/>
  <c r="AC1126" i="1" s="1"/>
  <c r="V1073" i="1"/>
  <c r="AB1073" i="1" s="1"/>
  <c r="AC1073" i="1" s="1"/>
  <c r="V1062" i="1"/>
  <c r="AB1062" i="1" s="1"/>
  <c r="AC1062" i="1" s="1"/>
  <c r="V1052" i="1"/>
  <c r="AB1052" i="1" s="1"/>
  <c r="AC1052" i="1" s="1"/>
  <c r="V1041" i="1"/>
  <c r="AB1041" i="1" s="1"/>
  <c r="AC1041" i="1" s="1"/>
  <c r="V1030" i="1"/>
  <c r="AB1030" i="1" s="1"/>
  <c r="AC1030" i="1" s="1"/>
  <c r="V1009" i="1"/>
  <c r="AB1009" i="1" s="1"/>
  <c r="V977" i="1"/>
  <c r="AB977" i="1" s="1"/>
  <c r="AC977" i="1" s="1"/>
  <c r="V959" i="1"/>
  <c r="AB959" i="1" s="1"/>
  <c r="AC959" i="1" s="1"/>
  <c r="V903" i="1"/>
  <c r="AB903" i="1" s="1"/>
  <c r="AC903" i="1" s="1"/>
  <c r="V879" i="1"/>
  <c r="AB879" i="1" s="1"/>
  <c r="AC879" i="1" s="1"/>
  <c r="V866" i="1"/>
  <c r="AB866" i="1" s="1"/>
  <c r="AC866" i="1" s="1"/>
  <c r="V834" i="1"/>
  <c r="AB834" i="1" s="1"/>
  <c r="V830" i="1"/>
  <c r="AB830" i="1" s="1"/>
  <c r="V802" i="1"/>
  <c r="AB802" i="1" s="1"/>
  <c r="AC802" i="1" s="1"/>
  <c r="V782" i="1"/>
  <c r="AB782" i="1" s="1"/>
  <c r="V698" i="1"/>
  <c r="AB698" i="1" s="1"/>
  <c r="AC698" i="1" s="1"/>
  <c r="V694" i="1"/>
  <c r="AB694" i="1" s="1"/>
  <c r="AC694" i="1" s="1"/>
  <c r="V686" i="1"/>
  <c r="AB686" i="1" s="1"/>
  <c r="V662" i="1"/>
  <c r="AB662" i="1" s="1"/>
  <c r="V658" i="1"/>
  <c r="AB658" i="1" s="1"/>
  <c r="V638" i="1"/>
  <c r="AB638" i="1" s="1"/>
  <c r="AC638" i="1" s="1"/>
  <c r="V634" i="1"/>
  <c r="AB634" i="1" s="1"/>
  <c r="V630" i="1"/>
  <c r="AB630" i="1" s="1"/>
  <c r="V626" i="1"/>
  <c r="AB626" i="1" s="1"/>
  <c r="V614" i="1"/>
  <c r="AB614" i="1" s="1"/>
  <c r="V606" i="1"/>
  <c r="AB606" i="1" s="1"/>
  <c r="V590" i="1"/>
  <c r="AB590" i="1" s="1"/>
  <c r="V586" i="1"/>
  <c r="AB586" i="1" s="1"/>
  <c r="V582" i="1"/>
  <c r="AB582" i="1" s="1"/>
  <c r="V574" i="1"/>
  <c r="AB574" i="1" s="1"/>
  <c r="AC574" i="1" s="1"/>
  <c r="V566" i="1"/>
  <c r="AB566" i="1" s="1"/>
  <c r="AC566" i="1" s="1"/>
  <c r="V562" i="1"/>
  <c r="AB562" i="1" s="1"/>
  <c r="V542" i="1"/>
  <c r="AB542" i="1" s="1"/>
  <c r="V538" i="1"/>
  <c r="AB538" i="1" s="1"/>
  <c r="AC538" i="1" s="1"/>
  <c r="V486" i="1"/>
  <c r="AB486" i="1" s="1"/>
  <c r="V470" i="1"/>
  <c r="AB470" i="1" s="1"/>
  <c r="AC470" i="1" s="1"/>
  <c r="V462" i="1"/>
  <c r="AB462" i="1" s="1"/>
  <c r="V458" i="1"/>
  <c r="AB458" i="1" s="1"/>
  <c r="V454" i="1"/>
  <c r="AB454" i="1" s="1"/>
  <c r="V442" i="1"/>
  <c r="AB442" i="1" s="1"/>
  <c r="AC442" i="1" s="1"/>
  <c r="V438" i="1"/>
  <c r="AB438" i="1" s="1"/>
  <c r="V430" i="1"/>
  <c r="AB430" i="1" s="1"/>
  <c r="AC430" i="1" s="1"/>
  <c r="V402" i="1"/>
  <c r="AB402" i="1" s="1"/>
  <c r="V398" i="1"/>
  <c r="AB398" i="1" s="1"/>
  <c r="V394" i="1"/>
  <c r="AB394" i="1" s="1"/>
  <c r="AC394" i="1" s="1"/>
  <c r="V390" i="1"/>
  <c r="AB390" i="1" s="1"/>
  <c r="V1100" i="1"/>
  <c r="AB1100" i="1" s="1"/>
  <c r="V1078" i="1"/>
  <c r="AB1078" i="1" s="1"/>
  <c r="AC1078" i="1" s="1"/>
  <c r="V1014" i="1"/>
  <c r="AB1014" i="1" s="1"/>
  <c r="V939" i="1"/>
  <c r="AB939" i="1" s="1"/>
  <c r="V863" i="1"/>
  <c r="AB863" i="1" s="1"/>
  <c r="AC863" i="1" s="1"/>
  <c r="V842" i="1"/>
  <c r="AB842" i="1" s="1"/>
  <c r="V808" i="1"/>
  <c r="AB808" i="1" s="1"/>
  <c r="AC808" i="1" s="1"/>
  <c r="V728" i="1"/>
  <c r="AB728" i="1" s="1"/>
  <c r="AC728" i="1" s="1"/>
  <c r="V712" i="1"/>
  <c r="AB712" i="1" s="1"/>
  <c r="V704" i="1"/>
  <c r="AB704" i="1" s="1"/>
  <c r="AC704" i="1" s="1"/>
  <c r="V688" i="1"/>
  <c r="AB688" i="1" s="1"/>
  <c r="V648" i="1"/>
  <c r="AB648" i="1" s="1"/>
  <c r="AC648" i="1" s="1"/>
  <c r="V600" i="1"/>
  <c r="AB600" i="1" s="1"/>
  <c r="V592" i="1"/>
  <c r="AB592" i="1" s="1"/>
  <c r="V584" i="1"/>
  <c r="AB584" i="1" s="1"/>
  <c r="V560" i="1"/>
  <c r="AB560" i="1" s="1"/>
  <c r="V552" i="1"/>
  <c r="AB552" i="1" s="1"/>
  <c r="AC552" i="1" s="1"/>
  <c r="V544" i="1"/>
  <c r="AB544" i="1" s="1"/>
  <c r="V536" i="1"/>
  <c r="AB536" i="1" s="1"/>
  <c r="AC536" i="1" s="1"/>
  <c r="V504" i="1"/>
  <c r="AB504" i="1" s="1"/>
  <c r="V496" i="1"/>
  <c r="AB496" i="1" s="1"/>
  <c r="AC496" i="1" s="1"/>
  <c r="V480" i="1"/>
  <c r="AB480" i="1" s="1"/>
  <c r="V448" i="1"/>
  <c r="AB448" i="1" s="1"/>
  <c r="AC448" i="1" s="1"/>
  <c r="V440" i="1"/>
  <c r="AB440" i="1" s="1"/>
  <c r="AC440" i="1" s="1"/>
  <c r="V432" i="1"/>
  <c r="AB432" i="1" s="1"/>
  <c r="V364" i="1"/>
  <c r="AB364" i="1" s="1"/>
  <c r="V344" i="1"/>
  <c r="AB344" i="1" s="1"/>
  <c r="V324" i="1"/>
  <c r="AB324" i="1" s="1"/>
  <c r="V316" i="1"/>
  <c r="AB316" i="1" s="1"/>
  <c r="V304" i="1"/>
  <c r="AB304" i="1" s="1"/>
  <c r="V288" i="1"/>
  <c r="AB288" i="1" s="1"/>
  <c r="V284" i="1"/>
  <c r="AB284" i="1" s="1"/>
  <c r="V272" i="1"/>
  <c r="AB272" i="1" s="1"/>
  <c r="V260" i="1"/>
  <c r="AB260" i="1" s="1"/>
  <c r="AC260" i="1" s="1"/>
  <c r="V252" i="1"/>
  <c r="AB252" i="1" s="1"/>
  <c r="V244" i="1"/>
  <c r="AB244" i="1" s="1"/>
  <c r="V240" i="1"/>
  <c r="AB240" i="1" s="1"/>
  <c r="V232" i="1"/>
  <c r="AB232" i="1" s="1"/>
  <c r="AC232" i="1" s="1"/>
  <c r="V220" i="1"/>
  <c r="AB220" i="1" s="1"/>
  <c r="V216" i="1"/>
  <c r="AB216" i="1" s="1"/>
  <c r="AC216" i="1" s="1"/>
  <c r="V200" i="1"/>
  <c r="AB200" i="1" s="1"/>
  <c r="V192" i="1"/>
  <c r="AB192" i="1" s="1"/>
  <c r="V188" i="1"/>
  <c r="AB188" i="1" s="1"/>
  <c r="V184" i="1"/>
  <c r="AB184" i="1" s="1"/>
  <c r="AC184" i="1" s="1"/>
  <c r="V180" i="1"/>
  <c r="AB180" i="1" s="1"/>
  <c r="AC180" i="1" s="1"/>
  <c r="V148" i="1"/>
  <c r="AB148" i="1" s="1"/>
  <c r="V136" i="1"/>
  <c r="AB136" i="1" s="1"/>
  <c r="V132" i="1"/>
  <c r="AB132" i="1" s="1"/>
  <c r="V124" i="1"/>
  <c r="AB124" i="1" s="1"/>
  <c r="AC124" i="1" s="1"/>
  <c r="V104" i="1"/>
  <c r="AB104" i="1" s="1"/>
  <c r="V100" i="1"/>
  <c r="AB100" i="1" s="1"/>
  <c r="V92" i="1"/>
  <c r="AB92" i="1" s="1"/>
  <c r="AC92" i="1" s="1"/>
  <c r="V84" i="1"/>
  <c r="AB84" i="1" s="1"/>
  <c r="V80" i="1"/>
  <c r="AB80" i="1" s="1"/>
  <c r="V68" i="1"/>
  <c r="AB68" i="1" s="1"/>
  <c r="AC68" i="1" s="1"/>
  <c r="V52" i="1"/>
  <c r="AB52" i="1" s="1"/>
  <c r="AC52" i="1" s="1"/>
  <c r="V44" i="1"/>
  <c r="AB44" i="1" s="1"/>
  <c r="V20" i="1"/>
  <c r="AB20" i="1" s="1"/>
  <c r="V8" i="1"/>
  <c r="AB8" i="1" s="1"/>
  <c r="V4" i="1"/>
  <c r="AB4" i="1" s="1"/>
  <c r="V1210" i="1"/>
  <c r="AB1210" i="1" s="1"/>
  <c r="V1153" i="1"/>
  <c r="AB1153" i="1" s="1"/>
  <c r="AC1153" i="1" s="1"/>
  <c r="V1125" i="1"/>
  <c r="AB1125" i="1" s="1"/>
  <c r="AC1125" i="1" s="1"/>
  <c r="V1093" i="1"/>
  <c r="AB1093" i="1" s="1"/>
  <c r="AC1093" i="1" s="1"/>
  <c r="V1008" i="1"/>
  <c r="AB1008" i="1" s="1"/>
  <c r="AC1008" i="1" s="1"/>
  <c r="V982" i="1"/>
  <c r="AB982" i="1" s="1"/>
  <c r="AC982" i="1" s="1"/>
  <c r="V958" i="1"/>
  <c r="AB958" i="1" s="1"/>
  <c r="AC958" i="1" s="1"/>
  <c r="V934" i="1"/>
  <c r="AB934" i="1" s="1"/>
  <c r="AC934" i="1" s="1"/>
  <c r="V858" i="1"/>
  <c r="AB858" i="1" s="1"/>
  <c r="AC858" i="1" s="1"/>
  <c r="V843" i="1"/>
  <c r="AB843" i="1" s="1"/>
  <c r="V820" i="1"/>
  <c r="AB820" i="1" s="1"/>
  <c r="V809" i="1"/>
  <c r="AB809" i="1" s="1"/>
  <c r="V765" i="1"/>
  <c r="AB765" i="1" s="1"/>
  <c r="V745" i="1"/>
  <c r="AB745" i="1" s="1"/>
  <c r="V681" i="1"/>
  <c r="AB681" i="1" s="1"/>
  <c r="V669" i="1"/>
  <c r="AB669" i="1" s="1"/>
  <c r="AC669" i="1" s="1"/>
  <c r="V660" i="1"/>
  <c r="AB660" i="1" s="1"/>
  <c r="V649" i="1"/>
  <c r="AB649" i="1" s="1"/>
  <c r="V628" i="1"/>
  <c r="AB628" i="1" s="1"/>
  <c r="V605" i="1"/>
  <c r="AB605" i="1" s="1"/>
  <c r="V585" i="1"/>
  <c r="AB585" i="1" s="1"/>
  <c r="AC585" i="1" s="1"/>
  <c r="V564" i="1"/>
  <c r="AB564" i="1" s="1"/>
  <c r="V553" i="1"/>
  <c r="AB553" i="1" s="1"/>
  <c r="V477" i="1"/>
  <c r="AB477" i="1" s="1"/>
  <c r="V436" i="1"/>
  <c r="AB436" i="1" s="1"/>
  <c r="V413" i="1"/>
  <c r="AB413" i="1" s="1"/>
  <c r="AC413" i="1" s="1"/>
  <c r="V404" i="1"/>
  <c r="AB404" i="1" s="1"/>
  <c r="V384" i="1"/>
  <c r="AB384" i="1" s="1"/>
  <c r="AC384" i="1" s="1"/>
  <c r="V343" i="1"/>
  <c r="AB343" i="1" s="1"/>
  <c r="V317" i="1"/>
  <c r="AB317" i="1" s="1"/>
  <c r="V311" i="1"/>
  <c r="AB311" i="1" s="1"/>
  <c r="V306" i="1"/>
  <c r="AB306" i="1" s="1"/>
  <c r="V295" i="1"/>
  <c r="AB295" i="1" s="1"/>
  <c r="V290" i="1"/>
  <c r="AB290" i="1" s="1"/>
  <c r="V279" i="1"/>
  <c r="AB279" i="1" s="1"/>
  <c r="V274" i="1"/>
  <c r="AB274" i="1" s="1"/>
  <c r="V253" i="1"/>
  <c r="AB253" i="1" s="1"/>
  <c r="AC253" i="1" s="1"/>
  <c r="V247" i="1"/>
  <c r="AB247" i="1" s="1"/>
  <c r="V231" i="1"/>
  <c r="AB231" i="1" s="1"/>
  <c r="V215" i="1"/>
  <c r="AB215" i="1" s="1"/>
  <c r="V210" i="1"/>
  <c r="AB210" i="1" s="1"/>
  <c r="V194" i="1"/>
  <c r="AB194" i="1" s="1"/>
  <c r="V189" i="1"/>
  <c r="AB189" i="1" s="1"/>
  <c r="V183" i="1"/>
  <c r="AB183" i="1" s="1"/>
  <c r="AC183" i="1" s="1"/>
  <c r="V178" i="1"/>
  <c r="AB178" i="1" s="1"/>
  <c r="V162" i="1"/>
  <c r="AB162" i="1" s="1"/>
  <c r="V157" i="1"/>
  <c r="AB157" i="1" s="1"/>
  <c r="AC157" i="1" s="1"/>
  <c r="V151" i="1"/>
  <c r="AB151" i="1" s="1"/>
  <c r="V146" i="1"/>
  <c r="AB146" i="1" s="1"/>
  <c r="V141" i="1"/>
  <c r="AB141" i="1" s="1"/>
  <c r="V119" i="1"/>
  <c r="AB119" i="1" s="1"/>
  <c r="AC119" i="1" s="1"/>
  <c r="V114" i="1"/>
  <c r="AB114" i="1" s="1"/>
  <c r="V109" i="1"/>
  <c r="AB109" i="1" s="1"/>
  <c r="AC109" i="1" s="1"/>
  <c r="V87" i="1"/>
  <c r="AB87" i="1" s="1"/>
  <c r="V71" i="1"/>
  <c r="AB71" i="1" s="1"/>
  <c r="V61" i="1"/>
  <c r="AB61" i="1" s="1"/>
  <c r="V50" i="1"/>
  <c r="AB50" i="1" s="1"/>
  <c r="V45" i="1"/>
  <c r="AB45" i="1" s="1"/>
  <c r="AC45" i="1" s="1"/>
  <c r="V34" i="1"/>
  <c r="AB34" i="1" s="1"/>
  <c r="V29" i="1"/>
  <c r="AB29" i="1" s="1"/>
  <c r="V23" i="1"/>
  <c r="AB23" i="1" s="1"/>
  <c r="V13" i="1"/>
  <c r="AB13" i="1" s="1"/>
  <c r="V2" i="1"/>
  <c r="AB2" i="1" s="1"/>
  <c r="V1232" i="1"/>
  <c r="AB1232" i="1" s="1"/>
  <c r="V1200" i="1"/>
  <c r="AB1200" i="1" s="1"/>
  <c r="AC1200" i="1" s="1"/>
  <c r="V1174" i="1"/>
  <c r="AB1174" i="1" s="1"/>
  <c r="V1114" i="1"/>
  <c r="AB1114" i="1" s="1"/>
  <c r="V1004" i="1"/>
  <c r="AB1004" i="1" s="1"/>
  <c r="AC1004" i="1" s="1"/>
  <c r="V910" i="1"/>
  <c r="AB910" i="1" s="1"/>
  <c r="AC910" i="1" s="1"/>
  <c r="V868" i="1"/>
  <c r="AB868" i="1" s="1"/>
  <c r="V854" i="1"/>
  <c r="AB854" i="1" s="1"/>
  <c r="AC854" i="1" s="1"/>
  <c r="V796" i="1"/>
  <c r="AB796" i="1" s="1"/>
  <c r="V773" i="1"/>
  <c r="AB773" i="1" s="1"/>
  <c r="AC773" i="1" s="1"/>
  <c r="V689" i="1"/>
  <c r="AB689" i="1" s="1"/>
  <c r="AC689" i="1" s="1"/>
  <c r="V668" i="1"/>
  <c r="AB668" i="1" s="1"/>
  <c r="V645" i="1"/>
  <c r="AB645" i="1" s="1"/>
  <c r="V625" i="1"/>
  <c r="AB625" i="1" s="1"/>
  <c r="V593" i="1"/>
  <c r="AB593" i="1" s="1"/>
  <c r="V572" i="1"/>
  <c r="AB572" i="1" s="1"/>
  <c r="V561" i="1"/>
  <c r="AB561" i="1" s="1"/>
  <c r="V485" i="1"/>
  <c r="AB485" i="1" s="1"/>
  <c r="V389" i="1"/>
  <c r="AB389" i="1" s="1"/>
  <c r="V382" i="1"/>
  <c r="AB382" i="1" s="1"/>
  <c r="AC382" i="1" s="1"/>
  <c r="V354" i="1"/>
  <c r="AB354" i="1" s="1"/>
  <c r="V342" i="1"/>
  <c r="AB342" i="1" s="1"/>
  <c r="V331" i="1"/>
  <c r="AB331" i="1" s="1"/>
  <c r="V326" i="1"/>
  <c r="AB326" i="1" s="1"/>
  <c r="V321" i="1"/>
  <c r="AB321" i="1" s="1"/>
  <c r="V310" i="1"/>
  <c r="AB310" i="1" s="1"/>
  <c r="V299" i="1"/>
  <c r="AB299" i="1" s="1"/>
  <c r="AC299" i="1" s="1"/>
  <c r="V283" i="1"/>
  <c r="AB283" i="1" s="1"/>
  <c r="V262" i="1"/>
  <c r="AB262" i="1" s="1"/>
  <c r="V257" i="1"/>
  <c r="AB257" i="1" s="1"/>
  <c r="AC257" i="1" s="1"/>
  <c r="V235" i="1"/>
  <c r="AB235" i="1" s="1"/>
  <c r="V209" i="1"/>
  <c r="AB209" i="1" s="1"/>
  <c r="V182" i="1"/>
  <c r="AB182" i="1" s="1"/>
  <c r="AC182" i="1" s="1"/>
  <c r="V171" i="1"/>
  <c r="AB171" i="1" s="1"/>
  <c r="V161" i="1"/>
  <c r="AB161" i="1" s="1"/>
  <c r="V155" i="1"/>
  <c r="AB155" i="1" s="1"/>
  <c r="V139" i="1"/>
  <c r="AB139" i="1" s="1"/>
  <c r="V129" i="1"/>
  <c r="AB129" i="1" s="1"/>
  <c r="V123" i="1"/>
  <c r="AB123" i="1" s="1"/>
  <c r="AC123" i="1" s="1"/>
  <c r="V118" i="1"/>
  <c r="AB118" i="1" s="1"/>
  <c r="V113" i="1"/>
  <c r="AB113" i="1" s="1"/>
  <c r="V107" i="1"/>
  <c r="AB107" i="1" s="1"/>
  <c r="V97" i="1"/>
  <c r="AB97" i="1" s="1"/>
  <c r="V81" i="1"/>
  <c r="AB81" i="1" s="1"/>
  <c r="V75" i="1"/>
  <c r="AB75" i="1" s="1"/>
  <c r="AC75" i="1" s="1"/>
  <c r="V65" i="1"/>
  <c r="AB65" i="1" s="1"/>
  <c r="AC65" i="1" s="1"/>
  <c r="V59" i="1"/>
  <c r="AB59" i="1" s="1"/>
  <c r="V43" i="1"/>
  <c r="AB43" i="1" s="1"/>
  <c r="V38" i="1"/>
  <c r="AB38" i="1" s="1"/>
  <c r="V6" i="1"/>
  <c r="AB6" i="1" s="1"/>
  <c r="V1050" i="1"/>
  <c r="AB1050" i="1" s="1"/>
  <c r="V864" i="1"/>
  <c r="AB864" i="1" s="1"/>
  <c r="AC864" i="1" s="1"/>
  <c r="V813" i="1"/>
  <c r="AB813" i="1" s="1"/>
  <c r="AC813" i="1" s="1"/>
  <c r="V708" i="1"/>
  <c r="AB708" i="1" s="1"/>
  <c r="V601" i="1"/>
  <c r="AB601" i="1" s="1"/>
  <c r="V473" i="1"/>
  <c r="AB473" i="1" s="1"/>
  <c r="AC473" i="1" s="1"/>
  <c r="V409" i="1"/>
  <c r="AB409" i="1" s="1"/>
  <c r="AC409" i="1" s="1"/>
  <c r="V373" i="1"/>
  <c r="AB373" i="1" s="1"/>
  <c r="AC373" i="1" s="1"/>
  <c r="V360" i="1"/>
  <c r="AB360" i="1" s="1"/>
  <c r="V346" i="1"/>
  <c r="AB346" i="1" s="1"/>
  <c r="V335" i="1"/>
  <c r="AB335" i="1" s="1"/>
  <c r="V293" i="1"/>
  <c r="AB293" i="1" s="1"/>
  <c r="AC293" i="1" s="1"/>
  <c r="V229" i="1"/>
  <c r="AB229" i="1" s="1"/>
  <c r="V218" i="1"/>
  <c r="AB218" i="1" s="1"/>
  <c r="V197" i="1"/>
  <c r="AB197" i="1" s="1"/>
  <c r="V165" i="1"/>
  <c r="AB165" i="1" s="1"/>
  <c r="AC165" i="1" s="1"/>
  <c r="V143" i="1"/>
  <c r="AB143" i="1" s="1"/>
  <c r="AC143" i="1" s="1"/>
  <c r="V133" i="1"/>
  <c r="AB133" i="1" s="1"/>
  <c r="AC133" i="1" s="1"/>
  <c r="V101" i="1"/>
  <c r="AB101" i="1" s="1"/>
  <c r="V90" i="1"/>
  <c r="AB90" i="1" s="1"/>
  <c r="AC90" i="1" s="1"/>
  <c r="V69" i="1"/>
  <c r="AB69" i="1" s="1"/>
  <c r="AC69" i="1" s="1"/>
  <c r="V37" i="1"/>
  <c r="AB37" i="1" s="1"/>
  <c r="V26" i="1"/>
  <c r="AB26" i="1" s="1"/>
  <c r="V15" i="1"/>
  <c r="AB15" i="1" s="1"/>
  <c r="AC15" i="1" s="1"/>
  <c r="V986" i="1"/>
  <c r="AB986" i="1" s="1"/>
  <c r="AC986" i="1" s="1"/>
  <c r="V780" i="1"/>
  <c r="AB780" i="1" s="1"/>
  <c r="V661" i="1"/>
  <c r="AB661" i="1" s="1"/>
  <c r="V609" i="1"/>
  <c r="AB609" i="1" s="1"/>
  <c r="AC609" i="1" s="1"/>
  <c r="V577" i="1"/>
  <c r="AB577" i="1" s="1"/>
  <c r="AC577" i="1" s="1"/>
  <c r="V548" i="1"/>
  <c r="AB548" i="1" s="1"/>
  <c r="V492" i="1"/>
  <c r="AB492" i="1" s="1"/>
  <c r="V381" i="1"/>
  <c r="AB381" i="1" s="1"/>
  <c r="V259" i="1"/>
  <c r="AB259" i="1" s="1"/>
  <c r="V190" i="1"/>
  <c r="AB190" i="1" s="1"/>
  <c r="V131" i="1"/>
  <c r="AB131" i="1" s="1"/>
  <c r="V105" i="1"/>
  <c r="AB105" i="1" s="1"/>
  <c r="V74" i="1"/>
  <c r="AB74" i="1" s="1"/>
  <c r="V46" i="1"/>
  <c r="AB46" i="1" s="1"/>
  <c r="AC46" i="1" s="1"/>
  <c r="V19" i="1"/>
  <c r="AB19" i="1" s="1"/>
  <c r="AC19" i="1" s="1"/>
  <c r="V918" i="1"/>
  <c r="AB918" i="1" s="1"/>
  <c r="V737" i="1"/>
  <c r="AB737" i="1" s="1"/>
  <c r="AC737" i="1" s="1"/>
  <c r="V697" i="1"/>
  <c r="AB697" i="1" s="1"/>
  <c r="AC697" i="1" s="1"/>
  <c r="V588" i="1"/>
  <c r="AB588" i="1" s="1"/>
  <c r="AC588" i="1" s="1"/>
  <c r="V469" i="1"/>
  <c r="AB469" i="1" s="1"/>
  <c r="AC469" i="1" s="1"/>
  <c r="V286" i="1"/>
  <c r="AB286" i="1" s="1"/>
  <c r="AC286" i="1" s="1"/>
  <c r="V249" i="1"/>
  <c r="AB249" i="1" s="1"/>
  <c r="V170" i="1"/>
  <c r="AB170" i="1" s="1"/>
  <c r="AC170" i="1" s="1"/>
  <c r="V115" i="1"/>
  <c r="AB115" i="1" s="1"/>
  <c r="V78" i="1"/>
  <c r="AB78" i="1" s="1"/>
  <c r="V57" i="1"/>
  <c r="AB57" i="1" s="1"/>
  <c r="V1189" i="1"/>
  <c r="AB1189" i="1" s="1"/>
  <c r="V847" i="1"/>
  <c r="AB847" i="1" s="1"/>
  <c r="AC847" i="1" s="1"/>
  <c r="V761" i="1"/>
  <c r="AB761" i="1" s="1"/>
  <c r="V684" i="1"/>
  <c r="AB684" i="1" s="1"/>
  <c r="V652" i="1"/>
  <c r="AB652" i="1" s="1"/>
  <c r="V612" i="1"/>
  <c r="AB612" i="1" s="1"/>
  <c r="V460" i="1"/>
  <c r="AB460" i="1" s="1"/>
  <c r="V357" i="1"/>
  <c r="AB357" i="1" s="1"/>
  <c r="V339" i="1"/>
  <c r="AB339" i="1" s="1"/>
  <c r="AC339" i="1" s="1"/>
  <c r="V298" i="1"/>
  <c r="AB298" i="1" s="1"/>
  <c r="V265" i="1"/>
  <c r="AB265" i="1" s="1"/>
  <c r="V206" i="1"/>
  <c r="AB206" i="1" s="1"/>
  <c r="AC206" i="1" s="1"/>
  <c r="V169" i="1"/>
  <c r="AB169" i="1" s="1"/>
  <c r="V110" i="1"/>
  <c r="AB110" i="1" s="1"/>
  <c r="AC110" i="1" s="1"/>
  <c r="V94" i="1"/>
  <c r="AB94" i="1" s="1"/>
  <c r="V35" i="1"/>
  <c r="AB35" i="1" s="1"/>
  <c r="V14" i="1"/>
  <c r="AB14" i="1" s="1"/>
  <c r="V1046" i="1"/>
  <c r="AB1046" i="1" s="1"/>
  <c r="AC1046" i="1" s="1"/>
  <c r="V963" i="1"/>
  <c r="AB963" i="1" s="1"/>
  <c r="AC963" i="1" s="1"/>
  <c r="V825" i="1"/>
  <c r="AB825" i="1" s="1"/>
  <c r="V484" i="1"/>
  <c r="AB484" i="1" s="1"/>
  <c r="V417" i="1"/>
  <c r="AB417" i="1" s="1"/>
  <c r="AC417" i="1" s="1"/>
  <c r="V352" i="1"/>
  <c r="AB352" i="1" s="1"/>
  <c r="V313" i="1"/>
  <c r="AB313" i="1" s="1"/>
  <c r="AC313" i="1" s="1"/>
  <c r="V277" i="1"/>
  <c r="AB277" i="1" s="1"/>
  <c r="AC277" i="1" s="1"/>
  <c r="V255" i="1"/>
  <c r="AB255" i="1" s="1"/>
  <c r="AC255" i="1" s="1"/>
  <c r="V222" i="1"/>
  <c r="AB222" i="1" s="1"/>
  <c r="V201" i="1"/>
  <c r="AB201" i="1" s="1"/>
  <c r="V163" i="1"/>
  <c r="AB163" i="1" s="1"/>
  <c r="V126" i="1"/>
  <c r="AB126" i="1" s="1"/>
  <c r="AC126" i="1" s="1"/>
  <c r="V106" i="1"/>
  <c r="AB106" i="1" s="1"/>
  <c r="AC106" i="1" s="1"/>
  <c r="V85" i="1"/>
  <c r="AB85" i="1" s="1"/>
  <c r="V67" i="1"/>
  <c r="AB67" i="1" s="1"/>
  <c r="AC67" i="1" s="1"/>
  <c r="V30" i="1"/>
  <c r="AB30" i="1" s="1"/>
  <c r="V10" i="1"/>
  <c r="AB10" i="1" s="1"/>
  <c r="V740" i="1"/>
  <c r="AB740" i="1" s="1"/>
  <c r="V99" i="1"/>
  <c r="AB99" i="1" s="1"/>
  <c r="AC99" i="1" s="1"/>
  <c r="V25" i="1"/>
  <c r="AB25" i="1" s="1"/>
  <c r="AC25" i="1" s="1"/>
  <c r="V397" i="1"/>
  <c r="AB397" i="1" s="1"/>
  <c r="V1132" i="1"/>
  <c r="AB1132" i="1" s="1"/>
  <c r="AC1132" i="1" s="1"/>
  <c r="V821" i="1"/>
  <c r="AB821" i="1" s="1"/>
  <c r="V372" i="1"/>
  <c r="AB372" i="1" s="1"/>
  <c r="AC372" i="1" s="1"/>
  <c r="V291" i="1"/>
  <c r="AB291" i="1" s="1"/>
  <c r="V63" i="1"/>
  <c r="AB63" i="1" s="1"/>
  <c r="V481" i="1"/>
  <c r="AB481" i="1" s="1"/>
  <c r="V1025" i="1"/>
  <c r="AB1025" i="1" s="1"/>
  <c r="AC1025" i="1" s="1"/>
  <c r="V781" i="1"/>
  <c r="AB781" i="1" s="1"/>
  <c r="AC781" i="1" s="1"/>
  <c r="V195" i="1"/>
  <c r="AB195" i="1" s="1"/>
  <c r="V629" i="1"/>
  <c r="AB629" i="1" s="1"/>
  <c r="U795" i="1"/>
  <c r="AA795" i="1" s="1"/>
  <c r="AC795" i="1" s="1"/>
  <c r="U619" i="1"/>
  <c r="AA619" i="1" s="1"/>
  <c r="AC619" i="1" s="1"/>
  <c r="U603" i="1"/>
  <c r="AA603" i="1" s="1"/>
  <c r="U555" i="1"/>
  <c r="AA555" i="1" s="1"/>
  <c r="U21" i="8"/>
  <c r="T324" i="1"/>
  <c r="Z324" i="1" s="1"/>
  <c r="T320" i="1"/>
  <c r="Z320" i="1" s="1"/>
  <c r="AC320" i="1" s="1"/>
  <c r="T316" i="1"/>
  <c r="Z316" i="1" s="1"/>
  <c r="T300" i="1"/>
  <c r="Z300" i="1" s="1"/>
  <c r="AC300" i="1" s="1"/>
  <c r="T296" i="1"/>
  <c r="Z296" i="1" s="1"/>
  <c r="AC296" i="1" s="1"/>
  <c r="T288" i="1"/>
  <c r="Z288" i="1" s="1"/>
  <c r="T272" i="1"/>
  <c r="Z272" i="1" s="1"/>
  <c r="T256" i="1"/>
  <c r="Z256" i="1" s="1"/>
  <c r="T228" i="1"/>
  <c r="Z228" i="1" s="1"/>
  <c r="T220" i="1"/>
  <c r="Z220" i="1" s="1"/>
  <c r="AC220" i="1" s="1"/>
  <c r="T212" i="1"/>
  <c r="Z212" i="1" s="1"/>
  <c r="T208" i="1"/>
  <c r="Z208" i="1" s="1"/>
  <c r="T196" i="1"/>
  <c r="Z196" i="1" s="1"/>
  <c r="T160" i="1"/>
  <c r="Z160" i="1" s="1"/>
  <c r="T140" i="1"/>
  <c r="Z140" i="1" s="1"/>
  <c r="T136" i="1"/>
  <c r="Z136" i="1" s="1"/>
  <c r="AC136" i="1" s="1"/>
  <c r="T128" i="1"/>
  <c r="Z128" i="1" s="1"/>
  <c r="T116" i="1"/>
  <c r="Z116" i="1" s="1"/>
  <c r="T112" i="1"/>
  <c r="Z112" i="1" s="1"/>
  <c r="T108" i="1"/>
  <c r="Z108" i="1" s="1"/>
  <c r="AC108" i="1" s="1"/>
  <c r="T104" i="1"/>
  <c r="Z104" i="1" s="1"/>
  <c r="AC104" i="1" s="1"/>
  <c r="T100" i="1"/>
  <c r="Z100" i="1" s="1"/>
  <c r="AC100" i="1" s="1"/>
  <c r="T44" i="1"/>
  <c r="Z44" i="1" s="1"/>
  <c r="T24" i="1"/>
  <c r="Z24" i="1" s="1"/>
  <c r="AC24" i="1" s="1"/>
  <c r="T12" i="1"/>
  <c r="Z12" i="1" s="1"/>
  <c r="T4" i="1"/>
  <c r="Z4" i="1" s="1"/>
  <c r="T315" i="1"/>
  <c r="Z315" i="1" s="1"/>
  <c r="T310" i="1"/>
  <c r="Z310" i="1" s="1"/>
  <c r="T294" i="1"/>
  <c r="Z294" i="1" s="1"/>
  <c r="T283" i="1"/>
  <c r="Z283" i="1" s="1"/>
  <c r="AC283" i="1" s="1"/>
  <c r="T262" i="1"/>
  <c r="Z262" i="1" s="1"/>
  <c r="T235" i="1"/>
  <c r="Z235" i="1" s="1"/>
  <c r="AC235" i="1" s="1"/>
  <c r="T230" i="1"/>
  <c r="Z230" i="1" s="1"/>
  <c r="T214" i="1"/>
  <c r="Z214" i="1" s="1"/>
  <c r="AC214" i="1" s="1"/>
  <c r="T209" i="1"/>
  <c r="Z209" i="1" s="1"/>
  <c r="T198" i="1"/>
  <c r="Z198" i="1" s="1"/>
  <c r="T171" i="1"/>
  <c r="Z171" i="1" s="1"/>
  <c r="T155" i="1"/>
  <c r="Z155" i="1" s="1"/>
  <c r="AC155" i="1" s="1"/>
  <c r="T150" i="1"/>
  <c r="Z150" i="1" s="1"/>
  <c r="T129" i="1"/>
  <c r="Z129" i="1" s="1"/>
  <c r="AC129" i="1" s="1"/>
  <c r="T118" i="1"/>
  <c r="Z118" i="1" s="1"/>
  <c r="T113" i="1"/>
  <c r="Z113" i="1" s="1"/>
  <c r="T86" i="1"/>
  <c r="Z86" i="1" s="1"/>
  <c r="T81" i="1"/>
  <c r="Z81" i="1" s="1"/>
  <c r="T6" i="1"/>
  <c r="Z6" i="1" s="1"/>
  <c r="T311" i="1"/>
  <c r="Z311" i="1" s="1"/>
  <c r="T297" i="1"/>
  <c r="Z297" i="1" s="1"/>
  <c r="T282" i="1"/>
  <c r="Z282" i="1" s="1"/>
  <c r="AC282" i="1" s="1"/>
  <c r="T233" i="1"/>
  <c r="Z233" i="1" s="1"/>
  <c r="T226" i="1"/>
  <c r="Z226" i="1" s="1"/>
  <c r="T211" i="1"/>
  <c r="Z211" i="1" s="1"/>
  <c r="T175" i="1"/>
  <c r="Z175" i="1" s="1"/>
  <c r="AC175" i="1" s="1"/>
  <c r="T169" i="1"/>
  <c r="Z169" i="1" s="1"/>
  <c r="T141" i="1"/>
  <c r="Z141" i="1" s="1"/>
  <c r="AC141" i="1" s="1"/>
  <c r="T105" i="1"/>
  <c r="Z105" i="1" s="1"/>
  <c r="T98" i="1"/>
  <c r="Z98" i="1" s="1"/>
  <c r="AC98" i="1" s="1"/>
  <c r="T62" i="1"/>
  <c r="Z62" i="1" s="1"/>
  <c r="T34" i="1"/>
  <c r="Z34" i="1" s="1"/>
  <c r="AC34" i="1" s="1"/>
  <c r="T26" i="1"/>
  <c r="Z26" i="1" s="1"/>
  <c r="AC26" i="1" s="1"/>
  <c r="T13" i="1"/>
  <c r="Z13" i="1" s="1"/>
  <c r="T5" i="1"/>
  <c r="Z5" i="1" s="1"/>
  <c r="T314" i="1"/>
  <c r="Z314" i="1" s="1"/>
  <c r="T295" i="1"/>
  <c r="Z295" i="1" s="1"/>
  <c r="T229" i="1"/>
  <c r="Z229" i="1" s="1"/>
  <c r="AC229" i="1" s="1"/>
  <c r="T210" i="1"/>
  <c r="Z210" i="1" s="1"/>
  <c r="T201" i="1"/>
  <c r="Z201" i="1" s="1"/>
  <c r="AC201" i="1" s="1"/>
  <c r="T181" i="1"/>
  <c r="Z181" i="1" s="1"/>
  <c r="AC181" i="1" s="1"/>
  <c r="T135" i="1"/>
  <c r="Z135" i="1" s="1"/>
  <c r="AC135" i="1" s="1"/>
  <c r="T115" i="1"/>
  <c r="Z115" i="1" s="1"/>
  <c r="T87" i="1"/>
  <c r="Z87" i="1" s="1"/>
  <c r="T30" i="1"/>
  <c r="Z30" i="1" s="1"/>
  <c r="T21" i="1"/>
  <c r="Z21" i="1" s="1"/>
  <c r="AC21" i="1" s="1"/>
  <c r="T10" i="1"/>
  <c r="Z10" i="1" s="1"/>
  <c r="T151" i="1"/>
  <c r="Z151" i="1" s="1"/>
  <c r="T322" i="1"/>
  <c r="Z322" i="1" s="1"/>
  <c r="AC322" i="1" s="1"/>
  <c r="T131" i="1"/>
  <c r="Z131" i="1" s="1"/>
  <c r="T114" i="1"/>
  <c r="Z114" i="1" s="1"/>
  <c r="T74" i="1"/>
  <c r="Z74" i="1" s="1"/>
  <c r="AC74" i="1" s="1"/>
  <c r="T281" i="1"/>
  <c r="Z281" i="1" s="1"/>
  <c r="AC281" i="1" s="1"/>
  <c r="T167" i="1"/>
  <c r="Z167" i="1" s="1"/>
  <c r="T73" i="1"/>
  <c r="Z73" i="1" s="1"/>
  <c r="T35" i="1"/>
  <c r="Z35" i="1" s="1"/>
  <c r="T298" i="1"/>
  <c r="Z298" i="1" s="1"/>
  <c r="T259" i="1"/>
  <c r="Z259" i="1" s="1"/>
  <c r="AC259" i="1" s="1"/>
  <c r="T202" i="1"/>
  <c r="Z202" i="1" s="1"/>
  <c r="T31" i="1"/>
  <c r="Z31" i="1" s="1"/>
  <c r="T234" i="1"/>
  <c r="Z234" i="1" s="1"/>
  <c r="AC234" i="1" s="1"/>
  <c r="T138" i="1"/>
  <c r="Z138" i="1" s="1"/>
  <c r="AC138" i="1" s="1"/>
  <c r="T63" i="1"/>
  <c r="Z63" i="1" s="1"/>
  <c r="T270" i="1"/>
  <c r="Z270" i="1" s="1"/>
  <c r="T117" i="1"/>
  <c r="Z117" i="1" s="1"/>
  <c r="T287" i="1"/>
  <c r="Z287" i="1" s="1"/>
  <c r="AC287" i="1" s="1"/>
  <c r="T3" i="1"/>
  <c r="Z3" i="1" s="1"/>
  <c r="T231" i="1"/>
  <c r="Z231" i="1" s="1"/>
  <c r="U503" i="1"/>
  <c r="AA503" i="1" s="1"/>
  <c r="U391" i="1"/>
  <c r="AA391" i="1" s="1"/>
  <c r="AC391" i="1" s="1"/>
  <c r="U375" i="1"/>
  <c r="AA375" i="1" s="1"/>
  <c r="AC375" i="1" s="1"/>
  <c r="U327" i="1"/>
  <c r="AA327" i="1" s="1"/>
  <c r="AC327" i="1" s="1"/>
  <c r="U279" i="1"/>
  <c r="AA279" i="1" s="1"/>
  <c r="U263" i="1"/>
  <c r="AA263" i="1" s="1"/>
  <c r="AC263" i="1" s="1"/>
  <c r="U247" i="1"/>
  <c r="AA247" i="1" s="1"/>
  <c r="U231" i="1"/>
  <c r="AA231" i="1" s="1"/>
  <c r="U167" i="1"/>
  <c r="AA167" i="1" s="1"/>
  <c r="U71" i="1"/>
  <c r="AA71" i="1" s="1"/>
  <c r="AC71" i="1" s="1"/>
  <c r="U55" i="1"/>
  <c r="AA55" i="1" s="1"/>
  <c r="U39" i="1"/>
  <c r="AA39" i="1" s="1"/>
  <c r="AC39" i="1" s="1"/>
  <c r="U1065" i="1"/>
  <c r="AA1065" i="1" s="1"/>
  <c r="AC1065" i="1" s="1"/>
  <c r="U825" i="1"/>
  <c r="AA825" i="1" s="1"/>
  <c r="AC825" i="1" s="1"/>
  <c r="U761" i="1"/>
  <c r="AA761" i="1" s="1"/>
  <c r="AC761" i="1" s="1"/>
  <c r="U745" i="1"/>
  <c r="AA745" i="1" s="1"/>
  <c r="AC745" i="1" s="1"/>
  <c r="U709" i="1"/>
  <c r="AA709" i="1" s="1"/>
  <c r="U677" i="1"/>
  <c r="AA677" i="1" s="1"/>
  <c r="U629" i="1"/>
  <c r="AA629" i="1" s="1"/>
  <c r="U613" i="1"/>
  <c r="AA613" i="1" s="1"/>
  <c r="U561" i="1"/>
  <c r="AA561" i="1" s="1"/>
  <c r="AC561" i="1" s="1"/>
  <c r="U545" i="1"/>
  <c r="AA545" i="1" s="1"/>
  <c r="AC545" i="1" s="1"/>
  <c r="U529" i="1"/>
  <c r="AA529" i="1" s="1"/>
  <c r="U493" i="1"/>
  <c r="AA493" i="1" s="1"/>
  <c r="AC493" i="1" s="1"/>
  <c r="U477" i="1"/>
  <c r="AA477" i="1" s="1"/>
  <c r="AC477" i="1" s="1"/>
  <c r="U433" i="1"/>
  <c r="AA433" i="1" s="1"/>
  <c r="U397" i="1"/>
  <c r="AA397" i="1" s="1"/>
  <c r="AC397" i="1" s="1"/>
  <c r="U377" i="1"/>
  <c r="AA377" i="1" s="1"/>
  <c r="AC377" i="1" s="1"/>
  <c r="U361" i="1"/>
  <c r="AA361" i="1" s="1"/>
  <c r="U345" i="1"/>
  <c r="AA345" i="1" s="1"/>
  <c r="AC345" i="1" s="1"/>
  <c r="U305" i="1"/>
  <c r="AA305" i="1" s="1"/>
  <c r="U285" i="1"/>
  <c r="AA285" i="1" s="1"/>
  <c r="U233" i="1"/>
  <c r="AA233" i="1" s="1"/>
  <c r="AC233" i="1" s="1"/>
  <c r="U169" i="1"/>
  <c r="AA169" i="1" s="1"/>
  <c r="U19" i="8"/>
  <c r="U26" i="8" s="1"/>
  <c r="U840" i="1"/>
  <c r="AA840" i="1" s="1"/>
  <c r="AC840" i="1" s="1"/>
  <c r="U792" i="1"/>
  <c r="AA792" i="1" s="1"/>
  <c r="U756" i="1"/>
  <c r="AA756" i="1" s="1"/>
  <c r="AC756" i="1" s="1"/>
  <c r="U736" i="1"/>
  <c r="AA736" i="1" s="1"/>
  <c r="U720" i="1"/>
  <c r="AA720" i="1" s="1"/>
  <c r="AC720" i="1" s="1"/>
  <c r="U688" i="1"/>
  <c r="AA688" i="1" s="1"/>
  <c r="AC688" i="1" s="1"/>
  <c r="U672" i="1"/>
  <c r="AA672" i="1" s="1"/>
  <c r="AC672" i="1" s="1"/>
  <c r="U624" i="1"/>
  <c r="AA624" i="1" s="1"/>
  <c r="U604" i="1"/>
  <c r="AA604" i="1" s="1"/>
  <c r="U572" i="1"/>
  <c r="AA572" i="1" s="1"/>
  <c r="AC572" i="1" s="1"/>
  <c r="U548" i="1"/>
  <c r="AA548" i="1" s="1"/>
  <c r="AC548" i="1" s="1"/>
  <c r="U532" i="1"/>
  <c r="AA532" i="1" s="1"/>
  <c r="U480" i="1"/>
  <c r="AA480" i="1" s="1"/>
  <c r="U456" i="1"/>
  <c r="AA456" i="1" s="1"/>
  <c r="U432" i="1"/>
  <c r="AA432" i="1" s="1"/>
  <c r="U416" i="1"/>
  <c r="AA416" i="1" s="1"/>
  <c r="U400" i="1"/>
  <c r="AA400" i="1" s="1"/>
  <c r="U368" i="1"/>
  <c r="AA368" i="1" s="1"/>
  <c r="U352" i="1"/>
  <c r="AA352" i="1" s="1"/>
  <c r="U324" i="1"/>
  <c r="AA324" i="1" s="1"/>
  <c r="U288" i="1"/>
  <c r="AA288" i="1" s="1"/>
  <c r="U272" i="1"/>
  <c r="AA272" i="1" s="1"/>
  <c r="U240" i="1"/>
  <c r="AA240" i="1" s="1"/>
  <c r="U224" i="1"/>
  <c r="AA224" i="1" s="1"/>
  <c r="U208" i="1"/>
  <c r="AA208" i="1" s="1"/>
  <c r="U192" i="1"/>
  <c r="AA192" i="1" s="1"/>
  <c r="U176" i="1"/>
  <c r="AA176" i="1" s="1"/>
  <c r="AC176" i="1" s="1"/>
  <c r="U160" i="1"/>
  <c r="AA160" i="1" s="1"/>
  <c r="H19" i="8"/>
  <c r="L19" i="8"/>
  <c r="U144" i="1"/>
  <c r="AA144" i="1" s="1"/>
  <c r="U112" i="1"/>
  <c r="AA112" i="1" s="1"/>
  <c r="U72" i="1"/>
  <c r="AA72" i="1" s="1"/>
  <c r="U28" i="1"/>
  <c r="AA28" i="1" s="1"/>
  <c r="U12" i="1"/>
  <c r="AA12" i="1" s="1"/>
  <c r="H5" i="8"/>
  <c r="L5" i="8"/>
  <c r="H40" i="8"/>
  <c r="K40" i="8" s="1"/>
  <c r="L40" i="8"/>
  <c r="H21" i="8"/>
  <c r="K21" i="8" s="1"/>
  <c r="L21" i="8"/>
  <c r="H9" i="8"/>
  <c r="K9" i="8" s="1"/>
  <c r="L9" i="8"/>
  <c r="H42" i="8"/>
  <c r="K42" i="8" s="1"/>
  <c r="L42" i="8"/>
  <c r="U838" i="1"/>
  <c r="AA838" i="1" s="1"/>
  <c r="AC838" i="1" s="1"/>
  <c r="U822" i="1"/>
  <c r="AA822" i="1" s="1"/>
  <c r="U786" i="1"/>
  <c r="AA786" i="1" s="1"/>
  <c r="U766" i="1"/>
  <c r="AA766" i="1" s="1"/>
  <c r="U718" i="1"/>
  <c r="AA718" i="1" s="1"/>
  <c r="AC718" i="1" s="1"/>
  <c r="U686" i="1"/>
  <c r="AA686" i="1" s="1"/>
  <c r="U662" i="1"/>
  <c r="AA662" i="1" s="1"/>
  <c r="U634" i="1"/>
  <c r="AA634" i="1" s="1"/>
  <c r="U510" i="1"/>
  <c r="AA510" i="1" s="1"/>
  <c r="U454" i="1"/>
  <c r="AA454" i="1" s="1"/>
  <c r="AC454" i="1" s="1"/>
  <c r="U366" i="1"/>
  <c r="AA366" i="1" s="1"/>
  <c r="U310" i="1"/>
  <c r="AA310" i="1" s="1"/>
  <c r="U222" i="1"/>
  <c r="AA222" i="1" s="1"/>
  <c r="AC222" i="1" s="1"/>
  <c r="U13" i="1"/>
  <c r="AA13" i="1" s="1"/>
  <c r="U586" i="1"/>
  <c r="AA586" i="1" s="1"/>
  <c r="U514" i="1"/>
  <c r="AA514" i="1" s="1"/>
  <c r="U462" i="1"/>
  <c r="AA462" i="1" s="1"/>
  <c r="U350" i="1"/>
  <c r="AA350" i="1" s="1"/>
  <c r="AC350" i="1" s="1"/>
  <c r="U262" i="1"/>
  <c r="AA262" i="1" s="1"/>
  <c r="U202" i="1"/>
  <c r="AA202" i="1" s="1"/>
  <c r="U158" i="1"/>
  <c r="AA158" i="1" s="1"/>
  <c r="AC158" i="1" s="1"/>
  <c r="U102" i="1"/>
  <c r="AA102" i="1" s="1"/>
  <c r="U54" i="1"/>
  <c r="AA54" i="1" s="1"/>
  <c r="U5" i="8"/>
  <c r="U12" i="8" s="1"/>
  <c r="U9" i="1"/>
  <c r="AA9" i="1" s="1"/>
  <c r="U614" i="1"/>
  <c r="AA614" i="1" s="1"/>
  <c r="AC614" i="1" s="1"/>
  <c r="U542" i="1"/>
  <c r="AA542" i="1" s="1"/>
  <c r="U486" i="1"/>
  <c r="AA486" i="1" s="1"/>
  <c r="U398" i="1"/>
  <c r="AA398" i="1" s="1"/>
  <c r="U358" i="1"/>
  <c r="AA358" i="1" s="1"/>
  <c r="AC358" i="1" s="1"/>
  <c r="U290" i="1"/>
  <c r="AA290" i="1" s="1"/>
  <c r="AC290" i="1" s="1"/>
  <c r="U230" i="1"/>
  <c r="AA230" i="1" s="1"/>
  <c r="U146" i="1"/>
  <c r="AA146" i="1" s="1"/>
  <c r="U70" i="1"/>
  <c r="AA70" i="1" s="1"/>
  <c r="U2" i="1"/>
  <c r="AA2" i="1" s="1"/>
  <c r="U73" i="1"/>
  <c r="AA73" i="1" s="1"/>
  <c r="U93" i="1"/>
  <c r="AA93" i="1" s="1"/>
  <c r="AC93" i="1" s="1"/>
  <c r="Q1" i="9"/>
  <c r="AC478" i="1" l="1"/>
  <c r="AC102" i="1"/>
  <c r="AC686" i="1"/>
  <c r="AC144" i="1"/>
  <c r="AC433" i="1"/>
  <c r="AC677" i="1"/>
  <c r="AC167" i="1"/>
  <c r="AC131" i="1"/>
  <c r="AC81" i="1"/>
  <c r="AC198" i="1"/>
  <c r="AC310" i="1"/>
  <c r="AC208" i="1"/>
  <c r="AC256" i="1"/>
  <c r="AC146" i="1"/>
  <c r="AC272" i="1"/>
  <c r="AC402" i="1"/>
  <c r="AC150" i="1"/>
  <c r="AC370" i="1"/>
  <c r="AC1084" i="1"/>
  <c r="AC603" i="1"/>
  <c r="AC764" i="1"/>
  <c r="AC1114" i="1"/>
  <c r="AC195" i="1"/>
  <c r="AC604" i="1"/>
  <c r="AC740" i="1"/>
  <c r="AC896" i="1"/>
  <c r="AC606" i="1"/>
  <c r="AC680" i="1"/>
  <c r="AC1144" i="1"/>
  <c r="AC297" i="1"/>
  <c r="AC481" i="1"/>
  <c r="AC613" i="1"/>
  <c r="AC645" i="1"/>
  <c r="AC757" i="1"/>
  <c r="AC809" i="1"/>
  <c r="AC1009" i="1"/>
  <c r="AC1113" i="1"/>
  <c r="AC274" i="1"/>
  <c r="AC36" i="1"/>
  <c r="AC132" i="1"/>
  <c r="AC164" i="1"/>
  <c r="AC38" i="1"/>
  <c r="AC258" i="1"/>
  <c r="AC14" i="1"/>
  <c r="AC376" i="1"/>
  <c r="AC520" i="1"/>
  <c r="AC748" i="1"/>
  <c r="AC353" i="1"/>
  <c r="AC445" i="1"/>
  <c r="AC383" i="1"/>
  <c r="AC334" i="1"/>
  <c r="AC323" i="1"/>
  <c r="AC278" i="1"/>
  <c r="AC151" i="1"/>
  <c r="AC899" i="1"/>
  <c r="AC311" i="1"/>
  <c r="AC137" i="1"/>
  <c r="AC185" i="1"/>
  <c r="AC816" i="1"/>
  <c r="AC523" i="1"/>
  <c r="AC61" i="1"/>
  <c r="AC338" i="1"/>
  <c r="AC941" i="1"/>
  <c r="AC766" i="1"/>
  <c r="AC314" i="1"/>
  <c r="AC116" i="1"/>
  <c r="AC418" i="1"/>
  <c r="AC912" i="1"/>
  <c r="AC166" i="1"/>
  <c r="AC390" i="1"/>
  <c r="AC378" i="1"/>
  <c r="AC530" i="1"/>
  <c r="AC22" i="1"/>
  <c r="AC77" i="1"/>
  <c r="AC483" i="1"/>
  <c r="AC514" i="1"/>
  <c r="AC35" i="1"/>
  <c r="AC113" i="1"/>
  <c r="AC887" i="1"/>
  <c r="AC789" i="1"/>
  <c r="AC1277" i="1"/>
  <c r="AC501" i="1"/>
  <c r="AC321" i="1"/>
  <c r="AC634" i="1"/>
  <c r="AC62" i="1"/>
  <c r="AC380" i="1"/>
  <c r="AC284" i="1"/>
  <c r="AC54" i="1"/>
  <c r="AC586" i="1"/>
  <c r="AC366" i="1"/>
  <c r="AC786" i="1"/>
  <c r="AC224" i="1"/>
  <c r="AC416" i="1"/>
  <c r="AC532" i="1"/>
  <c r="AC305" i="1"/>
  <c r="AC529" i="1"/>
  <c r="AC114" i="1"/>
  <c r="AC230" i="1"/>
  <c r="AC294" i="1"/>
  <c r="AC196" i="1"/>
  <c r="AC228" i="1"/>
  <c r="AC291" i="1"/>
  <c r="AC78" i="1"/>
  <c r="AC59" i="1"/>
  <c r="AC562" i="1"/>
  <c r="AC302" i="1"/>
  <c r="AC1104" i="1"/>
  <c r="AC1095" i="1"/>
  <c r="AC1147" i="1"/>
  <c r="AC1258" i="1"/>
  <c r="AC474" i="1"/>
  <c r="AC690" i="1"/>
  <c r="AC292" i="1"/>
  <c r="AC617" i="1"/>
  <c r="AC475" i="1"/>
  <c r="AC17" i="1"/>
  <c r="AC446" i="1"/>
  <c r="AC504" i="1"/>
  <c r="AC337" i="1"/>
  <c r="AC753" i="1"/>
  <c r="AC335" i="1"/>
  <c r="AC1091" i="1"/>
  <c r="AC1136" i="1"/>
  <c r="AC836" i="1"/>
  <c r="AC1110" i="1"/>
  <c r="AC1061" i="1"/>
  <c r="AC28" i="1"/>
  <c r="AC156" i="1"/>
  <c r="AC424" i="1"/>
  <c r="AC546" i="1"/>
  <c r="AC911" i="1"/>
  <c r="AC771" i="1"/>
  <c r="AC890" i="1"/>
  <c r="AC1141" i="1"/>
  <c r="AC1192" i="1"/>
  <c r="AC1224" i="1"/>
  <c r="AC885" i="1"/>
  <c r="AC917" i="1"/>
  <c r="AC974" i="1"/>
  <c r="AC122" i="1"/>
  <c r="AC88" i="1"/>
  <c r="AC101" i="1"/>
  <c r="AC103" i="1"/>
  <c r="AC244" i="1"/>
  <c r="AC821" i="1"/>
  <c r="AC541" i="1"/>
  <c r="AC788" i="1"/>
  <c r="AC288" i="1"/>
  <c r="AC468" i="1"/>
  <c r="AC787" i="1"/>
  <c r="AC513" i="1"/>
  <c r="AC318" i="1"/>
  <c r="AC207" i="1"/>
  <c r="AC472" i="1"/>
  <c r="AC598" i="1"/>
  <c r="AC1222" i="1"/>
  <c r="AC399" i="1"/>
  <c r="AC916" i="1"/>
  <c r="AC1053" i="1"/>
  <c r="AC354" i="1"/>
  <c r="AC269" i="1"/>
  <c r="AC371" i="1"/>
  <c r="AC814" i="1"/>
  <c r="AC357" i="1"/>
  <c r="AC805" i="1"/>
  <c r="AC268" i="1"/>
  <c r="AC668" i="1"/>
  <c r="AC453" i="1"/>
  <c r="AC252" i="1"/>
  <c r="AC676" i="1"/>
  <c r="AC87" i="1"/>
  <c r="AC249" i="1"/>
  <c r="AC2" i="1"/>
  <c r="AC662" i="1"/>
  <c r="AC63" i="1"/>
  <c r="AC202" i="1"/>
  <c r="AC73" i="1"/>
  <c r="AC10" i="1"/>
  <c r="AC128" i="1"/>
  <c r="AC324" i="1"/>
  <c r="AC194" i="1"/>
  <c r="AC20" i="1"/>
  <c r="AC80" i="1"/>
  <c r="AC595" i="1"/>
  <c r="AC578" i="1"/>
  <c r="AC820" i="1"/>
  <c r="AC812" i="1"/>
  <c r="AC1259" i="1"/>
  <c r="AC231" i="1"/>
  <c r="AC96" i="1"/>
  <c r="AC641" i="1"/>
  <c r="AC793" i="1"/>
  <c r="AC466" i="1"/>
  <c r="AC628" i="1"/>
  <c r="AC173" i="1"/>
  <c r="AC53" i="1"/>
  <c r="AC482" i="1"/>
  <c r="AC120" i="1"/>
  <c r="AC168" i="1"/>
  <c r="AC360" i="1"/>
  <c r="AC580" i="1"/>
  <c r="AC177" i="1"/>
  <c r="AC425" i="1"/>
  <c r="AC729" i="1"/>
  <c r="AC701" i="1"/>
  <c r="AC369" i="1"/>
  <c r="AC664" i="1"/>
  <c r="AC907" i="1"/>
  <c r="AC539" i="1"/>
  <c r="AC1090" i="1"/>
  <c r="AC1033" i="1"/>
  <c r="AC1227" i="1"/>
  <c r="AC346" i="1"/>
  <c r="AC438" i="1"/>
  <c r="AC172" i="1"/>
  <c r="AC412" i="1"/>
  <c r="AC33" i="1"/>
  <c r="AC16" i="1"/>
  <c r="AC620" i="1"/>
  <c r="AC403" i="1"/>
  <c r="AC752" i="1"/>
  <c r="AC531" i="1"/>
  <c r="AC344" i="1"/>
  <c r="AC308" i="1"/>
  <c r="AC27" i="1"/>
  <c r="AC518" i="1"/>
  <c r="AC490" i="1"/>
  <c r="AC582" i="1"/>
  <c r="AC309" i="1"/>
  <c r="AC725" i="1"/>
  <c r="AC657" i="1"/>
  <c r="AC456" i="1"/>
  <c r="AC414" i="1"/>
  <c r="AC670" i="1"/>
  <c r="AC459" i="1"/>
  <c r="AC511" i="1"/>
  <c r="AC631" i="1"/>
  <c r="AC1205" i="1"/>
  <c r="AC1261" i="1"/>
  <c r="AC1250" i="1"/>
  <c r="AC386" i="1"/>
  <c r="AC734" i="1"/>
  <c r="AC506" i="1"/>
  <c r="AC498" i="1"/>
  <c r="AC762" i="1"/>
  <c r="AC188" i="1"/>
  <c r="AC271" i="1"/>
  <c r="AC241" i="1"/>
  <c r="AC40" i="1"/>
  <c r="AC452" i="1"/>
  <c r="AC301" i="1"/>
  <c r="AC499" i="1"/>
  <c r="AC544" i="1"/>
  <c r="AC213" i="1"/>
  <c r="AC673" i="1"/>
  <c r="AC83" i="1"/>
  <c r="AC658" i="1"/>
  <c r="AC568" i="1"/>
  <c r="AC307" i="1"/>
  <c r="AC404" i="1"/>
  <c r="AC329" i="1"/>
  <c r="AC633" i="1"/>
  <c r="AC491" i="1"/>
  <c r="AC254" i="1"/>
  <c r="AC738" i="1"/>
  <c r="AC596" i="1"/>
  <c r="AC605" i="1"/>
  <c r="AC398" i="1"/>
  <c r="AC462" i="1"/>
  <c r="AC192" i="1"/>
  <c r="AC792" i="1"/>
  <c r="AC709" i="1"/>
  <c r="AC279" i="1"/>
  <c r="AC117" i="1"/>
  <c r="AC86" i="1"/>
  <c r="AC555" i="1"/>
  <c r="AC163" i="1"/>
  <c r="AC215" i="1"/>
  <c r="AC458" i="1"/>
  <c r="AC1010" i="1"/>
  <c r="AC37" i="1"/>
  <c r="AC735" i="1"/>
  <c r="AC642" i="1"/>
  <c r="AC774" i="1"/>
  <c r="AC387" i="1"/>
  <c r="AC1208" i="1"/>
  <c r="AC341" i="1"/>
  <c r="AC829" i="1"/>
  <c r="AC1145" i="1"/>
  <c r="AC41" i="1"/>
  <c r="AC326" i="1"/>
  <c r="AC790" i="1"/>
  <c r="AC148" i="1"/>
  <c r="AC336" i="1"/>
  <c r="AC560" i="1"/>
  <c r="AC43" i="1"/>
  <c r="AC507" i="1"/>
  <c r="AC82" i="1"/>
  <c r="AC306" i="1"/>
  <c r="AC654" i="1"/>
  <c r="AC754" i="1"/>
  <c r="AC444" i="1"/>
  <c r="AC540" i="1"/>
  <c r="AC616" i="1"/>
  <c r="AC553" i="1"/>
  <c r="AC223" i="1"/>
  <c r="AC1289" i="1"/>
  <c r="AC926" i="1"/>
  <c r="AC261" i="1"/>
  <c r="AC476" i="1"/>
  <c r="AC332" i="1"/>
  <c r="AC408" i="1"/>
  <c r="AC1185" i="1"/>
  <c r="AC594" i="1"/>
  <c r="AC750" i="1"/>
  <c r="AC1212" i="1"/>
  <c r="AC1017" i="1"/>
  <c r="AC218" i="1"/>
  <c r="AC85" i="1"/>
  <c r="AC236" i="1"/>
  <c r="AC528" i="1"/>
  <c r="AC266" i="1"/>
  <c r="AC492" i="1"/>
  <c r="AC684" i="1"/>
  <c r="AC355" i="1"/>
  <c r="AC834" i="1"/>
  <c r="AC636" i="1"/>
  <c r="AC265" i="1"/>
  <c r="AC8" i="1"/>
  <c r="AC115" i="1"/>
  <c r="AC210" i="1"/>
  <c r="AC5" i="1"/>
  <c r="AC169" i="1"/>
  <c r="AC6" i="1"/>
  <c r="AC171" i="1"/>
  <c r="AC12" i="1"/>
  <c r="AC178" i="1"/>
  <c r="AC712" i="1"/>
  <c r="AC610" i="1"/>
  <c r="AC434" i="1"/>
  <c r="AC107" i="1"/>
  <c r="AC543" i="1"/>
  <c r="AC515" i="1"/>
  <c r="AC1100" i="1"/>
  <c r="AC708" i="1"/>
  <c r="AC200" i="1"/>
  <c r="AC49" i="1"/>
  <c r="AC142" i="1"/>
  <c r="AC140" i="1"/>
  <c r="AC95" i="1"/>
  <c r="AC70" i="1"/>
  <c r="AC174" i="1"/>
  <c r="AC743" i="1"/>
  <c r="AC23" i="1"/>
  <c r="AC782" i="1"/>
  <c r="AC428" i="1"/>
  <c r="AC13" i="1"/>
  <c r="AC822" i="1"/>
  <c r="AC379" i="1"/>
  <c r="AC510" i="1"/>
  <c r="AC368" i="1"/>
  <c r="AC298" i="1"/>
  <c r="AC30" i="1"/>
  <c r="AC295" i="1"/>
  <c r="AC105" i="1"/>
  <c r="AC211" i="1"/>
  <c r="AC209" i="1"/>
  <c r="AC262" i="1"/>
  <c r="AC315" i="1"/>
  <c r="AC44" i="1"/>
  <c r="AC112" i="1"/>
  <c r="AC212" i="1"/>
  <c r="AC316" i="1"/>
  <c r="AC362" i="1"/>
  <c r="AC420" i="1"/>
  <c r="AC565" i="1"/>
  <c r="AC713" i="1"/>
  <c r="AC248" i="1"/>
  <c r="AC485" i="1"/>
  <c r="AC653" i="1"/>
  <c r="AC243" i="1"/>
  <c r="AC97" i="1"/>
  <c r="AC246" i="1"/>
  <c r="AC76" i="1"/>
  <c r="AC79" i="1"/>
  <c r="AC716" i="1"/>
  <c r="AC600" i="1"/>
  <c r="AC240" i="1"/>
  <c r="AC352" i="1"/>
  <c r="AC936" i="1"/>
  <c r="AC486" i="1"/>
  <c r="AC285" i="1"/>
  <c r="AC270" i="1"/>
  <c r="AC31" i="1"/>
  <c r="AC226" i="1"/>
  <c r="AC160" i="1"/>
  <c r="AC276" i="1"/>
  <c r="AC612" i="1"/>
  <c r="AC381" i="1"/>
  <c r="AC443" i="1"/>
  <c r="AC374" i="1"/>
  <c r="AC778" i="1"/>
  <c r="AC84" i="1"/>
  <c r="AC50" i="1"/>
  <c r="AC250" i="1"/>
  <c r="AC714" i="1"/>
  <c r="AC9" i="1"/>
  <c r="AC267" i="1"/>
  <c r="AC575" i="1"/>
  <c r="AC363" i="1"/>
  <c r="AC432" i="1"/>
  <c r="AC831" i="1"/>
  <c r="AC189" i="1"/>
  <c r="AC436" i="1"/>
  <c r="AC652" i="1"/>
  <c r="AC1210" i="1"/>
  <c r="AC400" i="1"/>
  <c r="AC551" i="1"/>
  <c r="AC827" i="1"/>
  <c r="AC1191" i="1"/>
  <c r="AC1232" i="1"/>
  <c r="AC3" i="1"/>
  <c r="AC342" i="1"/>
  <c r="AC626" i="1"/>
  <c r="AC796" i="1"/>
  <c r="AC918" i="1"/>
  <c r="AC4" i="1"/>
  <c r="AC542" i="1"/>
  <c r="AC627" i="1"/>
  <c r="AC1143" i="1"/>
  <c r="AC517" i="1"/>
  <c r="AC625" i="1"/>
  <c r="AC661" i="1"/>
  <c r="AC765" i="1"/>
  <c r="AC1049" i="1"/>
  <c r="AC1265" i="1"/>
  <c r="AC1067" i="1"/>
  <c r="AC1162" i="1"/>
  <c r="AC516" i="1"/>
  <c r="AC630" i="1"/>
  <c r="AC828" i="1"/>
  <c r="AC460" i="1"/>
  <c r="AC660" i="1"/>
  <c r="AC197" i="1"/>
  <c r="AC550" i="1"/>
  <c r="AC843" i="1"/>
  <c r="AC55" i="1"/>
  <c r="AC1211" i="1"/>
  <c r="AC939" i="1"/>
  <c r="AC57" i="1"/>
  <c r="AC484" i="1"/>
  <c r="AC655" i="1"/>
  <c r="AC832" i="1"/>
  <c r="AC56" i="1"/>
  <c r="AC584" i="1"/>
  <c r="AC830" i="1"/>
  <c r="AC1158" i="1"/>
  <c r="AC1059" i="1"/>
  <c r="AC1246" i="1"/>
  <c r="AC361" i="1"/>
  <c r="AC589" i="1"/>
  <c r="AC629" i="1"/>
  <c r="AC681" i="1"/>
  <c r="AC1101" i="1"/>
  <c r="AC139" i="1"/>
  <c r="AC439" i="1"/>
  <c r="AC7" i="1"/>
  <c r="AC592" i="1"/>
  <c r="AC480" i="1"/>
  <c r="AC736" i="1"/>
  <c r="AC1050" i="1"/>
  <c r="AC624" i="1"/>
  <c r="AC343" i="1"/>
  <c r="AC503" i="1"/>
  <c r="AC703" i="1"/>
  <c r="AC1306" i="1"/>
  <c r="AC94" i="1"/>
  <c r="AC512" i="1"/>
  <c r="AC711" i="1"/>
  <c r="AC868" i="1"/>
  <c r="AC1234" i="1"/>
  <c r="AC494" i="1"/>
  <c r="AC590" i="1"/>
  <c r="AC659" i="1"/>
  <c r="AC1107" i="1"/>
  <c r="AC1267" i="1"/>
  <c r="AC429" i="1"/>
  <c r="AC593" i="1"/>
  <c r="AC749" i="1"/>
  <c r="AC897" i="1"/>
  <c r="AC1189" i="1"/>
  <c r="AC1281" i="1"/>
  <c r="AC667" i="1"/>
  <c r="AC780" i="1"/>
  <c r="AC886" i="1"/>
  <c r="I46" i="8"/>
  <c r="K33" i="8"/>
  <c r="K46" i="8" s="1"/>
  <c r="L46" i="8" s="1"/>
  <c r="K19" i="8"/>
  <c r="K26" i="8" s="1"/>
  <c r="L26" i="8" s="1"/>
  <c r="I26" i="8"/>
  <c r="K5" i="8"/>
  <c r="K12" i="8" s="1"/>
  <c r="L12" i="8" s="1"/>
  <c r="I12" i="8"/>
  <c r="K53" i="8"/>
  <c r="K55" i="8" s="1"/>
  <c r="L55" i="8" s="1"/>
  <c r="I55" i="8"/>
</calcChain>
</file>

<file path=xl/sharedStrings.xml><?xml version="1.0" encoding="utf-8"?>
<sst xmlns="http://schemas.openxmlformats.org/spreadsheetml/2006/main" count="16453" uniqueCount="2931">
  <si>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</si>
  <si>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</si>
  <si>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</si>
  <si>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</si>
  <si>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</si>
  <si>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</si>
  <si>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</si>
  <si>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</si>
  <si>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</si>
  <si>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</si>
  <si>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</si>
  <si>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</si>
  <si>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</si>
  <si>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</si>
  <si>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</si>
  <si>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</si>
  <si>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</si>
  <si>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</si>
  <si>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</si>
  <si>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</si>
  <si>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</si>
  <si>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</si>
  <si>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</si>
  <si>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</si>
  <si>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</si>
  <si>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</si>
  <si>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</si>
  <si>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</si>
  <si>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</si>
  <si>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</si>
  <si>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</si>
  <si>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</si>
  <si>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</si>
  <si>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</si>
  <si>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</si>
  <si>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</si>
  <si>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</si>
  <si>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</si>
  <si>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</si>
  <si>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</si>
  <si>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</si>
  <si>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</si>
  <si>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</si>
  <si>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</si>
  <si>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</si>
  <si>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</si>
  <si>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</si>
  <si>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</si>
  <si>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</si>
  <si>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</si>
  <si>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</si>
  <si>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</si>
  <si>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</si>
  <si>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</si>
  <si>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</si>
  <si>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</si>
  <si>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</si>
  <si>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</si>
  <si>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</si>
  <si>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</si>
  <si>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</si>
  <si>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</si>
  <si>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</si>
  <si>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</si>
  <si>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</si>
  <si>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</si>
  <si>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</si>
  <si>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</si>
  <si>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</si>
  <si>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</si>
  <si>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</si>
  <si>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</si>
  <si>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</si>
  <si>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</si>
  <si>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</si>
  <si>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</si>
  <si>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</si>
  <si>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</si>
  <si>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</si>
  <si>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</si>
  <si>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</si>
  <si>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</si>
  <si>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</si>
  <si>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</si>
  <si>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</si>
  <si>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</si>
  <si>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</si>
  <si>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</si>
  <si>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</si>
  <si>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</si>
  <si>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</si>
  <si>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</si>
  <si>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</si>
  <si>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</si>
  <si>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</si>
  <si>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</si>
  <si>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</si>
  <si>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</si>
  <si>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</si>
  <si>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</si>
  <si>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</si>
  <si>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</si>
  <si>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</si>
  <si>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</si>
  <si>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</si>
  <si>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</si>
  <si>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</si>
  <si>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</si>
  <si>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</si>
  <si>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</si>
  <si>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</si>
  <si>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</si>
  <si>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</si>
  <si>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</si>
  <si>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</si>
  <si>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</si>
  <si>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</si>
  <si>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</si>
  <si>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</si>
  <si>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</si>
  <si>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</si>
  <si>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</si>
  <si>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</si>
  <si>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</si>
  <si>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</si>
  <si>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</si>
  <si>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</si>
  <si>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</si>
  <si>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</si>
  <si>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</si>
  <si>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</si>
  <si>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</si>
  <si>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</si>
  <si>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</si>
  <si>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</si>
  <si>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</si>
  <si>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</si>
  <si>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</si>
  <si>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</si>
  <si>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</si>
  <si>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</si>
  <si>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</si>
  <si>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</si>
  <si>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</si>
  <si>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</si>
  <si>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</si>
  <si>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</si>
  <si>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</si>
  <si>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</si>
  <si>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</si>
  <si>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</si>
  <si>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</si>
  <si>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</si>
  <si>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</si>
  <si>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</si>
  <si>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</si>
  <si>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</si>
  <si>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</si>
  <si>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</si>
  <si>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</si>
  <si>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</si>
  <si>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</si>
  <si>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</si>
  <si>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</si>
  <si>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</si>
  <si>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</si>
  <si>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</si>
  <si>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</si>
  <si>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</si>
  <si>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</si>
  <si>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</si>
  <si>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</si>
  <si>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</si>
  <si>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</si>
  <si>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</si>
  <si>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</si>
  <si>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</si>
  <si>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</si>
  <si>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</si>
  <si>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</si>
  <si>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</si>
  <si>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</si>
  <si>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</si>
  <si>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</si>
  <si>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</si>
  <si>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</si>
  <si>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</si>
  <si>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</si>
  <si>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</si>
  <si>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</si>
  <si>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</si>
  <si>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</si>
  <si>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</si>
  <si>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</si>
  <si>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</si>
  <si>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</si>
  <si>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</si>
  <si>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</si>
  <si>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</si>
  <si>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</si>
  <si>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</si>
  <si>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</si>
  <si>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</si>
  <si>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</si>
  <si>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</si>
  <si>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</si>
  <si>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</si>
  <si>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</si>
  <si>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</si>
  <si>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</si>
  <si>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</si>
  <si>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</si>
  <si>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</si>
  <si>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</si>
  <si>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</si>
  <si>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</si>
  <si>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</si>
  <si>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</si>
  <si>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</si>
  <si>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</si>
  <si>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</si>
  <si>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</si>
  <si>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</si>
  <si>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</si>
  <si>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</si>
  <si>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</si>
  <si>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</si>
  <si>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</si>
  <si>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</si>
  <si>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</si>
  <si>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</si>
  <si>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</si>
  <si>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</si>
  <si>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</si>
  <si>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</si>
  <si>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</si>
  <si>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</si>
  <si>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</si>
  <si>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</si>
  <si>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</si>
  <si>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</si>
  <si>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</si>
  <si>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</si>
  <si>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</si>
  <si>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</si>
  <si>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</si>
  <si>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</si>
  <si>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</si>
  <si>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</si>
  <si>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</si>
  <si>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</si>
  <si>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</si>
  <si>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</si>
  <si>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</si>
  <si>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</si>
  <si>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</si>
  <si>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</si>
  <si>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</si>
  <si>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</si>
  <si>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</si>
  <si>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</si>
  <si>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</si>
  <si>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</si>
  <si>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</si>
  <si>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</si>
  <si>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</si>
  <si>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</si>
  <si>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</si>
  <si>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</si>
  <si>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</si>
  <si>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</si>
  <si>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</si>
  <si>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</si>
  <si>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</si>
  <si>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</si>
  <si>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</si>
  <si>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</si>
  <si>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</si>
  <si>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</si>
  <si>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</si>
  <si>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</si>
  <si>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</si>
  <si>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</si>
  <si>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</si>
  <si>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</si>
  <si>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</si>
  <si>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</si>
  <si>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</si>
  <si>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</si>
  <si>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</si>
  <si>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</si>
  <si>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</si>
  <si>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</si>
  <si>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</si>
  <si>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</si>
  <si>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</si>
  <si>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</si>
  <si>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</si>
  <si>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</si>
  <si>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</si>
  <si>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</si>
  <si>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</si>
  <si>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</si>
  <si>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</si>
  <si>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</si>
  <si>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</si>
  <si>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</si>
  <si>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</si>
  <si>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</si>
  <si>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</si>
  <si>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</si>
  <si>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</si>
  <si>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</si>
  <si>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</si>
  <si>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</si>
  <si>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</si>
  <si>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</si>
  <si>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</si>
  <si>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</si>
  <si>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</si>
  <si>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</si>
  <si>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</si>
  <si>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</si>
  <si>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</si>
  <si>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</si>
  <si>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</si>
  <si>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</si>
  <si>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</si>
  <si>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</si>
  <si>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</si>
  <si>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</si>
  <si>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</si>
  <si>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</si>
  <si>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</si>
  <si>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</si>
  <si>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</si>
  <si>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</si>
  <si>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</si>
  <si>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</si>
  <si>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</si>
  <si>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</si>
  <si>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</si>
  <si>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</si>
  <si>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</si>
  <si>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</si>
  <si>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</si>
  <si>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</si>
  <si>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</si>
  <si>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</si>
  <si>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</si>
  <si>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</si>
  <si>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</si>
  <si>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</si>
  <si>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</si>
  <si>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</si>
  <si>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</si>
  <si>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</si>
  <si>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</si>
  <si>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</si>
  <si>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</si>
  <si>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</si>
  <si>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</si>
  <si>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</si>
  <si>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</si>
  <si>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</si>
  <si>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</si>
  <si>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</si>
  <si>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</si>
  <si>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</si>
  <si>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</si>
  <si>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</si>
  <si>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</si>
  <si>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</si>
  <si>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</si>
  <si>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</si>
  <si>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</si>
  <si>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</si>
  <si>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</si>
  <si>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</si>
  <si>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</si>
  <si>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</si>
  <si>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</si>
  <si>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</si>
  <si>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</si>
  <si>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</si>
  <si>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</si>
  <si>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</si>
  <si>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</si>
  <si>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</si>
  <si>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</si>
  <si>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</si>
  <si>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</si>
  <si>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</si>
  <si>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</si>
  <si>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</si>
  <si>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</si>
  <si>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</si>
  <si>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</si>
  <si>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</si>
  <si>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</si>
  <si>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</si>
  <si>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</si>
  <si>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</si>
  <si>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</si>
  <si>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</si>
  <si>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</si>
  <si>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</si>
  <si>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</si>
  <si>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</si>
  <si>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</si>
  <si>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</si>
  <si>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</si>
  <si>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</si>
  <si>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</si>
  <si>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</si>
  <si>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</si>
  <si>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</si>
  <si>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</si>
  <si>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</si>
  <si>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</si>
  <si>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</si>
  <si>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</si>
  <si>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</si>
  <si>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</si>
  <si>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</si>
  <si>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</si>
  <si>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</si>
  <si>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</si>
  <si>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</si>
  <si>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</si>
  <si>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</si>
  <si>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</si>
  <si>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</si>
  <si>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</si>
  <si>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</si>
  <si>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</si>
  <si>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</si>
  <si>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</si>
  <si>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</si>
  <si>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</si>
  <si>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</si>
  <si>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</si>
  <si>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</si>
  <si>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</si>
  <si>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</si>
  <si>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</si>
  <si>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</si>
  <si>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</si>
  <si>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</si>
  <si>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</si>
  <si>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</si>
  <si>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</si>
  <si>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</si>
  <si>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</si>
  <si>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</si>
  <si>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</si>
  <si>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</si>
  <si>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</si>
  <si>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</si>
  <si>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</si>
  <si>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</si>
  <si>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</si>
  <si>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</si>
  <si>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</si>
  <si>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</si>
  <si>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</si>
  <si>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</si>
  <si>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</si>
  <si>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</si>
  <si>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</si>
  <si>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</si>
  <si>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</si>
  <si>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</si>
  <si>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</si>
  <si>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</si>
  <si>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</si>
  <si>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</si>
  <si>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</si>
  <si>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</si>
  <si>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</si>
  <si>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</si>
  <si>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</si>
  <si>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</si>
  <si>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</si>
  <si>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</si>
  <si>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</si>
  <si>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</si>
  <si>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</si>
  <si>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</si>
  <si>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</si>
  <si>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</si>
  <si>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</si>
  <si>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</si>
  <si>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</si>
  <si>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</si>
  <si>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</si>
  <si>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</si>
  <si>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</si>
  <si>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</si>
  <si>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</si>
  <si>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</si>
  <si>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</si>
  <si>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</si>
  <si>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</si>
  <si>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</si>
  <si>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</si>
  <si>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</si>
  <si>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</si>
  <si>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</si>
  <si>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</si>
  <si>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</si>
  <si>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</si>
  <si>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</si>
  <si>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</si>
  <si>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</si>
  <si>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</si>
  <si>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</si>
  <si>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</si>
  <si>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</si>
  <si>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</si>
  <si>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</si>
  <si>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</si>
  <si>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</si>
  <si>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</si>
  <si>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</si>
  <si>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</si>
  <si>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</si>
  <si>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</si>
  <si>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</si>
  <si>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</si>
  <si>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</si>
  <si>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</si>
  <si>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</si>
  <si>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</si>
  <si>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</si>
  <si>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</si>
  <si>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</si>
  <si>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</si>
  <si>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</si>
  <si>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</si>
  <si>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</si>
  <si>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</si>
  <si>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</si>
  <si>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</si>
  <si>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</si>
  <si>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</si>
  <si>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</si>
  <si>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</si>
  <si>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</si>
  <si>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</si>
  <si>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</si>
  <si>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</si>
  <si>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</si>
  <si>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</si>
  <si>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</si>
  <si>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</si>
  <si>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</si>
  <si>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</si>
  <si>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</si>
  <si>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</si>
  <si>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</si>
  <si>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</si>
  <si>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</si>
  <si>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</si>
  <si>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</si>
  <si>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</si>
  <si>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</si>
  <si>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</si>
  <si>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</si>
  <si>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</si>
  <si>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</si>
  <si>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</si>
  <si>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</si>
  <si>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</si>
  <si>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</si>
  <si>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</si>
  <si>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</si>
  <si>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</si>
  <si>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</si>
  <si>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</si>
  <si>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</si>
  <si>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</si>
  <si>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</si>
  <si>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</si>
  <si>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</si>
  <si>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</si>
  <si>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</si>
  <si>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</si>
  <si>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</si>
  <si>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</si>
  <si>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</si>
  <si>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</si>
  <si>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</si>
  <si>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</si>
  <si>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</si>
  <si>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</si>
  <si>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</si>
  <si>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</si>
  <si>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</si>
  <si>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</si>
  <si>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</si>
  <si>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</si>
  <si>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</si>
  <si>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</si>
  <si>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</si>
  <si>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</si>
  <si>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</si>
  <si>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</si>
  <si>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</si>
  <si>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</si>
  <si>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</si>
  <si>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</si>
  <si>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</si>
  <si>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</si>
  <si>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</si>
  <si>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</si>
  <si>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</si>
  <si>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</si>
  <si>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</si>
  <si>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</si>
  <si>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</si>
  <si>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</si>
  <si>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</si>
  <si>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</si>
  <si>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</si>
  <si>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</si>
  <si>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</si>
  <si>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</si>
  <si>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</si>
  <si>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</si>
  <si>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</si>
  <si>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</si>
  <si>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</si>
  <si>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</si>
  <si>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</si>
  <si>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</si>
  <si>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</si>
  <si>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</si>
  <si>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</si>
  <si>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</si>
  <si>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</si>
  <si>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</si>
  <si>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</si>
  <si>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</si>
  <si>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</si>
  <si>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</si>
  <si>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</si>
  <si>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</si>
  <si>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</si>
  <si>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</si>
  <si>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</si>
  <si>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</si>
  <si>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</si>
  <si>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</si>
  <si>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</si>
  <si>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</si>
  <si>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</si>
  <si>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</si>
  <si>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</si>
  <si>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</si>
  <si>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</si>
  <si>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</si>
  <si>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</si>
  <si>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</si>
  <si>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</si>
  <si>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</si>
  <si>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</si>
  <si>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</si>
  <si>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</si>
  <si>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</si>
  <si>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</si>
  <si>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</si>
  <si>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</si>
  <si>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</si>
  <si>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</si>
  <si>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</si>
  <si>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</si>
  <si>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</si>
  <si>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</si>
  <si>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</si>
  <si>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</si>
  <si>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</si>
  <si>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</si>
  <si>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</si>
  <si>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</si>
  <si>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</si>
  <si>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</si>
  <si>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</si>
  <si>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</si>
  <si>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</si>
  <si>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</si>
  <si>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</si>
  <si>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</si>
  <si>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</si>
  <si>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</si>
  <si>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</si>
  <si>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</si>
  <si>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</si>
  <si>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</si>
  <si>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</si>
  <si>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</si>
  <si>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</si>
  <si>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</si>
  <si>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</si>
  <si>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</si>
  <si>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</si>
  <si>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</si>
  <si>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</si>
  <si>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</si>
  <si>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</si>
  <si>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</si>
  <si>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</si>
  <si>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</si>
  <si>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</si>
  <si>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</si>
  <si>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</si>
  <si>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</si>
  <si>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</si>
  <si>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</si>
  <si>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</si>
  <si>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</si>
  <si>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</si>
  <si>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</si>
  <si>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</si>
  <si>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</si>
  <si>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</si>
  <si>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</si>
  <si>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</si>
  <si>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</si>
  <si>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</si>
  <si>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</si>
  <si>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</si>
  <si>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</si>
  <si>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</si>
  <si>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</si>
  <si>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</si>
  <si>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</si>
  <si>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</si>
  <si>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</si>
  <si>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</si>
  <si>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</si>
  <si>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</si>
  <si>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</si>
  <si>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</si>
  <si>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</si>
  <si>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</si>
  <si>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</si>
  <si>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</si>
  <si>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</si>
  <si>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</si>
  <si>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</si>
  <si>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</si>
  <si>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</si>
  <si>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</si>
  <si>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</si>
  <si>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</si>
  <si>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</si>
  <si>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</si>
  <si>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</si>
  <si>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</si>
  <si>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</si>
  <si>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</si>
  <si>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</si>
  <si>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</si>
  <si>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</si>
  <si>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</si>
  <si>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</si>
  <si>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</si>
  <si>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</si>
  <si>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</si>
  <si>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</si>
  <si>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</si>
  <si>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</si>
  <si>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</si>
  <si>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</si>
  <si>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</si>
  <si>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</si>
  <si>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</si>
  <si>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</si>
  <si>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</si>
  <si>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</si>
  <si>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</si>
  <si>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</si>
  <si>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</si>
  <si>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</si>
  <si>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</si>
  <si>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</si>
  <si>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</si>
  <si>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</si>
  <si>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</si>
  <si>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</si>
  <si>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</si>
  <si>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</si>
  <si>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</si>
  <si>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</si>
  <si>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</si>
  <si>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</si>
  <si>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</si>
  <si>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</si>
  <si>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</si>
  <si>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</si>
  <si>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</si>
  <si>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</si>
  <si>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</si>
  <si>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</si>
  <si>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</si>
  <si>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</si>
  <si>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</si>
  <si>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</si>
  <si>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</si>
  <si>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</si>
  <si>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</si>
  <si>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</si>
  <si>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</si>
  <si>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</si>
  <si>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</si>
  <si>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</si>
  <si>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</si>
  <si>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</si>
  <si>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</si>
  <si>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</si>
  <si>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</si>
  <si>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</si>
  <si>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</si>
  <si>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</si>
  <si>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</si>
  <si>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</si>
  <si>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</si>
  <si>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</si>
  <si>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</si>
  <si>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</si>
  <si>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</si>
  <si>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</si>
  <si>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</si>
  <si>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</si>
  <si>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</si>
  <si>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</si>
  <si>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</si>
  <si>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</si>
  <si>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</si>
  <si>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</si>
  <si>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</si>
  <si>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</si>
  <si>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</si>
  <si>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</si>
  <si>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</si>
  <si>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</si>
  <si>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</si>
  <si>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</si>
  <si>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</si>
  <si>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</si>
  <si>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</si>
  <si>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</si>
  <si>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</si>
  <si>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</si>
  <si>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</si>
  <si>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</si>
  <si>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</si>
  <si>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</si>
  <si>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</si>
  <si>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</si>
  <si>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</si>
  <si>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</si>
  <si>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</si>
  <si>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</si>
  <si>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</si>
  <si>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</si>
  <si>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</si>
  <si>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</si>
  <si>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</si>
  <si>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</si>
  <si>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</si>
  <si>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</si>
  <si>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</si>
  <si>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</si>
  <si>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</si>
  <si>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</si>
  <si>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</si>
  <si>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</si>
  <si>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</si>
  <si>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</si>
  <si>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</si>
  <si>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</si>
  <si>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</si>
  <si>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</si>
  <si>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</si>
  <si>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</si>
  <si>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</si>
  <si>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</si>
  <si>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</si>
  <si>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</si>
  <si>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</si>
  <si>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</si>
  <si>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</si>
  <si>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</si>
  <si>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</si>
  <si>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</si>
  <si>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</si>
  <si>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</si>
  <si>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</si>
  <si>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</si>
  <si>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</si>
  <si>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</si>
  <si>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</si>
  <si>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</si>
  <si>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</si>
  <si>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</si>
  <si>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</si>
  <si>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</si>
  <si>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</si>
  <si>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</si>
  <si>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</si>
  <si>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</si>
  <si>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</si>
  <si>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</si>
  <si>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</si>
  <si>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</si>
  <si>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</si>
  <si>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</si>
  <si>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</si>
  <si>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</si>
  <si>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</si>
  <si>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</si>
  <si>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</si>
  <si>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</si>
  <si>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</si>
  <si>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</si>
  <si>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</si>
  <si>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</si>
  <si>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</si>
  <si>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</si>
  <si>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</si>
  <si>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</si>
  <si>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</si>
  <si>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</si>
  <si>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</si>
  <si>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</si>
  <si>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</si>
  <si>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</si>
  <si>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</si>
  <si>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</si>
  <si>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</si>
  <si>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</si>
  <si>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</si>
  <si>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</si>
  <si>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</si>
  <si>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</si>
  <si>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</si>
  <si>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</si>
  <si>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</si>
  <si>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</si>
  <si>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</si>
  <si>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</si>
  <si>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</si>
  <si>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</si>
  <si>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</si>
  <si>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</si>
  <si>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</si>
  <si>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</si>
  <si>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</si>
  <si>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</si>
  <si>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</si>
  <si>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</si>
  <si>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</si>
  <si>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</si>
  <si>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</si>
  <si>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</si>
  <si>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</si>
  <si>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</si>
  <si>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</si>
  <si>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</si>
  <si>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</si>
  <si>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</si>
  <si>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</si>
  <si>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</si>
  <si>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</si>
  <si>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</si>
  <si>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</si>
  <si>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</si>
  <si>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</si>
  <si>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</si>
  <si>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</si>
  <si>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</si>
  <si>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</si>
  <si>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</si>
  <si>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</si>
  <si>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</si>
  <si>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</si>
  <si>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</si>
  <si>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</si>
  <si>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</si>
  <si>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</si>
  <si>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</si>
  <si>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</si>
  <si>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</si>
  <si>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</si>
  <si>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</si>
  <si>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</si>
  <si>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</si>
  <si>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</si>
  <si>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</si>
  <si>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</si>
  <si>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</si>
  <si>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</si>
  <si>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</si>
  <si>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</si>
  <si>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</si>
  <si>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</si>
  <si>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</si>
  <si>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</si>
  <si>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</si>
  <si>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</si>
  <si>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</si>
  <si>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</si>
  <si>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</si>
  <si>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</si>
  <si>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</si>
  <si>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</si>
  <si>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</si>
  <si>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</si>
  <si>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</si>
  <si>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</si>
  <si>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</si>
  <si>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</si>
  <si>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</si>
  <si>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</si>
  <si>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</si>
  <si>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</si>
  <si>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</si>
  <si>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</si>
  <si>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</si>
  <si>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</si>
  <si>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</si>
  <si>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</si>
  <si>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</si>
  <si>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</si>
  <si>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</si>
  <si>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</si>
  <si>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</si>
  <si>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</si>
  <si>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</si>
  <si>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</si>
  <si>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</si>
  <si>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</si>
  <si>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</si>
  <si>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</si>
  <si>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</si>
  <si>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</si>
  <si>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</si>
  <si>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</si>
  <si>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</si>
  <si>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</si>
  <si>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</si>
  <si>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</si>
  <si>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</si>
  <si>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</si>
  <si>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</si>
  <si>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</si>
  <si>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</si>
  <si>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</si>
  <si>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</si>
  <si>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</si>
  <si>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</si>
  <si>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</si>
  <si>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</si>
  <si>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</si>
  <si>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</si>
  <si>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</si>
  <si>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</si>
  <si>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</si>
  <si>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</si>
  <si>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</si>
  <si>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</si>
  <si>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</si>
  <si>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</si>
  <si>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</si>
  <si>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</si>
  <si>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</si>
  <si>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</si>
  <si>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</si>
  <si>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</si>
  <si>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</si>
  <si>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</si>
  <si>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</si>
  <si>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</si>
  <si>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</si>
  <si>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</si>
  <si>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</si>
  <si>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</si>
  <si>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</si>
  <si>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</si>
  <si>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</si>
  <si>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</si>
  <si>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</si>
  <si>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</si>
  <si>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</si>
  <si>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</si>
  <si>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</si>
  <si>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</si>
  <si>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</si>
  <si>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</si>
  <si>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</si>
  <si>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</si>
  <si>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</si>
  <si>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</si>
  <si>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</si>
  <si>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</si>
  <si>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</si>
  <si>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</si>
  <si>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</si>
  <si>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</si>
  <si>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</si>
  <si>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</si>
  <si>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</si>
  <si>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</si>
  <si>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</si>
  <si>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</si>
  <si>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</si>
  <si>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</si>
  <si>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</si>
  <si>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</si>
  <si>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</si>
  <si>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</si>
  <si>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</si>
  <si>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</si>
  <si>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</si>
  <si>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</si>
  <si>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</si>
  <si>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</si>
  <si>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</si>
  <si>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</si>
  <si>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</si>
  <si>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</si>
  <si>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</si>
  <si>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</si>
  <si>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</si>
  <si>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</si>
  <si>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</si>
  <si>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</si>
  <si>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</si>
  <si>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</si>
  <si>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</si>
  <si>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</si>
  <si>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</si>
  <si>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</si>
  <si>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</si>
  <si>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</si>
  <si>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</si>
  <si>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</si>
  <si>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</si>
  <si>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</si>
  <si>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</si>
  <si>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</si>
  <si>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</si>
  <si>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</si>
  <si>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</si>
  <si>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</si>
  <si>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</si>
  <si>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</si>
  <si>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</si>
  <si>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</si>
  <si>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</si>
  <si>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</si>
  <si>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</si>
  <si>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</si>
  <si>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</si>
  <si>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</si>
  <si>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</si>
  <si>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</si>
  <si>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</si>
  <si>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</si>
  <si>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</si>
  <si>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</si>
  <si>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</si>
  <si>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</si>
  <si>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</si>
  <si>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</si>
  <si>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</si>
  <si>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</si>
  <si>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</si>
  <si>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</si>
  <si>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</si>
  <si>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</si>
  <si>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</si>
  <si>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</si>
  <si>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</si>
  <si>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</si>
  <si>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</si>
  <si>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</si>
  <si>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</si>
  <si>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</si>
  <si>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</si>
  <si>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</si>
  <si>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</si>
  <si>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</si>
  <si>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</si>
  <si>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</si>
  <si>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</si>
  <si>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</si>
  <si>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</si>
  <si>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</si>
  <si>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</si>
  <si>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</si>
  <si>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</si>
  <si>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</si>
  <si>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</si>
  <si>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</si>
  <si>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</si>
  <si>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</si>
  <si>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</si>
  <si>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</si>
  <si>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</si>
  <si>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</si>
  <si>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</si>
  <si>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</si>
  <si>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</si>
  <si>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</si>
  <si>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</si>
  <si>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</si>
  <si>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</si>
  <si>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</si>
  <si>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</si>
  <si>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</si>
  <si>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</si>
  <si>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</si>
  <si>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</si>
  <si>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</si>
  <si>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</si>
  <si>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</si>
  <si>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</si>
  <si>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</si>
  <si>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</si>
  <si>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</si>
  <si>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</si>
  <si>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</si>
  <si>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</si>
  <si>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</si>
  <si>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</si>
  <si>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</si>
  <si>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</si>
  <si>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</si>
  <si>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</si>
  <si>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</si>
  <si>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</si>
  <si>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</si>
  <si>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</si>
  <si>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</si>
  <si>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</si>
  <si>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</si>
  <si>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</si>
  <si>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</si>
  <si>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</si>
  <si>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</si>
  <si>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</si>
  <si>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</si>
  <si>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</si>
  <si>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</si>
  <si>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</si>
  <si>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</si>
  <si>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</si>
  <si>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</si>
  <si>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</si>
  <si>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</si>
  <si>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</si>
  <si>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</si>
  <si>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</si>
  <si>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</si>
  <si>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</si>
  <si>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</si>
  <si>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</si>
  <si>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</si>
  <si>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</si>
  <si>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</si>
  <si>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</si>
  <si>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</si>
  <si>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</si>
  <si>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</si>
  <si>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</si>
  <si>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</si>
  <si>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</si>
  <si>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</si>
  <si>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</si>
  <si>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</si>
  <si>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</si>
  <si>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</si>
  <si>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</si>
  <si>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</si>
  <si>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</si>
  <si>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</si>
  <si>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</si>
  <si>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</si>
  <si>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</si>
  <si>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</si>
  <si>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</si>
  <si>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</si>
  <si>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</si>
  <si>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</si>
  <si>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</si>
  <si>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</si>
  <si>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</si>
  <si>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</si>
  <si>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</si>
  <si>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</si>
  <si>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</si>
  <si>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</si>
  <si>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</si>
  <si>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</si>
  <si>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</si>
  <si>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</si>
  <si>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</si>
  <si>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</si>
  <si>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</si>
  <si>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</si>
  <si>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</si>
  <si>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</si>
  <si>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</si>
  <si>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</si>
  <si>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</si>
  <si>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</si>
  <si>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</si>
  <si>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</si>
  <si>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</si>
  <si>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</si>
  <si>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</si>
  <si>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</si>
  <si>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</si>
  <si>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</si>
  <si>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</si>
  <si>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</si>
  <si>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</si>
  <si>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</si>
  <si>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</si>
  <si>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</si>
  <si>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</si>
  <si>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</si>
  <si>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</si>
  <si>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</si>
  <si>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</si>
  <si>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</si>
  <si>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</si>
  <si>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</si>
  <si>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</si>
  <si>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</si>
  <si>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</si>
  <si>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</si>
  <si>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</si>
  <si>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</si>
  <si>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</si>
  <si>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</si>
  <si>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</si>
  <si>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</si>
  <si>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</si>
  <si>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</si>
  <si>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</si>
  <si>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</si>
  <si>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</si>
  <si>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</si>
  <si>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</si>
  <si>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</si>
  <si>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</si>
  <si>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</si>
  <si>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</si>
  <si>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</si>
  <si>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</si>
  <si>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</si>
  <si>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</si>
  <si>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</si>
  <si>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</si>
  <si>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</si>
  <si>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</si>
  <si>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</si>
  <si>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</si>
  <si>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</si>
  <si>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</si>
  <si>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</si>
  <si>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</si>
  <si>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</si>
  <si>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</si>
  <si>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</si>
  <si>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</si>
  <si>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</si>
  <si>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</si>
  <si>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</si>
  <si>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</si>
  <si>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</si>
  <si>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</si>
  <si>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</si>
  <si>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</si>
  <si>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</si>
  <si>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</si>
  <si>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</si>
  <si>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</si>
  <si>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</si>
  <si>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</si>
  <si>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</si>
  <si>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</si>
  <si>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</si>
  <si>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</si>
  <si>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</si>
  <si>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</si>
  <si>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</si>
  <si>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</si>
  <si>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</si>
  <si>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</si>
  <si>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</si>
  <si>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</si>
  <si>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</si>
  <si>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</si>
  <si>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</si>
  <si>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</si>
  <si>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</si>
  <si>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</si>
  <si>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</si>
  <si>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</si>
  <si>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</si>
  <si>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</si>
  <si>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</si>
  <si>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</si>
  <si>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</si>
  <si>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</si>
  <si>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</si>
  <si>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</si>
  <si>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</si>
  <si>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</si>
  <si>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</si>
  <si>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</si>
  <si>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</si>
  <si>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</si>
  <si>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</si>
  <si>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</si>
  <si>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</si>
  <si>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</si>
  <si>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</si>
  <si>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</si>
  <si>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</si>
  <si>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</si>
  <si>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</si>
  <si>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</si>
  <si>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</si>
  <si>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</si>
  <si>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</si>
  <si>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</si>
  <si>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</si>
  <si>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</si>
  <si>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</si>
  <si>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</si>
  <si>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</si>
  <si>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</si>
  <si>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</si>
  <si>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</si>
  <si>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</si>
  <si>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</si>
  <si>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</si>
  <si>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</si>
  <si>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</si>
  <si>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</si>
  <si>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</si>
  <si>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</si>
  <si>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</si>
  <si>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</si>
  <si>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</si>
  <si>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</si>
  <si>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</si>
  <si>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</si>
  <si>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</si>
  <si>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</si>
  <si>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</si>
  <si>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</si>
  <si>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</si>
  <si>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</si>
  <si>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</si>
  <si>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</si>
  <si>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</si>
  <si>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</si>
  <si>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</si>
  <si>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</si>
  <si>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</si>
  <si>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</si>
  <si>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</si>
  <si>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</si>
  <si>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</si>
  <si>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</si>
  <si>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</si>
  <si>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</si>
  <si>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</si>
  <si>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</si>
  <si>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</si>
  <si>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</si>
  <si>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</si>
  <si>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</si>
  <si>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</si>
  <si>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</si>
  <si>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</si>
  <si>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</si>
  <si>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</si>
  <si>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</si>
  <si>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</si>
  <si>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</si>
  <si>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</si>
  <si>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</si>
  <si>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</si>
  <si>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</si>
  <si>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</si>
  <si>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</si>
  <si>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</si>
  <si>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</si>
  <si>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</si>
  <si>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</si>
  <si>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</si>
  <si>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</si>
  <si>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</si>
  <si>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</si>
  <si>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</si>
  <si>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</si>
  <si>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</si>
  <si>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</si>
  <si>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</si>
  <si>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</si>
  <si>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</si>
  <si>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</si>
  <si>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</si>
  <si>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</si>
  <si>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</si>
  <si>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</si>
  <si>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</si>
  <si>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</si>
  <si>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</si>
  <si>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</si>
  <si>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</si>
  <si>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</si>
  <si>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</si>
  <si>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</si>
  <si>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</si>
  <si>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</si>
  <si>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</si>
  <si>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</si>
  <si>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</si>
  <si>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</si>
  <si>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</si>
  <si>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</si>
  <si>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</si>
  <si>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</si>
  <si>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</si>
  <si>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</si>
  <si>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</si>
  <si>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</si>
  <si>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</si>
  <si>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</si>
  <si>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</si>
  <si>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</si>
  <si>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</si>
  <si>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</si>
  <si>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</si>
  <si>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</si>
  <si>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</si>
  <si>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</si>
  <si>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</si>
  <si>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</si>
  <si>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</si>
  <si>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</si>
  <si>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</si>
  <si>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</si>
  <si>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</si>
  <si>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</si>
  <si>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</si>
  <si>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</si>
  <si>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</si>
  <si>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</si>
  <si>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</si>
  <si>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</si>
  <si>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</si>
  <si>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</si>
  <si>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</si>
  <si>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</si>
  <si>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</si>
  <si>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</si>
  <si>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</si>
  <si>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</si>
  <si>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</si>
  <si>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</si>
  <si>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</si>
  <si>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</si>
  <si>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</si>
  <si>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</si>
  <si>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</si>
  <si>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</si>
  <si>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</si>
  <si>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</si>
  <si>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</si>
  <si>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</si>
  <si>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</si>
  <si>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</si>
  <si>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</si>
  <si>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</si>
  <si>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</si>
  <si>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</si>
  <si>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</si>
  <si>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</si>
  <si>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</si>
  <si>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</si>
  <si>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</si>
  <si>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</si>
  <si>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</si>
  <si>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</si>
  <si>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</si>
  <si>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</si>
  <si>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</si>
  <si>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</si>
  <si>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</si>
  <si>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</si>
  <si>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</si>
  <si>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</si>
  <si>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</si>
  <si>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</si>
  <si>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</si>
  <si>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</si>
  <si>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</si>
  <si>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</si>
  <si>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</si>
  <si>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</si>
  <si>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</si>
  <si>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</si>
  <si>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</si>
  <si>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</si>
  <si>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</si>
  <si>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</si>
  <si>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</si>
  <si>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</si>
  <si>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</si>
  <si>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</si>
  <si>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</si>
  <si>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</si>
  <si>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</si>
  <si>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</si>
  <si>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</si>
  <si>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</si>
  <si>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</si>
  <si>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</si>
  <si>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</si>
  <si>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</si>
  <si>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</si>
  <si>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</si>
  <si>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</si>
  <si>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</si>
  <si>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</si>
  <si>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</si>
  <si>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</si>
  <si>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</si>
  <si>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</si>
  <si>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</si>
  <si>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</si>
  <si>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</si>
  <si>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</si>
  <si>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</si>
  <si>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</si>
  <si>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</si>
  <si>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</si>
  <si>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</si>
  <si>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</si>
  <si>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</si>
  <si>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</si>
  <si>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</si>
  <si>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</si>
  <si>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</si>
  <si>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</si>
  <si>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</si>
  <si>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</si>
  <si>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</si>
  <si>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</si>
  <si>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</si>
  <si>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</si>
  <si>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</si>
  <si>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</si>
  <si>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</si>
  <si>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</si>
  <si>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</si>
  <si>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</si>
  <si>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</si>
  <si>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</si>
  <si>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</si>
  <si>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</si>
  <si>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</si>
  <si>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</si>
  <si>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</si>
  <si>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</si>
  <si>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</si>
  <si>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</si>
  <si>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</si>
  <si>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</si>
  <si>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</si>
  <si>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</si>
  <si>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</si>
  <si>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</si>
  <si>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</si>
  <si>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</si>
  <si>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</si>
  <si>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</si>
  <si>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</si>
  <si>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</si>
  <si>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</si>
  <si>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</si>
  <si>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</si>
  <si>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</si>
  <si>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</si>
  <si>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</si>
  <si>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</si>
  <si>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</si>
  <si>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</si>
  <si>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</si>
  <si>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</si>
  <si>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</si>
  <si>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</si>
  <si>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</si>
  <si>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</si>
  <si>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</si>
  <si>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</si>
  <si>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</si>
  <si>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</si>
  <si>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</si>
  <si>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</si>
  <si>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</si>
  <si>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</si>
  <si>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</si>
  <si>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</si>
  <si>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</si>
  <si>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</si>
  <si>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</si>
  <si>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</si>
  <si>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</si>
  <si>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</si>
  <si>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</si>
  <si>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</si>
  <si>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</si>
  <si>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</si>
  <si>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</si>
  <si>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</si>
  <si>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</si>
  <si>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</si>
  <si>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</si>
  <si>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</si>
  <si>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</si>
  <si>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</si>
  <si>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</si>
  <si>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</si>
  <si>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</si>
  <si>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</si>
  <si>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</si>
  <si>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</si>
  <si>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</si>
  <si>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</si>
  <si>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</si>
  <si>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</si>
  <si>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</si>
  <si>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</si>
  <si>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</si>
  <si>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</si>
  <si>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</si>
  <si>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</si>
  <si>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</si>
  <si>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</si>
  <si>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</si>
  <si>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</si>
  <si>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</si>
  <si>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</si>
  <si>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</si>
  <si>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</si>
  <si>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</si>
  <si>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</si>
  <si>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</si>
  <si>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</si>
  <si>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</si>
  <si>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</si>
  <si>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</si>
  <si>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</si>
  <si>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</si>
  <si>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</si>
  <si>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</si>
  <si>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</si>
  <si>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</si>
  <si>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</si>
  <si>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</si>
  <si>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</si>
  <si>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</si>
  <si>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</si>
  <si>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</si>
  <si>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</si>
  <si>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</si>
  <si>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</si>
  <si>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</si>
  <si>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</si>
  <si>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</si>
  <si>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</si>
  <si>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</si>
  <si>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</si>
  <si>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</si>
  <si>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</si>
  <si>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</si>
  <si>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</si>
  <si>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</si>
  <si>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</si>
  <si>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</si>
  <si>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</si>
  <si>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</si>
  <si>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</si>
  <si>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</si>
  <si>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</si>
  <si>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</si>
  <si>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</si>
  <si>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</si>
  <si>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</si>
  <si>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</si>
  <si>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</si>
  <si>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</si>
  <si>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</si>
  <si>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</si>
  <si>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</si>
  <si>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</si>
  <si>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</si>
  <si>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</si>
  <si>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</si>
  <si>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</si>
  <si>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</si>
  <si>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</si>
  <si>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</si>
  <si>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</si>
  <si>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</si>
  <si>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</si>
  <si>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</si>
  <si>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</si>
  <si>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</si>
  <si>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</si>
  <si>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</si>
  <si>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</si>
  <si>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</si>
  <si>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</si>
  <si>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</si>
  <si>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</si>
  <si>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</si>
  <si>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</si>
  <si>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</si>
  <si>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</si>
  <si>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</si>
  <si>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</si>
  <si>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</si>
  <si>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</si>
  <si>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</si>
  <si>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</si>
  <si>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</si>
  <si>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</si>
  <si>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</si>
  <si>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</si>
  <si>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</si>
  <si>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</si>
  <si>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</si>
  <si>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</si>
  <si>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</si>
  <si>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</si>
  <si>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</si>
  <si>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</si>
  <si>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</si>
  <si>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</si>
  <si>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</si>
  <si>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</si>
  <si>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</si>
  <si>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</si>
  <si>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</si>
  <si>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</si>
  <si>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</si>
  <si>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</si>
  <si>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</si>
  <si>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</si>
  <si>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</si>
  <si>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</si>
  <si>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</si>
  <si>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</si>
  <si>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</si>
  <si>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</si>
  <si>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</si>
  <si>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</si>
  <si>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</si>
  <si>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</si>
  <si>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</si>
  <si>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</si>
  <si>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</si>
  <si>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</si>
  <si>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</si>
  <si>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</si>
  <si>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</si>
  <si>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</si>
  <si>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</si>
  <si>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</si>
  <si>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</si>
  <si>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</si>
  <si>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</si>
  <si>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</si>
  <si>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</si>
  <si>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</si>
  <si>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</si>
  <si>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</si>
  <si>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</si>
  <si>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</si>
  <si>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</si>
  <si>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</si>
  <si>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</si>
  <si>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</si>
  <si>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</si>
  <si>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</si>
  <si>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</si>
  <si>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</si>
  <si>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</si>
  <si>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</si>
  <si>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</si>
  <si>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</si>
  <si>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</si>
  <si>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</si>
  <si>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</si>
  <si>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</si>
  <si>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</si>
  <si>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</si>
  <si>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</si>
  <si>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</si>
  <si>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</si>
  <si>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</si>
  <si>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</si>
  <si>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</si>
  <si>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</si>
  <si>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</si>
  <si>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</si>
  <si>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</si>
  <si>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</si>
  <si>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</si>
  <si>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</si>
  <si>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</si>
  <si>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</si>
  <si>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</si>
  <si>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</si>
  <si>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</si>
  <si>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</si>
  <si>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</si>
  <si>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</si>
  <si>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</si>
  <si>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</si>
  <si>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</si>
  <si>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</si>
  <si>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</si>
  <si>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</si>
  <si>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</si>
  <si>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</si>
  <si>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</si>
  <si>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</si>
  <si>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</si>
  <si>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</si>
  <si>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</si>
  <si>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</si>
  <si>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</si>
  <si>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</si>
  <si>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</si>
  <si>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</si>
  <si>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</si>
  <si>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</si>
  <si>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</si>
  <si>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</si>
  <si>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</si>
  <si>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</si>
  <si>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</si>
  <si>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</si>
  <si>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</si>
  <si>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</si>
  <si>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</si>
  <si>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</si>
  <si>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</si>
  <si>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</si>
  <si>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</si>
  <si>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</si>
  <si>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</si>
  <si>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</si>
  <si>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</si>
  <si>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</si>
  <si>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</si>
  <si>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</si>
  <si>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</si>
  <si>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</si>
  <si>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</si>
  <si>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</si>
  <si>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</si>
  <si>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</si>
  <si>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</si>
  <si>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</si>
  <si>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</si>
  <si>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</si>
  <si>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</si>
  <si>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</si>
  <si>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</si>
  <si>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</si>
  <si>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</si>
  <si>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</si>
  <si>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</si>
  <si>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</si>
  <si>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</si>
  <si>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</si>
  <si>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</si>
  <si>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</si>
  <si>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</si>
  <si>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</si>
  <si>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</si>
  <si>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</si>
  <si>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</si>
  <si>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</si>
  <si>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</si>
  <si>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</si>
  <si>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</si>
  <si>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</si>
  <si>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</si>
  <si>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</si>
  <si>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</si>
  <si>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</si>
  <si>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</si>
  <si>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</si>
  <si>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</si>
  <si>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</si>
  <si>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</si>
  <si>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</si>
  <si>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</si>
  <si>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</si>
  <si>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</si>
  <si>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</si>
  <si>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</si>
  <si>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</si>
  <si>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</si>
  <si>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</si>
  <si>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</si>
  <si>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</si>
  <si>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</si>
  <si>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</si>
  <si>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</si>
  <si>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</si>
  <si>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</si>
  <si>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</si>
  <si>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</si>
  <si>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</si>
  <si>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</si>
  <si>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</si>
  <si>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</si>
  <si>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</si>
  <si>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</si>
  <si>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</si>
  <si>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</si>
  <si>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</si>
  <si>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</si>
  <si>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</si>
  <si>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</si>
  <si>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</si>
  <si>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</si>
  <si>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</si>
  <si>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</si>
  <si>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</si>
  <si>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</si>
  <si>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</si>
  <si>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</si>
  <si>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</si>
  <si>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</si>
  <si>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</si>
  <si>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</si>
  <si>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</si>
  <si>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</si>
  <si>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</si>
  <si>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</si>
  <si>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</si>
  <si>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</si>
  <si>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</si>
  <si>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</si>
  <si>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</si>
  <si>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</si>
  <si>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</si>
  <si>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</si>
  <si>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</si>
  <si>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</si>
  <si>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</si>
  <si>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</si>
  <si>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</si>
  <si>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</si>
  <si>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</si>
  <si>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</si>
  <si>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</si>
  <si>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</si>
  <si>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</si>
  <si>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</si>
  <si>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</si>
  <si>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</si>
  <si>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</si>
  <si>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</si>
  <si>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</si>
  <si>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</si>
  <si>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</si>
  <si>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</si>
  <si>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</si>
  <si>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</si>
  <si>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</si>
  <si>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</si>
  <si>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</si>
  <si>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</si>
  <si>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</si>
  <si>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</si>
  <si>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</si>
  <si>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</si>
  <si>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</si>
  <si>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</si>
  <si>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</si>
  <si>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</si>
  <si>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</si>
  <si>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</si>
  <si>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</si>
  <si>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</si>
  <si>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</si>
  <si>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</si>
  <si>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</si>
  <si>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</si>
  <si>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</si>
  <si>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</si>
  <si>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</si>
  <si>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</si>
  <si>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</si>
  <si>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</si>
  <si>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</si>
  <si>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</si>
  <si>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</si>
  <si>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</si>
  <si>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</si>
  <si>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</si>
  <si>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</si>
  <si>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</si>
  <si>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</si>
  <si>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</si>
  <si>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</si>
  <si>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</si>
  <si>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</si>
  <si>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</si>
  <si>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</si>
  <si>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</si>
  <si>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</si>
  <si>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</si>
  <si>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</si>
  <si>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</si>
  <si>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</si>
  <si>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</si>
  <si>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</si>
  <si>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</si>
  <si>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</si>
  <si>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</si>
  <si>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</si>
  <si>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</si>
  <si>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</si>
  <si>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</si>
  <si>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</si>
  <si>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</si>
  <si>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</si>
  <si>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</si>
  <si>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</si>
  <si>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</si>
  <si>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</si>
  <si>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</si>
  <si>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</si>
  <si>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</si>
  <si>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</si>
  <si>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</si>
  <si>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</si>
  <si>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</si>
  <si>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</si>
  <si>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</si>
  <si>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</si>
  <si>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</si>
  <si>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</si>
  <si>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</si>
  <si>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</si>
  <si>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</si>
  <si>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</si>
  <si>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</si>
  <si>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</si>
  <si>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</si>
  <si>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</si>
  <si>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</si>
  <si>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</si>
  <si>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</si>
  <si>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</si>
  <si>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</si>
  <si>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</si>
  <si>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</si>
  <si>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</si>
  <si>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</si>
  <si>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</si>
  <si>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</si>
  <si>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</si>
  <si>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</si>
  <si>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</si>
  <si>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</si>
  <si>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</si>
  <si>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</si>
  <si>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</si>
  <si>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</si>
  <si>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</si>
  <si>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</si>
  <si>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</si>
  <si>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</si>
  <si>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</si>
  <si>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</si>
  <si>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</si>
  <si>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</si>
  <si>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</si>
  <si>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</si>
  <si>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</si>
  <si>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</si>
  <si>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</si>
  <si>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</si>
  <si>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</si>
  <si>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</si>
  <si>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</si>
  <si>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</si>
  <si>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</si>
  <si>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</si>
  <si>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</si>
  <si>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</si>
  <si>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</si>
  <si>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</si>
  <si>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</si>
  <si>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</si>
  <si>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</si>
  <si>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</si>
  <si>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</si>
  <si>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</si>
  <si>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</si>
  <si>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</si>
  <si>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</si>
  <si>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</si>
  <si>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</si>
  <si>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</si>
  <si>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</si>
  <si>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</si>
  <si>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</si>
  <si>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</si>
  <si>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</si>
  <si>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</si>
  <si>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</si>
  <si>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</si>
  <si>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</si>
  <si>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</si>
  <si>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</si>
  <si>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</si>
  <si>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</si>
  <si>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</si>
  <si>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</si>
  <si>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</si>
  <si>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</si>
  <si>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</si>
  <si>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</si>
  <si>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</si>
  <si>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</si>
  <si>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</si>
  <si>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</si>
  <si>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</si>
  <si>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</si>
  <si>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</si>
  <si>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</si>
  <si>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</si>
  <si>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</si>
  <si>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</si>
  <si>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</si>
  <si>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</si>
  <si>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</si>
  <si>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</si>
  <si>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</si>
  <si>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</si>
  <si>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</si>
  <si>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</si>
  <si>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</si>
  <si>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</si>
  <si>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</si>
  <si>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</si>
  <si>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</si>
  <si>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</si>
  <si>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</si>
  <si>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</si>
  <si>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</si>
  <si>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</si>
  <si>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</si>
  <si>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</si>
  <si>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</si>
  <si>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</si>
  <si>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</si>
  <si>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</si>
  <si>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</si>
  <si>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</si>
  <si>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</si>
  <si>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</si>
  <si>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</si>
  <si>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</si>
  <si>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</si>
  <si>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</si>
  <si>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</si>
  <si>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</si>
  <si>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</si>
  <si>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</si>
  <si>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</si>
  <si>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</si>
  <si>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</si>
  <si>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</si>
  <si>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</si>
  <si>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</si>
  <si>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</si>
  <si>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</si>
  <si>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</si>
  <si>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</si>
  <si>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</si>
  <si>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</si>
  <si>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</si>
  <si>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</si>
  <si>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</si>
  <si>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</si>
  <si>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</si>
  <si>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</si>
  <si>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</si>
  <si>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</si>
  <si>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</si>
  <si>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</si>
  <si>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</si>
  <si>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</si>
  <si>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</si>
  <si>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</si>
  <si>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</si>
  <si>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</si>
  <si>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</si>
  <si>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</si>
  <si>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</si>
  <si>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</si>
  <si>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</si>
  <si>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</si>
  <si>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</si>
  <si>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</si>
  <si>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</si>
  <si>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</si>
  <si>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</si>
  <si>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</si>
  <si>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</si>
  <si>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</si>
  <si>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</si>
  <si>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</si>
  <si>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</si>
  <si>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</si>
  <si>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</si>
  <si>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</si>
  <si>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</si>
  <si>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</si>
  <si>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</si>
  <si>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</si>
  <si>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</si>
  <si>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</si>
  <si>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</si>
  <si>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</si>
  <si>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</si>
  <si>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</si>
  <si>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</si>
  <si>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</si>
  <si>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</si>
  <si>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</si>
  <si>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</si>
  <si>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</si>
  <si>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</si>
  <si>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</si>
  <si>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</si>
  <si>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</si>
  <si>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</si>
  <si>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</si>
  <si>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</si>
  <si>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</si>
  <si>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</si>
  <si>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</si>
  <si>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</si>
  <si>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</si>
  <si>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</si>
  <si>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</si>
  <si>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</si>
  <si>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</si>
  <si>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</si>
  <si>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</si>
  <si>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</si>
  <si>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</si>
  <si>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</si>
  <si>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</si>
  <si>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</si>
  <si>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</si>
  <si>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</si>
  <si>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</si>
  <si>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</si>
  <si>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</si>
  <si>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</si>
  <si>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</si>
  <si>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</si>
  <si>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</si>
  <si>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</si>
  <si>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</si>
  <si>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</si>
  <si>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</si>
  <si>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</si>
  <si>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</si>
  <si>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</si>
  <si>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</si>
  <si>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</si>
  <si>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</si>
  <si>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</si>
  <si>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</si>
  <si>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</si>
  <si>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</si>
  <si>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</si>
  <si>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</si>
  <si>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</si>
  <si>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</si>
  <si>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</si>
  <si>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</si>
  <si>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</si>
  <si>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</si>
  <si>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</si>
  <si>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</si>
  <si>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</si>
  <si>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</si>
  <si>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</si>
  <si>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</si>
  <si>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</si>
  <si>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</si>
  <si>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</si>
  <si>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</si>
  <si>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</si>
  <si>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</si>
  <si>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</si>
  <si>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</si>
  <si>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</si>
  <si>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</si>
  <si>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</si>
  <si>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</si>
  <si>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</si>
  <si>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</si>
  <si>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</si>
  <si>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</si>
  <si>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</si>
  <si>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</si>
  <si>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</si>
  <si>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</si>
  <si>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</si>
  <si>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</si>
  <si>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</si>
  <si>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</si>
  <si>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</si>
  <si>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</si>
  <si>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</si>
  <si>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</si>
  <si>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</si>
  <si>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</si>
  <si>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</si>
  <si>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</si>
  <si>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</si>
  <si>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</si>
  <si>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</si>
  <si>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</si>
  <si>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</si>
  <si>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</si>
  <si>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</si>
  <si>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</si>
  <si>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</si>
  <si>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</si>
  <si>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</si>
  <si>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</si>
  <si>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</si>
  <si>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</si>
  <si>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</si>
  <si>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</si>
  <si>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</si>
  <si>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</si>
  <si>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</si>
  <si>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</si>
  <si>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</si>
  <si>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</si>
  <si>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</si>
  <si>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</si>
  <si>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</si>
  <si>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</si>
  <si>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</si>
  <si>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</si>
  <si>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</si>
  <si>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</si>
  <si>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</si>
  <si>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</si>
  <si>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</si>
  <si>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</si>
  <si>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</si>
  <si>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</si>
  <si>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</si>
  <si>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</si>
  <si>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</si>
  <si>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</si>
  <si>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</si>
  <si>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</si>
  <si>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</si>
  <si>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</si>
  <si>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</si>
  <si>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</si>
  <si>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</si>
  <si>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</si>
  <si>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</si>
  <si>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</si>
  <si>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</si>
  <si>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</si>
  <si>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</si>
  <si>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</si>
  <si>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</si>
  <si>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</si>
  <si>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</si>
  <si>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</si>
  <si>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</si>
  <si>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</si>
  <si>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</si>
  <si>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</si>
  <si>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</si>
  <si>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</si>
  <si>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</si>
  <si>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</si>
  <si>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</si>
  <si>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</si>
  <si>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</si>
  <si>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</si>
  <si>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</si>
  <si>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</si>
  <si>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</si>
  <si>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</si>
  <si>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</si>
  <si>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</si>
  <si>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</si>
  <si>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</si>
  <si>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</si>
  <si>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</si>
  <si>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</si>
  <si>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</si>
  <si>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</si>
  <si>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</si>
  <si>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</si>
  <si>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</si>
  <si>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</si>
  <si>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</si>
  <si>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</si>
  <si>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</si>
  <si>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</si>
  <si>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</si>
  <si>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</si>
  <si>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</si>
  <si>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</si>
  <si>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</si>
  <si>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</si>
  <si>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</si>
  <si>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</si>
  <si>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</si>
  <si>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</si>
  <si>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</si>
  <si>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</si>
  <si>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</si>
  <si>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</si>
  <si>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</si>
  <si>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</si>
  <si>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</si>
  <si>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</si>
  <si>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</si>
  <si>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</si>
  <si>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</si>
  <si>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</si>
  <si>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</si>
  <si>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</si>
  <si>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</si>
  <si>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</si>
  <si>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</si>
  <si>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</si>
  <si>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</si>
  <si>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</si>
  <si>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</si>
  <si>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</si>
  <si>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</si>
  <si>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</si>
  <si>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</si>
  <si>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</si>
  <si>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</si>
  <si>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</si>
  <si>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</si>
  <si>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</si>
  <si>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</si>
  <si>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</si>
  <si>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</si>
  <si>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</si>
  <si>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</si>
  <si>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</si>
  <si>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</si>
  <si>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</si>
  <si>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</si>
  <si>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</si>
  <si>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</si>
  <si>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</si>
  <si>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</si>
  <si>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</si>
  <si>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</si>
  <si>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</si>
  <si>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</si>
  <si>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</si>
  <si>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</si>
  <si>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</si>
  <si>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</si>
  <si>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</si>
  <si>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</si>
  <si>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</si>
  <si>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</si>
  <si>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</si>
  <si>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</si>
  <si>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</si>
  <si>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</si>
  <si>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</si>
  <si>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</si>
  <si>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</si>
  <si>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</si>
  <si>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</si>
  <si>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</si>
  <si>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</si>
  <si>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</si>
  <si>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</si>
  <si>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</si>
  <si>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</si>
  <si>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</si>
  <si>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</si>
  <si>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</si>
  <si>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</si>
  <si>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</si>
  <si>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</si>
  <si>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</si>
  <si>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</si>
  <si>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</si>
  <si>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</si>
  <si>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</si>
  <si>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</si>
  <si>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</si>
  <si>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</si>
  <si>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</si>
  <si>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</si>
  <si>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</si>
  <si>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</si>
  <si>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</si>
  <si>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</si>
  <si>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</si>
  <si>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</si>
  <si>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</si>
  <si>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</si>
  <si>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</si>
  <si>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</si>
  <si>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</si>
  <si>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</si>
  <si>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</si>
  <si>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</si>
  <si>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</si>
  <si>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</si>
  <si>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</si>
  <si>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</si>
  <si>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</si>
  <si>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</si>
  <si>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</si>
  <si>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</si>
  <si>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</si>
  <si>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</si>
  <si>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</si>
  <si>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</si>
  <si>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</si>
  <si>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</si>
  <si>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</si>
  <si>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</si>
  <si>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</si>
  <si>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</si>
  <si>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</si>
  <si>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</si>
  <si>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</si>
  <si>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</si>
  <si>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</si>
  <si>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</si>
  <si>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</si>
  <si>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</si>
  <si>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</si>
  <si>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</si>
  <si>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</si>
  <si>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</si>
  <si>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</si>
  <si>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</si>
  <si>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</si>
  <si>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</si>
  <si>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</si>
  <si>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</si>
  <si>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</si>
  <si>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</si>
  <si>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</si>
  <si>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</si>
  <si>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</si>
  <si>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</si>
  <si>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</si>
  <si>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</si>
  <si>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</si>
  <si>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</si>
  <si>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</si>
  <si>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</si>
  <si>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</si>
  <si>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</si>
  <si>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</si>
  <si>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</si>
  <si>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</si>
  <si>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</si>
  <si>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</si>
  <si>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</si>
  <si>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</si>
  <si>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</si>
  <si>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</si>
  <si>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</si>
  <si>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</si>
  <si>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</si>
  <si>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</si>
  <si>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</si>
  <si>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</si>
  <si>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</si>
  <si>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</si>
  <si>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</si>
  <si>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</si>
  <si>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</si>
  <si>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</si>
  <si>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</si>
  <si>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</si>
  <si>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</si>
  <si>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</si>
  <si>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</si>
  <si>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</si>
  <si>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</si>
  <si>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</si>
  <si>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</si>
  <si>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</si>
  <si>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</si>
  <si>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</si>
  <si>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</si>
  <si>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</si>
  <si>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</si>
  <si>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</si>
  <si>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</si>
  <si>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</si>
  <si>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</si>
  <si>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</si>
  <si>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</si>
  <si>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</si>
  <si>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</si>
  <si>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</si>
  <si>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</si>
  <si>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</si>
  <si>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</si>
  <si>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</si>
  <si>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</si>
  <si>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</si>
  <si>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</si>
  <si>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</si>
  <si>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</si>
  <si>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</si>
  <si>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</si>
  <si>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</si>
  <si>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</si>
  <si>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</si>
  <si>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</si>
  <si>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</si>
  <si>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</si>
  <si>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</si>
  <si>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</si>
  <si>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</si>
  <si>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</si>
  <si>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</si>
  <si>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</si>
  <si>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</si>
  <si>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</si>
  <si>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</si>
  <si>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</si>
  <si>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</si>
  <si>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</si>
  <si>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</si>
  <si>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</si>
  <si>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</si>
  <si>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</si>
  <si>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</si>
  <si>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</si>
  <si>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</si>
  <si>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</si>
  <si>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</si>
  <si>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</si>
  <si>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</si>
  <si>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</si>
  <si>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</si>
  <si>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</si>
  <si>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</si>
  <si>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</si>
  <si>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split</t>
  </si>
  <si>
    <t>set</t>
  </si>
  <si>
    <t>Count of set</t>
  </si>
  <si>
    <t>Row Labels</t>
  </si>
  <si>
    <t>(blank)</t>
  </si>
  <si>
    <t>Grand Total</t>
  </si>
  <si>
    <t>0-17</t>
  </si>
  <si>
    <t>18-30</t>
  </si>
  <si>
    <t>31-40</t>
  </si>
  <si>
    <t>41-50</t>
  </si>
  <si>
    <t>51-60</t>
  </si>
  <si>
    <t>61+</t>
  </si>
  <si>
    <t>(All)</t>
  </si>
  <si>
    <t>E</t>
  </si>
  <si>
    <t>F, G, T</t>
  </si>
  <si>
    <t>dest</t>
  </si>
  <si>
    <t>AB</t>
  </si>
  <si>
    <t>ah</t>
  </si>
  <si>
    <t>al</t>
  </si>
  <si>
    <t>am</t>
  </si>
  <si>
    <t>an</t>
  </si>
  <si>
    <t>ay</t>
  </si>
  <si>
    <t>AZ</t>
  </si>
  <si>
    <t>ba</t>
  </si>
  <si>
    <t>BC</t>
  </si>
  <si>
    <t>CA</t>
  </si>
  <si>
    <t>ce</t>
  </si>
  <si>
    <t>CO</t>
  </si>
  <si>
    <t>CT</t>
  </si>
  <si>
    <t>DC</t>
  </si>
  <si>
    <t>DE</t>
  </si>
  <si>
    <t>ds</t>
  </si>
  <si>
    <t>en</t>
  </si>
  <si>
    <t>es</t>
  </si>
  <si>
    <t>et</t>
  </si>
  <si>
    <t>ex</t>
  </si>
  <si>
    <t>ey</t>
  </si>
  <si>
    <t>FL</t>
  </si>
  <si>
    <t>fs</t>
  </si>
  <si>
    <t>go</t>
  </si>
  <si>
    <t>IA</t>
  </si>
  <si>
    <t>ID</t>
  </si>
  <si>
    <t>IL</t>
  </si>
  <si>
    <t>IN</t>
  </si>
  <si>
    <t>io</t>
  </si>
  <si>
    <t>is</t>
  </si>
  <si>
    <t>ks</t>
  </si>
  <si>
    <t>KY</t>
  </si>
  <si>
    <t>ll</t>
  </si>
  <si>
    <t>MA</t>
  </si>
  <si>
    <t>MB</t>
  </si>
  <si>
    <t>ME</t>
  </si>
  <si>
    <t>MI</t>
  </si>
  <si>
    <t>MN</t>
  </si>
  <si>
    <t>MO</t>
  </si>
  <si>
    <t>MT</t>
  </si>
  <si>
    <t>na</t>
  </si>
  <si>
    <t>ND</t>
  </si>
  <si>
    <t>NE</t>
  </si>
  <si>
    <t>NH</t>
  </si>
  <si>
    <t>NI</t>
  </si>
  <si>
    <t>NJ</t>
  </si>
  <si>
    <t>NM</t>
  </si>
  <si>
    <t>NS</t>
  </si>
  <si>
    <t>NY</t>
  </si>
  <si>
    <t>OH</t>
  </si>
  <si>
    <t>ol</t>
  </si>
  <si>
    <t>ON</t>
  </si>
  <si>
    <t>OR</t>
  </si>
  <si>
    <t>ow</t>
  </si>
  <si>
    <t>PA</t>
  </si>
  <si>
    <t>PQ</t>
  </si>
  <si>
    <t>re</t>
  </si>
  <si>
    <t>RI</t>
  </si>
  <si>
    <t>rk</t>
  </si>
  <si>
    <t>ru</t>
  </si>
  <si>
    <t>ry</t>
  </si>
  <si>
    <t>SA</t>
  </si>
  <si>
    <t>SD</t>
  </si>
  <si>
    <t>SK</t>
  </si>
  <si>
    <t>st</t>
  </si>
  <si>
    <t>ti</t>
  </si>
  <si>
    <t>ts</t>
  </si>
  <si>
    <t>UT</t>
  </si>
  <si>
    <t>VA</t>
  </si>
  <si>
    <t>VT</t>
  </si>
  <si>
    <t>WA</t>
  </si>
  <si>
    <t>WI</t>
  </si>
  <si>
    <t>WV</t>
  </si>
  <si>
    <t/>
  </si>
  <si>
    <t>Others</t>
  </si>
  <si>
    <t>Train</t>
  </si>
  <si>
    <t>Validate</t>
  </si>
  <si>
    <t>Test</t>
  </si>
  <si>
    <t>Column Labels</t>
  </si>
  <si>
    <t>age_cat</t>
  </si>
  <si>
    <t>% Survived</t>
  </si>
  <si>
    <t>Chi-Square (Shortcut)</t>
  </si>
  <si>
    <t>Chi-square (Manual)</t>
  </si>
  <si>
    <t>Chi-Sq (Shortcut)</t>
  </si>
  <si>
    <t>Chi-Sq (Manual)</t>
  </si>
  <si>
    <t>cumulative dist</t>
  </si>
  <si>
    <t>WoE</t>
  </si>
  <si>
    <t>Survival</t>
  </si>
  <si>
    <t>IV</t>
  </si>
  <si>
    <t>cabin_class</t>
  </si>
  <si>
    <t>gender</t>
  </si>
  <si>
    <t>intercept</t>
  </si>
  <si>
    <t>logit</t>
  </si>
  <si>
    <t>odds</t>
  </si>
  <si>
    <t>Y=1</t>
  </si>
  <si>
    <t>Y=Y</t>
  </si>
  <si>
    <t>LL</t>
  </si>
  <si>
    <t>Points to Double</t>
  </si>
  <si>
    <t>Factor</t>
  </si>
  <si>
    <t>Factor = pts_double_odds / ln(2)</t>
  </si>
  <si>
    <t>Offset</t>
  </si>
  <si>
    <t>Offset = Score-{Factor * ln(Odds)}</t>
  </si>
  <si>
    <t>Score</t>
  </si>
  <si>
    <t>Rounded Score</t>
  </si>
  <si>
    <t>total_score</t>
  </si>
  <si>
    <t>Count of survived</t>
  </si>
  <si>
    <t>420-440</t>
  </si>
  <si>
    <t>441-460</t>
  </si>
  <si>
    <t>461-480</t>
  </si>
  <si>
    <t>481-500</t>
  </si>
  <si>
    <t>501-520</t>
  </si>
  <si>
    <t>521-540</t>
  </si>
  <si>
    <t>541-560</t>
  </si>
  <si>
    <t>561-580</t>
  </si>
  <si>
    <t>581+</t>
  </si>
  <si>
    <t>Survival 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</si>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</sst>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73" formatCode="_(* #,##0.00000000000_);_(* \(#,##0.00000000000\);_(* &quot;-&quot;??_);_(@_)"/>
    <numFmt numFmtId="182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164" fontId="0" fillId="0" borderId="0" xfId="2" applyNumberFormat="1" applyFont="1"/>
    <xf numFmtId="0" fontId="0" fillId="2" borderId="0" xfId="0" applyFill="1"/>
    <xf numFmtId="173" fontId="0" fillId="0" borderId="0" xfId="1" applyNumberFormat="1" applyFont="1"/>
    <xf numFmtId="43" fontId="0" fillId="0" borderId="0" xfId="1" applyNumberFormat="1" applyFont="1"/>
    <xf numFmtId="182" fontId="0" fillId="0" borderId="0" xfId="0" applyNumberForma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WoE!$S$4</c:f>
              <c:strCache>
                <c:ptCount val="1"/>
                <c:pt idx="0">
                  <c:v>Survival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WoE!$S$5:$S$11</c:f>
              <c:numCache>
                <c:formatCode>0.0%</c:formatCode>
                <c:ptCount val="7"/>
                <c:pt idx="0">
                  <c:v>0.5662650602409639</c:v>
                </c:pt>
                <c:pt idx="1">
                  <c:v>0.36462093862815886</c:v>
                </c:pt>
                <c:pt idx="2">
                  <c:v>0.3923076923076923</c:v>
                </c:pt>
                <c:pt idx="3">
                  <c:v>0.40259740259740262</c:v>
                </c:pt>
                <c:pt idx="4">
                  <c:v>0.4358974358974359</c:v>
                </c:pt>
                <c:pt idx="5">
                  <c:v>0.1875</c:v>
                </c:pt>
                <c:pt idx="6">
                  <c:v>0.28205128205128205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1-4DF0-B195-80B36196D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042096"/>
        <c:axId val="132046256"/>
      </c:barChart>
      <c:lineChart>
        <c:grouping val="standard"/>
        <c:varyColors val="0"/>
        <c:ser>
          <c:idx val="1"/>
          <c:order val="1"/>
          <c:tx>
            <c:strRef>
              <c:f>WoE!$T$4</c:f>
              <c:strCache>
                <c:ptCount val="1"/>
                <c:pt idx="0">
                  <c:v>WoE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WoE!$T$5:$T$11</c:f>
              <c:numCache>
                <c:formatCode>General</c:formatCode>
                <c:ptCount val="7"/>
                <c:pt idx="0">
                  <c:v>76.513380263189873</c:v>
                </c:pt>
                <c:pt idx="1">
                  <c:v>-5.6858338818942329</c:v>
                </c:pt>
                <c:pt idx="2">
                  <c:v>6.0882919635254256</c:v>
                </c:pt>
                <c:pt idx="3">
                  <c:v>10.385094737400134</c:v>
                </c:pt>
                <c:pt idx="4">
                  <c:v>24.067603007585038</c:v>
                </c:pt>
                <c:pt idx="5">
                  <c:v>-96.783192941547711</c:v>
                </c:pt>
                <c:pt idx="6">
                  <c:v>-43.580409799888336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1-4DF0-B195-80B36196D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57120"/>
        <c:axId val="132751712"/>
      </c:lineChart>
      <c:catAx>
        <c:axId val="13204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6256"/>
        <c:crosses val="autoZero"/>
        <c:auto val="1"/>
        <c:lblAlgn val="ctr"/>
        <c:lblOffset val="100"/>
        <c:noMultiLvlLbl val="0"/>
      </c:catAx>
      <c:valAx>
        <c:axId val="1320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2096"/>
        <c:crosses val="autoZero"/>
        <c:crossBetween val="between"/>
      </c:valAx>
      <c:valAx>
        <c:axId val="132751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7120"/>
        <c:crosses val="max"/>
        <c:crossBetween val="between"/>
      </c:valAx>
      <c:catAx>
        <c:axId val="132757120"/>
        <c:scaling>
          <c:orientation val="minMax"/>
        </c:scaling>
        <c:delete val="1"/>
        <c:axPos val="b"/>
        <c:majorTickMark val="out"/>
        <c:minorTickMark val="none"/>
        <c:tickLblPos val="nextTo"/>
        <c:crossAx val="1327517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WoE!$S$18</c:f>
              <c:strCache>
                <c:ptCount val="1"/>
                <c:pt idx="0">
                  <c:v>Survival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WoE!$S$19:$S$25</c:f>
              <c:numCache>
                <c:formatCode>0.0%</c:formatCode>
                <c:ptCount val="7"/>
                <c:pt idx="0">
                  <c:v>0.55555555555555558</c:v>
                </c:pt>
                <c:pt idx="1">
                  <c:v>0.69444444444444442</c:v>
                </c:pt>
                <c:pt idx="2">
                  <c:v>0.59322033898305082</c:v>
                </c:pt>
                <c:pt idx="3">
                  <c:v>0.72413793103448276</c:v>
                </c:pt>
                <c:pt idx="4">
                  <c:v>0.80952380952380953</c:v>
                </c:pt>
                <c:pt idx="5">
                  <c:v>0.55555555555555558</c:v>
                </c:pt>
                <c:pt idx="6">
                  <c:v>0.29867986798679869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0-4550-85DF-80F5849CA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397536"/>
        <c:axId val="132403360"/>
      </c:barChart>
      <c:lineChart>
        <c:grouping val="standard"/>
        <c:varyColors val="0"/>
        <c:ser>
          <c:idx val="1"/>
          <c:order val="1"/>
          <c:tx>
            <c:strRef>
              <c:f>WoE!$T$18</c:f>
              <c:strCache>
                <c:ptCount val="1"/>
                <c:pt idx="0">
                  <c:v>WoE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WoE!$T$19:$T$25</c:f>
              <c:numCache>
                <c:formatCode>General</c:formatCode>
                <c:ptCount val="7"/>
                <c:pt idx="0">
                  <c:v>72.164869069215996</c:v>
                </c:pt>
                <c:pt idx="1">
                  <c:v>131.94856914477802</c:v>
                </c:pt>
                <c:pt idx="2">
                  <c:v>87.579937051941812</c:v>
                </c:pt>
                <c:pt idx="3">
                  <c:v>146.3586035421537</c:v>
                </c:pt>
                <c:pt idx="4">
                  <c:v>194.54241223142756</c:v>
                </c:pt>
                <c:pt idx="5">
                  <c:v>72.164869069215996</c:v>
                </c:pt>
                <c:pt idx="6">
                  <c:v>-35.508699828064103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D0-4550-85DF-80F5849CA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38768"/>
        <c:axId val="132038352"/>
      </c:lineChart>
      <c:catAx>
        <c:axId val="132397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3360"/>
        <c:crosses val="autoZero"/>
        <c:auto val="1"/>
        <c:lblAlgn val="ctr"/>
        <c:lblOffset val="100"/>
        <c:noMultiLvlLbl val="0"/>
      </c:catAx>
      <c:valAx>
        <c:axId val="1324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97536"/>
        <c:crosses val="autoZero"/>
        <c:crossBetween val="between"/>
      </c:valAx>
      <c:valAx>
        <c:axId val="132038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38768"/>
        <c:crosses val="max"/>
        <c:crossBetween val="between"/>
      </c:valAx>
      <c:catAx>
        <c:axId val="132038768"/>
        <c:scaling>
          <c:orientation val="minMax"/>
        </c:scaling>
        <c:delete val="1"/>
        <c:axPos val="b"/>
        <c:majorTickMark val="out"/>
        <c:minorTickMark val="none"/>
        <c:tickLblPos val="nextTo"/>
        <c:crossAx val="1320383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WoE!$S$32</c:f>
              <c:strCache>
                <c:ptCount val="1"/>
                <c:pt idx="0">
                  <c:v>Survival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WoE!$S$33:$S$45</c:f>
              <c:numCache>
                <c:formatCode>0.0%</c:formatCode>
                <c:ptCount val="13"/>
                <c:pt idx="0">
                  <c:v>0.2756598240469208</c:v>
                </c:pt>
                <c:pt idx="1">
                  <c:v>0.44217687074829931</c:v>
                </c:pt>
                <c:pt idx="2">
                  <c:v>0.1875</c:v>
                </c:pt>
                <c:pt idx="3">
                  <c:v>0.29411764705882354</c:v>
                </c:pt>
                <c:pt idx="4">
                  <c:v>0.3888888888888889</c:v>
                </c:pt>
                <c:pt idx="5">
                  <c:v>0.4</c:v>
                </c:pt>
                <c:pt idx="6">
                  <c:v>0.43333333333333335</c:v>
                </c:pt>
                <c:pt idx="7">
                  <c:v>0.4</c:v>
                </c:pt>
                <c:pt idx="8">
                  <c:v>0.61386138613861385</c:v>
                </c:pt>
                <c:pt idx="9">
                  <c:v>0.625</c:v>
                </c:pt>
                <c:pt idx="10">
                  <c:v>0.17391304347826086</c:v>
                </c:pt>
                <c:pt idx="11">
                  <c:v>0.5</c:v>
                </c:pt>
                <c:pt idx="1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F-4BC2-ADE7-46C08F0E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55872"/>
        <c:axId val="132752544"/>
      </c:barChart>
      <c:lineChart>
        <c:grouping val="standard"/>
        <c:varyColors val="0"/>
        <c:ser>
          <c:idx val="1"/>
          <c:order val="1"/>
          <c:tx>
            <c:strRef>
              <c:f>WoE!$T$32</c:f>
              <c:strCache>
                <c:ptCount val="1"/>
                <c:pt idx="0">
                  <c:v>WoE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WoE!$T$33:$T$45</c:f>
              <c:numCache>
                <c:formatCode>General</c:formatCode>
                <c:ptCount val="13"/>
                <c:pt idx="0">
                  <c:v>-46.758841498002319</c:v>
                </c:pt>
                <c:pt idx="1">
                  <c:v>26.617316200933416</c:v>
                </c:pt>
                <c:pt idx="2">
                  <c:v>-96.783192941547711</c:v>
                </c:pt>
                <c:pt idx="3">
                  <c:v>-37.69635979759498</c:v>
                </c:pt>
                <c:pt idx="4">
                  <c:v>4.6520015634892697</c:v>
                </c:pt>
                <c:pt idx="5">
                  <c:v>9.3040031269785537</c:v>
                </c:pt>
                <c:pt idx="6">
                  <c:v>23.024115278327077</c:v>
                </c:pt>
                <c:pt idx="7">
                  <c:v>9.304003126978575</c:v>
                </c:pt>
                <c:pt idx="8">
                  <c:v>96.207787829339537</c:v>
                </c:pt>
                <c:pt idx="9">
                  <c:v>100.93307631439407</c:v>
                </c:pt>
                <c:pt idx="10">
                  <c:v>-105.96394786685998</c:v>
                </c:pt>
                <c:pt idx="11">
                  <c:v>49.850513937795007</c:v>
                </c:pt>
                <c:pt idx="12">
                  <c:v>49.850513937795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F-4BC2-ADE7-46C08F0E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3312"/>
        <c:axId val="203158720"/>
      </c:lineChart>
      <c:catAx>
        <c:axId val="13275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2544"/>
        <c:crosses val="autoZero"/>
        <c:auto val="1"/>
        <c:lblAlgn val="ctr"/>
        <c:lblOffset val="100"/>
        <c:noMultiLvlLbl val="0"/>
      </c:catAx>
      <c:valAx>
        <c:axId val="1327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5872"/>
        <c:crosses val="autoZero"/>
        <c:crossBetween val="between"/>
      </c:valAx>
      <c:valAx>
        <c:axId val="203158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3312"/>
        <c:crosses val="max"/>
        <c:crossBetween val="between"/>
      </c:valAx>
      <c:catAx>
        <c:axId val="2031533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3158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WoE!$S$52:$T$52</c:f>
              <c:strCache>
                <c:ptCount val="2"/>
                <c:pt idx="0">
                  <c:v>Survival</c:v>
                </c:pt>
                <c:pt idx="1">
                  <c:v>WoE</c:v>
                </c:pt>
              </c:strCache>
            </c:strRef>
          </c:cat>
          <c:val>
            <c:numRef>
              <c:f>WoE!$S$53:$T$53</c:f>
              <c:numCache>
                <c:formatCode>General</c:formatCode>
                <c:ptCount val="2"/>
                <c:pt idx="0" formatCode="0.0%">
                  <c:v>0.74524714828897343</c:v>
                </c:pt>
                <c:pt idx="1">
                  <c:v>157.1927179217501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9-4E49-84AE-D418F81B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46240"/>
        <c:axId val="20314665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WoE!$S$52:$T$52</c:f>
              <c:strCache>
                <c:ptCount val="2"/>
                <c:pt idx="0">
                  <c:v>Survival</c:v>
                </c:pt>
                <c:pt idx="1">
                  <c:v>WoE</c:v>
                </c:pt>
              </c:strCache>
            </c:strRef>
          </c:cat>
          <c:val>
            <c:numRef>
              <c:f>WoE!$S$54:$T$54</c:f>
              <c:numCache>
                <c:formatCode>General</c:formatCode>
                <c:ptCount val="2"/>
                <c:pt idx="0" formatCode="0.0%">
                  <c:v>0.19029126213592232</c:v>
                </c:pt>
                <c:pt idx="1">
                  <c:v>-94.961360375027951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9-4E49-84AE-D418F81B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60448"/>
        <c:axId val="132759616"/>
      </c:lineChart>
      <c:catAx>
        <c:axId val="2031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46656"/>
        <c:crosses val="autoZero"/>
        <c:auto val="1"/>
        <c:lblAlgn val="ctr"/>
        <c:lblOffset val="100"/>
        <c:noMultiLvlLbl val="0"/>
      </c:catAx>
      <c:valAx>
        <c:axId val="20314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46240"/>
        <c:crosses val="autoZero"/>
        <c:crossBetween val="between"/>
      </c:valAx>
      <c:valAx>
        <c:axId val="13275961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60448"/>
        <c:crosses val="max"/>
        <c:crossBetween val="between"/>
      </c:valAx>
      <c:catAx>
        <c:axId val="13276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759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score_results!$E$2</c:f>
              <c:strCache>
                <c:ptCount val="1"/>
                <c:pt idx="0">
                  <c:v>Survival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score_results!$A$3:$A$11</c:f>
              <c:strCache>
                <c:ptCount val="9"/>
                <c:pt idx="0">
                  <c:v>420-440</c:v>
                </c:pt>
                <c:pt idx="1">
                  <c:v>441-460</c:v>
                </c:pt>
                <c:pt idx="2">
                  <c:v>461-480</c:v>
                </c:pt>
                <c:pt idx="3">
                  <c:v>481-500</c:v>
                </c:pt>
                <c:pt idx="4">
                  <c:v>501-520</c:v>
                </c:pt>
                <c:pt idx="5">
                  <c:v>521-540</c:v>
                </c:pt>
                <c:pt idx="6">
                  <c:v>541-560</c:v>
                </c:pt>
                <c:pt idx="7">
                  <c:v>561-580</c:v>
                </c:pt>
                <c:pt idx="8">
                  <c:v>581+</c:v>
                </c:pt>
              </c:strCache>
            </c:strRef>
          </c:cat>
          <c:val>
            <c:numRef>
              <c:f>score_results!$E$3:$E$11</c:f>
              <c:numCache>
                <c:formatCode>0%</c:formatCode>
                <c:ptCount val="9"/>
                <c:pt idx="0">
                  <c:v>9.7345132743362831E-2</c:v>
                </c:pt>
                <c:pt idx="1">
                  <c:v>0.14979757085020243</c:v>
                </c:pt>
                <c:pt idx="2">
                  <c:v>0.19753086419753085</c:v>
                </c:pt>
                <c:pt idx="3">
                  <c:v>0.46808510638297873</c:v>
                </c:pt>
                <c:pt idx="4">
                  <c:v>0.48076923076923078</c:v>
                </c:pt>
                <c:pt idx="5">
                  <c:v>0.69696969696969702</c:v>
                </c:pt>
                <c:pt idx="6">
                  <c:v>0.86206896551724133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1-4AA2-B18F-FF90F9C0A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0816"/>
        <c:axId val="203165376"/>
      </c:lineChart>
      <c:catAx>
        <c:axId val="2031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65376"/>
        <c:crosses val="autoZero"/>
        <c:auto val="1"/>
        <c:lblAlgn val="ctr"/>
        <c:lblOffset val="100"/>
        <c:noMultiLvlLbl val="0"/>
      </c:catAx>
      <c:valAx>
        <c:axId val="2031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228600</xdr:colOff>
      <xdr:row>0</xdr:row>
      <xdr:rowOff>180975</xdr:rowOff>
    </xdr:from>
    <xdr:to>
      <xdr:col>37</xdr:col>
      <xdr:colOff>533400</xdr:colOff>
      <xdr:row>15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242887</xdr:colOff>
      <xdr:row>15</xdr:row>
      <xdr:rowOff>114300</xdr:rowOff>
    </xdr:from>
    <xdr:to>
      <xdr:col>37</xdr:col>
      <xdr:colOff>547687</xdr:colOff>
      <xdr:row>30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261071</xdr:colOff>
      <xdr:row>30</xdr:row>
      <xdr:rowOff>83127</xdr:rowOff>
    </xdr:from>
    <xdr:to>
      <xdr:col>37</xdr:col>
      <xdr:colOff>565871</xdr:colOff>
      <xdr:row>44</xdr:row>
      <xdr:rowOff>159327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271462</xdr:colOff>
      <xdr:row>45</xdr:row>
      <xdr:rowOff>85725</xdr:rowOff>
    </xdr:from>
    <xdr:to>
      <xdr:col>37</xdr:col>
      <xdr:colOff>576262</xdr:colOff>
      <xdr:row>59</xdr:row>
      <xdr:rowOff>161925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24</xdr:col>
      <xdr:colOff>0</xdr:colOff>
      <xdr:row>13</xdr:row>
      <xdr:rowOff>0</xdr:rowOff>
    </xdr:from>
    <xdr:to>
      <xdr:col>29</xdr:col>
      <xdr:colOff>483303</xdr:colOff>
      <xdr:row>16</xdr:row>
      <xdr:rowOff>90488</xdr:rowOff>
    </xdr:to>
    <xdr:pic>
      <xdr:nvPicPr>
        <xdr:cNvPr id="8" name="Picture 7" descr="credit scoring model scorecard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0" y="2476500"/>
          <a:ext cx="3978978" cy="661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0</xdr:row>
      <xdr:rowOff>104775</xdr:rowOff>
    </xdr:from>
    <xdr:to>
      <xdr:col>15</xdr:col>
      <xdr:colOff>76199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rolytix" refreshedDate="45249.893851851855" createdVersion="6" refreshedVersion="6" minRefreshableVersion="3" recordCount="1309">
  <cacheSource type="worksheet">
    <worksheetSource ref="A1:Q1310" sheet="data"/>
  </cacheSource>
  <cacheFields count="20">
    <cacheField name="pclass" numFmtId="0">
      <sharedItems containsSemiMixedTypes="0" containsString="0" containsNumber="1" containsInteger="1" minValue="1" maxValue="3"/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name" numFmtId="0">
      <sharedItems/>
    </cacheField>
    <cacheField name="sex" numFmtId="0">
      <sharedItems count="2">
        <s v="female"/>
        <s v="male"/>
      </sharedItems>
    </cacheField>
    <cacheField name="age" numFmtId="0">
      <sharedItems containsString="0" containsBlank="1" containsNumber="1" minValue="0.16669999999999999" maxValue="80" count="99">
        <n v="29"/>
        <n v="0.91669999999999996"/>
        <n v="2"/>
        <n v="30"/>
        <n v="25"/>
        <n v="48"/>
        <n v="63"/>
        <n v="39"/>
        <n v="53"/>
        <n v="71"/>
        <n v="47"/>
        <n v="18"/>
        <n v="24"/>
        <n v="26"/>
        <n v="80"/>
        <m/>
        <n v="50"/>
        <n v="32"/>
        <n v="36"/>
        <n v="37"/>
        <n v="42"/>
        <n v="19"/>
        <n v="35"/>
        <n v="28"/>
        <n v="45"/>
        <n v="40"/>
        <n v="58"/>
        <n v="22"/>
        <n v="41"/>
        <n v="44"/>
        <n v="59"/>
        <n v="60"/>
        <n v="33"/>
        <n v="17"/>
        <n v="11"/>
        <n v="14"/>
        <n v="49"/>
        <n v="76"/>
        <n v="46"/>
        <n v="27"/>
        <n v="64"/>
        <n v="55"/>
        <n v="70"/>
        <n v="38"/>
        <n v="51"/>
        <n v="31"/>
        <n v="4"/>
        <n v="54"/>
        <n v="23"/>
        <n v="43"/>
        <n v="52"/>
        <n v="16"/>
        <n v="32.5"/>
        <n v="21"/>
        <n v="15"/>
        <n v="65"/>
        <n v="28.5"/>
        <n v="45.5"/>
        <n v="56"/>
        <n v="13"/>
        <n v="61"/>
        <n v="34"/>
        <n v="6"/>
        <n v="57"/>
        <n v="62"/>
        <n v="67"/>
        <n v="1"/>
        <n v="12"/>
        <n v="20"/>
        <n v="0.83330000000000004"/>
        <n v="8"/>
        <n v="0.66669999999999996"/>
        <n v="7"/>
        <n v="3"/>
        <n v="36.5"/>
        <n v="18.5"/>
        <n v="5"/>
        <n v="66"/>
        <n v="9"/>
        <n v="0.75"/>
        <n v="70.5"/>
        <n v="22.5"/>
        <n v="0.33329999999999999"/>
        <n v="0.16669999999999999"/>
        <n v="40.5"/>
        <n v="10"/>
        <n v="23.5"/>
        <n v="34.5"/>
        <n v="20.5"/>
        <n v="30.5"/>
        <n v="55.5"/>
        <n v="38.5"/>
        <n v="14.5"/>
        <n v="24.5"/>
        <n v="60.5"/>
        <n v="74"/>
        <n v="0.41670000000000001"/>
        <n v="11.5"/>
        <n v="26.5"/>
      </sharedItems>
      <fieldGroup par="17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9"/>
    </cacheField>
    <cacheField name="ticket" numFmtId="0">
      <sharedItems containsMixedTypes="1" containsNumber="1" containsInteger="1" minValue="695" maxValue="113806"/>
    </cacheField>
    <cacheField name="fare" numFmtId="0">
      <sharedItems containsString="0" containsBlank="1" containsNumber="1" minValue="0" maxValue="512.32920000000001"/>
    </cacheField>
    <cacheField name="cabin" numFmtId="0">
      <sharedItems containsBlank="1" count="187">
        <s v="B5"/>
        <s v="C22 C26"/>
        <s v="E12"/>
        <s v="D7"/>
        <s v="A36"/>
        <s v="C101"/>
        <m/>
        <s v="C62 C64"/>
        <s v="B35"/>
        <s v="A23"/>
        <s v="B58 B60"/>
        <s v="D15"/>
        <s v="C6"/>
        <s v="D35"/>
        <s v="C148"/>
        <s v="C97"/>
        <s v="B49"/>
        <s v="C99"/>
        <s v="C52"/>
        <s v="T"/>
        <s v="A31"/>
        <s v="C7"/>
        <s v="C103"/>
        <s v="D22"/>
        <s v="E33"/>
        <s v="A21"/>
        <s v="B10"/>
        <s v="B4"/>
        <s v="E40"/>
        <s v="B38"/>
        <s v="E24"/>
        <s v="B51 B53 B55"/>
        <s v="B96 B98"/>
        <s v="C46"/>
        <s v="E31"/>
        <s v="E8"/>
        <s v="B61"/>
        <s v="B77"/>
        <s v="A9"/>
        <s v="C89"/>
        <s v="A14"/>
        <s v="E58"/>
        <s v="E49"/>
        <s v="E52"/>
        <s v="E45"/>
        <s v="B22"/>
        <s v="B26"/>
        <s v="C85"/>
        <s v="E17"/>
        <s v="B71"/>
        <s v="B20"/>
        <s v="A34"/>
        <s v="C86"/>
        <s v="A16"/>
        <s v="A20"/>
        <s v="A18"/>
        <s v="C54"/>
        <s v="C45"/>
        <s v="D20"/>
        <s v="A29"/>
        <s v="C95"/>
        <s v="E25"/>
        <s v="C111"/>
        <s v="C23 C25 C27"/>
        <s v="E36"/>
        <s v="D34"/>
        <s v="D40"/>
        <s v="B39"/>
        <s v="B41"/>
        <s v="B102"/>
        <s v="C123"/>
        <s v="E63"/>
        <s v="C130"/>
        <s v="B86"/>
        <s v="C92"/>
        <s v="A5"/>
        <s v="C51"/>
        <s v="B42"/>
        <s v="C91"/>
        <s v="C125"/>
        <s v="D10 D12"/>
        <s v="B82 B84"/>
        <s v="E50"/>
        <s v="D33"/>
        <s v="C83"/>
        <s v="B94"/>
        <s v="D49"/>
        <s v="D45"/>
        <s v="B69"/>
        <s v="B11"/>
        <s v="E46"/>
        <s v="C39"/>
        <s v="B18"/>
        <s v="D11"/>
        <s v="C93"/>
        <s v="B28"/>
        <s v="C49"/>
        <s v="B52 B54 B56"/>
        <s v="E60"/>
        <s v="C132"/>
        <s v="B37"/>
        <s v="D21"/>
        <s v="D19"/>
        <s v="C124"/>
        <s v="D17"/>
        <s v="B101"/>
        <s v="D28"/>
        <s v="D6"/>
        <s v="D9"/>
        <s v="B80"/>
        <s v="C106"/>
        <s v="B79"/>
        <s v="C47"/>
        <s v="D30"/>
        <s v="C90"/>
        <s v="E38"/>
        <s v="C78"/>
        <s v="C30"/>
        <s v="C118"/>
        <s v="D36"/>
        <s v="D48"/>
        <s v="D47"/>
        <s v="C105"/>
        <s v="B36"/>
        <s v="B30"/>
        <s v="D43"/>
        <s v="B24"/>
        <s v="C2"/>
        <s v="C65"/>
        <s v="B73"/>
        <s v="C104"/>
        <s v="C110"/>
        <s v="C50"/>
        <s v="B3"/>
        <s v="A24"/>
        <s v="A32"/>
        <s v="A11"/>
        <s v="A10"/>
        <s v="B57 B59 B63 B66"/>
        <s v="C28"/>
        <s v="E44"/>
        <s v="A26"/>
        <s v="A6"/>
        <s v="A7"/>
        <s v="C31"/>
        <s v="A19"/>
        <s v="B45"/>
        <s v="E34"/>
        <s v="B78"/>
        <s v="B50"/>
        <s v="C87"/>
        <s v="C116"/>
        <s v="C55 C57"/>
        <s v="D50"/>
        <s v="E68"/>
        <s v="E67"/>
        <s v="C126"/>
        <s v="C68"/>
        <s v="C70"/>
        <s v="C53"/>
        <s v="B19"/>
        <s v="D46"/>
        <s v="D37"/>
        <s v="D26"/>
        <s v="C32"/>
        <s v="C80"/>
        <s v="C82"/>
        <s v="C128"/>
        <s v="E39 E41"/>
        <s v="D"/>
        <s v="F4"/>
        <s v="D56"/>
        <s v="F33"/>
        <s v="E101"/>
        <s v="E77"/>
        <s v="F2"/>
        <s v="D38"/>
        <s v="F"/>
        <s v="F G63"/>
        <s v="F E57"/>
        <s v="F E46"/>
        <s v="F G73"/>
        <s v="E121"/>
        <s v="F E69"/>
        <s v="E10"/>
        <s v="G6"/>
        <s v="F38"/>
      </sharedItems>
      <fieldGroup par="18"/>
    </cacheField>
    <cacheField name="embarked" numFmtId="0">
      <sharedItems containsBlank="1"/>
    </cacheField>
    <cacheField name="boat" numFmtId="0">
      <sharedItems containsBlank="1" containsMixedTypes="1" containsNumber="1" containsInteger="1" minValue="2" maxValue="2"/>
    </cacheField>
    <cacheField name="body" numFmtId="0">
      <sharedItems containsBlank="1" containsMixedTypes="1" containsNumber="1" containsInteger="1" minValue="1" maxValue="327"/>
    </cacheField>
    <cacheField name="home.dest" numFmtId="0">
      <sharedItems containsBlank="1"/>
    </cacheField>
    <cacheField name="split" numFmtId="0">
      <sharedItems containsSemiMixedTypes="0" containsString="0" containsNumber="1" containsInteger="1" minValue="1" maxValue="5"/>
    </cacheField>
    <cacheField name="set" numFmtId="0">
      <sharedItems count="3">
        <s v="Test"/>
        <s v="Validate"/>
        <s v="Train"/>
      </sharedItems>
    </cacheField>
    <cacheField name="dest" numFmtId="0">
      <sharedItems count="74">
        <s v="MO"/>
        <s v="ON"/>
        <s v="NY"/>
        <s v="NI"/>
        <s v="ay"/>
        <s v="ce"/>
        <s v=""/>
        <s v="ks"/>
        <s v="PQ"/>
        <s v="MN"/>
        <s v="CA"/>
        <s v="MI"/>
        <s v="DC"/>
        <s v="NJ"/>
        <s v="OH"/>
        <s v="io"/>
        <s v="MB"/>
        <s v="WA"/>
        <s v="NE"/>
        <s v="PA"/>
        <s v="CO"/>
        <s v="MA"/>
        <s v="fs"/>
        <s v="ND"/>
        <s v="st"/>
        <s v="BC"/>
        <s v="IN"/>
        <s v="WI"/>
        <s v="ru"/>
        <s v="AB"/>
        <s v="IA"/>
        <s v="is"/>
        <s v="ex"/>
        <s v="re"/>
        <s v="CT"/>
        <s v="ey"/>
        <s v="am"/>
        <s v="IL"/>
        <s v="ol"/>
        <s v="VT"/>
        <s v="OR"/>
        <s v="en"/>
        <s v="RI"/>
        <s v="ba"/>
        <s v="ds"/>
        <s v="WV"/>
        <s v="ts"/>
        <s v="rk"/>
        <s v="ah"/>
        <s v="ME"/>
        <s v="NS"/>
        <s v="SA"/>
        <s v="FL"/>
        <s v="NM"/>
        <s v="ID"/>
        <s v="UT"/>
        <s v="ll"/>
        <s v="go"/>
        <s v="SD"/>
        <s v="an"/>
        <s v="ti"/>
        <s v="et"/>
        <s v="SK"/>
        <s v="KY"/>
        <s v="ow"/>
        <s v="MT"/>
        <s v="NH"/>
        <s v="DE"/>
        <s v="VA"/>
        <s v="na"/>
        <s v="es"/>
        <s v="al"/>
        <s v="ry"/>
        <s v="AZ"/>
      </sharedItems>
      <fieldGroup par="19"/>
    </cacheField>
    <cacheField name="age2" numFmtId="0" databaseField="0">
      <fieldGroup base="4">
        <discretePr count="99">
          <x v="2"/>
          <x v="1"/>
          <x v="1"/>
          <x v="2"/>
          <x v="2"/>
          <x v="4"/>
          <x v="6"/>
          <x v="3"/>
          <x v="5"/>
          <x v="6"/>
          <x v="4"/>
          <x v="2"/>
          <x v="2"/>
          <x v="2"/>
          <x v="6"/>
          <x v="0"/>
          <x v="4"/>
          <x v="3"/>
          <x v="3"/>
          <x v="3"/>
          <x v="4"/>
          <x v="2"/>
          <x v="3"/>
          <x v="2"/>
          <x v="4"/>
          <x v="3"/>
          <x v="5"/>
          <x v="2"/>
          <x v="4"/>
          <x v="4"/>
          <x v="5"/>
          <x v="5"/>
          <x v="3"/>
          <x v="1"/>
          <x v="1"/>
          <x v="1"/>
          <x v="4"/>
          <x v="6"/>
          <x v="4"/>
          <x v="2"/>
          <x v="6"/>
          <x v="5"/>
          <x v="6"/>
          <x v="3"/>
          <x v="5"/>
          <x v="3"/>
          <x v="1"/>
          <x v="5"/>
          <x v="2"/>
          <x v="4"/>
          <x v="5"/>
          <x v="1"/>
          <x v="3"/>
          <x v="2"/>
          <x v="1"/>
          <x v="6"/>
          <x v="2"/>
          <x v="4"/>
          <x v="5"/>
          <x v="1"/>
          <x v="6"/>
          <x v="3"/>
          <x v="1"/>
          <x v="5"/>
          <x v="6"/>
          <x v="6"/>
          <x v="1"/>
          <x v="1"/>
          <x v="2"/>
          <x v="1"/>
          <x v="1"/>
          <x v="1"/>
          <x v="1"/>
          <x v="1"/>
          <x v="3"/>
          <x v="2"/>
          <x v="1"/>
          <x v="6"/>
          <x v="1"/>
          <x v="1"/>
          <x v="6"/>
          <x v="2"/>
          <x v="1"/>
          <x v="1"/>
          <x v="3"/>
          <x v="1"/>
          <x v="2"/>
          <x v="3"/>
          <x v="2"/>
          <x v="2"/>
          <x v="5"/>
          <x v="3"/>
          <x v="1"/>
          <x v="2"/>
          <x v="5"/>
          <x v="6"/>
          <x v="1"/>
          <x v="1"/>
          <x v="2"/>
        </discretePr>
        <groupItems count="7">
          <m/>
          <s v="Group1"/>
          <s v="Group2"/>
          <s v="Group3"/>
          <s v="Group4"/>
          <s v="Group5"/>
          <s v="Group6"/>
        </groupItems>
      </fieldGroup>
    </cacheField>
    <cacheField name="cabin2" numFmtId="0" databaseField="0">
      <fieldGroup base="9">
        <discretePr count="187">
          <x v="2"/>
          <x v="3"/>
          <x v="5"/>
          <x v="4"/>
          <x v="1"/>
          <x v="3"/>
          <x v="0"/>
          <x v="3"/>
          <x v="2"/>
          <x v="1"/>
          <x v="2"/>
          <x v="4"/>
          <x v="3"/>
          <x v="4"/>
          <x v="3"/>
          <x v="3"/>
          <x v="2"/>
          <x v="3"/>
          <x v="3"/>
          <x v="6"/>
          <x v="1"/>
          <x v="3"/>
          <x v="3"/>
          <x v="4"/>
          <x v="5"/>
          <x v="1"/>
          <x v="2"/>
          <x v="2"/>
          <x v="5"/>
          <x v="2"/>
          <x v="5"/>
          <x v="2"/>
          <x v="2"/>
          <x v="3"/>
          <x v="5"/>
          <x v="5"/>
          <x v="2"/>
          <x v="2"/>
          <x v="1"/>
          <x v="3"/>
          <x v="1"/>
          <x v="5"/>
          <x v="5"/>
          <x v="5"/>
          <x v="5"/>
          <x v="2"/>
          <x v="2"/>
          <x v="3"/>
          <x v="5"/>
          <x v="2"/>
          <x v="2"/>
          <x v="1"/>
          <x v="3"/>
          <x v="1"/>
          <x v="1"/>
          <x v="1"/>
          <x v="3"/>
          <x v="3"/>
          <x v="4"/>
          <x v="1"/>
          <x v="3"/>
          <x v="5"/>
          <x v="3"/>
          <x v="3"/>
          <x v="5"/>
          <x v="4"/>
          <x v="4"/>
          <x v="2"/>
          <x v="2"/>
          <x v="2"/>
          <x v="3"/>
          <x v="5"/>
          <x v="3"/>
          <x v="2"/>
          <x v="3"/>
          <x v="1"/>
          <x v="3"/>
          <x v="2"/>
          <x v="3"/>
          <x v="3"/>
          <x v="4"/>
          <x v="2"/>
          <x v="5"/>
          <x v="4"/>
          <x v="3"/>
          <x v="2"/>
          <x v="4"/>
          <x v="4"/>
          <x v="2"/>
          <x v="2"/>
          <x v="5"/>
          <x v="3"/>
          <x v="2"/>
          <x v="4"/>
          <x v="3"/>
          <x v="2"/>
          <x v="3"/>
          <x v="2"/>
          <x v="5"/>
          <x v="3"/>
          <x v="2"/>
          <x v="4"/>
          <x v="4"/>
          <x v="3"/>
          <x v="4"/>
          <x v="2"/>
          <x v="4"/>
          <x v="4"/>
          <x v="4"/>
          <x v="2"/>
          <x v="3"/>
          <x v="2"/>
          <x v="3"/>
          <x v="4"/>
          <x v="3"/>
          <x v="5"/>
          <x v="3"/>
          <x v="3"/>
          <x v="3"/>
          <x v="4"/>
          <x v="4"/>
          <x v="4"/>
          <x v="3"/>
          <x v="2"/>
          <x v="2"/>
          <x v="4"/>
          <x v="2"/>
          <x v="3"/>
          <x v="3"/>
          <x v="2"/>
          <x v="3"/>
          <x v="3"/>
          <x v="3"/>
          <x v="2"/>
          <x v="1"/>
          <x v="1"/>
          <x v="1"/>
          <x v="1"/>
          <x v="2"/>
          <x v="3"/>
          <x v="5"/>
          <x v="1"/>
          <x v="1"/>
          <x v="1"/>
          <x v="3"/>
          <x v="1"/>
          <x v="2"/>
          <x v="5"/>
          <x v="2"/>
          <x v="2"/>
          <x v="3"/>
          <x v="3"/>
          <x v="3"/>
          <x v="4"/>
          <x v="5"/>
          <x v="5"/>
          <x v="3"/>
          <x v="3"/>
          <x v="3"/>
          <x v="3"/>
          <x v="2"/>
          <x v="4"/>
          <x v="4"/>
          <x v="4"/>
          <x v="3"/>
          <x v="3"/>
          <x v="3"/>
          <x v="3"/>
          <x v="5"/>
          <x v="4"/>
          <x v="6"/>
          <x v="4"/>
          <x v="6"/>
          <x v="5"/>
          <x v="5"/>
          <x v="6"/>
          <x v="4"/>
          <x v="6"/>
          <x v="6"/>
          <x v="6"/>
          <x v="6"/>
          <x v="6"/>
          <x v="5"/>
          <x v="6"/>
          <x v="5"/>
          <x v="6"/>
          <x v="6"/>
        </discretePr>
        <groupItems count="7">
          <m/>
          <s v="Group1"/>
          <s v="Group2"/>
          <s v="Group3"/>
          <s v="Group4"/>
          <s v="Group5"/>
          <s v="Group6"/>
        </groupItems>
      </fieldGroup>
    </cacheField>
    <cacheField name="dest2" numFmtId="0" databaseField="0">
      <fieldGroup base="16">
        <discretePr count="74">
          <x v="12"/>
          <x v="0"/>
          <x v="1"/>
          <x v="12"/>
          <x v="12"/>
          <x v="12"/>
          <x v="2"/>
          <x v="12"/>
          <x v="3"/>
          <x v="12"/>
          <x v="12"/>
          <x v="4"/>
          <x v="12"/>
          <x v="5"/>
          <x v="6"/>
          <x v="12"/>
          <x v="12"/>
          <x v="12"/>
          <x v="12"/>
          <x v="7"/>
          <x v="12"/>
          <x v="8"/>
          <x v="12"/>
          <x v="9"/>
          <x v="12"/>
          <x v="12"/>
          <x v="12"/>
          <x v="12"/>
          <x v="12"/>
          <x v="12"/>
          <x v="10"/>
          <x v="12"/>
          <x v="12"/>
          <x v="12"/>
          <x v="12"/>
          <x v="12"/>
          <x v="12"/>
          <x v="11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</discretePr>
        <groupItems count="13">
          <s v="ON"/>
          <s v="NY"/>
          <s v=""/>
          <s v="PQ"/>
          <s v="MI"/>
          <s v="NJ"/>
          <s v="OH"/>
          <s v="PA"/>
          <s v="MA"/>
          <s v="ND"/>
          <s v="IA"/>
          <s v="IL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irrolytix" refreshedDate="45249.935553587966" createdVersion="6" refreshedVersion="6" minRefreshableVersion="3" recordCount="778">
  <cacheSource type="worksheet">
    <worksheetSource ref="E1:F779" sheet="train_score"/>
  </cacheSource>
  <cacheFields count="3">
    <cacheField name="total_score" numFmtId="0">
      <sharedItems containsSemiMixedTypes="0" containsString="0" containsNumber="1" containsInteger="1" minValue="422" maxValue="603" count="123">
        <n v="545"/>
        <n v="457"/>
        <n v="529"/>
        <n v="570"/>
        <n v="580"/>
        <n v="438"/>
        <n v="505"/>
        <n v="574"/>
        <n v="513"/>
        <n v="578"/>
        <n v="560"/>
        <n v="519"/>
        <n v="592"/>
        <n v="502"/>
        <n v="516"/>
        <n v="543"/>
        <n v="575"/>
        <n v="565"/>
        <n v="547"/>
        <n v="501"/>
        <n v="454"/>
        <n v="585"/>
        <n v="573"/>
        <n v="433"/>
        <n v="532"/>
        <n v="535"/>
        <n v="515"/>
        <n v="577"/>
        <n v="475"/>
        <n v="489"/>
        <n v="603"/>
        <n v="556"/>
        <n v="569"/>
        <n v="487"/>
        <n v="559"/>
        <n v="471"/>
        <n v="584"/>
        <n v="449"/>
        <n v="479"/>
        <n v="576"/>
        <n v="520"/>
        <n v="500"/>
        <n v="490"/>
        <n v="463"/>
        <n v="491"/>
        <n v="564"/>
        <n v="468"/>
        <n v="536"/>
        <n v="572"/>
        <n v="484"/>
        <n v="517"/>
        <n v="544"/>
        <n v="482"/>
        <n v="566"/>
        <n v="493"/>
        <n v="601"/>
        <n v="486"/>
        <n v="509"/>
        <n v="595"/>
        <n v="546"/>
        <n v="459"/>
        <n v="464"/>
        <n v="473"/>
        <n v="435"/>
        <n v="460"/>
        <n v="589"/>
        <n v="472"/>
        <n v="586"/>
        <n v="561"/>
        <n v="571"/>
        <n v="503"/>
        <n v="437"/>
        <n v="558"/>
        <n v="550"/>
        <n v="429"/>
        <n v="588"/>
        <n v="478"/>
        <n v="498"/>
        <n v="562"/>
        <n v="499"/>
        <n v="567"/>
        <n v="483"/>
        <n v="495"/>
        <n v="508"/>
        <n v="504"/>
        <n v="494"/>
        <n v="453"/>
        <n v="458"/>
        <n v="474"/>
        <n v="496"/>
        <n v="430"/>
        <n v="531"/>
        <n v="526"/>
        <n v="456"/>
        <n v="528"/>
        <n v="488"/>
        <n v="443"/>
        <n v="427"/>
        <n v="441"/>
        <n v="469"/>
        <n v="525"/>
        <n v="534"/>
        <n v="455"/>
        <n v="518"/>
        <n v="507"/>
        <n v="444"/>
        <n v="541"/>
        <n v="462"/>
        <n v="530"/>
        <n v="448"/>
        <n v="527"/>
        <n v="540"/>
        <n v="422"/>
        <n v="445"/>
        <n v="452"/>
        <n v="524"/>
        <n v="432"/>
        <n v="537"/>
        <n v="446"/>
        <n v="521"/>
        <n v="465"/>
        <n v="447"/>
        <n v="514"/>
      </sharedItems>
      <fieldGroup par="2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total_score2" numFmtId="0" databaseField="0">
      <fieldGroup base="0">
        <discretePr count="123">
          <x v="6"/>
          <x v="1"/>
          <x v="5"/>
          <x v="7"/>
          <x v="7"/>
          <x v="0"/>
          <x v="4"/>
          <x v="7"/>
          <x v="4"/>
          <x v="7"/>
          <x v="6"/>
          <x v="4"/>
          <x v="8"/>
          <x v="4"/>
          <x v="4"/>
          <x v="6"/>
          <x v="7"/>
          <x v="7"/>
          <x v="6"/>
          <x v="4"/>
          <x v="1"/>
          <x v="8"/>
          <x v="7"/>
          <x v="0"/>
          <x v="5"/>
          <x v="5"/>
          <x v="4"/>
          <x v="7"/>
          <x v="2"/>
          <x v="3"/>
          <x v="8"/>
          <x v="6"/>
          <x v="7"/>
          <x v="3"/>
          <x v="6"/>
          <x v="2"/>
          <x v="8"/>
          <x v="1"/>
          <x v="2"/>
          <x v="7"/>
          <x v="4"/>
          <x v="3"/>
          <x v="3"/>
          <x v="2"/>
          <x v="3"/>
          <x v="7"/>
          <x v="2"/>
          <x v="5"/>
          <x v="7"/>
          <x v="3"/>
          <x v="4"/>
          <x v="6"/>
          <x v="3"/>
          <x v="7"/>
          <x v="3"/>
          <x v="8"/>
          <x v="3"/>
          <x v="4"/>
          <x v="8"/>
          <x v="6"/>
          <x v="1"/>
          <x v="2"/>
          <x v="2"/>
          <x v="0"/>
          <x v="1"/>
          <x v="8"/>
          <x v="2"/>
          <x v="8"/>
          <x v="7"/>
          <x v="7"/>
          <x v="4"/>
          <x v="0"/>
          <x v="6"/>
          <x v="6"/>
          <x v="0"/>
          <x v="8"/>
          <x v="2"/>
          <x v="3"/>
          <x v="7"/>
          <x v="3"/>
          <x v="7"/>
          <x v="3"/>
          <x v="3"/>
          <x v="4"/>
          <x v="4"/>
          <x v="3"/>
          <x v="1"/>
          <x v="1"/>
          <x v="2"/>
          <x v="3"/>
          <x v="0"/>
          <x v="5"/>
          <x v="5"/>
          <x v="1"/>
          <x v="5"/>
          <x v="3"/>
          <x v="1"/>
          <x v="0"/>
          <x v="1"/>
          <x v="2"/>
          <x v="5"/>
          <x v="5"/>
          <x v="1"/>
          <x v="4"/>
          <x v="4"/>
          <x v="1"/>
          <x v="6"/>
          <x v="2"/>
          <x v="5"/>
          <x v="1"/>
          <x v="5"/>
          <x v="5"/>
          <x v="0"/>
          <x v="1"/>
          <x v="1"/>
          <x v="5"/>
          <x v="0"/>
          <x v="5"/>
          <x v="1"/>
          <x v="5"/>
          <x v="2"/>
          <x v="1"/>
          <x v="4"/>
        </discretePr>
        <groupItems count="9"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9">
  <r>
    <n v="1"/>
    <x v="0"/>
    <s v="Allen, Miss. Elisabeth Walton"/>
    <x v="0"/>
    <x v="0"/>
    <n v="0"/>
    <n v="0"/>
    <n v="24160"/>
    <n v="211.33750000000001"/>
    <x v="0"/>
    <s v="S"/>
    <n v="2"/>
    <m/>
    <s v="St Louis, MO"/>
    <n v="4"/>
    <x v="0"/>
    <x v="0"/>
  </r>
  <r>
    <n v="1"/>
    <x v="0"/>
    <s v="Allison, Master. Hudson Trevor"/>
    <x v="1"/>
    <x v="1"/>
    <n v="1"/>
    <n v="2"/>
    <n v="113781"/>
    <n v="151.55000000000001"/>
    <x v="1"/>
    <s v="S"/>
    <s v="11"/>
    <m/>
    <s v="Montreal, PQ / Chesterville, ON"/>
    <n v="5"/>
    <x v="1"/>
    <x v="1"/>
  </r>
  <r>
    <n v="1"/>
    <x v="1"/>
    <s v="Allison, Miss. Helen Loraine"/>
    <x v="0"/>
    <x v="2"/>
    <n v="1"/>
    <n v="2"/>
    <n v="113781"/>
    <n v="151.55000000000001"/>
    <x v="1"/>
    <s v="S"/>
    <m/>
    <m/>
    <s v="Montreal, PQ / Chesterville, ON"/>
    <n v="1"/>
    <x v="2"/>
    <x v="1"/>
  </r>
  <r>
    <n v="1"/>
    <x v="1"/>
    <s v="Allison, Mr. Hudson Joshua Creighton"/>
    <x v="1"/>
    <x v="3"/>
    <n v="1"/>
    <n v="2"/>
    <n v="113781"/>
    <n v="151.55000000000001"/>
    <x v="1"/>
    <s v="S"/>
    <m/>
    <n v="135"/>
    <s v="Montreal, PQ / Chesterville, ON"/>
    <n v="3"/>
    <x v="2"/>
    <x v="1"/>
  </r>
  <r>
    <n v="1"/>
    <x v="1"/>
    <s v="Allison, Mrs. Hudson J C (Bessie Waldo Daniels)"/>
    <x v="0"/>
    <x v="4"/>
    <n v="1"/>
    <n v="2"/>
    <n v="113781"/>
    <n v="151.55000000000001"/>
    <x v="1"/>
    <s v="S"/>
    <m/>
    <m/>
    <s v="Montreal, PQ / Chesterville, ON"/>
    <n v="2"/>
    <x v="2"/>
    <x v="1"/>
  </r>
  <r>
    <n v="1"/>
    <x v="0"/>
    <s v="Anderson, Mr. Harry"/>
    <x v="1"/>
    <x v="5"/>
    <n v="0"/>
    <n v="0"/>
    <n v="19952"/>
    <n v="26.55"/>
    <x v="2"/>
    <s v="S"/>
    <s v="3"/>
    <m/>
    <s v="New York, NY"/>
    <n v="5"/>
    <x v="1"/>
    <x v="2"/>
  </r>
  <r>
    <n v="1"/>
    <x v="0"/>
    <s v="Andrews, Miss. Kornelia Theodosia"/>
    <x v="0"/>
    <x v="6"/>
    <n v="1"/>
    <n v="0"/>
    <n v="13502"/>
    <n v="77.958299999999994"/>
    <x v="3"/>
    <s v="S"/>
    <s v="10"/>
    <m/>
    <s v="Hudson, NY"/>
    <n v="1"/>
    <x v="2"/>
    <x v="2"/>
  </r>
  <r>
    <n v="1"/>
    <x v="1"/>
    <s v="Andrews, Mr. Thomas Jr"/>
    <x v="1"/>
    <x v="7"/>
    <n v="0"/>
    <n v="0"/>
    <n v="112050"/>
    <n v="0"/>
    <x v="4"/>
    <s v="S"/>
    <m/>
    <m/>
    <s v="Belfast, NI"/>
    <n v="4"/>
    <x v="0"/>
    <x v="3"/>
  </r>
  <r>
    <n v="1"/>
    <x v="0"/>
    <s v="Appleton, Mrs. Edward Dale (Charlotte Lamson)"/>
    <x v="0"/>
    <x v="8"/>
    <n v="2"/>
    <n v="0"/>
    <n v="11769"/>
    <n v="51.479199999999999"/>
    <x v="5"/>
    <s v="S"/>
    <s v="D"/>
    <m/>
    <s v="Bayside, Queens, NY"/>
    <n v="2"/>
    <x v="2"/>
    <x v="2"/>
  </r>
  <r>
    <n v="1"/>
    <x v="1"/>
    <s v="Artagaveytia, Mr. Ramon"/>
    <x v="1"/>
    <x v="9"/>
    <n v="0"/>
    <n v="0"/>
    <s v="PC 17609"/>
    <n v="49.504199999999997"/>
    <x v="6"/>
    <s v="C"/>
    <m/>
    <n v="22"/>
    <s v="Montevideo, Uruguay"/>
    <n v="1"/>
    <x v="2"/>
    <x v="4"/>
  </r>
  <r>
    <n v="1"/>
    <x v="1"/>
    <s v="Astor, Col. John Jacob"/>
    <x v="1"/>
    <x v="10"/>
    <n v="1"/>
    <n v="0"/>
    <s v="PC 17757"/>
    <n v="227.52500000000001"/>
    <x v="7"/>
    <s v="C"/>
    <m/>
    <n v="124"/>
    <s v="New York, NY"/>
    <n v="1"/>
    <x v="2"/>
    <x v="2"/>
  </r>
  <r>
    <n v="1"/>
    <x v="0"/>
    <s v="Astor, Mrs. John Jacob (Madeleine Talmadge Force)"/>
    <x v="0"/>
    <x v="11"/>
    <n v="1"/>
    <n v="0"/>
    <s v="PC 17757"/>
    <n v="227.52500000000001"/>
    <x v="7"/>
    <s v="C"/>
    <s v="4"/>
    <m/>
    <s v="New York, NY"/>
    <n v="1"/>
    <x v="2"/>
    <x v="2"/>
  </r>
  <r>
    <n v="1"/>
    <x v="0"/>
    <s v="Aubart, Mme. Leontine Pauline"/>
    <x v="0"/>
    <x v="12"/>
    <n v="0"/>
    <n v="0"/>
    <s v="PC 17477"/>
    <n v="69.3"/>
    <x v="8"/>
    <s v="C"/>
    <s v="9"/>
    <m/>
    <s v="Paris, France"/>
    <n v="2"/>
    <x v="2"/>
    <x v="5"/>
  </r>
  <r>
    <n v="1"/>
    <x v="0"/>
    <s v="Barber, Miss. Ellen &quot;Nellie&quot;"/>
    <x v="0"/>
    <x v="13"/>
    <n v="0"/>
    <n v="0"/>
    <n v="19877"/>
    <n v="78.849999999999994"/>
    <x v="6"/>
    <s v="S"/>
    <s v="6"/>
    <m/>
    <m/>
    <n v="1"/>
    <x v="2"/>
    <x v="6"/>
  </r>
  <r>
    <n v="1"/>
    <x v="0"/>
    <s v="Barkworth, Mr. Algernon Henry Wilson"/>
    <x v="1"/>
    <x v="14"/>
    <n v="0"/>
    <n v="0"/>
    <n v="27042"/>
    <n v="30"/>
    <x v="9"/>
    <s v="S"/>
    <s v="B"/>
    <m/>
    <s v="Hessle, Yorks"/>
    <n v="4"/>
    <x v="0"/>
    <x v="7"/>
  </r>
  <r>
    <n v="1"/>
    <x v="1"/>
    <s v="Baumann, Mr. John D"/>
    <x v="1"/>
    <x v="15"/>
    <n v="0"/>
    <n v="0"/>
    <s v="PC 17318"/>
    <n v="25.925000000000001"/>
    <x v="6"/>
    <s v="S"/>
    <m/>
    <m/>
    <s v="New York, NY"/>
    <n v="4"/>
    <x v="0"/>
    <x v="2"/>
  </r>
  <r>
    <n v="1"/>
    <x v="1"/>
    <s v="Baxter, Mr. Quigg Edmond"/>
    <x v="1"/>
    <x v="12"/>
    <n v="0"/>
    <n v="1"/>
    <s v="PC 17558"/>
    <n v="247.52080000000001"/>
    <x v="10"/>
    <s v="C"/>
    <m/>
    <m/>
    <s v="Montreal, PQ"/>
    <n v="4"/>
    <x v="0"/>
    <x v="8"/>
  </r>
  <r>
    <n v="1"/>
    <x v="0"/>
    <s v="Baxter, Mrs. James (Helene DeLaudeniere Chaput)"/>
    <x v="0"/>
    <x v="16"/>
    <n v="0"/>
    <n v="1"/>
    <s v="PC 17558"/>
    <n v="247.52080000000001"/>
    <x v="10"/>
    <s v="C"/>
    <s v="6"/>
    <m/>
    <s v="Montreal, PQ"/>
    <n v="3"/>
    <x v="2"/>
    <x v="8"/>
  </r>
  <r>
    <n v="1"/>
    <x v="0"/>
    <s v="Bazzani, Miss. Albina"/>
    <x v="0"/>
    <x v="17"/>
    <n v="0"/>
    <n v="0"/>
    <n v="11813"/>
    <n v="76.291700000000006"/>
    <x v="11"/>
    <s v="C"/>
    <s v="8"/>
    <m/>
    <m/>
    <n v="2"/>
    <x v="2"/>
    <x v="6"/>
  </r>
  <r>
    <n v="1"/>
    <x v="1"/>
    <s v="Beattie, Mr. Thomson"/>
    <x v="1"/>
    <x v="18"/>
    <n v="0"/>
    <n v="0"/>
    <n v="13050"/>
    <n v="75.241699999999994"/>
    <x v="12"/>
    <s v="C"/>
    <s v="A"/>
    <m/>
    <s v="Winnipeg, MN"/>
    <n v="5"/>
    <x v="1"/>
    <x v="9"/>
  </r>
  <r>
    <n v="1"/>
    <x v="0"/>
    <s v="Beckwith, Mr. Richard Leonard"/>
    <x v="1"/>
    <x v="19"/>
    <n v="1"/>
    <n v="1"/>
    <n v="11751"/>
    <n v="52.554200000000002"/>
    <x v="13"/>
    <s v="S"/>
    <s v="5"/>
    <m/>
    <s v="New York, NY"/>
    <n v="3"/>
    <x v="2"/>
    <x v="2"/>
  </r>
  <r>
    <n v="1"/>
    <x v="0"/>
    <s v="Beckwith, Mrs. Richard Leonard (Sallie Monypeny)"/>
    <x v="0"/>
    <x v="10"/>
    <n v="1"/>
    <n v="1"/>
    <n v="11751"/>
    <n v="52.554200000000002"/>
    <x v="13"/>
    <s v="S"/>
    <s v="5"/>
    <m/>
    <s v="New York, NY"/>
    <n v="1"/>
    <x v="2"/>
    <x v="2"/>
  </r>
  <r>
    <n v="1"/>
    <x v="0"/>
    <s v="Behr, Mr. Karl Howell"/>
    <x v="1"/>
    <x v="13"/>
    <n v="0"/>
    <n v="0"/>
    <n v="111369"/>
    <n v="30"/>
    <x v="14"/>
    <s v="C"/>
    <s v="5"/>
    <m/>
    <s v="New York, NY"/>
    <n v="3"/>
    <x v="2"/>
    <x v="2"/>
  </r>
  <r>
    <n v="1"/>
    <x v="0"/>
    <s v="Bidois, Miss. Rosalie"/>
    <x v="0"/>
    <x v="20"/>
    <n v="0"/>
    <n v="0"/>
    <s v="PC 17757"/>
    <n v="227.52500000000001"/>
    <x v="6"/>
    <s v="C"/>
    <s v="4"/>
    <m/>
    <m/>
    <n v="2"/>
    <x v="2"/>
    <x v="6"/>
  </r>
  <r>
    <n v="1"/>
    <x v="0"/>
    <s v="Bird, Miss. Ellen"/>
    <x v="0"/>
    <x v="0"/>
    <n v="0"/>
    <n v="0"/>
    <s v="PC 17483"/>
    <n v="221.7792"/>
    <x v="15"/>
    <s v="S"/>
    <s v="8"/>
    <m/>
    <m/>
    <n v="2"/>
    <x v="2"/>
    <x v="6"/>
  </r>
  <r>
    <n v="1"/>
    <x v="1"/>
    <s v="Birnbaum, Mr. Jakob"/>
    <x v="1"/>
    <x v="4"/>
    <n v="0"/>
    <n v="0"/>
    <n v="13905"/>
    <n v="26"/>
    <x v="6"/>
    <s v="C"/>
    <m/>
    <n v="148"/>
    <s v="San Francisco, CA"/>
    <n v="5"/>
    <x v="1"/>
    <x v="10"/>
  </r>
  <r>
    <n v="1"/>
    <x v="0"/>
    <s v="Bishop, Mr. Dickinson H"/>
    <x v="1"/>
    <x v="4"/>
    <n v="1"/>
    <n v="0"/>
    <n v="11967"/>
    <n v="91.0792"/>
    <x v="16"/>
    <s v="C"/>
    <s v="7"/>
    <m/>
    <s v="Dowagiac, MI"/>
    <n v="5"/>
    <x v="1"/>
    <x v="11"/>
  </r>
  <r>
    <n v="1"/>
    <x v="0"/>
    <s v="Bishop, Mrs. Dickinson H (Helen Walton)"/>
    <x v="0"/>
    <x v="21"/>
    <n v="1"/>
    <n v="0"/>
    <n v="11967"/>
    <n v="91.0792"/>
    <x v="16"/>
    <s v="C"/>
    <s v="7"/>
    <m/>
    <s v="Dowagiac, MI"/>
    <n v="4"/>
    <x v="0"/>
    <x v="11"/>
  </r>
  <r>
    <n v="1"/>
    <x v="0"/>
    <s v="Bissette, Miss. Amelia"/>
    <x v="0"/>
    <x v="22"/>
    <n v="0"/>
    <n v="0"/>
    <s v="PC 17760"/>
    <n v="135.63329999999999"/>
    <x v="17"/>
    <s v="S"/>
    <s v="8"/>
    <m/>
    <m/>
    <n v="5"/>
    <x v="1"/>
    <x v="6"/>
  </r>
  <r>
    <n v="1"/>
    <x v="0"/>
    <s v="Bjornstrom-Steffansson, Mr. Mauritz Hakan"/>
    <x v="1"/>
    <x v="23"/>
    <n v="0"/>
    <n v="0"/>
    <n v="110564"/>
    <n v="26.55"/>
    <x v="18"/>
    <s v="S"/>
    <s v="D"/>
    <m/>
    <s v="Stockholm, Sweden / Washington, DC"/>
    <n v="4"/>
    <x v="0"/>
    <x v="12"/>
  </r>
  <r>
    <n v="1"/>
    <x v="1"/>
    <s v="Blackwell, Mr. Stephen Weart"/>
    <x v="1"/>
    <x v="24"/>
    <n v="0"/>
    <n v="0"/>
    <n v="113784"/>
    <n v="35.5"/>
    <x v="19"/>
    <s v="S"/>
    <m/>
    <m/>
    <s v="Trenton, NJ"/>
    <n v="4"/>
    <x v="0"/>
    <x v="13"/>
  </r>
  <r>
    <n v="1"/>
    <x v="0"/>
    <s v="Blank, Mr. Henry"/>
    <x v="1"/>
    <x v="25"/>
    <n v="0"/>
    <n v="0"/>
    <n v="112277"/>
    <n v="31"/>
    <x v="20"/>
    <s v="C"/>
    <s v="7"/>
    <m/>
    <s v="Glen Ridge, NJ"/>
    <n v="4"/>
    <x v="0"/>
    <x v="13"/>
  </r>
  <r>
    <n v="1"/>
    <x v="0"/>
    <s v="Bonnell, Miss. Caroline"/>
    <x v="0"/>
    <x v="3"/>
    <n v="0"/>
    <n v="0"/>
    <n v="36928"/>
    <n v="164.86670000000001"/>
    <x v="21"/>
    <s v="S"/>
    <s v="8"/>
    <m/>
    <s v="Youngstown, OH"/>
    <n v="1"/>
    <x v="2"/>
    <x v="14"/>
  </r>
  <r>
    <n v="1"/>
    <x v="0"/>
    <s v="Bonnell, Miss. Elizabeth"/>
    <x v="0"/>
    <x v="26"/>
    <n v="0"/>
    <n v="0"/>
    <n v="113783"/>
    <n v="26.55"/>
    <x v="22"/>
    <s v="S"/>
    <s v="8"/>
    <m/>
    <s v="Birkdale, England Cleveland, Ohio"/>
    <n v="3"/>
    <x v="2"/>
    <x v="15"/>
  </r>
  <r>
    <n v="1"/>
    <x v="1"/>
    <s v="Borebank, Mr. John James"/>
    <x v="1"/>
    <x v="20"/>
    <n v="0"/>
    <n v="0"/>
    <n v="110489"/>
    <n v="26.55"/>
    <x v="23"/>
    <s v="S"/>
    <m/>
    <m/>
    <s v="London / Winnipeg, MB"/>
    <n v="4"/>
    <x v="0"/>
    <x v="16"/>
  </r>
  <r>
    <n v="1"/>
    <x v="0"/>
    <s v="Bowen, Miss. Grace Scott"/>
    <x v="0"/>
    <x v="24"/>
    <n v="0"/>
    <n v="0"/>
    <s v="PC 17608"/>
    <n v="262.375"/>
    <x v="6"/>
    <s v="C"/>
    <s v="4"/>
    <m/>
    <s v="Cooperstown, NY"/>
    <n v="1"/>
    <x v="2"/>
    <x v="2"/>
  </r>
  <r>
    <n v="1"/>
    <x v="0"/>
    <s v="Bowerman, Miss. Elsie Edith"/>
    <x v="0"/>
    <x v="27"/>
    <n v="0"/>
    <n v="1"/>
    <n v="113505"/>
    <n v="55"/>
    <x v="24"/>
    <s v="S"/>
    <s v="6"/>
    <m/>
    <s v="St Leonards-on-Sea, England Ohio"/>
    <n v="4"/>
    <x v="0"/>
    <x v="15"/>
  </r>
  <r>
    <n v="1"/>
    <x v="0"/>
    <s v="Bradley, Mr. George (&quot;George Arthur Brayton&quot;)"/>
    <x v="1"/>
    <x v="15"/>
    <n v="0"/>
    <n v="0"/>
    <n v="111427"/>
    <n v="26.55"/>
    <x v="6"/>
    <s v="S"/>
    <s v="9"/>
    <m/>
    <s v="Los Angeles, CA"/>
    <n v="4"/>
    <x v="0"/>
    <x v="10"/>
  </r>
  <r>
    <n v="1"/>
    <x v="1"/>
    <s v="Brady, Mr. John Bertram"/>
    <x v="1"/>
    <x v="28"/>
    <n v="0"/>
    <n v="0"/>
    <n v="113054"/>
    <n v="30.5"/>
    <x v="25"/>
    <s v="S"/>
    <m/>
    <m/>
    <s v="Pomeroy, WA"/>
    <n v="5"/>
    <x v="1"/>
    <x v="17"/>
  </r>
  <r>
    <n v="1"/>
    <x v="1"/>
    <s v="Brandeis, Mr. Emil"/>
    <x v="1"/>
    <x v="5"/>
    <n v="0"/>
    <n v="0"/>
    <s v="PC 17591"/>
    <n v="50.495800000000003"/>
    <x v="26"/>
    <s v="C"/>
    <m/>
    <n v="208"/>
    <s v="Omaha, NE"/>
    <n v="1"/>
    <x v="2"/>
    <x v="18"/>
  </r>
  <r>
    <n v="1"/>
    <x v="1"/>
    <s v="Brewe, Dr. Arthur Jackson"/>
    <x v="1"/>
    <x v="15"/>
    <n v="0"/>
    <n v="0"/>
    <n v="112379"/>
    <n v="39.6"/>
    <x v="6"/>
    <s v="C"/>
    <m/>
    <m/>
    <s v="Philadelphia, PA"/>
    <n v="2"/>
    <x v="2"/>
    <x v="19"/>
  </r>
  <r>
    <n v="1"/>
    <x v="0"/>
    <s v="Brown, Mrs. James Joseph (Margaret Tobin)"/>
    <x v="0"/>
    <x v="29"/>
    <n v="0"/>
    <n v="0"/>
    <s v="PC 17610"/>
    <n v="27.720800000000001"/>
    <x v="27"/>
    <s v="C"/>
    <s v="6"/>
    <m/>
    <s v="Denver, CO"/>
    <n v="4"/>
    <x v="0"/>
    <x v="20"/>
  </r>
  <r>
    <n v="1"/>
    <x v="0"/>
    <s v="Brown, Mrs. John Murray (Caroline Lane Lamson)"/>
    <x v="0"/>
    <x v="30"/>
    <n v="2"/>
    <n v="0"/>
    <n v="11769"/>
    <n v="51.479199999999999"/>
    <x v="5"/>
    <s v="S"/>
    <s v="D"/>
    <m/>
    <s v="Belmont, MA"/>
    <n v="2"/>
    <x v="2"/>
    <x v="21"/>
  </r>
  <r>
    <n v="1"/>
    <x v="0"/>
    <s v="Bucknell, Mrs. William Robert (Emma Eliza Ward)"/>
    <x v="0"/>
    <x v="31"/>
    <n v="0"/>
    <n v="0"/>
    <n v="11813"/>
    <n v="76.291700000000006"/>
    <x v="11"/>
    <s v="C"/>
    <s v="8"/>
    <m/>
    <s v="Philadelphia, PA"/>
    <n v="1"/>
    <x v="2"/>
    <x v="19"/>
  </r>
  <r>
    <n v="1"/>
    <x v="0"/>
    <s v="Burns, Miss. Elizabeth Margaret"/>
    <x v="0"/>
    <x v="28"/>
    <n v="0"/>
    <n v="0"/>
    <n v="16966"/>
    <n v="134.5"/>
    <x v="28"/>
    <s v="C"/>
    <s v="3"/>
    <m/>
    <m/>
    <n v="1"/>
    <x v="2"/>
    <x v="6"/>
  </r>
  <r>
    <n v="1"/>
    <x v="1"/>
    <s v="Butt, Major. Archibald Willingham"/>
    <x v="1"/>
    <x v="24"/>
    <n v="0"/>
    <n v="0"/>
    <n v="113050"/>
    <n v="26.55"/>
    <x v="29"/>
    <s v="S"/>
    <m/>
    <m/>
    <s v="Washington, DC"/>
    <n v="2"/>
    <x v="2"/>
    <x v="12"/>
  </r>
  <r>
    <n v="1"/>
    <x v="1"/>
    <s v="Cairns, Mr. Alexander"/>
    <x v="1"/>
    <x v="15"/>
    <n v="0"/>
    <n v="0"/>
    <n v="113798"/>
    <n v="31"/>
    <x v="6"/>
    <s v="S"/>
    <m/>
    <m/>
    <m/>
    <n v="2"/>
    <x v="2"/>
    <x v="6"/>
  </r>
  <r>
    <n v="1"/>
    <x v="0"/>
    <s v="Calderhead, Mr. Edward Pennington"/>
    <x v="1"/>
    <x v="20"/>
    <n v="0"/>
    <n v="0"/>
    <s v="PC 17476"/>
    <n v="26.287500000000001"/>
    <x v="30"/>
    <s v="S"/>
    <s v="5"/>
    <m/>
    <s v="New York, NY"/>
    <n v="3"/>
    <x v="2"/>
    <x v="2"/>
  </r>
  <r>
    <n v="1"/>
    <x v="0"/>
    <s v="Candee, Mrs. Edward (Helen Churchill Hungerford)"/>
    <x v="0"/>
    <x v="8"/>
    <n v="0"/>
    <n v="0"/>
    <s v="PC 17606"/>
    <n v="27.445799999999998"/>
    <x v="6"/>
    <s v="C"/>
    <s v="6"/>
    <m/>
    <s v="Washington, DC"/>
    <n v="1"/>
    <x v="2"/>
    <x v="12"/>
  </r>
  <r>
    <n v="1"/>
    <x v="0"/>
    <s v="Cardeza, Mr. Thomas Drake Martinez"/>
    <x v="1"/>
    <x v="18"/>
    <n v="0"/>
    <n v="1"/>
    <s v="PC 17755"/>
    <n v="512.32920000000001"/>
    <x v="31"/>
    <s v="C"/>
    <s v="3"/>
    <m/>
    <s v="Austria-Hungary / Germantown, Philadelphia, PA"/>
    <n v="2"/>
    <x v="2"/>
    <x v="19"/>
  </r>
  <r>
    <n v="1"/>
    <x v="0"/>
    <s v="Cardeza, Mrs. James Warburton Martinez (Charlotte Wardle Drake)"/>
    <x v="0"/>
    <x v="26"/>
    <n v="0"/>
    <n v="1"/>
    <s v="PC 17755"/>
    <n v="512.32920000000001"/>
    <x v="31"/>
    <s v="C"/>
    <s v="3"/>
    <m/>
    <s v="Germantown, Philadelphia, PA"/>
    <n v="5"/>
    <x v="1"/>
    <x v="19"/>
  </r>
  <r>
    <n v="1"/>
    <x v="1"/>
    <s v="Carlsson, Mr. Frans Olof"/>
    <x v="1"/>
    <x v="32"/>
    <n v="0"/>
    <n v="0"/>
    <n v="695"/>
    <n v="5"/>
    <x v="31"/>
    <s v="S"/>
    <m/>
    <m/>
    <s v="New York, NY"/>
    <n v="1"/>
    <x v="2"/>
    <x v="2"/>
  </r>
  <r>
    <n v="1"/>
    <x v="1"/>
    <s v="Carrau, Mr. Francisco M"/>
    <x v="1"/>
    <x v="23"/>
    <n v="0"/>
    <n v="0"/>
    <n v="113059"/>
    <n v="47.1"/>
    <x v="6"/>
    <s v="S"/>
    <m/>
    <m/>
    <s v="Montevideo, Uruguay"/>
    <n v="2"/>
    <x v="2"/>
    <x v="4"/>
  </r>
  <r>
    <n v="1"/>
    <x v="1"/>
    <s v="Carrau, Mr. Jose Pedro"/>
    <x v="1"/>
    <x v="33"/>
    <n v="0"/>
    <n v="0"/>
    <n v="113059"/>
    <n v="47.1"/>
    <x v="6"/>
    <s v="S"/>
    <m/>
    <m/>
    <s v="Montevideo, Uruguay"/>
    <n v="5"/>
    <x v="1"/>
    <x v="4"/>
  </r>
  <r>
    <n v="1"/>
    <x v="0"/>
    <s v="Carter, Master. William Thornton II"/>
    <x v="1"/>
    <x v="34"/>
    <n v="1"/>
    <n v="2"/>
    <n v="113760"/>
    <n v="120"/>
    <x v="32"/>
    <s v="S"/>
    <s v="4"/>
    <m/>
    <s v="Bryn Mawr, PA"/>
    <n v="4"/>
    <x v="0"/>
    <x v="19"/>
  </r>
  <r>
    <n v="1"/>
    <x v="0"/>
    <s v="Carter, Miss. Lucile Polk"/>
    <x v="0"/>
    <x v="35"/>
    <n v="1"/>
    <n v="2"/>
    <n v="113760"/>
    <n v="120"/>
    <x v="32"/>
    <s v="S"/>
    <s v="4"/>
    <m/>
    <s v="Bryn Mawr, PA"/>
    <n v="4"/>
    <x v="0"/>
    <x v="19"/>
  </r>
  <r>
    <n v="1"/>
    <x v="0"/>
    <s v="Carter, Mr. William Ernest"/>
    <x v="1"/>
    <x v="18"/>
    <n v="1"/>
    <n v="2"/>
    <n v="113760"/>
    <n v="120"/>
    <x v="32"/>
    <s v="S"/>
    <s v="C"/>
    <m/>
    <s v="Bryn Mawr, PA"/>
    <n v="5"/>
    <x v="1"/>
    <x v="19"/>
  </r>
  <r>
    <n v="1"/>
    <x v="0"/>
    <s v="Carter, Mrs. William Ernest (Lucile Polk)"/>
    <x v="0"/>
    <x v="18"/>
    <n v="1"/>
    <n v="2"/>
    <n v="113760"/>
    <n v="120"/>
    <x v="32"/>
    <s v="S"/>
    <s v="4"/>
    <m/>
    <s v="Bryn Mawr, PA"/>
    <n v="2"/>
    <x v="2"/>
    <x v="19"/>
  </r>
  <r>
    <n v="1"/>
    <x v="1"/>
    <s v="Case, Mr. Howard Brown"/>
    <x v="1"/>
    <x v="36"/>
    <n v="0"/>
    <n v="0"/>
    <n v="19924"/>
    <n v="26"/>
    <x v="6"/>
    <s v="S"/>
    <m/>
    <m/>
    <s v="Ascot, Berkshire / Rochester, NY"/>
    <n v="1"/>
    <x v="2"/>
    <x v="2"/>
  </r>
  <r>
    <n v="1"/>
    <x v="0"/>
    <s v="Cassebeer, Mrs. Henry Arthur Jr (Eleanor Genevieve Fosdick)"/>
    <x v="0"/>
    <x v="15"/>
    <n v="0"/>
    <n v="0"/>
    <n v="17770"/>
    <n v="27.720800000000001"/>
    <x v="6"/>
    <s v="C"/>
    <s v="5"/>
    <m/>
    <s v="New York, NY"/>
    <n v="5"/>
    <x v="1"/>
    <x v="2"/>
  </r>
  <r>
    <n v="1"/>
    <x v="1"/>
    <s v="Cavendish, Mr. Tyrell William"/>
    <x v="1"/>
    <x v="18"/>
    <n v="1"/>
    <n v="0"/>
    <n v="19877"/>
    <n v="78.849999999999994"/>
    <x v="33"/>
    <s v="S"/>
    <m/>
    <n v="172"/>
    <s v="Little Onn Hall, Staffs"/>
    <n v="2"/>
    <x v="2"/>
    <x v="22"/>
  </r>
  <r>
    <n v="1"/>
    <x v="0"/>
    <s v="Cavendish, Mrs. Tyrell William (Julia Florence Siegel)"/>
    <x v="0"/>
    <x v="37"/>
    <n v="1"/>
    <n v="0"/>
    <n v="19877"/>
    <n v="78.849999999999994"/>
    <x v="33"/>
    <s v="S"/>
    <s v="6"/>
    <m/>
    <s v="Little Onn Hall, Staffs"/>
    <n v="5"/>
    <x v="1"/>
    <x v="22"/>
  </r>
  <r>
    <n v="1"/>
    <x v="1"/>
    <s v="Chaffee, Mr. Herbert Fuller"/>
    <x v="1"/>
    <x v="38"/>
    <n v="1"/>
    <n v="0"/>
    <s v="W.E.P. 5734"/>
    <n v="61.174999999999997"/>
    <x v="34"/>
    <s v="S"/>
    <m/>
    <m/>
    <s v="Amenia, ND"/>
    <n v="2"/>
    <x v="2"/>
    <x v="23"/>
  </r>
  <r>
    <n v="1"/>
    <x v="0"/>
    <s v="Chaffee, Mrs. Herbert Fuller (Carrie Constance Toogood)"/>
    <x v="0"/>
    <x v="10"/>
    <n v="1"/>
    <n v="0"/>
    <s v="W.E.P. 5734"/>
    <n v="61.174999999999997"/>
    <x v="34"/>
    <s v="S"/>
    <s v="4"/>
    <m/>
    <s v="Amenia, ND"/>
    <n v="4"/>
    <x v="0"/>
    <x v="23"/>
  </r>
  <r>
    <n v="1"/>
    <x v="0"/>
    <s v="Chambers, Mr. Norman Campbell"/>
    <x v="1"/>
    <x v="39"/>
    <n v="1"/>
    <n v="0"/>
    <n v="113806"/>
    <n v="53.1"/>
    <x v="35"/>
    <s v="S"/>
    <s v="5"/>
    <m/>
    <s v="New York, NY / Ithaca, NY"/>
    <n v="1"/>
    <x v="2"/>
    <x v="2"/>
  </r>
  <r>
    <n v="1"/>
    <x v="0"/>
    <s v="Chambers, Mrs. Norman Campbell (Bertha Griggs)"/>
    <x v="0"/>
    <x v="32"/>
    <n v="1"/>
    <n v="0"/>
    <n v="113806"/>
    <n v="53.1"/>
    <x v="35"/>
    <s v="S"/>
    <s v="5"/>
    <m/>
    <s v="New York, NY / Ithaca, NY"/>
    <n v="1"/>
    <x v="2"/>
    <x v="2"/>
  </r>
  <r>
    <n v="1"/>
    <x v="0"/>
    <s v="Chaudanson, Miss. Victorine"/>
    <x v="0"/>
    <x v="18"/>
    <n v="0"/>
    <n v="0"/>
    <s v="PC 17608"/>
    <n v="262.375"/>
    <x v="36"/>
    <s v="C"/>
    <s v="4"/>
    <m/>
    <m/>
    <n v="1"/>
    <x v="2"/>
    <x v="6"/>
  </r>
  <r>
    <n v="1"/>
    <x v="0"/>
    <s v="Cherry, Miss. Gladys"/>
    <x v="0"/>
    <x v="3"/>
    <n v="0"/>
    <n v="0"/>
    <n v="110152"/>
    <n v="86.5"/>
    <x v="37"/>
    <s v="S"/>
    <s v="8"/>
    <m/>
    <s v="London, England"/>
    <n v="3"/>
    <x v="2"/>
    <x v="23"/>
  </r>
  <r>
    <n v="1"/>
    <x v="0"/>
    <s v="Chevre, Mr. Paul Romaine"/>
    <x v="1"/>
    <x v="24"/>
    <n v="0"/>
    <n v="0"/>
    <s v="PC 17594"/>
    <n v="29.7"/>
    <x v="38"/>
    <s v="C"/>
    <s v="7"/>
    <m/>
    <s v="Paris, France"/>
    <n v="3"/>
    <x v="2"/>
    <x v="5"/>
  </r>
  <r>
    <n v="1"/>
    <x v="0"/>
    <s v="Chibnall, Mrs. (Edith Martha Bowerman)"/>
    <x v="0"/>
    <x v="15"/>
    <n v="0"/>
    <n v="1"/>
    <n v="113505"/>
    <n v="55"/>
    <x v="24"/>
    <s v="S"/>
    <s v="6"/>
    <m/>
    <s v="St Leonards-on-Sea, England Ohio"/>
    <n v="3"/>
    <x v="2"/>
    <x v="15"/>
  </r>
  <r>
    <n v="1"/>
    <x v="1"/>
    <s v="Chisholm, Mr. Roderick Robert Crispin"/>
    <x v="1"/>
    <x v="15"/>
    <n v="0"/>
    <n v="0"/>
    <n v="112051"/>
    <n v="0"/>
    <x v="6"/>
    <s v="S"/>
    <m/>
    <m/>
    <s v="Liverpool, England / Belfast"/>
    <n v="5"/>
    <x v="1"/>
    <x v="24"/>
  </r>
  <r>
    <n v="1"/>
    <x v="1"/>
    <s v="Clark, Mr. Walter Miller"/>
    <x v="1"/>
    <x v="39"/>
    <n v="1"/>
    <n v="0"/>
    <n v="13508"/>
    <n v="136.7792"/>
    <x v="39"/>
    <s v="C"/>
    <m/>
    <m/>
    <s v="Los Angeles, CA"/>
    <n v="2"/>
    <x v="2"/>
    <x v="10"/>
  </r>
  <r>
    <n v="1"/>
    <x v="0"/>
    <s v="Clark, Mrs. Walter Miller (Virginia McDowell)"/>
    <x v="0"/>
    <x v="13"/>
    <n v="1"/>
    <n v="0"/>
    <n v="13508"/>
    <n v="136.7792"/>
    <x v="39"/>
    <s v="C"/>
    <s v="4"/>
    <m/>
    <s v="Los Angeles, CA"/>
    <n v="1"/>
    <x v="2"/>
    <x v="10"/>
  </r>
  <r>
    <n v="1"/>
    <x v="0"/>
    <s v="Cleaver, Miss. Alice"/>
    <x v="0"/>
    <x v="27"/>
    <n v="0"/>
    <n v="0"/>
    <n v="113781"/>
    <n v="151.55000000000001"/>
    <x v="6"/>
    <s v="S"/>
    <s v="11"/>
    <m/>
    <m/>
    <n v="4"/>
    <x v="0"/>
    <x v="6"/>
  </r>
  <r>
    <n v="1"/>
    <x v="1"/>
    <s v="Clifford, Mr. George Quincy"/>
    <x v="1"/>
    <x v="15"/>
    <n v="0"/>
    <n v="0"/>
    <n v="110465"/>
    <n v="52"/>
    <x v="40"/>
    <s v="S"/>
    <m/>
    <m/>
    <s v="Stoughton, MA"/>
    <n v="2"/>
    <x v="2"/>
    <x v="21"/>
  </r>
  <r>
    <n v="1"/>
    <x v="1"/>
    <s v="Colley, Mr. Edward Pomeroy"/>
    <x v="1"/>
    <x v="10"/>
    <n v="0"/>
    <n v="0"/>
    <n v="5727"/>
    <n v="25.587499999999999"/>
    <x v="41"/>
    <s v="S"/>
    <m/>
    <m/>
    <s v="Victoria, BC"/>
    <n v="4"/>
    <x v="0"/>
    <x v="25"/>
  </r>
  <r>
    <n v="1"/>
    <x v="0"/>
    <s v="Compton, Miss. Sara Rebecca"/>
    <x v="0"/>
    <x v="7"/>
    <n v="1"/>
    <n v="1"/>
    <s v="PC 17756"/>
    <n v="83.158299999999997"/>
    <x v="42"/>
    <s v="C"/>
    <s v="14"/>
    <m/>
    <s v="Lakewood, NJ"/>
    <n v="1"/>
    <x v="2"/>
    <x v="13"/>
  </r>
  <r>
    <n v="1"/>
    <x v="1"/>
    <s v="Compton, Mr. Alexander Taylor Jr"/>
    <x v="1"/>
    <x v="19"/>
    <n v="1"/>
    <n v="1"/>
    <s v="PC 17756"/>
    <n v="83.158299999999997"/>
    <x v="43"/>
    <s v="C"/>
    <m/>
    <m/>
    <s v="Lakewood, NJ"/>
    <n v="5"/>
    <x v="1"/>
    <x v="13"/>
  </r>
  <r>
    <n v="1"/>
    <x v="0"/>
    <s v="Compton, Mrs. Alexander Taylor (Mary Eliza Ingersoll)"/>
    <x v="0"/>
    <x v="40"/>
    <n v="0"/>
    <n v="2"/>
    <s v="PC 17756"/>
    <n v="83.158299999999997"/>
    <x v="44"/>
    <s v="C"/>
    <s v="14"/>
    <m/>
    <s v="Lakewood, NJ"/>
    <n v="5"/>
    <x v="1"/>
    <x v="13"/>
  </r>
  <r>
    <n v="1"/>
    <x v="0"/>
    <s v="Cornell, Mrs. Robert Clifford (Malvina Helen Lamson)"/>
    <x v="0"/>
    <x v="41"/>
    <n v="2"/>
    <n v="0"/>
    <n v="11770"/>
    <n v="25.7"/>
    <x v="5"/>
    <s v="S"/>
    <s v="2"/>
    <m/>
    <s v="New York, NY"/>
    <n v="5"/>
    <x v="1"/>
    <x v="2"/>
  </r>
  <r>
    <n v="1"/>
    <x v="1"/>
    <s v="Crafton, Mr. John Bertram"/>
    <x v="1"/>
    <x v="15"/>
    <n v="0"/>
    <n v="0"/>
    <n v="113791"/>
    <n v="26.55"/>
    <x v="6"/>
    <s v="S"/>
    <m/>
    <m/>
    <s v="Roachdale, IN"/>
    <n v="2"/>
    <x v="2"/>
    <x v="26"/>
  </r>
  <r>
    <n v="1"/>
    <x v="1"/>
    <s v="Crosby, Capt. Edward Gifford"/>
    <x v="1"/>
    <x v="42"/>
    <n v="1"/>
    <n v="1"/>
    <s v="WE/P 5735"/>
    <n v="71"/>
    <x v="45"/>
    <s v="S"/>
    <m/>
    <n v="269"/>
    <s v="Milwaukee, WI"/>
    <n v="2"/>
    <x v="2"/>
    <x v="27"/>
  </r>
  <r>
    <n v="1"/>
    <x v="0"/>
    <s v="Crosby, Miss. Harriet R"/>
    <x v="0"/>
    <x v="18"/>
    <n v="0"/>
    <n v="2"/>
    <s v="WE/P 5735"/>
    <n v="71"/>
    <x v="45"/>
    <s v="S"/>
    <s v="7"/>
    <m/>
    <s v="Milwaukee, WI"/>
    <n v="4"/>
    <x v="0"/>
    <x v="27"/>
  </r>
  <r>
    <n v="1"/>
    <x v="0"/>
    <s v="Crosby, Mrs. Edward Gifford (Catherine Elizabeth Halstead)"/>
    <x v="0"/>
    <x v="40"/>
    <n v="1"/>
    <n v="1"/>
    <n v="112901"/>
    <n v="26.55"/>
    <x v="46"/>
    <s v="S"/>
    <s v="7"/>
    <m/>
    <s v="Milwaukee, WI"/>
    <n v="5"/>
    <x v="1"/>
    <x v="27"/>
  </r>
  <r>
    <n v="1"/>
    <x v="1"/>
    <s v="Cumings, Mr. John Bradley"/>
    <x v="1"/>
    <x v="7"/>
    <n v="1"/>
    <n v="0"/>
    <s v="PC 17599"/>
    <n v="71.283299999999997"/>
    <x v="47"/>
    <s v="C"/>
    <m/>
    <m/>
    <s v="New York, NY"/>
    <n v="5"/>
    <x v="1"/>
    <x v="2"/>
  </r>
  <r>
    <n v="1"/>
    <x v="0"/>
    <s v="Cumings, Mrs. John Bradley (Florence Briggs Thayer)"/>
    <x v="0"/>
    <x v="43"/>
    <n v="1"/>
    <n v="0"/>
    <s v="PC 17599"/>
    <n v="71.283299999999997"/>
    <x v="47"/>
    <s v="C"/>
    <s v="4"/>
    <m/>
    <s v="New York, NY"/>
    <n v="2"/>
    <x v="2"/>
    <x v="2"/>
  </r>
  <r>
    <n v="1"/>
    <x v="0"/>
    <s v="Daly, Mr. Peter Denis "/>
    <x v="1"/>
    <x v="44"/>
    <n v="0"/>
    <n v="0"/>
    <n v="113055"/>
    <n v="26.55"/>
    <x v="48"/>
    <s v="S"/>
    <s v="5 9"/>
    <m/>
    <s v="Lima, Peru"/>
    <n v="3"/>
    <x v="2"/>
    <x v="28"/>
  </r>
  <r>
    <n v="1"/>
    <x v="0"/>
    <s v="Daniel, Mr. Robert Williams"/>
    <x v="1"/>
    <x v="39"/>
    <n v="0"/>
    <n v="0"/>
    <n v="113804"/>
    <n v="30.5"/>
    <x v="6"/>
    <s v="S"/>
    <s v="3"/>
    <m/>
    <s v="Philadelphia, PA"/>
    <n v="4"/>
    <x v="0"/>
    <x v="19"/>
  </r>
  <r>
    <n v="1"/>
    <x v="0"/>
    <s v="Daniels, Miss. Sarah"/>
    <x v="0"/>
    <x v="32"/>
    <n v="0"/>
    <n v="0"/>
    <n v="113781"/>
    <n v="151.55000000000001"/>
    <x v="6"/>
    <s v="S"/>
    <s v="8"/>
    <m/>
    <m/>
    <n v="4"/>
    <x v="0"/>
    <x v="6"/>
  </r>
  <r>
    <n v="1"/>
    <x v="1"/>
    <s v="Davidson, Mr. Thornton"/>
    <x v="1"/>
    <x v="45"/>
    <n v="1"/>
    <n v="0"/>
    <s v="F.C. 12750"/>
    <n v="52"/>
    <x v="49"/>
    <s v="S"/>
    <m/>
    <m/>
    <s v="Montreal, PQ"/>
    <n v="4"/>
    <x v="0"/>
    <x v="8"/>
  </r>
  <r>
    <n v="1"/>
    <x v="0"/>
    <s v="Davidson, Mrs. Thornton (Orian Hays)"/>
    <x v="0"/>
    <x v="39"/>
    <n v="1"/>
    <n v="2"/>
    <s v="F.C. 12750"/>
    <n v="52"/>
    <x v="49"/>
    <s v="S"/>
    <s v="3"/>
    <m/>
    <s v="Montreal, PQ"/>
    <n v="3"/>
    <x v="2"/>
    <x v="8"/>
  </r>
  <r>
    <n v="1"/>
    <x v="0"/>
    <s v="Dick, Mr. Albert Adrian"/>
    <x v="1"/>
    <x v="45"/>
    <n v="1"/>
    <n v="0"/>
    <n v="17474"/>
    <n v="57"/>
    <x v="50"/>
    <s v="S"/>
    <s v="3"/>
    <m/>
    <s v="Calgary, AB"/>
    <n v="1"/>
    <x v="2"/>
    <x v="29"/>
  </r>
  <r>
    <n v="1"/>
    <x v="0"/>
    <s v="Dick, Mrs. Albert Adrian (Vera Gillespie)"/>
    <x v="0"/>
    <x v="33"/>
    <n v="1"/>
    <n v="0"/>
    <n v="17474"/>
    <n v="57"/>
    <x v="50"/>
    <s v="S"/>
    <s v="3"/>
    <m/>
    <s v="Calgary, AB"/>
    <n v="4"/>
    <x v="0"/>
    <x v="29"/>
  </r>
  <r>
    <n v="1"/>
    <x v="0"/>
    <s v="Dodge, Dr. Washington"/>
    <x v="1"/>
    <x v="8"/>
    <n v="1"/>
    <n v="1"/>
    <n v="33638"/>
    <n v="81.8583"/>
    <x v="51"/>
    <s v="S"/>
    <s v="13"/>
    <m/>
    <s v="San Francisco, CA"/>
    <n v="1"/>
    <x v="2"/>
    <x v="10"/>
  </r>
  <r>
    <n v="1"/>
    <x v="0"/>
    <s v="Dodge, Master. Washington"/>
    <x v="1"/>
    <x v="46"/>
    <n v="0"/>
    <n v="2"/>
    <n v="33638"/>
    <n v="81.8583"/>
    <x v="51"/>
    <s v="S"/>
    <s v="5"/>
    <m/>
    <s v="San Francisco, CA"/>
    <n v="3"/>
    <x v="2"/>
    <x v="10"/>
  </r>
  <r>
    <n v="1"/>
    <x v="0"/>
    <s v="Dodge, Mrs. Washington (Ruth Vidaver)"/>
    <x v="0"/>
    <x v="47"/>
    <n v="1"/>
    <n v="1"/>
    <n v="33638"/>
    <n v="81.8583"/>
    <x v="51"/>
    <s v="S"/>
    <s v="5"/>
    <m/>
    <s v="San Francisco, CA"/>
    <n v="5"/>
    <x v="1"/>
    <x v="10"/>
  </r>
  <r>
    <n v="1"/>
    <x v="1"/>
    <s v="Douglas, Mr. Walter Donald"/>
    <x v="1"/>
    <x v="16"/>
    <n v="1"/>
    <n v="0"/>
    <s v="PC 17761"/>
    <n v="106.425"/>
    <x v="52"/>
    <s v="C"/>
    <m/>
    <n v="62"/>
    <s v="Deephaven, MN / Cedar Rapids, IA"/>
    <n v="2"/>
    <x v="2"/>
    <x v="30"/>
  </r>
  <r>
    <n v="1"/>
    <x v="0"/>
    <s v="Douglas, Mrs. Frederick Charles (Mary Helene Baxter)"/>
    <x v="0"/>
    <x v="39"/>
    <n v="1"/>
    <n v="1"/>
    <s v="PC 17558"/>
    <n v="247.52080000000001"/>
    <x v="10"/>
    <s v="C"/>
    <s v="6"/>
    <m/>
    <s v="Montreal, PQ"/>
    <n v="5"/>
    <x v="1"/>
    <x v="8"/>
  </r>
  <r>
    <n v="1"/>
    <x v="0"/>
    <s v="Douglas, Mrs. Walter Donald (Mahala Dutton)"/>
    <x v="0"/>
    <x v="5"/>
    <n v="1"/>
    <n v="0"/>
    <s v="PC 17761"/>
    <n v="106.425"/>
    <x v="52"/>
    <s v="C"/>
    <s v="2"/>
    <m/>
    <s v="Deephaven, MN / Cedar Rapids, IA"/>
    <n v="2"/>
    <x v="2"/>
    <x v="30"/>
  </r>
  <r>
    <n v="1"/>
    <x v="0"/>
    <s v="Duff Gordon, Lady. (Lucille Christiana Sutherland) (&quot;Mrs Morgan&quot;)"/>
    <x v="0"/>
    <x v="5"/>
    <n v="1"/>
    <n v="0"/>
    <n v="11755"/>
    <n v="39.6"/>
    <x v="53"/>
    <s v="C"/>
    <s v="1"/>
    <m/>
    <s v="London / Paris"/>
    <n v="4"/>
    <x v="0"/>
    <x v="31"/>
  </r>
  <r>
    <n v="1"/>
    <x v="0"/>
    <s v="Duff Gordon, Sir. Cosmo Edmund (&quot;Mr Morgan&quot;)"/>
    <x v="1"/>
    <x v="36"/>
    <n v="1"/>
    <n v="0"/>
    <s v="PC 17485"/>
    <n v="56.929200000000002"/>
    <x v="54"/>
    <s v="C"/>
    <s v="1"/>
    <m/>
    <s v="London / Paris"/>
    <n v="4"/>
    <x v="0"/>
    <x v="31"/>
  </r>
  <r>
    <n v="1"/>
    <x v="1"/>
    <s v="Dulles, Mr. William Crothers"/>
    <x v="1"/>
    <x v="7"/>
    <n v="0"/>
    <n v="0"/>
    <s v="PC 17580"/>
    <n v="29.7"/>
    <x v="55"/>
    <s v="C"/>
    <m/>
    <n v="133"/>
    <s v="Philadelphia, PA"/>
    <n v="1"/>
    <x v="2"/>
    <x v="19"/>
  </r>
  <r>
    <n v="1"/>
    <x v="0"/>
    <s v="Earnshaw, Mrs. Boulton (Olive Potter)"/>
    <x v="0"/>
    <x v="48"/>
    <n v="0"/>
    <n v="1"/>
    <n v="11767"/>
    <n v="83.158299999999997"/>
    <x v="56"/>
    <s v="C"/>
    <s v="7"/>
    <m/>
    <s v="Mt Airy, Philadelphia, PA"/>
    <n v="2"/>
    <x v="2"/>
    <x v="19"/>
  </r>
  <r>
    <n v="1"/>
    <x v="0"/>
    <s v="Endres, Miss. Caroline Louise"/>
    <x v="0"/>
    <x v="43"/>
    <n v="0"/>
    <n v="0"/>
    <s v="PC 17757"/>
    <n v="227.52500000000001"/>
    <x v="57"/>
    <s v="C"/>
    <s v="4"/>
    <m/>
    <s v="New York, NY"/>
    <n v="1"/>
    <x v="2"/>
    <x v="2"/>
  </r>
  <r>
    <n v="1"/>
    <x v="0"/>
    <s v="Eustis, Miss. Elizabeth Mussey"/>
    <x v="0"/>
    <x v="47"/>
    <n v="1"/>
    <n v="0"/>
    <n v="36947"/>
    <n v="78.2667"/>
    <x v="58"/>
    <s v="C"/>
    <s v="4"/>
    <m/>
    <s v="Brookline, MA"/>
    <n v="5"/>
    <x v="1"/>
    <x v="21"/>
  </r>
  <r>
    <n v="1"/>
    <x v="1"/>
    <s v="Evans, Miss. Edith Corse"/>
    <x v="0"/>
    <x v="18"/>
    <n v="0"/>
    <n v="0"/>
    <s v="PC 17531"/>
    <n v="31.679200000000002"/>
    <x v="59"/>
    <s v="C"/>
    <m/>
    <m/>
    <s v="New York, NY"/>
    <n v="5"/>
    <x v="1"/>
    <x v="2"/>
  </r>
  <r>
    <n v="1"/>
    <x v="1"/>
    <s v="Farthing, Mr. John"/>
    <x v="1"/>
    <x v="15"/>
    <n v="0"/>
    <n v="0"/>
    <s v="PC 17483"/>
    <n v="221.7792"/>
    <x v="60"/>
    <s v="S"/>
    <m/>
    <m/>
    <m/>
    <n v="3"/>
    <x v="2"/>
    <x v="6"/>
  </r>
  <r>
    <n v="1"/>
    <x v="0"/>
    <s v="Flegenheim, Mrs. Alfred (Antoinette)"/>
    <x v="0"/>
    <x v="15"/>
    <n v="0"/>
    <n v="0"/>
    <s v="PC 17598"/>
    <n v="31.683299999999999"/>
    <x v="6"/>
    <s v="S"/>
    <s v="7"/>
    <m/>
    <s v="New York, NY"/>
    <n v="5"/>
    <x v="1"/>
    <x v="2"/>
  </r>
  <r>
    <n v="1"/>
    <x v="0"/>
    <s v="Fleming, Miss. Margaret"/>
    <x v="0"/>
    <x v="15"/>
    <n v="0"/>
    <n v="0"/>
    <s v="17421"/>
    <n v="110.88330000000001"/>
    <x v="6"/>
    <s v="C"/>
    <s v="4"/>
    <m/>
    <m/>
    <n v="5"/>
    <x v="1"/>
    <x v="6"/>
  </r>
  <r>
    <n v="1"/>
    <x v="0"/>
    <s v="Flynn, Mr. John Irwin (&quot;Irving&quot;)"/>
    <x v="1"/>
    <x v="18"/>
    <n v="0"/>
    <n v="0"/>
    <s v="PC 17474"/>
    <n v="26.387499999999999"/>
    <x v="61"/>
    <s v="S"/>
    <s v="5"/>
    <m/>
    <s v="Brooklyn, NY"/>
    <n v="5"/>
    <x v="1"/>
    <x v="2"/>
  </r>
  <r>
    <n v="1"/>
    <x v="1"/>
    <s v="Foreman, Mr. Benjamin Laventall"/>
    <x v="1"/>
    <x v="3"/>
    <n v="0"/>
    <n v="0"/>
    <s v="113051"/>
    <n v="27.75"/>
    <x v="62"/>
    <s v="C"/>
    <m/>
    <m/>
    <s v="New York, NY"/>
    <n v="1"/>
    <x v="2"/>
    <x v="2"/>
  </r>
  <r>
    <n v="1"/>
    <x v="0"/>
    <s v="Fortune, Miss. Alice Elizabeth"/>
    <x v="0"/>
    <x v="12"/>
    <n v="3"/>
    <n v="2"/>
    <s v="19950"/>
    <n v="263"/>
    <x v="63"/>
    <s v="S"/>
    <s v="10"/>
    <m/>
    <s v="Winnipeg, MB"/>
    <n v="1"/>
    <x v="2"/>
    <x v="16"/>
  </r>
  <r>
    <n v="1"/>
    <x v="0"/>
    <s v="Fortune, Miss. Ethel Flora"/>
    <x v="0"/>
    <x v="23"/>
    <n v="3"/>
    <n v="2"/>
    <s v="19950"/>
    <n v="263"/>
    <x v="63"/>
    <s v="S"/>
    <s v="10"/>
    <m/>
    <s v="Winnipeg, MB"/>
    <n v="5"/>
    <x v="1"/>
    <x v="16"/>
  </r>
  <r>
    <n v="1"/>
    <x v="0"/>
    <s v="Fortune, Miss. Mabel Helen"/>
    <x v="0"/>
    <x v="48"/>
    <n v="3"/>
    <n v="2"/>
    <s v="19950"/>
    <n v="263"/>
    <x v="63"/>
    <s v="S"/>
    <s v="10"/>
    <m/>
    <s v="Winnipeg, MB"/>
    <n v="4"/>
    <x v="0"/>
    <x v="16"/>
  </r>
  <r>
    <n v="1"/>
    <x v="1"/>
    <s v="Fortune, Mr. Charles Alexander"/>
    <x v="1"/>
    <x v="21"/>
    <n v="3"/>
    <n v="2"/>
    <s v="19950"/>
    <n v="263"/>
    <x v="63"/>
    <s v="S"/>
    <m/>
    <m/>
    <s v="Winnipeg, MB"/>
    <n v="4"/>
    <x v="0"/>
    <x v="16"/>
  </r>
  <r>
    <n v="1"/>
    <x v="1"/>
    <s v="Fortune, Mr. Mark"/>
    <x v="1"/>
    <x v="40"/>
    <n v="1"/>
    <n v="4"/>
    <s v="19950"/>
    <n v="263"/>
    <x v="63"/>
    <s v="S"/>
    <m/>
    <m/>
    <s v="Winnipeg, MB"/>
    <n v="2"/>
    <x v="2"/>
    <x v="16"/>
  </r>
  <r>
    <n v="1"/>
    <x v="0"/>
    <s v="Fortune, Mrs. Mark (Mary McDougald)"/>
    <x v="0"/>
    <x v="31"/>
    <n v="1"/>
    <n v="4"/>
    <s v="19950"/>
    <n v="263"/>
    <x v="63"/>
    <s v="S"/>
    <s v="10"/>
    <m/>
    <s v="Winnipeg, MB"/>
    <n v="3"/>
    <x v="2"/>
    <x v="16"/>
  </r>
  <r>
    <n v="1"/>
    <x v="0"/>
    <s v="Francatelli, Miss. Laura Mabel"/>
    <x v="0"/>
    <x v="3"/>
    <n v="0"/>
    <n v="0"/>
    <s v="PC 17485"/>
    <n v="56.929200000000002"/>
    <x v="64"/>
    <s v="C"/>
    <s v="1"/>
    <m/>
    <m/>
    <n v="1"/>
    <x v="2"/>
    <x v="6"/>
  </r>
  <r>
    <n v="1"/>
    <x v="1"/>
    <s v="Franklin, Mr. Thomas Parham"/>
    <x v="1"/>
    <x v="15"/>
    <n v="0"/>
    <n v="0"/>
    <s v="113778"/>
    <n v="26.55"/>
    <x v="65"/>
    <s v="S"/>
    <m/>
    <m/>
    <s v="Westcliff-on-Sea, Essex"/>
    <n v="4"/>
    <x v="0"/>
    <x v="32"/>
  </r>
  <r>
    <n v="1"/>
    <x v="0"/>
    <s v="Frauenthal, Dr. Henry William"/>
    <x v="1"/>
    <x v="16"/>
    <n v="2"/>
    <n v="0"/>
    <s v="PC 17611"/>
    <n v="133.65"/>
    <x v="6"/>
    <s v="S"/>
    <s v="5"/>
    <m/>
    <s v="New York, NY"/>
    <n v="2"/>
    <x v="2"/>
    <x v="2"/>
  </r>
  <r>
    <n v="1"/>
    <x v="0"/>
    <s v="Frauenthal, Mr. Isaac Gerald"/>
    <x v="1"/>
    <x v="49"/>
    <n v="1"/>
    <n v="0"/>
    <s v="17765"/>
    <n v="27.720800000000001"/>
    <x v="66"/>
    <s v="C"/>
    <s v="5"/>
    <m/>
    <s v="New York, NY"/>
    <n v="5"/>
    <x v="1"/>
    <x v="2"/>
  </r>
  <r>
    <n v="1"/>
    <x v="0"/>
    <s v="Frauenthal, Mrs. Henry William (Clara Heinsheimer)"/>
    <x v="0"/>
    <x v="15"/>
    <n v="1"/>
    <n v="0"/>
    <s v="PC 17611"/>
    <n v="133.65"/>
    <x v="6"/>
    <s v="S"/>
    <s v="5"/>
    <m/>
    <s v="New York, NY"/>
    <n v="3"/>
    <x v="2"/>
    <x v="2"/>
  </r>
  <r>
    <n v="1"/>
    <x v="0"/>
    <s v="Frolicher, Miss. Hedwig Margaritha"/>
    <x v="0"/>
    <x v="27"/>
    <n v="0"/>
    <n v="2"/>
    <s v="13568"/>
    <n v="49.5"/>
    <x v="67"/>
    <s v="C"/>
    <s v="5"/>
    <m/>
    <s v="Zurich, Switzerland"/>
    <n v="3"/>
    <x v="2"/>
    <x v="23"/>
  </r>
  <r>
    <n v="1"/>
    <x v="0"/>
    <s v="Frolicher-Stehli, Mr. Maxmillian"/>
    <x v="1"/>
    <x v="31"/>
    <n v="1"/>
    <n v="1"/>
    <s v="13567"/>
    <n v="79.2"/>
    <x v="68"/>
    <s v="C"/>
    <s v="5"/>
    <m/>
    <s v="Zurich, Switzerland"/>
    <n v="4"/>
    <x v="0"/>
    <x v="23"/>
  </r>
  <r>
    <n v="1"/>
    <x v="0"/>
    <s v="Frolicher-Stehli, Mrs. Maxmillian (Margaretha Emerentia Stehli)"/>
    <x v="0"/>
    <x v="5"/>
    <n v="1"/>
    <n v="1"/>
    <s v="13567"/>
    <n v="79.2"/>
    <x v="68"/>
    <s v="C"/>
    <s v="5"/>
    <m/>
    <s v="Zurich, Switzerland"/>
    <n v="3"/>
    <x v="2"/>
    <x v="23"/>
  </r>
  <r>
    <n v="1"/>
    <x v="1"/>
    <s v="Fry, Mr. Richard"/>
    <x v="1"/>
    <x v="15"/>
    <n v="0"/>
    <n v="0"/>
    <s v="112058"/>
    <n v="0"/>
    <x v="69"/>
    <s v="S"/>
    <m/>
    <m/>
    <m/>
    <n v="5"/>
    <x v="1"/>
    <x v="6"/>
  </r>
  <r>
    <n v="1"/>
    <x v="1"/>
    <s v="Futrelle, Mr. Jacques Heath"/>
    <x v="1"/>
    <x v="19"/>
    <n v="1"/>
    <n v="0"/>
    <s v="113803"/>
    <n v="53.1"/>
    <x v="70"/>
    <s v="S"/>
    <m/>
    <m/>
    <s v="Scituate, MA"/>
    <n v="3"/>
    <x v="2"/>
    <x v="21"/>
  </r>
  <r>
    <n v="1"/>
    <x v="0"/>
    <s v="Futrelle, Mrs. Jacques Heath (Lily May Peel)"/>
    <x v="0"/>
    <x v="22"/>
    <n v="1"/>
    <n v="0"/>
    <s v="113803"/>
    <n v="53.1"/>
    <x v="70"/>
    <s v="S"/>
    <s v="D"/>
    <m/>
    <s v="Scituate, MA"/>
    <n v="2"/>
    <x v="2"/>
    <x v="21"/>
  </r>
  <r>
    <n v="1"/>
    <x v="1"/>
    <s v="Gee, Mr. Arthur H"/>
    <x v="1"/>
    <x v="10"/>
    <n v="0"/>
    <n v="0"/>
    <s v="111320"/>
    <n v="38.5"/>
    <x v="71"/>
    <s v="S"/>
    <m/>
    <n v="275"/>
    <s v="St Anne's-on-Sea, Lancashire"/>
    <n v="3"/>
    <x v="2"/>
    <x v="33"/>
  </r>
  <r>
    <n v="1"/>
    <x v="0"/>
    <s v="Geiger, Miss. Amalie"/>
    <x v="0"/>
    <x v="22"/>
    <n v="0"/>
    <n v="0"/>
    <s v="113503"/>
    <n v="211.5"/>
    <x v="72"/>
    <s v="C"/>
    <s v="4"/>
    <m/>
    <m/>
    <n v="3"/>
    <x v="2"/>
    <x v="6"/>
  </r>
  <r>
    <n v="1"/>
    <x v="0"/>
    <s v="Gibson, Miss. Dorothy Winifred"/>
    <x v="0"/>
    <x v="27"/>
    <n v="0"/>
    <n v="1"/>
    <s v="112378"/>
    <n v="59.4"/>
    <x v="6"/>
    <s v="C"/>
    <s v="7"/>
    <m/>
    <s v="New York, NY"/>
    <n v="3"/>
    <x v="2"/>
    <x v="2"/>
  </r>
  <r>
    <n v="1"/>
    <x v="0"/>
    <s v="Gibson, Mrs. Leonard (Pauline C Boeson)"/>
    <x v="0"/>
    <x v="24"/>
    <n v="0"/>
    <n v="1"/>
    <s v="112378"/>
    <n v="59.4"/>
    <x v="6"/>
    <s v="C"/>
    <s v="7"/>
    <m/>
    <s v="New York, NY"/>
    <n v="4"/>
    <x v="0"/>
    <x v="2"/>
  </r>
  <r>
    <n v="1"/>
    <x v="1"/>
    <s v="Giglio, Mr. Victor"/>
    <x v="1"/>
    <x v="12"/>
    <n v="0"/>
    <n v="0"/>
    <s v="PC 17593"/>
    <n v="79.2"/>
    <x v="73"/>
    <s v="C"/>
    <m/>
    <m/>
    <m/>
    <n v="3"/>
    <x v="2"/>
    <x v="6"/>
  </r>
  <r>
    <n v="1"/>
    <x v="0"/>
    <s v="Goldenberg, Mr. Samuel L"/>
    <x v="1"/>
    <x v="36"/>
    <n v="1"/>
    <n v="0"/>
    <s v="17453"/>
    <n v="89.104200000000006"/>
    <x v="74"/>
    <s v="C"/>
    <s v="5"/>
    <m/>
    <s v="Paris, France / New York, NY"/>
    <n v="5"/>
    <x v="1"/>
    <x v="2"/>
  </r>
  <r>
    <n v="1"/>
    <x v="0"/>
    <s v="Goldenberg, Mrs. Samuel L (Edwiga Grabowska)"/>
    <x v="0"/>
    <x v="15"/>
    <n v="1"/>
    <n v="0"/>
    <s v="17453"/>
    <n v="89.104200000000006"/>
    <x v="74"/>
    <s v="C"/>
    <s v="5"/>
    <m/>
    <s v="Paris, France / New York, NY"/>
    <n v="2"/>
    <x v="2"/>
    <x v="2"/>
  </r>
  <r>
    <n v="1"/>
    <x v="1"/>
    <s v="Goldschmidt, Mr. George B"/>
    <x v="1"/>
    <x v="9"/>
    <n v="0"/>
    <n v="0"/>
    <s v="PC 17754"/>
    <n v="34.654200000000003"/>
    <x v="75"/>
    <s v="C"/>
    <m/>
    <m/>
    <s v="New York, NY"/>
    <n v="5"/>
    <x v="1"/>
    <x v="2"/>
  </r>
  <r>
    <n v="1"/>
    <x v="0"/>
    <s v="Gracie, Col. Archibald IV"/>
    <x v="1"/>
    <x v="8"/>
    <n v="0"/>
    <n v="0"/>
    <s v="113780"/>
    <n v="28.5"/>
    <x v="76"/>
    <s v="C"/>
    <s v="B"/>
    <m/>
    <s v="Washington, DC"/>
    <n v="2"/>
    <x v="2"/>
    <x v="12"/>
  </r>
  <r>
    <n v="1"/>
    <x v="0"/>
    <s v="Graham, Miss. Margaret Edith"/>
    <x v="0"/>
    <x v="21"/>
    <n v="0"/>
    <n v="0"/>
    <s v="112053"/>
    <n v="30"/>
    <x v="77"/>
    <s v="S"/>
    <s v="3"/>
    <m/>
    <s v="Greenwich, CT"/>
    <n v="4"/>
    <x v="0"/>
    <x v="34"/>
  </r>
  <r>
    <n v="1"/>
    <x v="1"/>
    <s v="Graham, Mr. George Edward"/>
    <x v="1"/>
    <x v="43"/>
    <n v="0"/>
    <n v="1"/>
    <s v="PC 17582"/>
    <n v="153.46250000000001"/>
    <x v="78"/>
    <s v="S"/>
    <m/>
    <n v="147"/>
    <s v="Winnipeg, MB"/>
    <n v="3"/>
    <x v="2"/>
    <x v="16"/>
  </r>
  <r>
    <n v="1"/>
    <x v="0"/>
    <s v="Graham, Mrs. William Thompson (Edith Junkins)"/>
    <x v="0"/>
    <x v="26"/>
    <n v="0"/>
    <n v="1"/>
    <s v="PC 17582"/>
    <n v="153.46250000000001"/>
    <x v="79"/>
    <s v="S"/>
    <s v="3"/>
    <m/>
    <s v="Greenwich, CT"/>
    <n v="5"/>
    <x v="1"/>
    <x v="34"/>
  </r>
  <r>
    <n v="1"/>
    <x v="0"/>
    <s v="Greenfield, Mr. William Bertram"/>
    <x v="1"/>
    <x v="48"/>
    <n v="0"/>
    <n v="1"/>
    <s v="PC 17759"/>
    <n v="63.3583"/>
    <x v="80"/>
    <s v="C"/>
    <s v="7"/>
    <m/>
    <s v="New York, NY"/>
    <n v="4"/>
    <x v="0"/>
    <x v="2"/>
  </r>
  <r>
    <n v="1"/>
    <x v="0"/>
    <s v="Greenfield, Mrs. Leo David (Blanche Strouse)"/>
    <x v="0"/>
    <x v="24"/>
    <n v="0"/>
    <n v="1"/>
    <s v="PC 17759"/>
    <n v="63.3583"/>
    <x v="80"/>
    <s v="C"/>
    <s v="7"/>
    <m/>
    <s v="New York, NY"/>
    <n v="3"/>
    <x v="2"/>
    <x v="2"/>
  </r>
  <r>
    <n v="1"/>
    <x v="1"/>
    <s v="Guggenheim, Mr. Benjamin"/>
    <x v="1"/>
    <x v="38"/>
    <n v="0"/>
    <n v="0"/>
    <s v="PC 17593"/>
    <n v="79.2"/>
    <x v="81"/>
    <s v="C"/>
    <m/>
    <m/>
    <s v="New York, NY"/>
    <n v="4"/>
    <x v="0"/>
    <x v="2"/>
  </r>
  <r>
    <n v="1"/>
    <x v="0"/>
    <s v="Harder, Mr. George Achilles"/>
    <x v="1"/>
    <x v="4"/>
    <n v="1"/>
    <n v="0"/>
    <s v="11765"/>
    <n v="55.441699999999997"/>
    <x v="82"/>
    <s v="C"/>
    <s v="5"/>
    <m/>
    <s v="Brooklyn, NY"/>
    <n v="3"/>
    <x v="2"/>
    <x v="2"/>
  </r>
  <r>
    <n v="1"/>
    <x v="0"/>
    <s v="Harder, Mrs. George Achilles (Dorothy Annan)"/>
    <x v="0"/>
    <x v="4"/>
    <n v="1"/>
    <n v="0"/>
    <s v="11765"/>
    <n v="55.441699999999997"/>
    <x v="82"/>
    <s v="C"/>
    <s v="5"/>
    <m/>
    <s v="Brooklyn, NY"/>
    <n v="2"/>
    <x v="2"/>
    <x v="2"/>
  </r>
  <r>
    <n v="1"/>
    <x v="0"/>
    <s v="Harper, Mr. Henry Sleeper"/>
    <x v="1"/>
    <x v="5"/>
    <n v="1"/>
    <n v="0"/>
    <s v="PC 17572"/>
    <n v="76.729200000000006"/>
    <x v="83"/>
    <s v="C"/>
    <s v="3"/>
    <m/>
    <s v="New York, NY"/>
    <n v="4"/>
    <x v="0"/>
    <x v="2"/>
  </r>
  <r>
    <n v="1"/>
    <x v="0"/>
    <s v="Harper, Mrs. Henry Sleeper (Myna Haxtun)"/>
    <x v="0"/>
    <x v="36"/>
    <n v="1"/>
    <n v="0"/>
    <s v="PC 17572"/>
    <n v="76.729200000000006"/>
    <x v="83"/>
    <s v="C"/>
    <s v="3"/>
    <m/>
    <s v="New York, NY"/>
    <n v="5"/>
    <x v="1"/>
    <x v="2"/>
  </r>
  <r>
    <n v="1"/>
    <x v="1"/>
    <s v="Harrington, Mr. Charles H"/>
    <x v="1"/>
    <x v="15"/>
    <n v="0"/>
    <n v="0"/>
    <s v="113796"/>
    <n v="42.4"/>
    <x v="6"/>
    <s v="S"/>
    <m/>
    <m/>
    <m/>
    <n v="1"/>
    <x v="2"/>
    <x v="6"/>
  </r>
  <r>
    <n v="1"/>
    <x v="1"/>
    <s v="Harris, Mr. Henry Birkhardt"/>
    <x v="1"/>
    <x v="24"/>
    <n v="1"/>
    <n v="0"/>
    <s v="36973"/>
    <n v="83.474999999999994"/>
    <x v="84"/>
    <s v="S"/>
    <m/>
    <m/>
    <s v="New York, NY"/>
    <n v="4"/>
    <x v="0"/>
    <x v="2"/>
  </r>
  <r>
    <n v="1"/>
    <x v="0"/>
    <s v="Harris, Mrs. Henry Birkhardt (Irene Wallach)"/>
    <x v="0"/>
    <x v="22"/>
    <n v="1"/>
    <n v="0"/>
    <s v="36973"/>
    <n v="83.474999999999994"/>
    <x v="84"/>
    <s v="S"/>
    <s v="D"/>
    <m/>
    <s v="New York, NY"/>
    <n v="4"/>
    <x v="0"/>
    <x v="2"/>
  </r>
  <r>
    <n v="1"/>
    <x v="1"/>
    <s v="Harrison, Mr. William"/>
    <x v="1"/>
    <x v="25"/>
    <n v="0"/>
    <n v="0"/>
    <s v="112059"/>
    <n v="0"/>
    <x v="85"/>
    <s v="S"/>
    <m/>
    <n v="110"/>
    <m/>
    <n v="2"/>
    <x v="2"/>
    <x v="6"/>
  </r>
  <r>
    <n v="1"/>
    <x v="0"/>
    <s v="Hassab, Mr. Hammad"/>
    <x v="1"/>
    <x v="39"/>
    <n v="0"/>
    <n v="0"/>
    <s v="PC 17572"/>
    <n v="76.729200000000006"/>
    <x v="86"/>
    <s v="C"/>
    <s v="3"/>
    <m/>
    <m/>
    <n v="3"/>
    <x v="2"/>
    <x v="6"/>
  </r>
  <r>
    <n v="1"/>
    <x v="0"/>
    <s v="Hawksford, Mr. Walter James"/>
    <x v="1"/>
    <x v="15"/>
    <n v="0"/>
    <n v="0"/>
    <s v="16988"/>
    <n v="30"/>
    <x v="87"/>
    <s v="S"/>
    <s v="3"/>
    <m/>
    <s v="Kingston, Surrey"/>
    <n v="5"/>
    <x v="1"/>
    <x v="35"/>
  </r>
  <r>
    <n v="1"/>
    <x v="0"/>
    <s v="Hays, Miss. Margaret Bechstein"/>
    <x v="0"/>
    <x v="12"/>
    <n v="0"/>
    <n v="0"/>
    <s v="11767"/>
    <n v="83.158299999999997"/>
    <x v="56"/>
    <s v="C"/>
    <s v="7"/>
    <m/>
    <s v="New York, NY"/>
    <n v="5"/>
    <x v="1"/>
    <x v="2"/>
  </r>
  <r>
    <n v="1"/>
    <x v="1"/>
    <s v="Hays, Mr. Charles Melville"/>
    <x v="1"/>
    <x v="41"/>
    <n v="1"/>
    <n v="1"/>
    <s v="12749"/>
    <n v="93.5"/>
    <x v="88"/>
    <s v="S"/>
    <m/>
    <n v="307"/>
    <s v="Montreal, PQ"/>
    <n v="1"/>
    <x v="2"/>
    <x v="8"/>
  </r>
  <r>
    <n v="1"/>
    <x v="0"/>
    <s v="Hays, Mrs. Charles Melville (Clara Jennings Gregg)"/>
    <x v="0"/>
    <x v="50"/>
    <n v="1"/>
    <n v="1"/>
    <s v="12749"/>
    <n v="93.5"/>
    <x v="88"/>
    <s v="S"/>
    <s v="3"/>
    <m/>
    <s v="Montreal, PQ"/>
    <n v="5"/>
    <x v="1"/>
    <x v="8"/>
  </r>
  <r>
    <n v="1"/>
    <x v="1"/>
    <s v="Head, Mr. Christopher"/>
    <x v="1"/>
    <x v="20"/>
    <n v="0"/>
    <n v="0"/>
    <s v="113038"/>
    <n v="42.5"/>
    <x v="89"/>
    <s v="S"/>
    <m/>
    <m/>
    <s v="London / Middlesex"/>
    <n v="3"/>
    <x v="2"/>
    <x v="32"/>
  </r>
  <r>
    <n v="1"/>
    <x v="1"/>
    <s v="Hilliard, Mr. Herbert Henry"/>
    <x v="1"/>
    <x v="15"/>
    <n v="0"/>
    <n v="0"/>
    <s v="17463"/>
    <n v="51.862499999999997"/>
    <x v="90"/>
    <s v="S"/>
    <m/>
    <m/>
    <s v="Brighton, MA"/>
    <n v="4"/>
    <x v="0"/>
    <x v="21"/>
  </r>
  <r>
    <n v="1"/>
    <x v="1"/>
    <s v="Hipkins, Mr. William Edward"/>
    <x v="1"/>
    <x v="41"/>
    <n v="0"/>
    <n v="0"/>
    <s v="680"/>
    <n v="50"/>
    <x v="91"/>
    <s v="S"/>
    <m/>
    <m/>
    <s v="London / Birmingham"/>
    <n v="4"/>
    <x v="0"/>
    <x v="36"/>
  </r>
  <r>
    <n v="1"/>
    <x v="0"/>
    <s v="Hippach, Miss. Jean Gertrude"/>
    <x v="0"/>
    <x v="51"/>
    <n v="0"/>
    <n v="1"/>
    <s v="111361"/>
    <n v="57.979199999999999"/>
    <x v="92"/>
    <s v="C"/>
    <s v="4"/>
    <m/>
    <s v="Chicago, IL"/>
    <n v="4"/>
    <x v="0"/>
    <x v="37"/>
  </r>
  <r>
    <n v="1"/>
    <x v="0"/>
    <s v="Hippach, Mrs. Louis Albert (Ida Sophia Fischer)"/>
    <x v="0"/>
    <x v="29"/>
    <n v="0"/>
    <n v="1"/>
    <s v="111361"/>
    <n v="57.979199999999999"/>
    <x v="92"/>
    <s v="C"/>
    <s v="4"/>
    <m/>
    <s v="Chicago, IL"/>
    <n v="4"/>
    <x v="0"/>
    <x v="37"/>
  </r>
  <r>
    <n v="1"/>
    <x v="0"/>
    <s v="Hogeboom, Mrs. John C (Anna Andrews)"/>
    <x v="0"/>
    <x v="44"/>
    <n v="1"/>
    <n v="0"/>
    <s v="13502"/>
    <n v="77.958299999999994"/>
    <x v="93"/>
    <s v="S"/>
    <s v="10"/>
    <m/>
    <s v="Hudson, NY"/>
    <n v="2"/>
    <x v="2"/>
    <x v="2"/>
  </r>
  <r>
    <n v="1"/>
    <x v="1"/>
    <s v="Holverson, Mr. Alexander Oskar"/>
    <x v="1"/>
    <x v="20"/>
    <n v="1"/>
    <n v="0"/>
    <s v="113789"/>
    <n v="52"/>
    <x v="6"/>
    <s v="S"/>
    <m/>
    <n v="38"/>
    <s v="New York, NY"/>
    <n v="4"/>
    <x v="0"/>
    <x v="2"/>
  </r>
  <r>
    <n v="1"/>
    <x v="0"/>
    <s v="Holverson, Mrs. Alexander Oskar (Mary Aline Towner)"/>
    <x v="0"/>
    <x v="22"/>
    <n v="1"/>
    <n v="0"/>
    <s v="113789"/>
    <n v="52"/>
    <x v="6"/>
    <s v="S"/>
    <s v="8"/>
    <m/>
    <s v="New York, NY"/>
    <n v="2"/>
    <x v="2"/>
    <x v="2"/>
  </r>
  <r>
    <n v="1"/>
    <x v="0"/>
    <s v="Homer, Mr. Harry (&quot;Mr E Haven&quot;)"/>
    <x v="1"/>
    <x v="22"/>
    <n v="0"/>
    <n v="0"/>
    <s v="111426"/>
    <n v="26.55"/>
    <x v="6"/>
    <s v="C"/>
    <s v="15"/>
    <m/>
    <s v="Indianapolis, IN"/>
    <n v="3"/>
    <x v="2"/>
    <x v="26"/>
  </r>
  <r>
    <n v="1"/>
    <x v="0"/>
    <s v="Hoyt, Mr. Frederick Maxfield"/>
    <x v="1"/>
    <x v="43"/>
    <n v="1"/>
    <n v="0"/>
    <s v="19943"/>
    <n v="90"/>
    <x v="94"/>
    <s v="S"/>
    <s v="D"/>
    <m/>
    <s v="New York, NY /  Stamford CT"/>
    <n v="1"/>
    <x v="2"/>
    <x v="34"/>
  </r>
  <r>
    <n v="1"/>
    <x v="1"/>
    <s v="Hoyt, Mr. William Fisher"/>
    <x v="1"/>
    <x v="15"/>
    <n v="0"/>
    <n v="0"/>
    <s v="PC 17600"/>
    <n v="30.695799999999998"/>
    <x v="6"/>
    <s v="C"/>
    <s v="14"/>
    <m/>
    <s v="New York, NY"/>
    <n v="2"/>
    <x v="2"/>
    <x v="2"/>
  </r>
  <r>
    <n v="1"/>
    <x v="0"/>
    <s v="Hoyt, Mrs. Frederick Maxfield (Jane Anne Forby)"/>
    <x v="0"/>
    <x v="22"/>
    <n v="1"/>
    <n v="0"/>
    <s v="19943"/>
    <n v="90"/>
    <x v="94"/>
    <s v="S"/>
    <s v="D"/>
    <m/>
    <s v="New York, NY /  Stamford CT"/>
    <n v="4"/>
    <x v="0"/>
    <x v="34"/>
  </r>
  <r>
    <n v="1"/>
    <x v="0"/>
    <s v="Icard, Miss. Amelie"/>
    <x v="0"/>
    <x v="43"/>
    <n v="0"/>
    <n v="0"/>
    <s v="113572"/>
    <n v="80"/>
    <x v="95"/>
    <m/>
    <s v="6"/>
    <m/>
    <m/>
    <n v="3"/>
    <x v="2"/>
    <x v="6"/>
  </r>
  <r>
    <n v="1"/>
    <x v="1"/>
    <s v="Isham, Miss. Ann Elizabeth"/>
    <x v="0"/>
    <x v="16"/>
    <n v="0"/>
    <n v="0"/>
    <s v="PC 17595"/>
    <n v="28.712499999999999"/>
    <x v="96"/>
    <s v="C"/>
    <m/>
    <m/>
    <s v="Paris, France New York, NY"/>
    <n v="5"/>
    <x v="1"/>
    <x v="2"/>
  </r>
  <r>
    <n v="1"/>
    <x v="0"/>
    <s v="Ismay, Mr. Joseph Bruce"/>
    <x v="1"/>
    <x v="36"/>
    <n v="0"/>
    <n v="0"/>
    <s v="112058"/>
    <n v="0"/>
    <x v="97"/>
    <s v="S"/>
    <s v="C"/>
    <m/>
    <s v="Liverpool"/>
    <n v="1"/>
    <x v="2"/>
    <x v="38"/>
  </r>
  <r>
    <n v="1"/>
    <x v="1"/>
    <s v="Jones, Mr. Charles Cresson"/>
    <x v="1"/>
    <x v="38"/>
    <n v="0"/>
    <n v="0"/>
    <s v="694"/>
    <n v="26"/>
    <x v="6"/>
    <s v="S"/>
    <m/>
    <n v="80"/>
    <s v="Bennington, VT"/>
    <n v="5"/>
    <x v="1"/>
    <x v="39"/>
  </r>
  <r>
    <n v="1"/>
    <x v="1"/>
    <s v="Julian, Mr. Henry Forbes"/>
    <x v="1"/>
    <x v="16"/>
    <n v="0"/>
    <n v="0"/>
    <s v="113044"/>
    <n v="26"/>
    <x v="98"/>
    <s v="S"/>
    <m/>
    <m/>
    <s v="London"/>
    <n v="2"/>
    <x v="2"/>
    <x v="1"/>
  </r>
  <r>
    <n v="1"/>
    <x v="1"/>
    <s v="Keeping, Mr. Edwin"/>
    <x v="1"/>
    <x v="52"/>
    <n v="0"/>
    <n v="0"/>
    <s v="113503"/>
    <n v="211.5"/>
    <x v="99"/>
    <s v="C"/>
    <m/>
    <n v="45"/>
    <m/>
    <n v="2"/>
    <x v="2"/>
    <x v="6"/>
  </r>
  <r>
    <n v="1"/>
    <x v="1"/>
    <s v="Kent, Mr. Edward Austin"/>
    <x v="1"/>
    <x v="26"/>
    <n v="0"/>
    <n v="0"/>
    <s v="11771"/>
    <n v="29.7"/>
    <x v="100"/>
    <s v="C"/>
    <m/>
    <n v="258"/>
    <s v="Buffalo, NY"/>
    <n v="3"/>
    <x v="2"/>
    <x v="2"/>
  </r>
  <r>
    <n v="1"/>
    <x v="1"/>
    <s v="Kenyon, Mr. Frederick R"/>
    <x v="1"/>
    <x v="28"/>
    <n v="1"/>
    <n v="0"/>
    <s v="17464"/>
    <n v="51.862499999999997"/>
    <x v="101"/>
    <s v="S"/>
    <m/>
    <m/>
    <s v="Southington / Noank, CT"/>
    <n v="4"/>
    <x v="0"/>
    <x v="34"/>
  </r>
  <r>
    <n v="1"/>
    <x v="0"/>
    <s v="Kenyon, Mrs. Frederick R (Marion)"/>
    <x v="0"/>
    <x v="15"/>
    <n v="1"/>
    <n v="0"/>
    <s v="17464"/>
    <n v="51.862499999999997"/>
    <x v="101"/>
    <s v="S"/>
    <s v="8"/>
    <m/>
    <s v="Southington / Noank, CT"/>
    <n v="3"/>
    <x v="2"/>
    <x v="34"/>
  </r>
  <r>
    <n v="1"/>
    <x v="0"/>
    <s v="Kimball, Mr. Edwin Nelson Jr"/>
    <x v="1"/>
    <x v="20"/>
    <n v="1"/>
    <n v="0"/>
    <s v="11753"/>
    <n v="52.554200000000002"/>
    <x v="102"/>
    <s v="S"/>
    <s v="5"/>
    <m/>
    <s v="Boston, MA"/>
    <n v="2"/>
    <x v="2"/>
    <x v="21"/>
  </r>
  <r>
    <n v="1"/>
    <x v="0"/>
    <s v="Kimball, Mrs. Edwin Nelson Jr (Gertrude Parsons)"/>
    <x v="0"/>
    <x v="24"/>
    <n v="1"/>
    <n v="0"/>
    <s v="11753"/>
    <n v="52.554200000000002"/>
    <x v="102"/>
    <s v="S"/>
    <s v="5"/>
    <m/>
    <s v="Boston, MA"/>
    <n v="1"/>
    <x v="2"/>
    <x v="21"/>
  </r>
  <r>
    <n v="1"/>
    <x v="1"/>
    <s v="Klaber, Mr. Herman"/>
    <x v="1"/>
    <x v="15"/>
    <n v="0"/>
    <n v="0"/>
    <s v="113028"/>
    <n v="26.55"/>
    <x v="103"/>
    <s v="S"/>
    <m/>
    <m/>
    <s v="Portland, OR"/>
    <n v="1"/>
    <x v="2"/>
    <x v="40"/>
  </r>
  <r>
    <n v="1"/>
    <x v="0"/>
    <s v="Kreuchen, Miss. Emilie"/>
    <x v="0"/>
    <x v="7"/>
    <n v="0"/>
    <n v="0"/>
    <s v="24160"/>
    <n v="211.33750000000001"/>
    <x v="6"/>
    <s v="S"/>
    <s v="2"/>
    <m/>
    <m/>
    <n v="1"/>
    <x v="2"/>
    <x v="6"/>
  </r>
  <r>
    <n v="1"/>
    <x v="0"/>
    <s v="Leader, Dr. Alice (Farnham)"/>
    <x v="0"/>
    <x v="36"/>
    <n v="0"/>
    <n v="0"/>
    <s v="17465"/>
    <n v="25.929200000000002"/>
    <x v="104"/>
    <s v="S"/>
    <s v="8"/>
    <m/>
    <s v="New York, NY"/>
    <n v="1"/>
    <x v="2"/>
    <x v="2"/>
  </r>
  <r>
    <n v="1"/>
    <x v="0"/>
    <s v="LeRoy, Miss. Bertha"/>
    <x v="0"/>
    <x v="3"/>
    <n v="0"/>
    <n v="0"/>
    <s v="PC 17761"/>
    <n v="106.425"/>
    <x v="6"/>
    <s v="C"/>
    <s v="2"/>
    <m/>
    <m/>
    <n v="1"/>
    <x v="2"/>
    <x v="6"/>
  </r>
  <r>
    <n v="1"/>
    <x v="0"/>
    <s v="Lesurer, Mr. Gustave J"/>
    <x v="1"/>
    <x v="22"/>
    <n v="0"/>
    <n v="0"/>
    <s v="PC 17755"/>
    <n v="512.32920000000001"/>
    <x v="105"/>
    <s v="C"/>
    <s v="3"/>
    <m/>
    <m/>
    <n v="2"/>
    <x v="2"/>
    <x v="6"/>
  </r>
  <r>
    <n v="1"/>
    <x v="1"/>
    <s v="Lewy, Mr. Ervin G"/>
    <x v="1"/>
    <x v="15"/>
    <n v="0"/>
    <n v="0"/>
    <s v="PC 17612"/>
    <n v="27.720800000000001"/>
    <x v="6"/>
    <s v="C"/>
    <m/>
    <m/>
    <s v="Chicago, IL"/>
    <n v="1"/>
    <x v="2"/>
    <x v="37"/>
  </r>
  <r>
    <n v="1"/>
    <x v="1"/>
    <s v="Lindeberg-Lind, Mr. Erik Gustaf (&quot;Mr Edward Lingrey&quot;)"/>
    <x v="1"/>
    <x v="20"/>
    <n v="0"/>
    <n v="0"/>
    <s v="17475"/>
    <n v="26.55"/>
    <x v="6"/>
    <s v="S"/>
    <m/>
    <m/>
    <s v="Stockholm, Sweden"/>
    <n v="1"/>
    <x v="2"/>
    <x v="41"/>
  </r>
  <r>
    <n v="1"/>
    <x v="0"/>
    <s v="Lindstrom, Mrs. Carl Johan (Sigrid Posse)"/>
    <x v="0"/>
    <x v="41"/>
    <n v="0"/>
    <n v="0"/>
    <s v="112377"/>
    <n v="27.720800000000001"/>
    <x v="6"/>
    <s v="C"/>
    <s v="6"/>
    <m/>
    <s v="Stockholm, Sweden"/>
    <n v="5"/>
    <x v="1"/>
    <x v="41"/>
  </r>
  <r>
    <n v="1"/>
    <x v="0"/>
    <s v="Lines, Miss. Mary Conover"/>
    <x v="0"/>
    <x v="51"/>
    <n v="0"/>
    <n v="1"/>
    <s v="PC 17592"/>
    <n v="39.4"/>
    <x v="106"/>
    <s v="S"/>
    <s v="9"/>
    <m/>
    <s v="Paris, France"/>
    <n v="4"/>
    <x v="0"/>
    <x v="5"/>
  </r>
  <r>
    <n v="1"/>
    <x v="0"/>
    <s v="Lines, Mrs. Ernest H (Elizabeth Lindsey James)"/>
    <x v="0"/>
    <x v="44"/>
    <n v="0"/>
    <n v="1"/>
    <s v="PC 17592"/>
    <n v="39.4"/>
    <x v="106"/>
    <s v="S"/>
    <s v="9"/>
    <m/>
    <s v="Paris, France"/>
    <n v="4"/>
    <x v="0"/>
    <x v="5"/>
  </r>
  <r>
    <n v="1"/>
    <x v="1"/>
    <s v="Long, Mr. Milton Clyde"/>
    <x v="1"/>
    <x v="0"/>
    <n v="0"/>
    <n v="0"/>
    <s v="113501"/>
    <n v="30"/>
    <x v="107"/>
    <s v="S"/>
    <m/>
    <n v="126"/>
    <s v="Springfield, MA"/>
    <n v="4"/>
    <x v="0"/>
    <x v="21"/>
  </r>
  <r>
    <n v="1"/>
    <x v="0"/>
    <s v="Longley, Miss. Gretchen Fiske"/>
    <x v="0"/>
    <x v="53"/>
    <n v="0"/>
    <n v="0"/>
    <s v="13502"/>
    <n v="77.958299999999994"/>
    <x v="108"/>
    <s v="S"/>
    <s v="10"/>
    <m/>
    <s v="Hudson, NY"/>
    <n v="2"/>
    <x v="2"/>
    <x v="2"/>
  </r>
  <r>
    <n v="1"/>
    <x v="1"/>
    <s v="Loring, Mr. Joseph Holland"/>
    <x v="1"/>
    <x v="3"/>
    <n v="0"/>
    <n v="0"/>
    <s v="113801"/>
    <n v="45.5"/>
    <x v="6"/>
    <s v="S"/>
    <m/>
    <m/>
    <s v="London / New York, NY"/>
    <n v="2"/>
    <x v="2"/>
    <x v="2"/>
  </r>
  <r>
    <n v="1"/>
    <x v="0"/>
    <s v="Lurette, Miss. Elise"/>
    <x v="0"/>
    <x v="26"/>
    <n v="0"/>
    <n v="0"/>
    <s v="PC 17569"/>
    <n v="146.52080000000001"/>
    <x v="109"/>
    <s v="C"/>
    <m/>
    <m/>
    <m/>
    <n v="5"/>
    <x v="1"/>
    <x v="6"/>
  </r>
  <r>
    <n v="1"/>
    <x v="0"/>
    <s v="Madill, Miss. Georgette Alexandra"/>
    <x v="0"/>
    <x v="54"/>
    <n v="0"/>
    <n v="1"/>
    <s v="24160"/>
    <n v="211.33750000000001"/>
    <x v="0"/>
    <s v="S"/>
    <s v="2"/>
    <m/>
    <s v="St Louis, MO"/>
    <n v="3"/>
    <x v="2"/>
    <x v="0"/>
  </r>
  <r>
    <n v="1"/>
    <x v="1"/>
    <s v="Maguire, Mr. John Edward"/>
    <x v="1"/>
    <x v="3"/>
    <n v="0"/>
    <n v="0"/>
    <s v="110469"/>
    <n v="26"/>
    <x v="110"/>
    <s v="S"/>
    <m/>
    <m/>
    <s v="Brockton, MA"/>
    <n v="3"/>
    <x v="2"/>
    <x v="21"/>
  </r>
  <r>
    <n v="1"/>
    <x v="0"/>
    <s v="Maioni, Miss. Roberta"/>
    <x v="0"/>
    <x v="51"/>
    <n v="0"/>
    <n v="0"/>
    <s v="110152"/>
    <n v="86.5"/>
    <x v="111"/>
    <s v="S"/>
    <s v="8"/>
    <m/>
    <m/>
    <n v="3"/>
    <x v="2"/>
    <x v="6"/>
  </r>
  <r>
    <n v="1"/>
    <x v="0"/>
    <s v="Marechal, Mr. Pierre"/>
    <x v="1"/>
    <x v="15"/>
    <n v="0"/>
    <n v="0"/>
    <s v="11774"/>
    <n v="29.7"/>
    <x v="112"/>
    <s v="C"/>
    <s v="7"/>
    <m/>
    <s v="Paris, France"/>
    <n v="2"/>
    <x v="2"/>
    <x v="5"/>
  </r>
  <r>
    <n v="1"/>
    <x v="1"/>
    <s v="Marvin, Mr. Daniel Warner"/>
    <x v="1"/>
    <x v="21"/>
    <n v="1"/>
    <n v="0"/>
    <s v="113773"/>
    <n v="53.1"/>
    <x v="113"/>
    <s v="S"/>
    <m/>
    <m/>
    <s v="New York, NY"/>
    <n v="3"/>
    <x v="2"/>
    <x v="2"/>
  </r>
  <r>
    <n v="1"/>
    <x v="0"/>
    <s v="Marvin, Mrs. Daniel Warner (Mary Graham Carmichael Farquarson)"/>
    <x v="0"/>
    <x v="11"/>
    <n v="1"/>
    <n v="0"/>
    <s v="113773"/>
    <n v="53.1"/>
    <x v="113"/>
    <s v="S"/>
    <s v="10"/>
    <m/>
    <s v="New York, NY"/>
    <n v="1"/>
    <x v="2"/>
    <x v="2"/>
  </r>
  <r>
    <n v="1"/>
    <x v="0"/>
    <s v="Mayne, Mlle. Berthe Antonine (&quot;Mrs de Villiers&quot;)"/>
    <x v="0"/>
    <x v="12"/>
    <n v="0"/>
    <n v="0"/>
    <s v="PC 17482"/>
    <n v="49.504199999999997"/>
    <x v="114"/>
    <s v="C"/>
    <s v="6"/>
    <m/>
    <s v="Belgium  Montreal, PQ"/>
    <n v="1"/>
    <x v="2"/>
    <x v="8"/>
  </r>
  <r>
    <n v="1"/>
    <x v="1"/>
    <s v="McCaffry, Mr. Thomas Francis"/>
    <x v="1"/>
    <x v="38"/>
    <n v="0"/>
    <n v="0"/>
    <s v="13050"/>
    <n v="75.241699999999994"/>
    <x v="12"/>
    <s v="C"/>
    <m/>
    <n v="292"/>
    <s v="Vancouver, BC"/>
    <n v="5"/>
    <x v="1"/>
    <x v="25"/>
  </r>
  <r>
    <n v="1"/>
    <x v="1"/>
    <s v="McCarthy, Mr. Timothy J"/>
    <x v="1"/>
    <x v="47"/>
    <n v="0"/>
    <n v="0"/>
    <s v="17463"/>
    <n v="51.862499999999997"/>
    <x v="90"/>
    <s v="S"/>
    <m/>
    <n v="175"/>
    <s v="Dorchester, MA"/>
    <n v="4"/>
    <x v="0"/>
    <x v="21"/>
  </r>
  <r>
    <n v="1"/>
    <x v="0"/>
    <s v="McGough, Mr. James Robert"/>
    <x v="1"/>
    <x v="18"/>
    <n v="0"/>
    <n v="0"/>
    <s v="PC 17473"/>
    <n v="26.287500000000001"/>
    <x v="61"/>
    <s v="S"/>
    <s v="7"/>
    <m/>
    <s v="Philadelphia, PA"/>
    <n v="4"/>
    <x v="0"/>
    <x v="19"/>
  </r>
  <r>
    <n v="1"/>
    <x v="1"/>
    <s v="Meyer, Mr. Edgar Joseph"/>
    <x v="1"/>
    <x v="23"/>
    <n v="1"/>
    <n v="0"/>
    <s v="PC 17604"/>
    <n v="82.1708"/>
    <x v="6"/>
    <s v="C"/>
    <m/>
    <m/>
    <s v="New York, NY"/>
    <n v="5"/>
    <x v="1"/>
    <x v="2"/>
  </r>
  <r>
    <n v="1"/>
    <x v="0"/>
    <s v="Meyer, Mrs. Edgar Joseph (Leila Saks)"/>
    <x v="0"/>
    <x v="15"/>
    <n v="1"/>
    <n v="0"/>
    <s v="PC 17604"/>
    <n v="82.1708"/>
    <x v="6"/>
    <s v="C"/>
    <s v="6"/>
    <m/>
    <s v="New York, NY"/>
    <n v="4"/>
    <x v="0"/>
    <x v="2"/>
  </r>
  <r>
    <n v="1"/>
    <x v="1"/>
    <s v="Millet, Mr. Francis Davis"/>
    <x v="1"/>
    <x v="55"/>
    <n v="0"/>
    <n v="0"/>
    <s v="13509"/>
    <n v="26.55"/>
    <x v="115"/>
    <s v="S"/>
    <m/>
    <n v="249"/>
    <s v="East Bridgewater, MA"/>
    <n v="5"/>
    <x v="1"/>
    <x v="21"/>
  </r>
  <r>
    <n v="1"/>
    <x v="1"/>
    <s v="Minahan, Dr. William Edward"/>
    <x v="1"/>
    <x v="29"/>
    <n v="2"/>
    <n v="0"/>
    <s v="19928"/>
    <n v="90"/>
    <x v="116"/>
    <s v="Q"/>
    <m/>
    <n v="230"/>
    <s v="Fond du Lac, WI"/>
    <n v="3"/>
    <x v="2"/>
    <x v="27"/>
  </r>
  <r>
    <n v="1"/>
    <x v="0"/>
    <s v="Minahan, Miss. Daisy E"/>
    <x v="0"/>
    <x v="32"/>
    <n v="1"/>
    <n v="0"/>
    <s v="19928"/>
    <n v="90"/>
    <x v="116"/>
    <s v="Q"/>
    <s v="14"/>
    <m/>
    <s v="Green Bay, WI"/>
    <n v="5"/>
    <x v="1"/>
    <x v="27"/>
  </r>
  <r>
    <n v="1"/>
    <x v="0"/>
    <s v="Minahan, Mrs. William Edward (Lillian E Thorpe)"/>
    <x v="0"/>
    <x v="19"/>
    <n v="1"/>
    <n v="0"/>
    <s v="19928"/>
    <n v="90"/>
    <x v="116"/>
    <s v="Q"/>
    <s v="14"/>
    <m/>
    <s v="Fond du Lac, WI"/>
    <n v="2"/>
    <x v="2"/>
    <x v="27"/>
  </r>
  <r>
    <n v="1"/>
    <x v="0"/>
    <s v="Mock, Mr. Philipp Edmund"/>
    <x v="1"/>
    <x v="3"/>
    <n v="1"/>
    <n v="0"/>
    <s v="13236"/>
    <n v="57.75"/>
    <x v="116"/>
    <s v="C"/>
    <s v="11"/>
    <m/>
    <s v="New York, NY"/>
    <n v="3"/>
    <x v="2"/>
    <x v="2"/>
  </r>
  <r>
    <n v="1"/>
    <x v="1"/>
    <s v="Molson, Mr. Harry Markland"/>
    <x v="1"/>
    <x v="41"/>
    <n v="0"/>
    <n v="0"/>
    <s v="113787"/>
    <n v="30.5"/>
    <x v="117"/>
    <s v="S"/>
    <m/>
    <m/>
    <s v="Montreal, PQ"/>
    <n v="4"/>
    <x v="0"/>
    <x v="8"/>
  </r>
  <r>
    <n v="1"/>
    <x v="1"/>
    <s v="Moore, Mr. Clarence Bloomfield"/>
    <x v="1"/>
    <x v="10"/>
    <n v="0"/>
    <n v="0"/>
    <s v="113796"/>
    <n v="42.4"/>
    <x v="6"/>
    <s v="S"/>
    <m/>
    <m/>
    <s v="Washington, DC"/>
    <n v="2"/>
    <x v="2"/>
    <x v="12"/>
  </r>
  <r>
    <n v="1"/>
    <x v="1"/>
    <s v="Natsch, Mr. Charles H"/>
    <x v="1"/>
    <x v="19"/>
    <n v="0"/>
    <n v="1"/>
    <s v="PC 17596"/>
    <n v="29.7"/>
    <x v="118"/>
    <s v="C"/>
    <m/>
    <m/>
    <s v="Brooklyn, NY"/>
    <n v="4"/>
    <x v="0"/>
    <x v="2"/>
  </r>
  <r>
    <n v="1"/>
    <x v="0"/>
    <s v="Newell, Miss. Madeleine"/>
    <x v="0"/>
    <x v="45"/>
    <n v="1"/>
    <n v="0"/>
    <s v="35273"/>
    <n v="113.27500000000001"/>
    <x v="119"/>
    <s v="C"/>
    <s v="6"/>
    <m/>
    <s v="Lexington, MA"/>
    <n v="3"/>
    <x v="2"/>
    <x v="21"/>
  </r>
  <r>
    <n v="1"/>
    <x v="0"/>
    <s v="Newell, Miss. Marjorie"/>
    <x v="0"/>
    <x v="48"/>
    <n v="1"/>
    <n v="0"/>
    <s v="35273"/>
    <n v="113.27500000000001"/>
    <x v="119"/>
    <s v="C"/>
    <s v="6"/>
    <m/>
    <s v="Lexington, MA"/>
    <n v="5"/>
    <x v="1"/>
    <x v="21"/>
  </r>
  <r>
    <n v="1"/>
    <x v="1"/>
    <s v="Newell, Mr. Arthur Webster"/>
    <x v="1"/>
    <x v="26"/>
    <n v="0"/>
    <n v="2"/>
    <s v="35273"/>
    <n v="113.27500000000001"/>
    <x v="120"/>
    <s v="C"/>
    <m/>
    <n v="122"/>
    <s v="Lexington, MA"/>
    <n v="3"/>
    <x v="2"/>
    <x v="21"/>
  </r>
  <r>
    <n v="1"/>
    <x v="0"/>
    <s v="Newsom, Miss. Helen Monypeny"/>
    <x v="0"/>
    <x v="21"/>
    <n v="0"/>
    <n v="2"/>
    <s v="11752"/>
    <n v="26.283300000000001"/>
    <x v="121"/>
    <s v="S"/>
    <s v="5"/>
    <m/>
    <s v="New York, NY"/>
    <n v="4"/>
    <x v="0"/>
    <x v="2"/>
  </r>
  <r>
    <n v="1"/>
    <x v="1"/>
    <s v="Nicholson, Mr. Arthur Ernest"/>
    <x v="1"/>
    <x v="40"/>
    <n v="0"/>
    <n v="0"/>
    <s v="693"/>
    <n v="26"/>
    <x v="6"/>
    <s v="S"/>
    <m/>
    <n v="263"/>
    <s v="Isle of Wight, England"/>
    <n v="3"/>
    <x v="2"/>
    <x v="23"/>
  </r>
  <r>
    <n v="1"/>
    <x v="0"/>
    <s v="Oliva y Ocana, Dona. Fermina"/>
    <x v="0"/>
    <x v="7"/>
    <n v="0"/>
    <n v="0"/>
    <s v="PC 17758"/>
    <n v="108.9"/>
    <x v="122"/>
    <s v="C"/>
    <s v="8"/>
    <m/>
    <m/>
    <n v="1"/>
    <x v="2"/>
    <x v="6"/>
  </r>
  <r>
    <n v="1"/>
    <x v="0"/>
    <s v="Omont, Mr. Alfred Fernand"/>
    <x v="1"/>
    <x v="15"/>
    <n v="0"/>
    <n v="0"/>
    <s v="F.C. 12998"/>
    <n v="25.741700000000002"/>
    <x v="6"/>
    <s v="C"/>
    <s v="7"/>
    <m/>
    <s v="Paris, France"/>
    <n v="2"/>
    <x v="2"/>
    <x v="5"/>
  </r>
  <r>
    <n v="1"/>
    <x v="0"/>
    <s v="Ostby, Miss. Helene Ragnhild"/>
    <x v="0"/>
    <x v="27"/>
    <n v="0"/>
    <n v="1"/>
    <s v="113509"/>
    <n v="61.979199999999999"/>
    <x v="123"/>
    <s v="C"/>
    <s v="5"/>
    <m/>
    <s v="Providence, RI"/>
    <n v="1"/>
    <x v="2"/>
    <x v="42"/>
  </r>
  <r>
    <n v="1"/>
    <x v="1"/>
    <s v="Ostby, Mr. Engelhart Cornelius"/>
    <x v="1"/>
    <x v="55"/>
    <n v="0"/>
    <n v="1"/>
    <s v="113509"/>
    <n v="61.979199999999999"/>
    <x v="124"/>
    <s v="C"/>
    <m/>
    <n v="234"/>
    <s v="Providence, RI"/>
    <n v="1"/>
    <x v="2"/>
    <x v="42"/>
  </r>
  <r>
    <n v="1"/>
    <x v="1"/>
    <s v="Ovies y Rodriguez, Mr. Servando"/>
    <x v="1"/>
    <x v="56"/>
    <n v="0"/>
    <n v="0"/>
    <s v="PC 17562"/>
    <n v="27.720800000000001"/>
    <x v="125"/>
    <s v="C"/>
    <m/>
    <n v="189"/>
    <s v="?Havana, Cuba"/>
    <n v="3"/>
    <x v="2"/>
    <x v="43"/>
  </r>
  <r>
    <n v="1"/>
    <x v="1"/>
    <s v="Parr, Mr. William Henry Marsh"/>
    <x v="1"/>
    <x v="15"/>
    <n v="0"/>
    <n v="0"/>
    <s v="112052"/>
    <n v="0"/>
    <x v="6"/>
    <s v="S"/>
    <m/>
    <m/>
    <s v="Belfast"/>
    <n v="5"/>
    <x v="1"/>
    <x v="24"/>
  </r>
  <r>
    <n v="1"/>
    <x v="1"/>
    <s v="Partner, Mr. Austen"/>
    <x v="1"/>
    <x v="57"/>
    <n v="0"/>
    <n v="0"/>
    <s v="113043"/>
    <n v="28.5"/>
    <x v="103"/>
    <s v="S"/>
    <m/>
    <n v="166"/>
    <s v="Surbiton Hill, Surrey"/>
    <n v="3"/>
    <x v="2"/>
    <x v="35"/>
  </r>
  <r>
    <n v="1"/>
    <x v="1"/>
    <s v="Payne, Mr. Vivian Ponsonby"/>
    <x v="1"/>
    <x v="48"/>
    <n v="0"/>
    <n v="0"/>
    <s v="12749"/>
    <n v="93.5"/>
    <x v="126"/>
    <s v="S"/>
    <m/>
    <m/>
    <s v="Montreal, PQ"/>
    <n v="4"/>
    <x v="0"/>
    <x v="8"/>
  </r>
  <r>
    <n v="1"/>
    <x v="1"/>
    <s v="Pears, Mr. Thomas Clinton"/>
    <x v="1"/>
    <x v="0"/>
    <n v="1"/>
    <n v="0"/>
    <s v="113776"/>
    <n v="66.599999999999994"/>
    <x v="127"/>
    <s v="S"/>
    <m/>
    <m/>
    <s v="Isleworth, England"/>
    <n v="2"/>
    <x v="2"/>
    <x v="23"/>
  </r>
  <r>
    <n v="1"/>
    <x v="0"/>
    <s v="Pears, Mrs. Thomas (Edith Wearne)"/>
    <x v="0"/>
    <x v="27"/>
    <n v="1"/>
    <n v="0"/>
    <s v="113776"/>
    <n v="66.599999999999994"/>
    <x v="127"/>
    <s v="S"/>
    <s v="8"/>
    <m/>
    <s v="Isleworth, England"/>
    <n v="3"/>
    <x v="2"/>
    <x v="23"/>
  </r>
  <r>
    <n v="1"/>
    <x v="1"/>
    <s v="Penasco y Castellana, Mr. Victor de Satode"/>
    <x v="1"/>
    <x v="11"/>
    <n v="1"/>
    <n v="0"/>
    <s v="PC 17758"/>
    <n v="108.9"/>
    <x v="128"/>
    <s v="C"/>
    <m/>
    <m/>
    <s v="Madrid, Spain"/>
    <n v="5"/>
    <x v="1"/>
    <x v="26"/>
  </r>
  <r>
    <n v="1"/>
    <x v="0"/>
    <s v="Penasco y Castellana, Mrs. Victor de Satode (Maria Josefa Perez de Soto y Vallejo)"/>
    <x v="0"/>
    <x v="33"/>
    <n v="1"/>
    <n v="0"/>
    <s v="PC 17758"/>
    <n v="108.9"/>
    <x v="128"/>
    <s v="C"/>
    <s v="8"/>
    <m/>
    <s v="Madrid, Spain"/>
    <n v="4"/>
    <x v="0"/>
    <x v="26"/>
  </r>
  <r>
    <n v="1"/>
    <x v="0"/>
    <s v="Perreault, Miss. Anne"/>
    <x v="0"/>
    <x v="3"/>
    <n v="0"/>
    <n v="0"/>
    <s v="12749"/>
    <n v="93.5"/>
    <x v="129"/>
    <s v="S"/>
    <s v="3"/>
    <m/>
    <m/>
    <n v="5"/>
    <x v="1"/>
    <x v="6"/>
  </r>
  <r>
    <n v="1"/>
    <x v="0"/>
    <s v="Peuchen, Major. Arthur Godfrey"/>
    <x v="1"/>
    <x v="50"/>
    <n v="0"/>
    <n v="0"/>
    <s v="113786"/>
    <n v="30.5"/>
    <x v="130"/>
    <s v="S"/>
    <s v="6"/>
    <m/>
    <s v="Toronto, ON"/>
    <n v="1"/>
    <x v="2"/>
    <x v="1"/>
  </r>
  <r>
    <n v="1"/>
    <x v="1"/>
    <s v="Porter, Mr. Walter Chamberlain"/>
    <x v="1"/>
    <x v="10"/>
    <n v="0"/>
    <n v="0"/>
    <s v="110465"/>
    <n v="52"/>
    <x v="131"/>
    <s v="S"/>
    <m/>
    <n v="207"/>
    <s v="Worcester, MA"/>
    <n v="5"/>
    <x v="1"/>
    <x v="21"/>
  </r>
  <r>
    <n v="1"/>
    <x v="0"/>
    <s v="Potter, Mrs. Thomas Jr (Lily Alexenia Wilson)"/>
    <x v="0"/>
    <x v="58"/>
    <n v="0"/>
    <n v="1"/>
    <s v="11767"/>
    <n v="83.158299999999997"/>
    <x v="132"/>
    <s v="C"/>
    <s v="7"/>
    <m/>
    <s v="Mt Airy, Philadelphia, PA"/>
    <n v="1"/>
    <x v="2"/>
    <x v="19"/>
  </r>
  <r>
    <n v="1"/>
    <x v="1"/>
    <s v="Reuchlin, Jonkheer. John George"/>
    <x v="1"/>
    <x v="43"/>
    <n v="0"/>
    <n v="0"/>
    <s v="19972"/>
    <n v="0"/>
    <x v="6"/>
    <s v="S"/>
    <m/>
    <m/>
    <s v="Rotterdam, Netherlands"/>
    <n v="2"/>
    <x v="2"/>
    <x v="44"/>
  </r>
  <r>
    <n v="1"/>
    <x v="0"/>
    <s v="Rheims, Mr. George Alexander Lucien"/>
    <x v="1"/>
    <x v="15"/>
    <n v="0"/>
    <n v="0"/>
    <s v="PC 17607"/>
    <n v="39.6"/>
    <x v="6"/>
    <s v="S"/>
    <s v="A"/>
    <m/>
    <s v="Paris /  New York, NY"/>
    <n v="2"/>
    <x v="2"/>
    <x v="2"/>
  </r>
  <r>
    <n v="1"/>
    <x v="1"/>
    <s v="Ringhini, Mr. Sante"/>
    <x v="1"/>
    <x v="27"/>
    <n v="0"/>
    <n v="0"/>
    <s v="PC 17760"/>
    <n v="135.63329999999999"/>
    <x v="6"/>
    <s v="C"/>
    <m/>
    <n v="232"/>
    <m/>
    <n v="5"/>
    <x v="1"/>
    <x v="6"/>
  </r>
  <r>
    <n v="1"/>
    <x v="1"/>
    <s v="Robbins, Mr. Victor"/>
    <x v="1"/>
    <x v="15"/>
    <n v="0"/>
    <n v="0"/>
    <s v="PC 17757"/>
    <n v="227.52500000000001"/>
    <x v="6"/>
    <s v="C"/>
    <m/>
    <m/>
    <m/>
    <n v="3"/>
    <x v="2"/>
    <x v="6"/>
  </r>
  <r>
    <n v="1"/>
    <x v="0"/>
    <s v="Robert, Mrs. Edward Scott (Elisabeth Walton McMillan)"/>
    <x v="0"/>
    <x v="49"/>
    <n v="0"/>
    <n v="1"/>
    <s v="24160"/>
    <n v="211.33750000000001"/>
    <x v="133"/>
    <s v="S"/>
    <s v="2"/>
    <m/>
    <s v="St Louis, MO"/>
    <n v="1"/>
    <x v="2"/>
    <x v="0"/>
  </r>
  <r>
    <n v="1"/>
    <x v="1"/>
    <s v="Roebling, Mr. Washington Augustus II"/>
    <x v="1"/>
    <x v="45"/>
    <n v="0"/>
    <n v="0"/>
    <s v="PC 17590"/>
    <n v="50.495800000000003"/>
    <x v="134"/>
    <s v="S"/>
    <m/>
    <m/>
    <s v="Trenton, NJ"/>
    <n v="3"/>
    <x v="2"/>
    <x v="13"/>
  </r>
  <r>
    <n v="1"/>
    <x v="0"/>
    <s v="Romaine, Mr. Charles Hallace (&quot;Mr C Rolmane&quot;)"/>
    <x v="1"/>
    <x v="24"/>
    <n v="0"/>
    <n v="0"/>
    <s v="111428"/>
    <n v="26.55"/>
    <x v="6"/>
    <s v="S"/>
    <s v="9"/>
    <m/>
    <s v="New York, NY"/>
    <n v="5"/>
    <x v="1"/>
    <x v="2"/>
  </r>
  <r>
    <n v="1"/>
    <x v="1"/>
    <s v="Rood, Mr. Hugh Roscoe"/>
    <x v="1"/>
    <x v="15"/>
    <n v="0"/>
    <n v="0"/>
    <s v="113767"/>
    <n v="50"/>
    <x v="135"/>
    <s v="S"/>
    <m/>
    <m/>
    <s v="Seattle, WA"/>
    <n v="5"/>
    <x v="1"/>
    <x v="17"/>
  </r>
  <r>
    <n v="1"/>
    <x v="0"/>
    <s v="Rosenbaum, Miss. Edith Louise"/>
    <x v="0"/>
    <x v="32"/>
    <n v="0"/>
    <n v="0"/>
    <s v="PC 17613"/>
    <n v="27.720800000000001"/>
    <x v="136"/>
    <s v="C"/>
    <s v="11"/>
    <m/>
    <s v="Paris, France"/>
    <n v="4"/>
    <x v="0"/>
    <x v="5"/>
  </r>
  <r>
    <n v="1"/>
    <x v="1"/>
    <s v="Rosenshine, Mr. George (&quot;Mr George Thorne&quot;)"/>
    <x v="1"/>
    <x v="38"/>
    <n v="0"/>
    <n v="0"/>
    <s v="PC 17585"/>
    <n v="79.2"/>
    <x v="6"/>
    <s v="C"/>
    <m/>
    <n v="16"/>
    <s v="New York, NY"/>
    <n v="2"/>
    <x v="2"/>
    <x v="2"/>
  </r>
  <r>
    <n v="1"/>
    <x v="1"/>
    <s v="Ross, Mr. John Hugo"/>
    <x v="1"/>
    <x v="18"/>
    <n v="0"/>
    <n v="0"/>
    <s v="13049"/>
    <n v="40.125"/>
    <x v="137"/>
    <s v="C"/>
    <m/>
    <m/>
    <s v="Winnipeg, MB"/>
    <n v="4"/>
    <x v="0"/>
    <x v="16"/>
  </r>
  <r>
    <n v="1"/>
    <x v="0"/>
    <s v="Rothes, the Countess. of (Lucy Noel Martha Dyer-Edwards)"/>
    <x v="0"/>
    <x v="32"/>
    <n v="0"/>
    <n v="0"/>
    <s v="110152"/>
    <n v="86.5"/>
    <x v="37"/>
    <s v="S"/>
    <s v="8"/>
    <m/>
    <s v="London  Vancouver, BC"/>
    <n v="4"/>
    <x v="0"/>
    <x v="25"/>
  </r>
  <r>
    <n v="1"/>
    <x v="1"/>
    <s v="Rothschild, Mr. Martin"/>
    <x v="1"/>
    <x v="41"/>
    <n v="1"/>
    <n v="0"/>
    <s v="PC 17603"/>
    <n v="59.4"/>
    <x v="6"/>
    <s v="C"/>
    <m/>
    <m/>
    <s v="New York, NY"/>
    <n v="4"/>
    <x v="0"/>
    <x v="2"/>
  </r>
  <r>
    <n v="1"/>
    <x v="0"/>
    <s v="Rothschild, Mrs. Martin (Elizabeth L. Barrett)"/>
    <x v="0"/>
    <x v="47"/>
    <n v="1"/>
    <n v="0"/>
    <s v="PC 17603"/>
    <n v="59.4"/>
    <x v="6"/>
    <s v="C"/>
    <s v="6"/>
    <m/>
    <s v="New York, NY"/>
    <n v="3"/>
    <x v="2"/>
    <x v="2"/>
  </r>
  <r>
    <n v="1"/>
    <x v="1"/>
    <s v="Rowe, Mr. Alfred G"/>
    <x v="1"/>
    <x v="32"/>
    <n v="0"/>
    <n v="0"/>
    <s v="113790"/>
    <n v="26.55"/>
    <x v="6"/>
    <s v="S"/>
    <m/>
    <n v="109"/>
    <s v="London"/>
    <n v="1"/>
    <x v="2"/>
    <x v="1"/>
  </r>
  <r>
    <n v="1"/>
    <x v="0"/>
    <s v="Ryerson, Master. John Borie"/>
    <x v="1"/>
    <x v="59"/>
    <n v="2"/>
    <n v="2"/>
    <s v="PC 17608"/>
    <n v="262.375"/>
    <x v="138"/>
    <s v="C"/>
    <s v="4"/>
    <m/>
    <s v="Haverford, PA / Cooperstown, NY"/>
    <n v="5"/>
    <x v="1"/>
    <x v="2"/>
  </r>
  <r>
    <n v="1"/>
    <x v="0"/>
    <s v="Ryerson, Miss. Emily Borie"/>
    <x v="0"/>
    <x v="11"/>
    <n v="2"/>
    <n v="2"/>
    <s v="PC 17608"/>
    <n v="262.375"/>
    <x v="138"/>
    <s v="C"/>
    <s v="4"/>
    <m/>
    <s v="Haverford, PA / Cooperstown, NY"/>
    <n v="2"/>
    <x v="2"/>
    <x v="2"/>
  </r>
  <r>
    <n v="1"/>
    <x v="0"/>
    <s v="Ryerson, Miss. Susan Parker &quot;Suzette&quot;"/>
    <x v="0"/>
    <x v="53"/>
    <n v="2"/>
    <n v="2"/>
    <s v="PC 17608"/>
    <n v="262.375"/>
    <x v="138"/>
    <s v="C"/>
    <s v="4"/>
    <m/>
    <s v="Haverford, PA / Cooperstown, NY"/>
    <n v="3"/>
    <x v="2"/>
    <x v="2"/>
  </r>
  <r>
    <n v="1"/>
    <x v="1"/>
    <s v="Ryerson, Mr. Arthur Larned"/>
    <x v="1"/>
    <x v="60"/>
    <n v="1"/>
    <n v="3"/>
    <s v="PC 17608"/>
    <n v="262.375"/>
    <x v="138"/>
    <s v="C"/>
    <m/>
    <m/>
    <s v="Haverford, PA / Cooperstown, NY"/>
    <n v="4"/>
    <x v="0"/>
    <x v="2"/>
  </r>
  <r>
    <n v="1"/>
    <x v="0"/>
    <s v="Ryerson, Mrs. Arthur Larned (Emily Maria Borie)"/>
    <x v="0"/>
    <x v="5"/>
    <n v="1"/>
    <n v="3"/>
    <s v="PC 17608"/>
    <n v="262.375"/>
    <x v="138"/>
    <s v="C"/>
    <s v="4"/>
    <m/>
    <s v="Haverford, PA / Cooperstown, NY"/>
    <n v="2"/>
    <x v="2"/>
    <x v="2"/>
  </r>
  <r>
    <n v="1"/>
    <x v="0"/>
    <s v="Saalfeld, Mr. Adolphe"/>
    <x v="1"/>
    <x v="15"/>
    <n v="0"/>
    <n v="0"/>
    <s v="19988"/>
    <n v="30.5"/>
    <x v="110"/>
    <s v="S"/>
    <s v="3"/>
    <m/>
    <s v="Manchester, England"/>
    <n v="1"/>
    <x v="2"/>
    <x v="23"/>
  </r>
  <r>
    <n v="1"/>
    <x v="0"/>
    <s v="Sagesser, Mlle. Emma"/>
    <x v="0"/>
    <x v="12"/>
    <n v="0"/>
    <n v="0"/>
    <s v="PC 17477"/>
    <n v="69.3"/>
    <x v="8"/>
    <s v="C"/>
    <s v="9"/>
    <m/>
    <m/>
    <n v="5"/>
    <x v="1"/>
    <x v="6"/>
  </r>
  <r>
    <n v="1"/>
    <x v="0"/>
    <s v="Salomon, Mr. Abraham L"/>
    <x v="1"/>
    <x v="15"/>
    <n v="0"/>
    <n v="0"/>
    <s v="111163"/>
    <n v="26"/>
    <x v="6"/>
    <s v="S"/>
    <s v="1"/>
    <m/>
    <s v="New York, NY"/>
    <n v="2"/>
    <x v="2"/>
    <x v="2"/>
  </r>
  <r>
    <n v="1"/>
    <x v="0"/>
    <s v="Schabert, Mrs. Paul (Emma Mock)"/>
    <x v="0"/>
    <x v="22"/>
    <n v="1"/>
    <n v="0"/>
    <s v="13236"/>
    <n v="57.75"/>
    <x v="139"/>
    <s v="C"/>
    <s v="11"/>
    <m/>
    <s v="New York, NY"/>
    <n v="4"/>
    <x v="0"/>
    <x v="2"/>
  </r>
  <r>
    <n v="1"/>
    <x v="0"/>
    <s v="Serepeca, Miss. Augusta"/>
    <x v="0"/>
    <x v="3"/>
    <n v="0"/>
    <n v="0"/>
    <s v="113798"/>
    <n v="31"/>
    <x v="6"/>
    <s v="C"/>
    <s v="4"/>
    <m/>
    <m/>
    <n v="4"/>
    <x v="0"/>
    <x v="6"/>
  </r>
  <r>
    <n v="1"/>
    <x v="0"/>
    <s v="Seward, Mr. Frederic Kimber"/>
    <x v="1"/>
    <x v="61"/>
    <n v="0"/>
    <n v="0"/>
    <s v="113794"/>
    <n v="26.55"/>
    <x v="6"/>
    <s v="S"/>
    <s v="7"/>
    <m/>
    <s v="New York, NY"/>
    <n v="5"/>
    <x v="1"/>
    <x v="2"/>
  </r>
  <r>
    <n v="1"/>
    <x v="0"/>
    <s v="Shutes, Miss. Elizabeth W"/>
    <x v="0"/>
    <x v="25"/>
    <n v="0"/>
    <n v="0"/>
    <s v="PC 17582"/>
    <n v="153.46250000000001"/>
    <x v="79"/>
    <s v="S"/>
    <s v="3"/>
    <m/>
    <s v="New York, NY / Greenwich CT"/>
    <n v="1"/>
    <x v="2"/>
    <x v="34"/>
  </r>
  <r>
    <n v="1"/>
    <x v="0"/>
    <s v="Silverthorne, Mr. Spencer Victor"/>
    <x v="1"/>
    <x v="22"/>
    <n v="0"/>
    <n v="0"/>
    <s v="PC 17475"/>
    <n v="26.287500000000001"/>
    <x v="30"/>
    <s v="S"/>
    <s v="5"/>
    <m/>
    <s v="St Louis, MO"/>
    <n v="2"/>
    <x v="2"/>
    <x v="0"/>
  </r>
  <r>
    <n v="1"/>
    <x v="1"/>
    <s v="Silvey, Mr. William Baird"/>
    <x v="1"/>
    <x v="16"/>
    <n v="1"/>
    <n v="0"/>
    <s v="13507"/>
    <n v="55.9"/>
    <x v="140"/>
    <s v="S"/>
    <m/>
    <m/>
    <s v="Duluth, MN"/>
    <n v="1"/>
    <x v="2"/>
    <x v="9"/>
  </r>
  <r>
    <n v="1"/>
    <x v="0"/>
    <s v="Silvey, Mrs. William Baird (Alice Munger)"/>
    <x v="0"/>
    <x v="7"/>
    <n v="1"/>
    <n v="0"/>
    <s v="13507"/>
    <n v="55.9"/>
    <x v="140"/>
    <s v="S"/>
    <s v="11"/>
    <m/>
    <s v="Duluth, MN"/>
    <n v="1"/>
    <x v="2"/>
    <x v="9"/>
  </r>
  <r>
    <n v="1"/>
    <x v="0"/>
    <s v="Simonius-Blumer, Col. Oberst Alfons"/>
    <x v="1"/>
    <x v="58"/>
    <n v="0"/>
    <n v="0"/>
    <s v="13213"/>
    <n v="35.5"/>
    <x v="141"/>
    <s v="C"/>
    <s v="3"/>
    <m/>
    <s v="Basel, Switzerland"/>
    <n v="3"/>
    <x v="2"/>
    <x v="23"/>
  </r>
  <r>
    <n v="1"/>
    <x v="0"/>
    <s v="Sloper, Mr. William Thompson"/>
    <x v="1"/>
    <x v="23"/>
    <n v="0"/>
    <n v="0"/>
    <s v="113788"/>
    <n v="35.5"/>
    <x v="142"/>
    <s v="S"/>
    <s v="7"/>
    <m/>
    <s v="New Britain, CT"/>
    <n v="2"/>
    <x v="2"/>
    <x v="34"/>
  </r>
  <r>
    <n v="1"/>
    <x v="1"/>
    <s v="Smart, Mr. John Montgomery"/>
    <x v="1"/>
    <x v="58"/>
    <n v="0"/>
    <n v="0"/>
    <s v="113792"/>
    <n v="26.55"/>
    <x v="6"/>
    <s v="S"/>
    <m/>
    <m/>
    <s v="New York, NY"/>
    <n v="1"/>
    <x v="2"/>
    <x v="2"/>
  </r>
  <r>
    <n v="1"/>
    <x v="1"/>
    <s v="Smith, Mr. James Clinch"/>
    <x v="1"/>
    <x v="58"/>
    <n v="0"/>
    <n v="0"/>
    <s v="17764"/>
    <n v="30.695799999999998"/>
    <x v="143"/>
    <s v="C"/>
    <m/>
    <m/>
    <s v="St James, Long Island, NY"/>
    <n v="3"/>
    <x v="2"/>
    <x v="2"/>
  </r>
  <r>
    <n v="1"/>
    <x v="1"/>
    <s v="Smith, Mr. Lucien Philip"/>
    <x v="1"/>
    <x v="12"/>
    <n v="1"/>
    <n v="0"/>
    <s v="13695"/>
    <n v="60"/>
    <x v="144"/>
    <s v="S"/>
    <m/>
    <m/>
    <s v="Huntington, WV"/>
    <n v="1"/>
    <x v="2"/>
    <x v="45"/>
  </r>
  <r>
    <n v="1"/>
    <x v="1"/>
    <s v="Smith, Mr. Richard William"/>
    <x v="1"/>
    <x v="15"/>
    <n v="0"/>
    <n v="0"/>
    <s v="113056"/>
    <n v="26"/>
    <x v="145"/>
    <s v="S"/>
    <m/>
    <m/>
    <s v="Streatham, Surrey"/>
    <n v="4"/>
    <x v="0"/>
    <x v="35"/>
  </r>
  <r>
    <n v="1"/>
    <x v="0"/>
    <s v="Smith, Mrs. Lucien Philip (Mary Eloise Hughes)"/>
    <x v="0"/>
    <x v="11"/>
    <n v="1"/>
    <n v="0"/>
    <s v="13695"/>
    <n v="60"/>
    <x v="144"/>
    <s v="S"/>
    <s v="6"/>
    <m/>
    <s v="Huntington, WV"/>
    <n v="2"/>
    <x v="2"/>
    <x v="45"/>
  </r>
  <r>
    <n v="1"/>
    <x v="0"/>
    <s v="Snyder, Mr. John Pillsbury"/>
    <x v="1"/>
    <x v="12"/>
    <n v="1"/>
    <n v="0"/>
    <s v="21228"/>
    <n v="82.2667"/>
    <x v="146"/>
    <s v="S"/>
    <s v="7"/>
    <m/>
    <s v="Minneapolis, MN"/>
    <n v="3"/>
    <x v="2"/>
    <x v="9"/>
  </r>
  <r>
    <n v="1"/>
    <x v="0"/>
    <s v="Snyder, Mrs. John Pillsbury (Nelle Stevenson)"/>
    <x v="0"/>
    <x v="48"/>
    <n v="1"/>
    <n v="0"/>
    <s v="21228"/>
    <n v="82.2667"/>
    <x v="146"/>
    <s v="S"/>
    <s v="7"/>
    <m/>
    <s v="Minneapolis, MN"/>
    <n v="3"/>
    <x v="2"/>
    <x v="9"/>
  </r>
  <r>
    <n v="1"/>
    <x v="0"/>
    <s v="Spedden, Master. Robert Douglas"/>
    <x v="1"/>
    <x v="62"/>
    <n v="0"/>
    <n v="2"/>
    <s v="16966"/>
    <n v="134.5"/>
    <x v="147"/>
    <s v="C"/>
    <s v="3"/>
    <m/>
    <s v="Tuxedo Park, NY"/>
    <n v="5"/>
    <x v="1"/>
    <x v="2"/>
  </r>
  <r>
    <n v="1"/>
    <x v="0"/>
    <s v="Spedden, Mr. Frederic Oakley"/>
    <x v="1"/>
    <x v="24"/>
    <n v="1"/>
    <n v="1"/>
    <s v="16966"/>
    <n v="134.5"/>
    <x v="147"/>
    <s v="C"/>
    <s v="3"/>
    <m/>
    <s v="Tuxedo Park, NY"/>
    <n v="1"/>
    <x v="2"/>
    <x v="2"/>
  </r>
  <r>
    <n v="1"/>
    <x v="0"/>
    <s v="Spedden, Mrs. Frederic Oakley (Margaretta Corning Stone)"/>
    <x v="0"/>
    <x v="25"/>
    <n v="1"/>
    <n v="1"/>
    <s v="16966"/>
    <n v="134.5"/>
    <x v="147"/>
    <s v="C"/>
    <s v="3"/>
    <m/>
    <s v="Tuxedo Park, NY"/>
    <n v="4"/>
    <x v="0"/>
    <x v="2"/>
  </r>
  <r>
    <n v="1"/>
    <x v="1"/>
    <s v="Spencer, Mr. William Augustus"/>
    <x v="1"/>
    <x v="63"/>
    <n v="1"/>
    <n v="0"/>
    <s v="PC 17569"/>
    <n v="146.52080000000001"/>
    <x v="148"/>
    <s v="C"/>
    <m/>
    <m/>
    <s v="Paris, France"/>
    <n v="5"/>
    <x v="1"/>
    <x v="5"/>
  </r>
  <r>
    <n v="1"/>
    <x v="0"/>
    <s v="Spencer, Mrs. William Augustus (Marie Eugenie)"/>
    <x v="0"/>
    <x v="15"/>
    <n v="1"/>
    <n v="0"/>
    <s v="PC 17569"/>
    <n v="146.52080000000001"/>
    <x v="148"/>
    <s v="C"/>
    <s v="6"/>
    <m/>
    <s v="Paris, France"/>
    <n v="2"/>
    <x v="2"/>
    <x v="5"/>
  </r>
  <r>
    <n v="1"/>
    <x v="0"/>
    <s v="Stahelin-Maeglin, Dr. Max"/>
    <x v="1"/>
    <x v="17"/>
    <n v="0"/>
    <n v="0"/>
    <s v="13214"/>
    <n v="30.5"/>
    <x v="149"/>
    <s v="C"/>
    <s v="3"/>
    <m/>
    <s v="Basel, Switzerland"/>
    <n v="2"/>
    <x v="2"/>
    <x v="23"/>
  </r>
  <r>
    <n v="1"/>
    <x v="1"/>
    <s v="Stead, Mr. William Thomas"/>
    <x v="1"/>
    <x v="64"/>
    <n v="0"/>
    <n v="0"/>
    <s v="113514"/>
    <n v="26.55"/>
    <x v="150"/>
    <s v="S"/>
    <m/>
    <m/>
    <s v="Wimbledon Park, London / Hayling Island, Hants"/>
    <n v="1"/>
    <x v="2"/>
    <x v="46"/>
  </r>
  <r>
    <n v="1"/>
    <x v="0"/>
    <s v="Stengel, Mr. Charles Emil Henry"/>
    <x v="1"/>
    <x v="47"/>
    <n v="1"/>
    <n v="0"/>
    <s v="11778"/>
    <n v="55.441699999999997"/>
    <x v="151"/>
    <s v="C"/>
    <s v="1"/>
    <m/>
    <s v="Newark, NJ"/>
    <n v="5"/>
    <x v="1"/>
    <x v="13"/>
  </r>
  <r>
    <n v="1"/>
    <x v="0"/>
    <s v="Stengel, Mrs. Charles Emil Henry (Annie May Morris)"/>
    <x v="0"/>
    <x v="49"/>
    <n v="1"/>
    <n v="0"/>
    <s v="11778"/>
    <n v="55.441699999999997"/>
    <x v="151"/>
    <s v="C"/>
    <s v="5"/>
    <m/>
    <s v="Newark, NJ"/>
    <n v="1"/>
    <x v="2"/>
    <x v="13"/>
  </r>
  <r>
    <n v="1"/>
    <x v="0"/>
    <s v="Stephenson, Mrs. Walter Bertram (Martha Eustis)"/>
    <x v="0"/>
    <x v="50"/>
    <n v="1"/>
    <n v="0"/>
    <s v="36947"/>
    <n v="78.2667"/>
    <x v="58"/>
    <s v="C"/>
    <s v="4"/>
    <m/>
    <s v="Haverford, PA"/>
    <n v="1"/>
    <x v="2"/>
    <x v="19"/>
  </r>
  <r>
    <n v="1"/>
    <x v="1"/>
    <s v="Stewart, Mr. Albert A"/>
    <x v="1"/>
    <x v="15"/>
    <n v="0"/>
    <n v="0"/>
    <s v="PC 17605"/>
    <n v="27.720800000000001"/>
    <x v="6"/>
    <s v="C"/>
    <m/>
    <m/>
    <s v="Gallipolis, Ohio / ? Paris / New York"/>
    <n v="1"/>
    <x v="2"/>
    <x v="47"/>
  </r>
  <r>
    <n v="1"/>
    <x v="0"/>
    <s v="Stone, Mrs. George Nelson (Martha Evelyn)"/>
    <x v="0"/>
    <x v="64"/>
    <n v="0"/>
    <n v="0"/>
    <s v="113572"/>
    <n v="80"/>
    <x v="95"/>
    <m/>
    <s v="6"/>
    <m/>
    <s v="Cincinatti, OH"/>
    <n v="1"/>
    <x v="2"/>
    <x v="14"/>
  </r>
  <r>
    <n v="1"/>
    <x v="1"/>
    <s v="Straus, Mr. Isidor"/>
    <x v="1"/>
    <x v="65"/>
    <n v="1"/>
    <n v="0"/>
    <s v="PC 17483"/>
    <n v="221.7792"/>
    <x v="152"/>
    <s v="S"/>
    <m/>
    <n v="96"/>
    <s v="New York, NY"/>
    <n v="2"/>
    <x v="2"/>
    <x v="2"/>
  </r>
  <r>
    <n v="1"/>
    <x v="1"/>
    <s v="Straus, Mrs. Isidor (Rosalie Ida Blun)"/>
    <x v="0"/>
    <x v="6"/>
    <n v="1"/>
    <n v="0"/>
    <s v="PC 17483"/>
    <n v="221.7792"/>
    <x v="152"/>
    <s v="S"/>
    <m/>
    <m/>
    <s v="New York, NY"/>
    <n v="4"/>
    <x v="0"/>
    <x v="2"/>
  </r>
  <r>
    <n v="1"/>
    <x v="1"/>
    <s v="Sutton, Mr. Frederick"/>
    <x v="1"/>
    <x v="60"/>
    <n v="0"/>
    <n v="0"/>
    <s v="36963"/>
    <n v="32.320799999999998"/>
    <x v="153"/>
    <s v="S"/>
    <m/>
    <n v="46"/>
    <s v="Haddenfield, NJ"/>
    <n v="4"/>
    <x v="0"/>
    <x v="13"/>
  </r>
  <r>
    <n v="1"/>
    <x v="0"/>
    <s v="Swift, Mrs. Frederick Joel (Margaret Welles Barron)"/>
    <x v="0"/>
    <x v="5"/>
    <n v="0"/>
    <n v="0"/>
    <s v="17466"/>
    <n v="25.929200000000002"/>
    <x v="104"/>
    <s v="S"/>
    <s v="8"/>
    <m/>
    <s v="Brooklyn, NY"/>
    <n v="2"/>
    <x v="2"/>
    <x v="2"/>
  </r>
  <r>
    <n v="1"/>
    <x v="0"/>
    <s v="Taussig, Miss. Ruth"/>
    <x v="0"/>
    <x v="11"/>
    <n v="0"/>
    <n v="2"/>
    <s v="110413"/>
    <n v="79.650000000000006"/>
    <x v="154"/>
    <s v="S"/>
    <s v="8"/>
    <m/>
    <s v="New York, NY"/>
    <n v="2"/>
    <x v="2"/>
    <x v="2"/>
  </r>
  <r>
    <n v="1"/>
    <x v="1"/>
    <s v="Taussig, Mr. Emil"/>
    <x v="1"/>
    <x v="50"/>
    <n v="1"/>
    <n v="1"/>
    <s v="110413"/>
    <n v="79.650000000000006"/>
    <x v="155"/>
    <s v="S"/>
    <m/>
    <m/>
    <s v="New York, NY"/>
    <n v="4"/>
    <x v="0"/>
    <x v="2"/>
  </r>
  <r>
    <n v="1"/>
    <x v="0"/>
    <s v="Taussig, Mrs. Emil (Tillie Mandelbaum)"/>
    <x v="0"/>
    <x v="7"/>
    <n v="1"/>
    <n v="1"/>
    <s v="110413"/>
    <n v="79.650000000000006"/>
    <x v="155"/>
    <s v="S"/>
    <s v="8"/>
    <m/>
    <s v="New York, NY"/>
    <n v="5"/>
    <x v="1"/>
    <x v="2"/>
  </r>
  <r>
    <n v="1"/>
    <x v="0"/>
    <s v="Taylor, Mr. Elmer Zebley"/>
    <x v="1"/>
    <x v="5"/>
    <n v="1"/>
    <n v="0"/>
    <s v="19996"/>
    <n v="52"/>
    <x v="156"/>
    <s v="S"/>
    <s v="5 7"/>
    <m/>
    <s v="London /  East Orange, NJ"/>
    <n v="4"/>
    <x v="0"/>
    <x v="13"/>
  </r>
  <r>
    <n v="1"/>
    <x v="0"/>
    <s v="Taylor, Mrs. Elmer Zebley (Juliet Cummins Wright)"/>
    <x v="0"/>
    <x v="15"/>
    <n v="1"/>
    <n v="0"/>
    <s v="19996"/>
    <n v="52"/>
    <x v="156"/>
    <s v="S"/>
    <s v="5 7"/>
    <m/>
    <s v="London /  East Orange, NJ"/>
    <n v="4"/>
    <x v="0"/>
    <x v="13"/>
  </r>
  <r>
    <n v="1"/>
    <x v="1"/>
    <s v="Thayer, Mr. John Borland"/>
    <x v="1"/>
    <x v="36"/>
    <n v="1"/>
    <n v="1"/>
    <s v="17421"/>
    <n v="110.88330000000001"/>
    <x v="157"/>
    <s v="C"/>
    <m/>
    <m/>
    <s v="Haverford, PA"/>
    <n v="2"/>
    <x v="2"/>
    <x v="19"/>
  </r>
  <r>
    <n v="1"/>
    <x v="0"/>
    <s v="Thayer, Mr. John Borland Jr"/>
    <x v="1"/>
    <x v="33"/>
    <n v="0"/>
    <n v="2"/>
    <s v="17421"/>
    <n v="110.88330000000001"/>
    <x v="158"/>
    <s v="C"/>
    <s v="B"/>
    <m/>
    <s v="Haverford, PA"/>
    <n v="2"/>
    <x v="2"/>
    <x v="19"/>
  </r>
  <r>
    <n v="1"/>
    <x v="0"/>
    <s v="Thayer, Mrs. John Borland (Marian Longstreth Morris)"/>
    <x v="0"/>
    <x v="7"/>
    <n v="1"/>
    <n v="1"/>
    <s v="17421"/>
    <n v="110.88330000000001"/>
    <x v="157"/>
    <s v="C"/>
    <s v="4"/>
    <m/>
    <s v="Haverford, PA"/>
    <n v="3"/>
    <x v="2"/>
    <x v="19"/>
  </r>
  <r>
    <n v="1"/>
    <x v="0"/>
    <s v="Thorne, Mrs. Gertrude Maybelle"/>
    <x v="0"/>
    <x v="15"/>
    <n v="0"/>
    <n v="0"/>
    <s v="PC 17585"/>
    <n v="79.2"/>
    <x v="6"/>
    <s v="C"/>
    <s v="D"/>
    <m/>
    <s v="New York, NY"/>
    <n v="1"/>
    <x v="2"/>
    <x v="2"/>
  </r>
  <r>
    <n v="1"/>
    <x v="0"/>
    <s v="Tucker, Mr. Gilbert Milligan Jr"/>
    <x v="1"/>
    <x v="45"/>
    <n v="0"/>
    <n v="0"/>
    <s v="2543"/>
    <n v="28.537500000000001"/>
    <x v="159"/>
    <s v="C"/>
    <s v="7"/>
    <m/>
    <s v="Albany, NY"/>
    <n v="1"/>
    <x v="2"/>
    <x v="2"/>
  </r>
  <r>
    <n v="1"/>
    <x v="1"/>
    <s v="Uruchurtu, Don. Manuel E"/>
    <x v="1"/>
    <x v="25"/>
    <n v="0"/>
    <n v="0"/>
    <s v="PC 17601"/>
    <n v="27.720800000000001"/>
    <x v="6"/>
    <s v="C"/>
    <m/>
    <m/>
    <s v="Mexico City, Mexico"/>
    <n v="5"/>
    <x v="1"/>
    <x v="20"/>
  </r>
  <r>
    <n v="1"/>
    <x v="1"/>
    <s v="Van der hoef, Mr. Wyckoff"/>
    <x v="1"/>
    <x v="60"/>
    <n v="0"/>
    <n v="0"/>
    <s v="111240"/>
    <n v="33.5"/>
    <x v="160"/>
    <s v="S"/>
    <m/>
    <n v="245"/>
    <s v="Brooklyn, NY"/>
    <n v="2"/>
    <x v="2"/>
    <x v="2"/>
  </r>
  <r>
    <n v="1"/>
    <x v="1"/>
    <s v="Walker, Mr. William Anderson"/>
    <x v="1"/>
    <x v="10"/>
    <n v="0"/>
    <n v="0"/>
    <s v="36967"/>
    <n v="34.020800000000001"/>
    <x v="161"/>
    <s v="S"/>
    <m/>
    <m/>
    <s v="East Orange, NJ"/>
    <n v="2"/>
    <x v="2"/>
    <x v="13"/>
  </r>
  <r>
    <n v="1"/>
    <x v="0"/>
    <s v="Ward, Miss. Anna"/>
    <x v="0"/>
    <x v="22"/>
    <n v="0"/>
    <n v="0"/>
    <s v="PC 17755"/>
    <n v="512.32920000000001"/>
    <x v="6"/>
    <s v="C"/>
    <s v="3"/>
    <m/>
    <m/>
    <n v="1"/>
    <x v="2"/>
    <x v="6"/>
  </r>
  <r>
    <n v="1"/>
    <x v="1"/>
    <s v="Warren, Mr. Frank Manley"/>
    <x v="1"/>
    <x v="40"/>
    <n v="1"/>
    <n v="0"/>
    <s v="110813"/>
    <n v="75.25"/>
    <x v="162"/>
    <s v="C"/>
    <m/>
    <m/>
    <s v="Portland, OR"/>
    <n v="2"/>
    <x v="2"/>
    <x v="40"/>
  </r>
  <r>
    <n v="1"/>
    <x v="0"/>
    <s v="Warren, Mrs. Frank Manley (Anna Sophia Atkinson)"/>
    <x v="0"/>
    <x v="31"/>
    <n v="1"/>
    <n v="0"/>
    <s v="110813"/>
    <n v="75.25"/>
    <x v="162"/>
    <s v="C"/>
    <s v="5"/>
    <m/>
    <s v="Portland, OR"/>
    <n v="3"/>
    <x v="2"/>
    <x v="40"/>
  </r>
  <r>
    <n v="1"/>
    <x v="1"/>
    <s v="Weir, Col. John"/>
    <x v="1"/>
    <x v="31"/>
    <n v="0"/>
    <n v="0"/>
    <s v="113800"/>
    <n v="26.55"/>
    <x v="6"/>
    <s v="S"/>
    <m/>
    <m/>
    <s v="England Salt Lake City, Utah"/>
    <n v="1"/>
    <x v="2"/>
    <x v="48"/>
  </r>
  <r>
    <n v="1"/>
    <x v="1"/>
    <s v="White, Mr. Percival Wayland"/>
    <x v="1"/>
    <x v="47"/>
    <n v="0"/>
    <n v="1"/>
    <s v="35281"/>
    <n v="77.287499999999994"/>
    <x v="163"/>
    <s v="S"/>
    <m/>
    <m/>
    <s v="Brunswick, ME"/>
    <n v="2"/>
    <x v="2"/>
    <x v="49"/>
  </r>
  <r>
    <n v="1"/>
    <x v="1"/>
    <s v="White, Mr. Richard Frasar"/>
    <x v="1"/>
    <x v="53"/>
    <n v="0"/>
    <n v="1"/>
    <s v="35281"/>
    <n v="77.287499999999994"/>
    <x v="163"/>
    <s v="S"/>
    <m/>
    <n v="169"/>
    <s v="Brunswick, ME"/>
    <n v="4"/>
    <x v="0"/>
    <x v="49"/>
  </r>
  <r>
    <n v="1"/>
    <x v="0"/>
    <s v="White, Mrs. John Stuart (Ella Holmes)"/>
    <x v="0"/>
    <x v="41"/>
    <n v="0"/>
    <n v="0"/>
    <s v="PC 17760"/>
    <n v="135.63329999999999"/>
    <x v="164"/>
    <s v="C"/>
    <s v="8"/>
    <m/>
    <s v="New York, NY / Briarcliff Manor NY"/>
    <n v="4"/>
    <x v="0"/>
    <x v="2"/>
  </r>
  <r>
    <n v="1"/>
    <x v="0"/>
    <s v="Wick, Miss. Mary Natalie"/>
    <x v="0"/>
    <x v="45"/>
    <n v="0"/>
    <n v="2"/>
    <s v="36928"/>
    <n v="164.86670000000001"/>
    <x v="21"/>
    <s v="S"/>
    <s v="8"/>
    <m/>
    <s v="Youngstown, OH"/>
    <n v="5"/>
    <x v="1"/>
    <x v="14"/>
  </r>
  <r>
    <n v="1"/>
    <x v="1"/>
    <s v="Wick, Mr. George Dennick"/>
    <x v="1"/>
    <x v="63"/>
    <n v="1"/>
    <n v="1"/>
    <s v="36928"/>
    <n v="164.86670000000001"/>
    <x v="6"/>
    <s v="S"/>
    <m/>
    <m/>
    <s v="Youngstown, OH"/>
    <n v="3"/>
    <x v="2"/>
    <x v="14"/>
  </r>
  <r>
    <n v="1"/>
    <x v="0"/>
    <s v="Wick, Mrs. George Dennick (Mary Hitchcock)"/>
    <x v="0"/>
    <x v="24"/>
    <n v="1"/>
    <n v="1"/>
    <s v="36928"/>
    <n v="164.86670000000001"/>
    <x v="6"/>
    <s v="S"/>
    <s v="8"/>
    <m/>
    <s v="Youngstown, OH"/>
    <n v="4"/>
    <x v="0"/>
    <x v="14"/>
  </r>
  <r>
    <n v="1"/>
    <x v="1"/>
    <s v="Widener, Mr. George Dunton"/>
    <x v="1"/>
    <x v="16"/>
    <n v="1"/>
    <n v="1"/>
    <s v="113503"/>
    <n v="211.5"/>
    <x v="165"/>
    <s v="C"/>
    <m/>
    <m/>
    <s v="Elkins Park, PA"/>
    <n v="2"/>
    <x v="2"/>
    <x v="19"/>
  </r>
  <r>
    <n v="1"/>
    <x v="1"/>
    <s v="Widener, Mr. Harry Elkins"/>
    <x v="1"/>
    <x v="39"/>
    <n v="0"/>
    <n v="2"/>
    <s v="113503"/>
    <n v="211.5"/>
    <x v="166"/>
    <s v="C"/>
    <m/>
    <m/>
    <s v="Elkins Park, PA"/>
    <n v="4"/>
    <x v="0"/>
    <x v="19"/>
  </r>
  <r>
    <n v="1"/>
    <x v="0"/>
    <s v="Widener, Mrs. George Dunton (Eleanor Elkins)"/>
    <x v="0"/>
    <x v="16"/>
    <n v="1"/>
    <n v="1"/>
    <s v="113503"/>
    <n v="211.5"/>
    <x v="165"/>
    <s v="C"/>
    <s v="4"/>
    <m/>
    <s v="Elkins Park, PA"/>
    <n v="2"/>
    <x v="2"/>
    <x v="19"/>
  </r>
  <r>
    <n v="1"/>
    <x v="0"/>
    <s v="Willard, Miss. Constance"/>
    <x v="0"/>
    <x v="53"/>
    <n v="0"/>
    <n v="0"/>
    <s v="113795"/>
    <n v="26.55"/>
    <x v="6"/>
    <s v="S"/>
    <s v="8 10"/>
    <m/>
    <s v="Duluth, MN"/>
    <n v="2"/>
    <x v="2"/>
    <x v="9"/>
  </r>
  <r>
    <n v="1"/>
    <x v="1"/>
    <s v="Williams, Mr. Charles Duane"/>
    <x v="1"/>
    <x v="44"/>
    <n v="0"/>
    <n v="1"/>
    <s v="PC 17597"/>
    <n v="61.379199999999997"/>
    <x v="6"/>
    <s v="C"/>
    <m/>
    <m/>
    <s v="Geneva, Switzerland / Radnor, PA"/>
    <n v="3"/>
    <x v="2"/>
    <x v="19"/>
  </r>
  <r>
    <n v="1"/>
    <x v="0"/>
    <s v="Williams, Mr. Richard Norris II"/>
    <x v="1"/>
    <x v="53"/>
    <n v="0"/>
    <n v="1"/>
    <s v="PC 17597"/>
    <n v="61.379199999999997"/>
    <x v="6"/>
    <s v="C"/>
    <s v="A"/>
    <m/>
    <s v="Geneva, Switzerland / Radnor, PA"/>
    <n v="5"/>
    <x v="1"/>
    <x v="19"/>
  </r>
  <r>
    <n v="1"/>
    <x v="1"/>
    <s v="Williams-Lambert, Mr. Fletcher Fellows"/>
    <x v="1"/>
    <x v="15"/>
    <n v="0"/>
    <n v="0"/>
    <s v="113510"/>
    <n v="35"/>
    <x v="167"/>
    <s v="S"/>
    <m/>
    <m/>
    <s v="London, England"/>
    <n v="2"/>
    <x v="2"/>
    <x v="23"/>
  </r>
  <r>
    <n v="1"/>
    <x v="0"/>
    <s v="Wilson, Miss. Helen Alice"/>
    <x v="0"/>
    <x v="45"/>
    <n v="0"/>
    <n v="0"/>
    <s v="16966"/>
    <n v="134.5"/>
    <x v="168"/>
    <s v="C"/>
    <s v="3"/>
    <m/>
    <m/>
    <n v="2"/>
    <x v="2"/>
    <x v="6"/>
  </r>
  <r>
    <n v="1"/>
    <x v="0"/>
    <s v="Woolner, Mr. Hugh"/>
    <x v="1"/>
    <x v="15"/>
    <n v="0"/>
    <n v="0"/>
    <s v="19947"/>
    <n v="35.5"/>
    <x v="18"/>
    <s v="S"/>
    <s v="D"/>
    <m/>
    <s v="London, England"/>
    <n v="5"/>
    <x v="1"/>
    <x v="23"/>
  </r>
  <r>
    <n v="1"/>
    <x v="1"/>
    <s v="Wright, Mr. George"/>
    <x v="1"/>
    <x v="64"/>
    <n v="0"/>
    <n v="0"/>
    <s v="113807"/>
    <n v="26.55"/>
    <x v="6"/>
    <s v="S"/>
    <m/>
    <m/>
    <s v="Halifax, NS"/>
    <n v="2"/>
    <x v="2"/>
    <x v="50"/>
  </r>
  <r>
    <n v="1"/>
    <x v="0"/>
    <s v="Young, Miss. Marie Grice"/>
    <x v="0"/>
    <x v="18"/>
    <n v="0"/>
    <n v="0"/>
    <s v="PC 17760"/>
    <n v="135.63329999999999"/>
    <x v="164"/>
    <s v="C"/>
    <s v="8"/>
    <m/>
    <s v="New York, NY / Washington, DC"/>
    <n v="5"/>
    <x v="1"/>
    <x v="12"/>
  </r>
  <r>
    <n v="2"/>
    <x v="1"/>
    <s v="Abelson, Mr. Samuel"/>
    <x v="1"/>
    <x v="3"/>
    <n v="1"/>
    <n v="0"/>
    <s v="P/PP 3381"/>
    <n v="24"/>
    <x v="6"/>
    <s v="C"/>
    <m/>
    <m/>
    <s v="Russia New York, NY"/>
    <n v="5"/>
    <x v="1"/>
    <x v="2"/>
  </r>
  <r>
    <n v="2"/>
    <x v="0"/>
    <s v="Abelson, Mrs. Samuel (Hannah Wizosky)"/>
    <x v="0"/>
    <x v="23"/>
    <n v="1"/>
    <n v="0"/>
    <s v="P/PP 3381"/>
    <n v="24"/>
    <x v="6"/>
    <s v="C"/>
    <s v="10"/>
    <m/>
    <s v="Russia New York, NY"/>
    <n v="1"/>
    <x v="2"/>
    <x v="2"/>
  </r>
  <r>
    <n v="2"/>
    <x v="1"/>
    <s v="Aldworth, Mr. Charles Augustus"/>
    <x v="1"/>
    <x v="3"/>
    <n v="0"/>
    <n v="0"/>
    <s v="248744"/>
    <n v="13"/>
    <x v="6"/>
    <s v="S"/>
    <m/>
    <m/>
    <s v="Bryn Mawr, PA, USA"/>
    <n v="3"/>
    <x v="2"/>
    <x v="51"/>
  </r>
  <r>
    <n v="2"/>
    <x v="1"/>
    <s v="Andrew, Mr. Edgardo Samuel"/>
    <x v="1"/>
    <x v="11"/>
    <n v="0"/>
    <n v="0"/>
    <s v="231945"/>
    <n v="11.5"/>
    <x v="6"/>
    <s v="S"/>
    <m/>
    <m/>
    <s v="Buenos Aires, Argentina / New Jersey, NJ"/>
    <n v="5"/>
    <x v="1"/>
    <x v="13"/>
  </r>
  <r>
    <n v="2"/>
    <x v="1"/>
    <s v="Andrew, Mr. Frank Thomas"/>
    <x v="1"/>
    <x v="4"/>
    <n v="0"/>
    <n v="0"/>
    <s v="C.A. 34050"/>
    <n v="10.5"/>
    <x v="6"/>
    <s v="S"/>
    <m/>
    <m/>
    <s v="Cornwall, England Houghton, MI"/>
    <n v="3"/>
    <x v="2"/>
    <x v="11"/>
  </r>
  <r>
    <n v="2"/>
    <x v="1"/>
    <s v="Angle, Mr. William A"/>
    <x v="1"/>
    <x v="61"/>
    <n v="1"/>
    <n v="0"/>
    <s v="226875"/>
    <n v="26"/>
    <x v="6"/>
    <s v="S"/>
    <m/>
    <m/>
    <s v="Warwick, England"/>
    <n v="1"/>
    <x v="2"/>
    <x v="23"/>
  </r>
  <r>
    <n v="2"/>
    <x v="0"/>
    <s v="Angle, Mrs. William A (Florence &quot;Mary&quot; Agnes Hughes)"/>
    <x v="0"/>
    <x v="18"/>
    <n v="1"/>
    <n v="0"/>
    <s v="226875"/>
    <n v="26"/>
    <x v="6"/>
    <s v="S"/>
    <s v="11"/>
    <m/>
    <s v="Warwick, England"/>
    <n v="4"/>
    <x v="0"/>
    <x v="23"/>
  </r>
  <r>
    <n v="2"/>
    <x v="1"/>
    <s v="Ashby, Mr. John"/>
    <x v="1"/>
    <x v="63"/>
    <n v="0"/>
    <n v="0"/>
    <s v="244346"/>
    <n v="13"/>
    <x v="6"/>
    <s v="S"/>
    <m/>
    <m/>
    <s v="West Hoboken, NJ"/>
    <n v="2"/>
    <x v="2"/>
    <x v="13"/>
  </r>
  <r>
    <n v="2"/>
    <x v="1"/>
    <s v="Bailey, Mr. Percy Andrew"/>
    <x v="1"/>
    <x v="11"/>
    <n v="0"/>
    <n v="0"/>
    <s v="29108"/>
    <n v="11.5"/>
    <x v="6"/>
    <s v="S"/>
    <m/>
    <m/>
    <s v="Penzance, Cornwall / Akron, OH"/>
    <n v="1"/>
    <x v="2"/>
    <x v="14"/>
  </r>
  <r>
    <n v="2"/>
    <x v="1"/>
    <s v="Baimbrigge, Mr. Charles Robert"/>
    <x v="1"/>
    <x v="48"/>
    <n v="0"/>
    <n v="0"/>
    <s v="C.A. 31030"/>
    <n v="10.5"/>
    <x v="6"/>
    <s v="S"/>
    <m/>
    <m/>
    <s v="Guernsey"/>
    <n v="2"/>
    <x v="2"/>
    <x v="35"/>
  </r>
  <r>
    <n v="2"/>
    <x v="0"/>
    <s v="Ball, Mrs. (Ada E Hall)"/>
    <x v="0"/>
    <x v="18"/>
    <n v="0"/>
    <n v="0"/>
    <s v="28551"/>
    <n v="13"/>
    <x v="169"/>
    <s v="S"/>
    <s v="10"/>
    <m/>
    <s v="Bristol, Avon / Jacksonville, FL"/>
    <n v="2"/>
    <x v="2"/>
    <x v="52"/>
  </r>
  <r>
    <n v="2"/>
    <x v="1"/>
    <s v="Banfield, Mr. Frederick James"/>
    <x v="1"/>
    <x v="23"/>
    <n v="0"/>
    <n v="0"/>
    <s v="C.A./SOTON 34068"/>
    <n v="10.5"/>
    <x v="6"/>
    <s v="S"/>
    <m/>
    <m/>
    <s v="Plymouth, Dorset / Houghton, MI"/>
    <n v="1"/>
    <x v="2"/>
    <x v="11"/>
  </r>
  <r>
    <n v="2"/>
    <x v="1"/>
    <s v="Bateman, Rev. Robert James"/>
    <x v="1"/>
    <x v="44"/>
    <n v="0"/>
    <n v="0"/>
    <s v="S.O.P. 1166"/>
    <n v="12.525"/>
    <x v="6"/>
    <s v="S"/>
    <m/>
    <n v="174"/>
    <s v="Jacksonville, FL"/>
    <n v="4"/>
    <x v="0"/>
    <x v="52"/>
  </r>
  <r>
    <n v="2"/>
    <x v="0"/>
    <s v="Beane, Mr. Edward"/>
    <x v="1"/>
    <x v="17"/>
    <n v="1"/>
    <n v="0"/>
    <s v="2908"/>
    <n v="26"/>
    <x v="6"/>
    <s v="S"/>
    <s v="13"/>
    <m/>
    <s v="Norwich / New York, NY"/>
    <n v="1"/>
    <x v="2"/>
    <x v="2"/>
  </r>
  <r>
    <n v="2"/>
    <x v="0"/>
    <s v="Beane, Mrs. Edward (Ethel Clarke)"/>
    <x v="0"/>
    <x v="21"/>
    <n v="1"/>
    <n v="0"/>
    <s v="2908"/>
    <n v="26"/>
    <x v="6"/>
    <s v="S"/>
    <s v="13"/>
    <m/>
    <s v="Norwich / New York, NY"/>
    <n v="5"/>
    <x v="1"/>
    <x v="2"/>
  </r>
  <r>
    <n v="2"/>
    <x v="1"/>
    <s v="Beauchamp, Mr. Henry James"/>
    <x v="1"/>
    <x v="23"/>
    <n v="0"/>
    <n v="0"/>
    <s v="244358"/>
    <n v="26"/>
    <x v="6"/>
    <s v="S"/>
    <m/>
    <m/>
    <s v="England"/>
    <n v="5"/>
    <x v="1"/>
    <x v="23"/>
  </r>
  <r>
    <n v="2"/>
    <x v="0"/>
    <s v="Becker, Master. Richard F"/>
    <x v="1"/>
    <x v="66"/>
    <n v="2"/>
    <n v="1"/>
    <s v="230136"/>
    <n v="39"/>
    <x v="170"/>
    <s v="S"/>
    <s v="11"/>
    <m/>
    <s v="Guntur, India / Benton Harbour, MI"/>
    <n v="1"/>
    <x v="2"/>
    <x v="11"/>
  </r>
  <r>
    <n v="2"/>
    <x v="0"/>
    <s v="Becker, Miss. Marion Louise"/>
    <x v="0"/>
    <x v="46"/>
    <n v="2"/>
    <n v="1"/>
    <s v="230136"/>
    <n v="39"/>
    <x v="170"/>
    <s v="S"/>
    <s v="11"/>
    <m/>
    <s v="Guntur, India / Benton Harbour, MI"/>
    <n v="5"/>
    <x v="1"/>
    <x v="11"/>
  </r>
  <r>
    <n v="2"/>
    <x v="0"/>
    <s v="Becker, Miss. Ruth Elizabeth"/>
    <x v="0"/>
    <x v="67"/>
    <n v="2"/>
    <n v="1"/>
    <s v="230136"/>
    <n v="39"/>
    <x v="170"/>
    <s v="S"/>
    <s v="13"/>
    <m/>
    <s v="Guntur, India / Benton Harbour, MI"/>
    <n v="5"/>
    <x v="1"/>
    <x v="11"/>
  </r>
  <r>
    <n v="2"/>
    <x v="0"/>
    <s v="Becker, Mrs. Allen Oliver (Nellie E Baumgardner)"/>
    <x v="0"/>
    <x v="18"/>
    <n v="0"/>
    <n v="3"/>
    <s v="230136"/>
    <n v="39"/>
    <x v="170"/>
    <s v="S"/>
    <s v="11"/>
    <m/>
    <s v="Guntur, India / Benton Harbour, MI"/>
    <n v="5"/>
    <x v="1"/>
    <x v="11"/>
  </r>
  <r>
    <n v="2"/>
    <x v="0"/>
    <s v="Beesley, Mr. Lawrence"/>
    <x v="1"/>
    <x v="61"/>
    <n v="0"/>
    <n v="0"/>
    <s v="248698"/>
    <n v="13"/>
    <x v="171"/>
    <s v="S"/>
    <s v="13"/>
    <m/>
    <s v="London"/>
    <n v="4"/>
    <x v="0"/>
    <x v="1"/>
  </r>
  <r>
    <n v="2"/>
    <x v="0"/>
    <s v="Bentham, Miss. Lilian W"/>
    <x v="0"/>
    <x v="21"/>
    <n v="0"/>
    <n v="0"/>
    <s v="28404"/>
    <n v="13"/>
    <x v="6"/>
    <s v="S"/>
    <s v="12"/>
    <m/>
    <s v="Rochester, NY"/>
    <n v="2"/>
    <x v="2"/>
    <x v="2"/>
  </r>
  <r>
    <n v="2"/>
    <x v="1"/>
    <s v="Berriman, Mr. William John"/>
    <x v="1"/>
    <x v="48"/>
    <n v="0"/>
    <n v="0"/>
    <s v="28425"/>
    <n v="13"/>
    <x v="6"/>
    <s v="S"/>
    <m/>
    <m/>
    <s v="St Ives, Cornwall / Calumet, MI"/>
    <n v="4"/>
    <x v="0"/>
    <x v="11"/>
  </r>
  <r>
    <n v="2"/>
    <x v="1"/>
    <s v="Botsford, Mr. William Hull"/>
    <x v="1"/>
    <x v="13"/>
    <n v="0"/>
    <n v="0"/>
    <s v="237670"/>
    <n v="13"/>
    <x v="6"/>
    <s v="S"/>
    <m/>
    <m/>
    <s v="Elmira, NY / Orange, NJ"/>
    <n v="2"/>
    <x v="2"/>
    <x v="13"/>
  </r>
  <r>
    <n v="2"/>
    <x v="1"/>
    <s v="Bowenur, Mr. Solomon"/>
    <x v="1"/>
    <x v="20"/>
    <n v="0"/>
    <n v="0"/>
    <s v="211535"/>
    <n v="13"/>
    <x v="6"/>
    <s v="S"/>
    <m/>
    <m/>
    <s v="London"/>
    <n v="2"/>
    <x v="2"/>
    <x v="1"/>
  </r>
  <r>
    <n v="2"/>
    <x v="1"/>
    <s v="Bracken, Mr. James H"/>
    <x v="1"/>
    <x v="39"/>
    <n v="0"/>
    <n v="0"/>
    <s v="220367"/>
    <n v="13"/>
    <x v="6"/>
    <s v="S"/>
    <m/>
    <m/>
    <s v="Lake Arthur, Chavez County, NM"/>
    <n v="3"/>
    <x v="2"/>
    <x v="53"/>
  </r>
  <r>
    <n v="2"/>
    <x v="0"/>
    <s v="Brown, Miss. Amelia &quot;Mildred&quot;"/>
    <x v="0"/>
    <x v="12"/>
    <n v="0"/>
    <n v="0"/>
    <s v="248733"/>
    <n v="13"/>
    <x v="172"/>
    <s v="S"/>
    <s v="11"/>
    <m/>
    <s v="London / Montreal, PQ"/>
    <n v="1"/>
    <x v="2"/>
    <x v="8"/>
  </r>
  <r>
    <n v="2"/>
    <x v="0"/>
    <s v="Brown, Miss. Edith Eileen"/>
    <x v="0"/>
    <x v="54"/>
    <n v="0"/>
    <n v="2"/>
    <s v="29750"/>
    <n v="39"/>
    <x v="6"/>
    <s v="S"/>
    <s v="14"/>
    <m/>
    <s v="Cape Town, South Africa / Seattle, WA"/>
    <n v="3"/>
    <x v="2"/>
    <x v="17"/>
  </r>
  <r>
    <n v="2"/>
    <x v="1"/>
    <s v="Brown, Mr. Thomas William Solomon"/>
    <x v="1"/>
    <x v="31"/>
    <n v="1"/>
    <n v="1"/>
    <s v="29750"/>
    <n v="39"/>
    <x v="6"/>
    <s v="S"/>
    <m/>
    <m/>
    <s v="Cape Town, South Africa / Seattle, WA"/>
    <n v="1"/>
    <x v="2"/>
    <x v="17"/>
  </r>
  <r>
    <n v="2"/>
    <x v="0"/>
    <s v="Brown, Mrs. Thomas William Solomon (Elizabeth Catherine Ford)"/>
    <x v="0"/>
    <x v="25"/>
    <n v="1"/>
    <n v="1"/>
    <s v="29750"/>
    <n v="39"/>
    <x v="6"/>
    <s v="S"/>
    <s v="14"/>
    <m/>
    <s v="Cape Town, South Africa / Seattle, WA"/>
    <n v="3"/>
    <x v="2"/>
    <x v="17"/>
  </r>
  <r>
    <n v="2"/>
    <x v="0"/>
    <s v="Bryhl, Miss. Dagmar Jenny Ingeborg "/>
    <x v="0"/>
    <x v="68"/>
    <n v="1"/>
    <n v="0"/>
    <s v="236853"/>
    <n v="26"/>
    <x v="6"/>
    <s v="S"/>
    <s v="12"/>
    <m/>
    <s v="Skara, Sweden / Rockford, IL"/>
    <n v="3"/>
    <x v="2"/>
    <x v="37"/>
  </r>
  <r>
    <n v="2"/>
    <x v="1"/>
    <s v="Bryhl, Mr. Kurt Arnold Gottfrid"/>
    <x v="1"/>
    <x v="4"/>
    <n v="1"/>
    <n v="0"/>
    <s v="236853"/>
    <n v="26"/>
    <x v="6"/>
    <s v="S"/>
    <m/>
    <m/>
    <s v="Skara, Sweden / Rockford, IL"/>
    <n v="4"/>
    <x v="0"/>
    <x v="37"/>
  </r>
  <r>
    <n v="2"/>
    <x v="0"/>
    <s v="Buss, Miss. Kate"/>
    <x v="0"/>
    <x v="18"/>
    <n v="0"/>
    <n v="0"/>
    <s v="27849"/>
    <n v="13"/>
    <x v="6"/>
    <s v="S"/>
    <s v="9"/>
    <m/>
    <s v="Sittingbourne, England / San Diego, CA"/>
    <n v="3"/>
    <x v="2"/>
    <x v="10"/>
  </r>
  <r>
    <n v="2"/>
    <x v="1"/>
    <s v="Butler, Mr. Reginald Fenton"/>
    <x v="1"/>
    <x v="4"/>
    <n v="0"/>
    <n v="0"/>
    <s v="234686"/>
    <n v="13"/>
    <x v="6"/>
    <s v="S"/>
    <m/>
    <n v="97"/>
    <s v="Southsea, Hants"/>
    <n v="3"/>
    <x v="2"/>
    <x v="46"/>
  </r>
  <r>
    <n v="2"/>
    <x v="1"/>
    <s v="Byles, Rev. Thomas Roussel Davids"/>
    <x v="1"/>
    <x v="20"/>
    <n v="0"/>
    <n v="0"/>
    <s v="244310"/>
    <n v="13"/>
    <x v="6"/>
    <s v="S"/>
    <m/>
    <m/>
    <s v="London"/>
    <n v="1"/>
    <x v="2"/>
    <x v="1"/>
  </r>
  <r>
    <n v="2"/>
    <x v="0"/>
    <s v="Bystrom, Mrs. (Karolina)"/>
    <x v="0"/>
    <x v="20"/>
    <n v="0"/>
    <n v="0"/>
    <s v="236852"/>
    <n v="13"/>
    <x v="6"/>
    <s v="S"/>
    <m/>
    <m/>
    <s v="New York, NY"/>
    <n v="5"/>
    <x v="1"/>
    <x v="2"/>
  </r>
  <r>
    <n v="2"/>
    <x v="0"/>
    <s v="Caldwell, Master. Alden Gates"/>
    <x v="1"/>
    <x v="69"/>
    <n v="0"/>
    <n v="2"/>
    <s v="248738"/>
    <n v="29"/>
    <x v="6"/>
    <s v="S"/>
    <s v="13"/>
    <m/>
    <s v="Bangkok, Thailand / Roseville, IL"/>
    <n v="1"/>
    <x v="2"/>
    <x v="37"/>
  </r>
  <r>
    <n v="2"/>
    <x v="0"/>
    <s v="Caldwell, Mr. Albert Francis"/>
    <x v="1"/>
    <x v="13"/>
    <n v="1"/>
    <n v="1"/>
    <s v="248738"/>
    <n v="29"/>
    <x v="6"/>
    <s v="S"/>
    <s v="13"/>
    <m/>
    <s v="Bangkok, Thailand / Roseville, IL"/>
    <n v="5"/>
    <x v="1"/>
    <x v="37"/>
  </r>
  <r>
    <n v="2"/>
    <x v="0"/>
    <s v="Caldwell, Mrs. Albert Francis (Sylvia Mae Harbaugh)"/>
    <x v="0"/>
    <x v="27"/>
    <n v="1"/>
    <n v="1"/>
    <s v="248738"/>
    <n v="29"/>
    <x v="6"/>
    <s v="S"/>
    <s v="13"/>
    <m/>
    <s v="Bangkok, Thailand / Roseville, IL"/>
    <n v="4"/>
    <x v="0"/>
    <x v="37"/>
  </r>
  <r>
    <n v="2"/>
    <x v="0"/>
    <s v="Cameron, Miss. Clear Annie"/>
    <x v="0"/>
    <x v="22"/>
    <n v="0"/>
    <n v="0"/>
    <s v="F.C.C. 13528"/>
    <n v="21"/>
    <x v="6"/>
    <s v="S"/>
    <s v="14"/>
    <m/>
    <s v="Mamaroneck, NY"/>
    <n v="3"/>
    <x v="2"/>
    <x v="2"/>
  </r>
  <r>
    <n v="2"/>
    <x v="1"/>
    <s v="Campbell, Mr. William"/>
    <x v="1"/>
    <x v="15"/>
    <n v="0"/>
    <n v="0"/>
    <s v="239853"/>
    <n v="0"/>
    <x v="6"/>
    <s v="S"/>
    <m/>
    <m/>
    <s v="Belfast"/>
    <n v="4"/>
    <x v="0"/>
    <x v="24"/>
  </r>
  <r>
    <n v="2"/>
    <x v="1"/>
    <s v="Carbines, Mr. William"/>
    <x v="1"/>
    <x v="21"/>
    <n v="0"/>
    <n v="0"/>
    <s v="28424"/>
    <n v="13"/>
    <x v="6"/>
    <s v="S"/>
    <m/>
    <n v="18"/>
    <s v="St Ives, Cornwall / Calumet, MI"/>
    <n v="3"/>
    <x v="2"/>
    <x v="11"/>
  </r>
  <r>
    <n v="2"/>
    <x v="1"/>
    <s v="Carter, Mrs. Ernest Courtenay (Lilian Hughes)"/>
    <x v="0"/>
    <x v="29"/>
    <n v="1"/>
    <n v="0"/>
    <s v="244252"/>
    <n v="26"/>
    <x v="6"/>
    <s v="S"/>
    <m/>
    <m/>
    <s v="London"/>
    <n v="5"/>
    <x v="1"/>
    <x v="1"/>
  </r>
  <r>
    <n v="2"/>
    <x v="1"/>
    <s v="Carter, Rev. Ernest Courtenay"/>
    <x v="1"/>
    <x v="47"/>
    <n v="1"/>
    <n v="0"/>
    <s v="244252"/>
    <n v="26"/>
    <x v="6"/>
    <s v="S"/>
    <m/>
    <m/>
    <s v="London"/>
    <n v="2"/>
    <x v="2"/>
    <x v="1"/>
  </r>
  <r>
    <n v="2"/>
    <x v="1"/>
    <s v="Chapman, Mr. Charles Henry"/>
    <x v="1"/>
    <x v="50"/>
    <n v="0"/>
    <n v="0"/>
    <s v="248731"/>
    <n v="13.5"/>
    <x v="6"/>
    <s v="S"/>
    <m/>
    <n v="130"/>
    <s v="Bronx, NY"/>
    <n v="2"/>
    <x v="2"/>
    <x v="2"/>
  </r>
  <r>
    <n v="2"/>
    <x v="1"/>
    <s v="Chapman, Mr. John Henry"/>
    <x v="1"/>
    <x v="19"/>
    <n v="1"/>
    <n v="0"/>
    <s v="SC/AH 29037"/>
    <n v="26"/>
    <x v="6"/>
    <s v="S"/>
    <m/>
    <n v="17"/>
    <s v="Cornwall / Spokane, WA"/>
    <n v="2"/>
    <x v="2"/>
    <x v="17"/>
  </r>
  <r>
    <n v="2"/>
    <x v="1"/>
    <s v="Chapman, Mrs. John Henry (Sara Elizabeth Lawry)"/>
    <x v="0"/>
    <x v="0"/>
    <n v="1"/>
    <n v="0"/>
    <s v="SC/AH 29037"/>
    <n v="26"/>
    <x v="6"/>
    <s v="S"/>
    <m/>
    <m/>
    <s v="Cornwall / Spokane, WA"/>
    <n v="5"/>
    <x v="1"/>
    <x v="17"/>
  </r>
  <r>
    <n v="2"/>
    <x v="0"/>
    <s v="Christy, Miss. Julie Rachel"/>
    <x v="0"/>
    <x v="4"/>
    <n v="1"/>
    <n v="1"/>
    <s v="237789"/>
    <n v="30"/>
    <x v="6"/>
    <s v="S"/>
    <s v="12"/>
    <m/>
    <s v="London"/>
    <n v="5"/>
    <x v="1"/>
    <x v="1"/>
  </r>
  <r>
    <n v="2"/>
    <x v="0"/>
    <s v="Christy, Mrs. (Alice Frances)"/>
    <x v="0"/>
    <x v="24"/>
    <n v="0"/>
    <n v="2"/>
    <s v="237789"/>
    <n v="30"/>
    <x v="6"/>
    <s v="S"/>
    <s v="12"/>
    <m/>
    <s v="London"/>
    <n v="4"/>
    <x v="0"/>
    <x v="1"/>
  </r>
  <r>
    <n v="2"/>
    <x v="1"/>
    <s v="Clarke, Mr. Charles Valentine"/>
    <x v="1"/>
    <x v="0"/>
    <n v="1"/>
    <n v="0"/>
    <s v="2003"/>
    <n v="26"/>
    <x v="6"/>
    <s v="S"/>
    <m/>
    <m/>
    <s v="England / San Francisco, CA"/>
    <n v="2"/>
    <x v="2"/>
    <x v="10"/>
  </r>
  <r>
    <n v="2"/>
    <x v="0"/>
    <s v="Clarke, Mrs. Charles V (Ada Maria Winfield)"/>
    <x v="0"/>
    <x v="23"/>
    <n v="1"/>
    <n v="0"/>
    <s v="2003"/>
    <n v="26"/>
    <x v="6"/>
    <s v="S"/>
    <s v="14"/>
    <m/>
    <s v="England / San Francisco, CA"/>
    <n v="1"/>
    <x v="2"/>
    <x v="10"/>
  </r>
  <r>
    <n v="2"/>
    <x v="1"/>
    <s v="Coleridge, Mr. Reginald Charles"/>
    <x v="1"/>
    <x v="0"/>
    <n v="0"/>
    <n v="0"/>
    <s v="W./C. 14263"/>
    <n v="10.5"/>
    <x v="6"/>
    <s v="S"/>
    <m/>
    <m/>
    <s v="Hartford, Huntingdonshire"/>
    <n v="3"/>
    <x v="2"/>
    <x v="33"/>
  </r>
  <r>
    <n v="2"/>
    <x v="1"/>
    <s v="Collander, Mr. Erik Gustaf"/>
    <x v="1"/>
    <x v="23"/>
    <n v="0"/>
    <n v="0"/>
    <s v="248740"/>
    <n v="13"/>
    <x v="6"/>
    <s v="S"/>
    <m/>
    <m/>
    <s v="Helsinki, Finland Ashtabula, Ohio"/>
    <n v="3"/>
    <x v="2"/>
    <x v="15"/>
  </r>
  <r>
    <n v="2"/>
    <x v="0"/>
    <s v="Collett, Mr. Sidney C Stuart"/>
    <x v="1"/>
    <x v="12"/>
    <n v="0"/>
    <n v="0"/>
    <s v="28034"/>
    <n v="10.5"/>
    <x v="6"/>
    <s v="S"/>
    <s v="9"/>
    <m/>
    <s v="London / Fort Byron, NY"/>
    <n v="2"/>
    <x v="2"/>
    <x v="2"/>
  </r>
  <r>
    <n v="2"/>
    <x v="0"/>
    <s v="Collyer, Miss. Marjorie &quot;Lottie&quot;"/>
    <x v="0"/>
    <x v="70"/>
    <n v="0"/>
    <n v="2"/>
    <s v="C.A. 31921"/>
    <n v="26.25"/>
    <x v="6"/>
    <s v="S"/>
    <s v="14"/>
    <m/>
    <s v="Bishopstoke, Hants / Fayette Valley, ID"/>
    <n v="2"/>
    <x v="2"/>
    <x v="54"/>
  </r>
  <r>
    <n v="2"/>
    <x v="1"/>
    <s v="Collyer, Mr. Harvey"/>
    <x v="1"/>
    <x v="45"/>
    <n v="1"/>
    <n v="1"/>
    <s v="C.A. 31921"/>
    <n v="26.25"/>
    <x v="6"/>
    <s v="S"/>
    <m/>
    <m/>
    <s v="Bishopstoke, Hants / Fayette Valley, ID"/>
    <n v="3"/>
    <x v="2"/>
    <x v="54"/>
  </r>
  <r>
    <n v="2"/>
    <x v="0"/>
    <s v="Collyer, Mrs. Harvey (Charlotte Annie Tate)"/>
    <x v="0"/>
    <x v="45"/>
    <n v="1"/>
    <n v="1"/>
    <s v="C.A. 31921"/>
    <n v="26.25"/>
    <x v="6"/>
    <s v="S"/>
    <s v="14"/>
    <m/>
    <s v="Bishopstoke, Hants / Fayette Valley, ID"/>
    <n v="5"/>
    <x v="1"/>
    <x v="54"/>
  </r>
  <r>
    <n v="2"/>
    <x v="0"/>
    <s v="Cook, Mrs. (Selena Rogers)"/>
    <x v="0"/>
    <x v="27"/>
    <n v="0"/>
    <n v="0"/>
    <s v="W./C. 14266"/>
    <n v="10.5"/>
    <x v="172"/>
    <s v="S"/>
    <s v="14"/>
    <m/>
    <s v="Pennsylvania"/>
    <n v="2"/>
    <x v="2"/>
    <x v="30"/>
  </r>
  <r>
    <n v="2"/>
    <x v="1"/>
    <s v="Corbett, Mrs. Walter H (Irene Colvin)"/>
    <x v="0"/>
    <x v="3"/>
    <n v="0"/>
    <n v="0"/>
    <s v="237249"/>
    <n v="13"/>
    <x v="6"/>
    <s v="S"/>
    <m/>
    <m/>
    <s v="Provo, UT"/>
    <n v="5"/>
    <x v="1"/>
    <x v="55"/>
  </r>
  <r>
    <n v="2"/>
    <x v="1"/>
    <s v="Corey, Mrs. Percy C (Mary Phyllis Elizabeth Miller)"/>
    <x v="0"/>
    <x v="15"/>
    <n v="0"/>
    <n v="0"/>
    <s v="F.C.C. 13534"/>
    <n v="21"/>
    <x v="6"/>
    <s v="S"/>
    <m/>
    <m/>
    <s v="Upper Burma, India Pittsburgh, PA"/>
    <n v="3"/>
    <x v="2"/>
    <x v="19"/>
  </r>
  <r>
    <n v="2"/>
    <x v="1"/>
    <s v="Cotterill, Mr. Henry &quot;Harry&quot;"/>
    <x v="1"/>
    <x v="53"/>
    <n v="0"/>
    <n v="0"/>
    <s v="29107"/>
    <n v="11.5"/>
    <x v="6"/>
    <s v="S"/>
    <m/>
    <m/>
    <s v="Penzance, Cornwall / Akron, OH"/>
    <n v="3"/>
    <x v="2"/>
    <x v="14"/>
  </r>
  <r>
    <n v="2"/>
    <x v="1"/>
    <s v="Cunningham, Mr. Alfred Fleming"/>
    <x v="1"/>
    <x v="15"/>
    <n v="0"/>
    <n v="0"/>
    <s v="239853"/>
    <n v="0"/>
    <x v="6"/>
    <s v="S"/>
    <m/>
    <m/>
    <s v="Belfast"/>
    <n v="2"/>
    <x v="2"/>
    <x v="24"/>
  </r>
  <r>
    <n v="2"/>
    <x v="0"/>
    <s v="Davies, Master. John Morgan Jr"/>
    <x v="1"/>
    <x v="70"/>
    <n v="1"/>
    <n v="1"/>
    <s v="C.A. 33112"/>
    <n v="36.75"/>
    <x v="6"/>
    <s v="S"/>
    <s v="14"/>
    <m/>
    <s v="St Ives, Cornwall / Hancock, MI"/>
    <n v="5"/>
    <x v="1"/>
    <x v="11"/>
  </r>
  <r>
    <n v="2"/>
    <x v="1"/>
    <s v="Davies, Mr. Charles Henry"/>
    <x v="1"/>
    <x v="11"/>
    <n v="0"/>
    <n v="0"/>
    <s v="S.O.C. 14879"/>
    <n v="73.5"/>
    <x v="6"/>
    <s v="S"/>
    <m/>
    <m/>
    <s v="Lyndhurst, England"/>
    <n v="2"/>
    <x v="2"/>
    <x v="23"/>
  </r>
  <r>
    <n v="2"/>
    <x v="0"/>
    <s v="Davies, Mrs. John Morgan (Elizabeth Agnes Mary White) "/>
    <x v="0"/>
    <x v="5"/>
    <n v="0"/>
    <n v="2"/>
    <s v="C.A. 33112"/>
    <n v="36.75"/>
    <x v="6"/>
    <s v="S"/>
    <s v="14"/>
    <m/>
    <s v="St Ives, Cornwall / Hancock, MI"/>
    <n v="1"/>
    <x v="2"/>
    <x v="11"/>
  </r>
  <r>
    <n v="2"/>
    <x v="0"/>
    <s v="Davis, Miss. Mary"/>
    <x v="0"/>
    <x v="23"/>
    <n v="0"/>
    <n v="0"/>
    <s v="237668"/>
    <n v="13"/>
    <x v="6"/>
    <s v="S"/>
    <s v="13"/>
    <m/>
    <s v="London / Staten Island, NY"/>
    <n v="3"/>
    <x v="2"/>
    <x v="2"/>
  </r>
  <r>
    <n v="2"/>
    <x v="1"/>
    <s v="de Brito, Mr. Jose Joaquim"/>
    <x v="1"/>
    <x v="17"/>
    <n v="0"/>
    <n v="0"/>
    <s v="244360"/>
    <n v="13"/>
    <x v="6"/>
    <s v="S"/>
    <m/>
    <m/>
    <s v="Portugal / Sau Paulo, Brazil"/>
    <n v="5"/>
    <x v="1"/>
    <x v="37"/>
  </r>
  <r>
    <n v="2"/>
    <x v="1"/>
    <s v="Deacon, Mr. Percy William"/>
    <x v="1"/>
    <x v="33"/>
    <n v="0"/>
    <n v="0"/>
    <s v="S.O.C. 14879"/>
    <n v="73.5"/>
    <x v="6"/>
    <s v="S"/>
    <m/>
    <m/>
    <m/>
    <n v="1"/>
    <x v="2"/>
    <x v="6"/>
  </r>
  <r>
    <n v="2"/>
    <x v="1"/>
    <s v="del Carlo, Mr. Sebastiano"/>
    <x v="1"/>
    <x v="0"/>
    <n v="1"/>
    <n v="0"/>
    <s v="SC/PARIS 2167"/>
    <n v="27.720800000000001"/>
    <x v="6"/>
    <s v="C"/>
    <m/>
    <n v="295"/>
    <s v="Lucca, Italy / California"/>
    <n v="2"/>
    <x v="2"/>
    <x v="30"/>
  </r>
  <r>
    <n v="2"/>
    <x v="0"/>
    <s v="del Carlo, Mrs. Sebastiano (Argenia Genovesi)"/>
    <x v="0"/>
    <x v="12"/>
    <n v="1"/>
    <n v="0"/>
    <s v="SC/PARIS 2167"/>
    <n v="27.720800000000001"/>
    <x v="6"/>
    <s v="C"/>
    <s v="12"/>
    <m/>
    <s v="Lucca, Italy / California"/>
    <n v="4"/>
    <x v="0"/>
    <x v="30"/>
  </r>
  <r>
    <n v="2"/>
    <x v="1"/>
    <s v="Denbury, Mr. Herbert"/>
    <x v="1"/>
    <x v="4"/>
    <n v="0"/>
    <n v="0"/>
    <s v="C.A. 31029"/>
    <n v="31.5"/>
    <x v="6"/>
    <s v="S"/>
    <m/>
    <m/>
    <s v="Guernsey / Elizabeth, NJ"/>
    <n v="2"/>
    <x v="2"/>
    <x v="13"/>
  </r>
  <r>
    <n v="2"/>
    <x v="1"/>
    <s v="Dibden, Mr. William"/>
    <x v="1"/>
    <x v="11"/>
    <n v="0"/>
    <n v="0"/>
    <s v="S.O.C. 14879"/>
    <n v="73.5"/>
    <x v="6"/>
    <s v="S"/>
    <m/>
    <m/>
    <s v="New Forest, England"/>
    <n v="1"/>
    <x v="2"/>
    <x v="23"/>
  </r>
  <r>
    <n v="2"/>
    <x v="0"/>
    <s v="Doling, Miss. Elsie"/>
    <x v="0"/>
    <x v="11"/>
    <n v="0"/>
    <n v="1"/>
    <s v="231919"/>
    <n v="23"/>
    <x v="6"/>
    <s v="S"/>
    <m/>
    <m/>
    <s v="Southampton"/>
    <n v="2"/>
    <x v="2"/>
    <x v="1"/>
  </r>
  <r>
    <n v="2"/>
    <x v="0"/>
    <s v="Doling, Mrs. John T (Ada Julia Bone)"/>
    <x v="0"/>
    <x v="61"/>
    <n v="0"/>
    <n v="1"/>
    <s v="231919"/>
    <n v="23"/>
    <x v="6"/>
    <s v="S"/>
    <m/>
    <m/>
    <s v="Southampton"/>
    <n v="5"/>
    <x v="1"/>
    <x v="1"/>
  </r>
  <r>
    <n v="2"/>
    <x v="1"/>
    <s v="Downton, Mr. William James"/>
    <x v="1"/>
    <x v="47"/>
    <n v="0"/>
    <n v="0"/>
    <s v="28403"/>
    <n v="26"/>
    <x v="6"/>
    <s v="S"/>
    <m/>
    <m/>
    <s v="Holley, NY"/>
    <n v="3"/>
    <x v="2"/>
    <x v="2"/>
  </r>
  <r>
    <n v="2"/>
    <x v="0"/>
    <s v="Drew, Master. Marshall Brines"/>
    <x v="1"/>
    <x v="70"/>
    <n v="0"/>
    <n v="2"/>
    <s v="28220"/>
    <n v="32.5"/>
    <x v="6"/>
    <s v="S"/>
    <s v="10"/>
    <m/>
    <s v="Greenport, NY"/>
    <n v="3"/>
    <x v="2"/>
    <x v="2"/>
  </r>
  <r>
    <n v="2"/>
    <x v="1"/>
    <s v="Drew, Mr. James Vivian"/>
    <x v="1"/>
    <x v="20"/>
    <n v="1"/>
    <n v="1"/>
    <s v="28220"/>
    <n v="32.5"/>
    <x v="6"/>
    <s v="S"/>
    <m/>
    <m/>
    <s v="Greenport, NY"/>
    <n v="3"/>
    <x v="2"/>
    <x v="2"/>
  </r>
  <r>
    <n v="2"/>
    <x v="0"/>
    <s v="Drew, Mrs. James Vivian (Lulu Thorne Christian)"/>
    <x v="0"/>
    <x v="61"/>
    <n v="1"/>
    <n v="1"/>
    <s v="28220"/>
    <n v="32.5"/>
    <x v="6"/>
    <s v="S"/>
    <s v="10"/>
    <m/>
    <s v="Greenport, NY"/>
    <n v="4"/>
    <x v="0"/>
    <x v="2"/>
  </r>
  <r>
    <n v="2"/>
    <x v="0"/>
    <s v="Duran y More, Miss. Asuncion"/>
    <x v="0"/>
    <x v="39"/>
    <n v="1"/>
    <n v="0"/>
    <s v="SC/PARIS 2149"/>
    <n v="13.8583"/>
    <x v="6"/>
    <s v="C"/>
    <s v="12"/>
    <m/>
    <s v="Barcelona, Spain / Havana, Cuba"/>
    <n v="2"/>
    <x v="2"/>
    <x v="43"/>
  </r>
  <r>
    <n v="2"/>
    <x v="0"/>
    <s v="Duran y More, Miss. Florentina"/>
    <x v="0"/>
    <x v="3"/>
    <n v="1"/>
    <n v="0"/>
    <s v="SC/PARIS 2148"/>
    <n v="13.8583"/>
    <x v="6"/>
    <s v="C"/>
    <s v="12"/>
    <m/>
    <s v="Barcelona, Spain / Havana, Cuba"/>
    <n v="5"/>
    <x v="1"/>
    <x v="43"/>
  </r>
  <r>
    <n v="2"/>
    <x v="1"/>
    <s v="Eitemiller, Mr. George Floyd"/>
    <x v="1"/>
    <x v="48"/>
    <n v="0"/>
    <n v="0"/>
    <s v="29751"/>
    <n v="13"/>
    <x v="6"/>
    <s v="S"/>
    <m/>
    <m/>
    <s v="England / Detroit, MI"/>
    <n v="3"/>
    <x v="2"/>
    <x v="11"/>
  </r>
  <r>
    <n v="2"/>
    <x v="1"/>
    <s v="Enander, Mr. Ingvar"/>
    <x v="1"/>
    <x v="53"/>
    <n v="0"/>
    <n v="0"/>
    <s v="236854"/>
    <n v="13"/>
    <x v="6"/>
    <s v="S"/>
    <m/>
    <m/>
    <s v="Goteborg, Sweden / Rockford, IL"/>
    <n v="3"/>
    <x v="2"/>
    <x v="37"/>
  </r>
  <r>
    <n v="2"/>
    <x v="1"/>
    <s v="Fahlstrom, Mr. Arne Jonas"/>
    <x v="1"/>
    <x v="11"/>
    <n v="0"/>
    <n v="0"/>
    <s v="236171"/>
    <n v="13"/>
    <x v="6"/>
    <s v="S"/>
    <m/>
    <m/>
    <s v="Oslo, Norway Bayonne, NJ"/>
    <n v="4"/>
    <x v="0"/>
    <x v="13"/>
  </r>
  <r>
    <n v="2"/>
    <x v="1"/>
    <s v="Faunthorpe, Mr. Harry"/>
    <x v="1"/>
    <x v="25"/>
    <n v="1"/>
    <n v="0"/>
    <s v="2926"/>
    <n v="26"/>
    <x v="6"/>
    <s v="S"/>
    <m/>
    <n v="286"/>
    <s v="England / Philadelphia, PA"/>
    <n v="3"/>
    <x v="2"/>
    <x v="19"/>
  </r>
  <r>
    <n v="2"/>
    <x v="0"/>
    <s v="Faunthorpe, Mrs. Lizzie (Elizabeth Anne Wilkinson)"/>
    <x v="0"/>
    <x v="0"/>
    <n v="1"/>
    <n v="0"/>
    <s v="2926"/>
    <n v="26"/>
    <x v="6"/>
    <s v="S"/>
    <s v="16"/>
    <m/>
    <m/>
    <n v="5"/>
    <x v="1"/>
    <x v="6"/>
  </r>
  <r>
    <n v="2"/>
    <x v="1"/>
    <s v="Fillbrook, Mr. Joseph Charles"/>
    <x v="1"/>
    <x v="11"/>
    <n v="0"/>
    <n v="0"/>
    <s v="C.A. 15185"/>
    <n v="10.5"/>
    <x v="6"/>
    <s v="S"/>
    <m/>
    <m/>
    <s v="Cornwall / Houghton, MI"/>
    <n v="1"/>
    <x v="2"/>
    <x v="11"/>
  </r>
  <r>
    <n v="2"/>
    <x v="1"/>
    <s v="Fox, Mr. Stanley Hubert"/>
    <x v="1"/>
    <x v="18"/>
    <n v="0"/>
    <n v="0"/>
    <s v="229236"/>
    <n v="13"/>
    <x v="6"/>
    <s v="S"/>
    <m/>
    <n v="236"/>
    <s v="Rochester, NY"/>
    <n v="1"/>
    <x v="2"/>
    <x v="2"/>
  </r>
  <r>
    <n v="2"/>
    <x v="1"/>
    <s v="Frost, Mr. Anthony Wood &quot;Archie&quot;"/>
    <x v="1"/>
    <x v="15"/>
    <n v="0"/>
    <n v="0"/>
    <s v="239854"/>
    <n v="0"/>
    <x v="6"/>
    <s v="S"/>
    <m/>
    <m/>
    <s v="Belfast"/>
    <n v="2"/>
    <x v="2"/>
    <x v="24"/>
  </r>
  <r>
    <n v="2"/>
    <x v="1"/>
    <s v="Funk, Miss. Annie Clemmer"/>
    <x v="0"/>
    <x v="43"/>
    <n v="0"/>
    <n v="0"/>
    <s v="237671"/>
    <n v="13"/>
    <x v="6"/>
    <s v="S"/>
    <m/>
    <m/>
    <s v="Janjgir, India / Pennsylvania"/>
    <n v="3"/>
    <x v="2"/>
    <x v="30"/>
  </r>
  <r>
    <n v="2"/>
    <x v="1"/>
    <s v="Fynney, Mr. Joseph J"/>
    <x v="1"/>
    <x v="22"/>
    <n v="0"/>
    <n v="0"/>
    <s v="239865"/>
    <n v="26"/>
    <x v="6"/>
    <s v="S"/>
    <m/>
    <n v="322"/>
    <s v="Liverpool / Montreal, PQ"/>
    <n v="1"/>
    <x v="2"/>
    <x v="8"/>
  </r>
  <r>
    <n v="2"/>
    <x v="1"/>
    <s v="Gale, Mr. Harry"/>
    <x v="1"/>
    <x v="43"/>
    <n v="1"/>
    <n v="0"/>
    <s v="28664"/>
    <n v="21"/>
    <x v="6"/>
    <s v="S"/>
    <m/>
    <m/>
    <s v="Cornwall / Clear Creek, CO"/>
    <n v="1"/>
    <x v="2"/>
    <x v="20"/>
  </r>
  <r>
    <n v="2"/>
    <x v="1"/>
    <s v="Gale, Mr. Shadrach"/>
    <x v="1"/>
    <x v="61"/>
    <n v="1"/>
    <n v="0"/>
    <s v="28664"/>
    <n v="21"/>
    <x v="6"/>
    <s v="S"/>
    <m/>
    <m/>
    <s v="Cornwall / Clear Creek, CO"/>
    <n v="1"/>
    <x v="2"/>
    <x v="20"/>
  </r>
  <r>
    <n v="2"/>
    <x v="0"/>
    <s v="Garside, Miss. Ethel"/>
    <x v="0"/>
    <x v="61"/>
    <n v="0"/>
    <n v="0"/>
    <s v="243880"/>
    <n v="13"/>
    <x v="6"/>
    <s v="S"/>
    <s v="12"/>
    <m/>
    <s v="Brooklyn, NY"/>
    <n v="2"/>
    <x v="2"/>
    <x v="2"/>
  </r>
  <r>
    <n v="2"/>
    <x v="1"/>
    <s v="Gaskell, Mr. Alfred"/>
    <x v="1"/>
    <x v="51"/>
    <n v="0"/>
    <n v="0"/>
    <s v="239865"/>
    <n v="26"/>
    <x v="6"/>
    <s v="S"/>
    <m/>
    <m/>
    <s v="Liverpool / Montreal, PQ"/>
    <n v="5"/>
    <x v="1"/>
    <x v="8"/>
  </r>
  <r>
    <n v="2"/>
    <x v="1"/>
    <s v="Gavey, Mr. Lawrence"/>
    <x v="1"/>
    <x v="13"/>
    <n v="0"/>
    <n v="0"/>
    <s v="31028"/>
    <n v="10.5"/>
    <x v="6"/>
    <s v="S"/>
    <m/>
    <m/>
    <s v="Guernsey / Elizabeth, NJ"/>
    <n v="2"/>
    <x v="2"/>
    <x v="13"/>
  </r>
  <r>
    <n v="2"/>
    <x v="1"/>
    <s v="Gilbert, Mr. William"/>
    <x v="1"/>
    <x v="10"/>
    <n v="0"/>
    <n v="0"/>
    <s v="C.A. 30769"/>
    <n v="10.5"/>
    <x v="6"/>
    <s v="S"/>
    <m/>
    <m/>
    <s v="Cornwall"/>
    <n v="5"/>
    <x v="1"/>
    <x v="56"/>
  </r>
  <r>
    <n v="2"/>
    <x v="1"/>
    <s v="Giles, Mr. Edgar"/>
    <x v="1"/>
    <x v="53"/>
    <n v="1"/>
    <n v="0"/>
    <s v="28133"/>
    <n v="11.5"/>
    <x v="6"/>
    <s v="S"/>
    <m/>
    <m/>
    <s v="Cornwall / Camden, NJ"/>
    <n v="2"/>
    <x v="2"/>
    <x v="13"/>
  </r>
  <r>
    <n v="2"/>
    <x v="1"/>
    <s v="Giles, Mr. Frederick Edward"/>
    <x v="1"/>
    <x v="53"/>
    <n v="1"/>
    <n v="0"/>
    <s v="28134"/>
    <n v="11.5"/>
    <x v="6"/>
    <s v="S"/>
    <m/>
    <m/>
    <s v="Cornwall / Camden, NJ"/>
    <n v="5"/>
    <x v="1"/>
    <x v="13"/>
  </r>
  <r>
    <n v="2"/>
    <x v="1"/>
    <s v="Giles, Mr. Ralph"/>
    <x v="1"/>
    <x v="12"/>
    <n v="0"/>
    <n v="0"/>
    <s v="248726"/>
    <n v="13.5"/>
    <x v="6"/>
    <s v="S"/>
    <m/>
    <n v="297"/>
    <s v="West Kensington, London"/>
    <n v="3"/>
    <x v="2"/>
    <x v="1"/>
  </r>
  <r>
    <n v="2"/>
    <x v="1"/>
    <s v="Gill, Mr. John William"/>
    <x v="1"/>
    <x v="12"/>
    <n v="0"/>
    <n v="0"/>
    <s v="233866"/>
    <n v="13"/>
    <x v="6"/>
    <s v="S"/>
    <m/>
    <n v="155"/>
    <s v="Clevedon, England"/>
    <n v="5"/>
    <x v="1"/>
    <x v="23"/>
  </r>
  <r>
    <n v="2"/>
    <x v="1"/>
    <s v="Gillespie, Mr. William Henry"/>
    <x v="1"/>
    <x v="61"/>
    <n v="0"/>
    <n v="0"/>
    <s v="12233"/>
    <n v="13"/>
    <x v="6"/>
    <s v="S"/>
    <m/>
    <m/>
    <s v="Vancouver, BC"/>
    <n v="1"/>
    <x v="2"/>
    <x v="25"/>
  </r>
  <r>
    <n v="2"/>
    <x v="1"/>
    <s v="Givard, Mr. Hans Kristensen"/>
    <x v="1"/>
    <x v="3"/>
    <n v="0"/>
    <n v="0"/>
    <s v="250646"/>
    <n v="13"/>
    <x v="6"/>
    <s v="S"/>
    <m/>
    <n v="305"/>
    <m/>
    <n v="2"/>
    <x v="2"/>
    <x v="6"/>
  </r>
  <r>
    <n v="2"/>
    <x v="1"/>
    <s v="Greenberg, Mr. Samuel"/>
    <x v="1"/>
    <x v="50"/>
    <n v="0"/>
    <n v="0"/>
    <s v="250647"/>
    <n v="13"/>
    <x v="6"/>
    <s v="S"/>
    <m/>
    <n v="19"/>
    <s v="Bronx, NY"/>
    <n v="2"/>
    <x v="2"/>
    <x v="2"/>
  </r>
  <r>
    <n v="2"/>
    <x v="1"/>
    <s v="Hale, Mr. Reginald"/>
    <x v="1"/>
    <x v="3"/>
    <n v="0"/>
    <n v="0"/>
    <s v="250653"/>
    <n v="13"/>
    <x v="6"/>
    <s v="S"/>
    <m/>
    <n v="75"/>
    <s v="Auburn, NY"/>
    <n v="4"/>
    <x v="0"/>
    <x v="2"/>
  </r>
  <r>
    <n v="2"/>
    <x v="0"/>
    <s v="Hamalainen, Master. Viljo"/>
    <x v="1"/>
    <x v="71"/>
    <n v="1"/>
    <n v="1"/>
    <s v="250649"/>
    <n v="14.5"/>
    <x v="6"/>
    <s v="S"/>
    <s v="4"/>
    <m/>
    <s v="Detroit, MI"/>
    <n v="1"/>
    <x v="2"/>
    <x v="11"/>
  </r>
  <r>
    <n v="2"/>
    <x v="0"/>
    <s v="Hamalainen, Mrs. William (Anna)"/>
    <x v="0"/>
    <x v="12"/>
    <n v="0"/>
    <n v="2"/>
    <s v="250649"/>
    <n v="14.5"/>
    <x v="6"/>
    <s v="S"/>
    <s v="4"/>
    <m/>
    <s v="Detroit, MI"/>
    <n v="4"/>
    <x v="0"/>
    <x v="11"/>
  </r>
  <r>
    <n v="2"/>
    <x v="1"/>
    <s v="Harbeck, Mr. William H"/>
    <x v="1"/>
    <x v="29"/>
    <n v="0"/>
    <n v="0"/>
    <s v="248746"/>
    <n v="13"/>
    <x v="6"/>
    <s v="S"/>
    <m/>
    <n v="35"/>
    <s v="Seattle, WA / Toledo, OH"/>
    <n v="4"/>
    <x v="0"/>
    <x v="14"/>
  </r>
  <r>
    <n v="2"/>
    <x v="0"/>
    <s v="Harper, Miss. Annie Jessie &quot;Nina&quot;"/>
    <x v="0"/>
    <x v="62"/>
    <n v="0"/>
    <n v="1"/>
    <s v="248727"/>
    <n v="33"/>
    <x v="6"/>
    <s v="S"/>
    <s v="11"/>
    <m/>
    <s v="Denmark Hill, Surrey / Chicago"/>
    <n v="5"/>
    <x v="1"/>
    <x v="57"/>
  </r>
  <r>
    <n v="2"/>
    <x v="1"/>
    <s v="Harper, Rev. John"/>
    <x v="1"/>
    <x v="23"/>
    <n v="0"/>
    <n v="1"/>
    <s v="248727"/>
    <n v="33"/>
    <x v="6"/>
    <s v="S"/>
    <m/>
    <m/>
    <s v="Denmark Hill, Surrey / Chicago"/>
    <n v="5"/>
    <x v="1"/>
    <x v="57"/>
  </r>
  <r>
    <n v="2"/>
    <x v="0"/>
    <s v="Harris, Mr. George"/>
    <x v="1"/>
    <x v="64"/>
    <n v="0"/>
    <n v="0"/>
    <s v="S.W./PP 752"/>
    <n v="10.5"/>
    <x v="6"/>
    <s v="S"/>
    <s v="15"/>
    <m/>
    <s v="London"/>
    <n v="5"/>
    <x v="1"/>
    <x v="1"/>
  </r>
  <r>
    <n v="2"/>
    <x v="1"/>
    <s v="Harris, Mr. Walter"/>
    <x v="1"/>
    <x v="3"/>
    <n v="0"/>
    <n v="0"/>
    <s v="W/C 14208"/>
    <n v="10.5"/>
    <x v="6"/>
    <s v="S"/>
    <m/>
    <m/>
    <s v="Walthamstow, England"/>
    <n v="5"/>
    <x v="1"/>
    <x v="23"/>
  </r>
  <r>
    <n v="2"/>
    <x v="0"/>
    <s v="Hart, Miss. Eva Miriam"/>
    <x v="0"/>
    <x v="72"/>
    <n v="0"/>
    <n v="2"/>
    <s v="F.C.C. 13529"/>
    <n v="26.25"/>
    <x v="6"/>
    <s v="S"/>
    <s v="14"/>
    <m/>
    <s v="Ilford, Essex / Winnipeg, MB"/>
    <n v="5"/>
    <x v="1"/>
    <x v="16"/>
  </r>
  <r>
    <n v="2"/>
    <x v="1"/>
    <s v="Hart, Mr. Benjamin"/>
    <x v="1"/>
    <x v="49"/>
    <n v="1"/>
    <n v="1"/>
    <s v="F.C.C. 13529"/>
    <n v="26.25"/>
    <x v="6"/>
    <s v="S"/>
    <m/>
    <m/>
    <s v="Ilford, Essex / Winnipeg, MB"/>
    <n v="1"/>
    <x v="2"/>
    <x v="16"/>
  </r>
  <r>
    <n v="2"/>
    <x v="0"/>
    <s v="Hart, Mrs. Benjamin (Esther Ada Bloomfield)"/>
    <x v="0"/>
    <x v="24"/>
    <n v="1"/>
    <n v="1"/>
    <s v="F.C.C. 13529"/>
    <n v="26.25"/>
    <x v="6"/>
    <s v="S"/>
    <s v="14"/>
    <m/>
    <s v="Ilford, Essex / Winnipeg, MB"/>
    <n v="4"/>
    <x v="0"/>
    <x v="16"/>
  </r>
  <r>
    <n v="2"/>
    <x v="0"/>
    <s v="Herman, Miss. Alice"/>
    <x v="0"/>
    <x v="12"/>
    <n v="1"/>
    <n v="2"/>
    <s v="220845"/>
    <n v="65"/>
    <x v="6"/>
    <s v="S"/>
    <s v="9"/>
    <m/>
    <s v="Somerset / Bernardsville, NJ"/>
    <n v="5"/>
    <x v="1"/>
    <x v="13"/>
  </r>
  <r>
    <n v="2"/>
    <x v="0"/>
    <s v="Herman, Miss. Kate"/>
    <x v="0"/>
    <x v="12"/>
    <n v="1"/>
    <n v="2"/>
    <s v="220845"/>
    <n v="65"/>
    <x v="6"/>
    <s v="S"/>
    <s v="9"/>
    <m/>
    <s v="Somerset / Bernardsville, NJ"/>
    <n v="1"/>
    <x v="2"/>
    <x v="13"/>
  </r>
  <r>
    <n v="2"/>
    <x v="1"/>
    <s v="Herman, Mr. Samuel"/>
    <x v="1"/>
    <x v="36"/>
    <n v="1"/>
    <n v="2"/>
    <s v="220845"/>
    <n v="65"/>
    <x v="6"/>
    <s v="S"/>
    <m/>
    <m/>
    <s v="Somerset / Bernardsville, NJ"/>
    <n v="5"/>
    <x v="1"/>
    <x v="13"/>
  </r>
  <r>
    <n v="2"/>
    <x v="0"/>
    <s v="Herman, Mrs. Samuel (Jane Laver)"/>
    <x v="0"/>
    <x v="5"/>
    <n v="1"/>
    <n v="2"/>
    <s v="220845"/>
    <n v="65"/>
    <x v="6"/>
    <s v="S"/>
    <s v="9"/>
    <m/>
    <s v="Somerset / Bernardsville, NJ"/>
    <n v="1"/>
    <x v="2"/>
    <x v="13"/>
  </r>
  <r>
    <n v="2"/>
    <x v="0"/>
    <s v="Hewlett, Mrs. (Mary D Kingcome) "/>
    <x v="0"/>
    <x v="41"/>
    <n v="0"/>
    <n v="0"/>
    <s v="248706"/>
    <n v="16"/>
    <x v="6"/>
    <s v="S"/>
    <s v="13"/>
    <m/>
    <s v="India / Rapid City, SD"/>
    <n v="3"/>
    <x v="2"/>
    <x v="58"/>
  </r>
  <r>
    <n v="2"/>
    <x v="1"/>
    <s v="Hickman, Mr. Leonard Mark"/>
    <x v="1"/>
    <x v="12"/>
    <n v="2"/>
    <n v="0"/>
    <s v="S.O.C. 14879"/>
    <n v="73.5"/>
    <x v="6"/>
    <s v="S"/>
    <m/>
    <m/>
    <s v="West Hampstead, London / Neepawa, MB"/>
    <n v="2"/>
    <x v="2"/>
    <x v="16"/>
  </r>
  <r>
    <n v="2"/>
    <x v="1"/>
    <s v="Hickman, Mr. Lewis"/>
    <x v="1"/>
    <x v="17"/>
    <n v="2"/>
    <n v="0"/>
    <s v="S.O.C. 14879"/>
    <n v="73.5"/>
    <x v="6"/>
    <s v="S"/>
    <m/>
    <n v="256"/>
    <s v="West Hampstead, London / Neepawa, MB"/>
    <n v="2"/>
    <x v="2"/>
    <x v="16"/>
  </r>
  <r>
    <n v="2"/>
    <x v="1"/>
    <s v="Hickman, Mr. Stanley George"/>
    <x v="1"/>
    <x v="53"/>
    <n v="2"/>
    <n v="0"/>
    <s v="S.O.C. 14879"/>
    <n v="73.5"/>
    <x v="6"/>
    <s v="S"/>
    <m/>
    <m/>
    <s v="West Hampstead, London / Neepawa, MB"/>
    <n v="1"/>
    <x v="2"/>
    <x v="16"/>
  </r>
  <r>
    <n v="2"/>
    <x v="1"/>
    <s v="Hiltunen, Miss. Marta"/>
    <x v="0"/>
    <x v="11"/>
    <n v="1"/>
    <n v="1"/>
    <s v="250650"/>
    <n v="13"/>
    <x v="6"/>
    <s v="S"/>
    <m/>
    <m/>
    <s v="Kontiolahti, Finland / Detroit, MI"/>
    <n v="5"/>
    <x v="1"/>
    <x v="11"/>
  </r>
  <r>
    <n v="2"/>
    <x v="0"/>
    <s v="Hocking, Miss. Ellen &quot;Nellie&quot;"/>
    <x v="0"/>
    <x v="68"/>
    <n v="2"/>
    <n v="1"/>
    <s v="29105"/>
    <n v="23"/>
    <x v="6"/>
    <s v="S"/>
    <s v="4"/>
    <m/>
    <s v="Cornwall / Akron, OH"/>
    <n v="1"/>
    <x v="2"/>
    <x v="14"/>
  </r>
  <r>
    <n v="2"/>
    <x v="1"/>
    <s v="Hocking, Mr. Richard George"/>
    <x v="1"/>
    <x v="48"/>
    <n v="2"/>
    <n v="1"/>
    <s v="29104"/>
    <n v="11.5"/>
    <x v="6"/>
    <s v="S"/>
    <m/>
    <m/>
    <s v="Cornwall / Akron, OH"/>
    <n v="1"/>
    <x v="2"/>
    <x v="14"/>
  </r>
  <r>
    <n v="2"/>
    <x v="1"/>
    <s v="Hocking, Mr. Samuel James Metcalfe"/>
    <x v="1"/>
    <x v="18"/>
    <n v="0"/>
    <n v="0"/>
    <s v="242963"/>
    <n v="13"/>
    <x v="6"/>
    <s v="S"/>
    <m/>
    <m/>
    <s v="Devonport, England"/>
    <n v="1"/>
    <x v="2"/>
    <x v="23"/>
  </r>
  <r>
    <n v="2"/>
    <x v="0"/>
    <s v="Hocking, Mrs. Elizabeth (Eliza Needs)"/>
    <x v="0"/>
    <x v="47"/>
    <n v="1"/>
    <n v="3"/>
    <s v="29105"/>
    <n v="23"/>
    <x v="6"/>
    <s v="S"/>
    <s v="4"/>
    <m/>
    <s v="Cornwall / Akron, OH"/>
    <n v="5"/>
    <x v="1"/>
    <x v="14"/>
  </r>
  <r>
    <n v="2"/>
    <x v="1"/>
    <s v="Hodges, Mr. Henry Price"/>
    <x v="1"/>
    <x v="16"/>
    <n v="0"/>
    <n v="0"/>
    <s v="250643"/>
    <n v="13"/>
    <x v="6"/>
    <s v="S"/>
    <m/>
    <n v="149"/>
    <s v="Southampton"/>
    <n v="4"/>
    <x v="0"/>
    <x v="1"/>
  </r>
  <r>
    <n v="2"/>
    <x v="1"/>
    <s v="Hold, Mr. Stephen"/>
    <x v="1"/>
    <x v="29"/>
    <n v="1"/>
    <n v="0"/>
    <s v="26707"/>
    <n v="26"/>
    <x v="6"/>
    <s v="S"/>
    <m/>
    <m/>
    <s v="England / Sacramento, CA"/>
    <n v="4"/>
    <x v="0"/>
    <x v="10"/>
  </r>
  <r>
    <n v="2"/>
    <x v="0"/>
    <s v="Hold, Mrs. Stephen (Annie Margaret Hill)"/>
    <x v="0"/>
    <x v="0"/>
    <n v="1"/>
    <n v="0"/>
    <s v="26707"/>
    <n v="26"/>
    <x v="6"/>
    <s v="S"/>
    <s v="10"/>
    <m/>
    <s v="England / Sacramento, CA"/>
    <n v="4"/>
    <x v="0"/>
    <x v="10"/>
  </r>
  <r>
    <n v="2"/>
    <x v="1"/>
    <s v="Hood, Mr. Ambrose Jr"/>
    <x v="1"/>
    <x v="53"/>
    <n v="0"/>
    <n v="0"/>
    <s v="S.O.C. 14879"/>
    <n v="73.5"/>
    <x v="6"/>
    <s v="S"/>
    <m/>
    <m/>
    <s v="New Forest, England"/>
    <n v="3"/>
    <x v="2"/>
    <x v="23"/>
  </r>
  <r>
    <n v="2"/>
    <x v="0"/>
    <s v="Hosono, Mr. Masabumi"/>
    <x v="1"/>
    <x v="20"/>
    <n v="0"/>
    <n v="0"/>
    <s v="237798"/>
    <n v="13"/>
    <x v="6"/>
    <s v="S"/>
    <s v="10"/>
    <m/>
    <s v="Tokyo, Japan"/>
    <n v="5"/>
    <x v="1"/>
    <x v="59"/>
  </r>
  <r>
    <n v="2"/>
    <x v="1"/>
    <s v="Howard, Mr. Benjamin"/>
    <x v="1"/>
    <x v="6"/>
    <n v="1"/>
    <n v="0"/>
    <s v="24065"/>
    <n v="26"/>
    <x v="6"/>
    <s v="S"/>
    <m/>
    <m/>
    <s v="Swindon, England"/>
    <n v="4"/>
    <x v="0"/>
    <x v="23"/>
  </r>
  <r>
    <n v="2"/>
    <x v="1"/>
    <s v="Howard, Mrs. Benjamin (Ellen Truelove Arman)"/>
    <x v="0"/>
    <x v="31"/>
    <n v="1"/>
    <n v="0"/>
    <s v="24065"/>
    <n v="26"/>
    <x v="6"/>
    <s v="S"/>
    <m/>
    <m/>
    <s v="Swindon, England"/>
    <n v="1"/>
    <x v="2"/>
    <x v="23"/>
  </r>
  <r>
    <n v="2"/>
    <x v="1"/>
    <s v="Hunt, Mr. George Henry"/>
    <x v="1"/>
    <x v="32"/>
    <n v="0"/>
    <n v="0"/>
    <s v="SCO/W 1585"/>
    <n v="12.275"/>
    <x v="6"/>
    <s v="S"/>
    <m/>
    <m/>
    <s v="Philadelphia, PA"/>
    <n v="1"/>
    <x v="2"/>
    <x v="19"/>
  </r>
  <r>
    <n v="2"/>
    <x v="0"/>
    <s v="Ilett, Miss. Bertha"/>
    <x v="0"/>
    <x v="33"/>
    <n v="0"/>
    <n v="0"/>
    <s v="SO/C 14885"/>
    <n v="10.5"/>
    <x v="6"/>
    <s v="S"/>
    <m/>
    <m/>
    <s v="Guernsey"/>
    <n v="2"/>
    <x v="2"/>
    <x v="35"/>
  </r>
  <r>
    <n v="2"/>
    <x v="1"/>
    <s v="Jacobsohn, Mr. Sidney Samuel"/>
    <x v="1"/>
    <x v="20"/>
    <n v="1"/>
    <n v="0"/>
    <s v="243847"/>
    <n v="27"/>
    <x v="6"/>
    <s v="S"/>
    <m/>
    <m/>
    <s v="London"/>
    <n v="4"/>
    <x v="0"/>
    <x v="1"/>
  </r>
  <r>
    <n v="2"/>
    <x v="0"/>
    <s v="Jacobsohn, Mrs. Sidney Samuel (Amy Frances Christy)"/>
    <x v="0"/>
    <x v="12"/>
    <n v="2"/>
    <n v="1"/>
    <s v="243847"/>
    <n v="27"/>
    <x v="6"/>
    <s v="S"/>
    <s v="12"/>
    <m/>
    <s v="London"/>
    <n v="2"/>
    <x v="2"/>
    <x v="1"/>
  </r>
  <r>
    <n v="2"/>
    <x v="1"/>
    <s v="Jarvis, Mr. John Denzil"/>
    <x v="1"/>
    <x v="10"/>
    <n v="0"/>
    <n v="0"/>
    <s v="237565"/>
    <n v="15"/>
    <x v="6"/>
    <s v="S"/>
    <m/>
    <m/>
    <s v="North Evington, England"/>
    <n v="2"/>
    <x v="2"/>
    <x v="23"/>
  </r>
  <r>
    <n v="2"/>
    <x v="1"/>
    <s v="Jefferys, Mr. Clifford Thomas"/>
    <x v="1"/>
    <x v="12"/>
    <n v="2"/>
    <n v="0"/>
    <s v="C.A. 31029"/>
    <n v="31.5"/>
    <x v="6"/>
    <s v="S"/>
    <m/>
    <m/>
    <s v="Guernsey / Elizabeth, NJ"/>
    <n v="1"/>
    <x v="2"/>
    <x v="13"/>
  </r>
  <r>
    <n v="2"/>
    <x v="1"/>
    <s v="Jefferys, Mr. Ernest Wilfred"/>
    <x v="1"/>
    <x v="27"/>
    <n v="2"/>
    <n v="0"/>
    <s v="C.A. 31029"/>
    <n v="31.5"/>
    <x v="6"/>
    <s v="S"/>
    <m/>
    <m/>
    <s v="Guernsey / Elizabeth, NJ"/>
    <n v="3"/>
    <x v="2"/>
    <x v="13"/>
  </r>
  <r>
    <n v="2"/>
    <x v="1"/>
    <s v="Jenkin, Mr. Stephen Curnow"/>
    <x v="1"/>
    <x v="17"/>
    <n v="0"/>
    <n v="0"/>
    <s v="C.A. 33111"/>
    <n v="10.5"/>
    <x v="6"/>
    <s v="S"/>
    <m/>
    <m/>
    <s v="St Ives, Cornwall / Houghton, MI"/>
    <n v="2"/>
    <x v="2"/>
    <x v="11"/>
  </r>
  <r>
    <n v="2"/>
    <x v="0"/>
    <s v="Jerwan, Mrs. Amin S (Marie Marthe Thuillard)"/>
    <x v="0"/>
    <x v="48"/>
    <n v="0"/>
    <n v="0"/>
    <s v="SC/AH Basle 541"/>
    <n v="13.791700000000001"/>
    <x v="169"/>
    <s v="C"/>
    <s v="11"/>
    <m/>
    <s v="New York, NY"/>
    <n v="1"/>
    <x v="2"/>
    <x v="2"/>
  </r>
  <r>
    <n v="2"/>
    <x v="1"/>
    <s v="Kantor, Mr. Sinai"/>
    <x v="1"/>
    <x v="61"/>
    <n v="1"/>
    <n v="0"/>
    <s v="244367"/>
    <n v="26"/>
    <x v="6"/>
    <s v="S"/>
    <m/>
    <n v="283"/>
    <s v="Moscow / Bronx, NY"/>
    <n v="3"/>
    <x v="2"/>
    <x v="2"/>
  </r>
  <r>
    <n v="2"/>
    <x v="0"/>
    <s v="Kantor, Mrs. Sinai (Miriam Sternin)"/>
    <x v="0"/>
    <x v="12"/>
    <n v="1"/>
    <n v="0"/>
    <s v="244367"/>
    <n v="26"/>
    <x v="6"/>
    <s v="S"/>
    <s v="12"/>
    <m/>
    <s v="Moscow / Bronx, NY"/>
    <n v="5"/>
    <x v="1"/>
    <x v="2"/>
  </r>
  <r>
    <n v="2"/>
    <x v="1"/>
    <s v="Karnes, Mrs. J Frank (Claire Bennett)"/>
    <x v="0"/>
    <x v="27"/>
    <n v="0"/>
    <n v="0"/>
    <s v="F.C.C. 13534"/>
    <n v="21"/>
    <x v="6"/>
    <s v="S"/>
    <m/>
    <m/>
    <s v="India / Pittsburgh, PA"/>
    <n v="1"/>
    <x v="2"/>
    <x v="19"/>
  </r>
  <r>
    <n v="2"/>
    <x v="0"/>
    <s v="Keane, Miss. Nora A"/>
    <x v="0"/>
    <x v="15"/>
    <n v="0"/>
    <n v="0"/>
    <s v="226593"/>
    <n v="12.35"/>
    <x v="173"/>
    <s v="Q"/>
    <s v="10"/>
    <m/>
    <s v="Harrisburg, PA"/>
    <n v="4"/>
    <x v="0"/>
    <x v="19"/>
  </r>
  <r>
    <n v="2"/>
    <x v="1"/>
    <s v="Keane, Mr. Daniel"/>
    <x v="1"/>
    <x v="22"/>
    <n v="0"/>
    <n v="0"/>
    <s v="233734"/>
    <n v="12.35"/>
    <x v="6"/>
    <s v="Q"/>
    <m/>
    <m/>
    <m/>
    <n v="2"/>
    <x v="2"/>
    <x v="6"/>
  </r>
  <r>
    <n v="2"/>
    <x v="0"/>
    <s v="Kelly, Mrs. Florence &quot;Fannie&quot;"/>
    <x v="0"/>
    <x v="24"/>
    <n v="0"/>
    <n v="0"/>
    <s v="223596"/>
    <n v="13.5"/>
    <x v="6"/>
    <s v="S"/>
    <s v="9"/>
    <m/>
    <s v="London / New York, NY"/>
    <n v="1"/>
    <x v="2"/>
    <x v="2"/>
  </r>
  <r>
    <n v="2"/>
    <x v="1"/>
    <s v="Kirkland, Rev. Charles Leonard"/>
    <x v="1"/>
    <x v="63"/>
    <n v="0"/>
    <n v="0"/>
    <s v="219533"/>
    <n v="12.35"/>
    <x v="6"/>
    <s v="Q"/>
    <m/>
    <m/>
    <s v="Glasgow / Bangor, ME"/>
    <n v="3"/>
    <x v="2"/>
    <x v="49"/>
  </r>
  <r>
    <n v="2"/>
    <x v="1"/>
    <s v="Knight, Mr. Robert J"/>
    <x v="1"/>
    <x v="15"/>
    <n v="0"/>
    <n v="0"/>
    <s v="239855"/>
    <n v="0"/>
    <x v="6"/>
    <s v="S"/>
    <m/>
    <m/>
    <s v="Belfast"/>
    <n v="3"/>
    <x v="2"/>
    <x v="24"/>
  </r>
  <r>
    <n v="2"/>
    <x v="1"/>
    <s v="Kvillner, Mr. Johan Henrik Johannesson"/>
    <x v="1"/>
    <x v="45"/>
    <n v="0"/>
    <n v="0"/>
    <s v="C.A. 18723"/>
    <n v="10.5"/>
    <x v="6"/>
    <s v="S"/>
    <m/>
    <n v="165"/>
    <s v="Sweden / Arlington, NJ"/>
    <n v="2"/>
    <x v="2"/>
    <x v="13"/>
  </r>
  <r>
    <n v="2"/>
    <x v="1"/>
    <s v="Lahtinen, Mrs. William (Anna Sylfven)"/>
    <x v="0"/>
    <x v="13"/>
    <n v="1"/>
    <n v="1"/>
    <s v="250651"/>
    <n v="26"/>
    <x v="6"/>
    <s v="S"/>
    <m/>
    <m/>
    <s v="Minneapolis, MN"/>
    <n v="5"/>
    <x v="1"/>
    <x v="9"/>
  </r>
  <r>
    <n v="2"/>
    <x v="1"/>
    <s v="Lahtinen, Rev. William"/>
    <x v="1"/>
    <x v="3"/>
    <n v="1"/>
    <n v="1"/>
    <s v="250651"/>
    <n v="26"/>
    <x v="6"/>
    <s v="S"/>
    <m/>
    <m/>
    <s v="Minneapolis, MN"/>
    <n v="1"/>
    <x v="2"/>
    <x v="9"/>
  </r>
  <r>
    <n v="2"/>
    <x v="1"/>
    <s v="Lamb, Mr. John Joseph"/>
    <x v="1"/>
    <x v="15"/>
    <n v="0"/>
    <n v="0"/>
    <s v="240261"/>
    <n v="10.708299999999999"/>
    <x v="6"/>
    <s v="Q"/>
    <m/>
    <m/>
    <m/>
    <n v="4"/>
    <x v="0"/>
    <x v="6"/>
  </r>
  <r>
    <n v="2"/>
    <x v="0"/>
    <s v="Laroche, Miss. Louise"/>
    <x v="0"/>
    <x v="66"/>
    <n v="1"/>
    <n v="2"/>
    <s v="SC/Paris 2123"/>
    <n v="41.5792"/>
    <x v="6"/>
    <s v="C"/>
    <s v="14"/>
    <m/>
    <s v="Paris / Haiti"/>
    <n v="1"/>
    <x v="2"/>
    <x v="60"/>
  </r>
  <r>
    <n v="2"/>
    <x v="0"/>
    <s v="Laroche, Miss. Simonne Marie Anne Andree"/>
    <x v="0"/>
    <x v="73"/>
    <n v="1"/>
    <n v="2"/>
    <s v="SC/Paris 2123"/>
    <n v="41.5792"/>
    <x v="6"/>
    <s v="C"/>
    <s v="14"/>
    <m/>
    <s v="Paris / Haiti"/>
    <n v="5"/>
    <x v="1"/>
    <x v="60"/>
  </r>
  <r>
    <n v="2"/>
    <x v="1"/>
    <s v="Laroche, Mr. Joseph Philippe Lemercier"/>
    <x v="1"/>
    <x v="4"/>
    <n v="1"/>
    <n v="2"/>
    <s v="SC/Paris 2123"/>
    <n v="41.5792"/>
    <x v="6"/>
    <s v="C"/>
    <m/>
    <m/>
    <s v="Paris / Haiti"/>
    <n v="3"/>
    <x v="2"/>
    <x v="60"/>
  </r>
  <r>
    <n v="2"/>
    <x v="0"/>
    <s v="Laroche, Mrs. Joseph (Juliette Marie Louise Lafargue)"/>
    <x v="0"/>
    <x v="27"/>
    <n v="1"/>
    <n v="2"/>
    <s v="SC/Paris 2123"/>
    <n v="41.5792"/>
    <x v="6"/>
    <s v="C"/>
    <s v="14"/>
    <m/>
    <s v="Paris / Haiti"/>
    <n v="5"/>
    <x v="1"/>
    <x v="60"/>
  </r>
  <r>
    <n v="2"/>
    <x v="0"/>
    <s v="Lehmann, Miss. Bertha"/>
    <x v="0"/>
    <x v="33"/>
    <n v="0"/>
    <n v="0"/>
    <s v="SC 1748"/>
    <n v="12"/>
    <x v="6"/>
    <s v="C"/>
    <s v="12"/>
    <m/>
    <s v="Berne, Switzerland / Central City, IA"/>
    <n v="2"/>
    <x v="2"/>
    <x v="30"/>
  </r>
  <r>
    <n v="2"/>
    <x v="0"/>
    <s v="Leitch, Miss. Jessie Wills"/>
    <x v="0"/>
    <x v="15"/>
    <n v="0"/>
    <n v="0"/>
    <s v="248727"/>
    <n v="33"/>
    <x v="6"/>
    <s v="S"/>
    <s v="11"/>
    <m/>
    <s v="London / Chicago, IL"/>
    <n v="3"/>
    <x v="2"/>
    <x v="37"/>
  </r>
  <r>
    <n v="2"/>
    <x v="0"/>
    <s v="Lemore, Mrs. (Amelia Milley)"/>
    <x v="0"/>
    <x v="61"/>
    <n v="0"/>
    <n v="0"/>
    <s v="C.A. 34260"/>
    <n v="10.5"/>
    <x v="172"/>
    <s v="S"/>
    <s v="14"/>
    <m/>
    <s v="Chicago, IL"/>
    <n v="3"/>
    <x v="2"/>
    <x v="37"/>
  </r>
  <r>
    <n v="2"/>
    <x v="1"/>
    <s v="Levy, Mr. Rene Jacques"/>
    <x v="1"/>
    <x v="18"/>
    <n v="0"/>
    <n v="0"/>
    <s v="SC/Paris 2163"/>
    <n v="12.875"/>
    <x v="169"/>
    <s v="C"/>
    <m/>
    <m/>
    <s v="Montreal, PQ"/>
    <n v="2"/>
    <x v="2"/>
    <x v="8"/>
  </r>
  <r>
    <n v="2"/>
    <x v="1"/>
    <s v="Leyson, Mr. Robert William Norman"/>
    <x v="1"/>
    <x v="12"/>
    <n v="0"/>
    <n v="0"/>
    <s v="C.A. 29566"/>
    <n v="10.5"/>
    <x v="6"/>
    <s v="S"/>
    <m/>
    <n v="108"/>
    <m/>
    <n v="1"/>
    <x v="2"/>
    <x v="6"/>
  </r>
  <r>
    <n v="2"/>
    <x v="1"/>
    <s v="Lingane, Mr. John"/>
    <x v="1"/>
    <x v="60"/>
    <n v="0"/>
    <n v="0"/>
    <s v="235509"/>
    <n v="12.35"/>
    <x v="6"/>
    <s v="Q"/>
    <m/>
    <m/>
    <m/>
    <n v="4"/>
    <x v="0"/>
    <x v="6"/>
  </r>
  <r>
    <n v="2"/>
    <x v="1"/>
    <s v="Louch, Mr. Charles Alexander"/>
    <x v="1"/>
    <x v="16"/>
    <n v="1"/>
    <n v="0"/>
    <s v="SC/AH 3085"/>
    <n v="26"/>
    <x v="6"/>
    <s v="S"/>
    <m/>
    <n v="121"/>
    <s v="Weston-Super-Mare, Somerset"/>
    <n v="1"/>
    <x v="2"/>
    <x v="61"/>
  </r>
  <r>
    <n v="2"/>
    <x v="0"/>
    <s v="Louch, Mrs. Charles Alexander (Alice Adelaide Slow)"/>
    <x v="0"/>
    <x v="20"/>
    <n v="1"/>
    <n v="0"/>
    <s v="SC/AH 3085"/>
    <n v="26"/>
    <x v="6"/>
    <s v="S"/>
    <m/>
    <m/>
    <s v="Weston-Super-Mare, Somerset"/>
    <n v="3"/>
    <x v="2"/>
    <x v="61"/>
  </r>
  <r>
    <n v="2"/>
    <x v="1"/>
    <s v="Mack, Mrs. (Mary)"/>
    <x v="0"/>
    <x v="63"/>
    <n v="0"/>
    <n v="0"/>
    <s v="S.O./P.P. 3"/>
    <n v="10.5"/>
    <x v="174"/>
    <s v="S"/>
    <m/>
    <n v="52"/>
    <s v="Southampton / New York, NY"/>
    <n v="4"/>
    <x v="0"/>
    <x v="2"/>
  </r>
  <r>
    <n v="2"/>
    <x v="1"/>
    <s v="Malachard, Mr. Noel"/>
    <x v="1"/>
    <x v="15"/>
    <n v="0"/>
    <n v="0"/>
    <s v="237735"/>
    <n v="15.0458"/>
    <x v="169"/>
    <s v="C"/>
    <m/>
    <m/>
    <s v="Paris"/>
    <n v="3"/>
    <x v="2"/>
    <x v="31"/>
  </r>
  <r>
    <n v="2"/>
    <x v="0"/>
    <s v="Mallet, Master. Andre"/>
    <x v="1"/>
    <x v="66"/>
    <n v="0"/>
    <n v="2"/>
    <s v="S.C./PARIS 2079"/>
    <n v="37.004199999999997"/>
    <x v="6"/>
    <s v="C"/>
    <s v="10"/>
    <m/>
    <s v="Paris / Montreal, PQ"/>
    <n v="1"/>
    <x v="2"/>
    <x v="8"/>
  </r>
  <r>
    <n v="2"/>
    <x v="1"/>
    <s v="Mallet, Mr. Albert"/>
    <x v="1"/>
    <x v="45"/>
    <n v="1"/>
    <n v="1"/>
    <s v="S.C./PARIS 2079"/>
    <n v="37.004199999999997"/>
    <x v="6"/>
    <s v="C"/>
    <m/>
    <m/>
    <s v="Paris / Montreal, PQ"/>
    <n v="5"/>
    <x v="1"/>
    <x v="8"/>
  </r>
  <r>
    <n v="2"/>
    <x v="0"/>
    <s v="Mallet, Mrs. Albert (Antoinette Magnin)"/>
    <x v="0"/>
    <x v="12"/>
    <n v="1"/>
    <n v="1"/>
    <s v="S.C./PARIS 2079"/>
    <n v="37.004199999999997"/>
    <x v="6"/>
    <s v="C"/>
    <s v="10"/>
    <m/>
    <s v="Paris / Montreal, PQ"/>
    <n v="1"/>
    <x v="2"/>
    <x v="8"/>
  </r>
  <r>
    <n v="2"/>
    <x v="1"/>
    <s v="Mangiavacchi, Mr. Serafino Emilio"/>
    <x v="1"/>
    <x v="15"/>
    <n v="0"/>
    <n v="0"/>
    <s v="SC/A.3 2861"/>
    <n v="15.5792"/>
    <x v="6"/>
    <s v="C"/>
    <m/>
    <m/>
    <s v="New York, NY"/>
    <n v="1"/>
    <x v="2"/>
    <x v="2"/>
  </r>
  <r>
    <n v="2"/>
    <x v="1"/>
    <s v="Matthews, Mr. William John"/>
    <x v="1"/>
    <x v="3"/>
    <n v="0"/>
    <n v="0"/>
    <s v="28228"/>
    <n v="13"/>
    <x v="6"/>
    <s v="S"/>
    <m/>
    <m/>
    <s v="St Austall, Cornwall"/>
    <n v="5"/>
    <x v="1"/>
    <x v="56"/>
  </r>
  <r>
    <n v="2"/>
    <x v="1"/>
    <s v="Maybery, Mr. Frank Hubert"/>
    <x v="1"/>
    <x v="25"/>
    <n v="0"/>
    <n v="0"/>
    <s v="239059"/>
    <n v="16"/>
    <x v="6"/>
    <s v="S"/>
    <m/>
    <m/>
    <s v="Weston-Super-Mare / Moose Jaw, SK"/>
    <n v="4"/>
    <x v="0"/>
    <x v="62"/>
  </r>
  <r>
    <n v="2"/>
    <x v="1"/>
    <s v="McCrae, Mr. Arthur Gordon"/>
    <x v="1"/>
    <x v="17"/>
    <n v="0"/>
    <n v="0"/>
    <s v="237216"/>
    <n v="13.5"/>
    <x v="6"/>
    <s v="S"/>
    <m/>
    <n v="209"/>
    <s v="Sydney, Australia"/>
    <n v="5"/>
    <x v="1"/>
    <x v="30"/>
  </r>
  <r>
    <n v="2"/>
    <x v="1"/>
    <s v="McCrie, Mr. James Matthew"/>
    <x v="1"/>
    <x v="3"/>
    <n v="0"/>
    <n v="0"/>
    <s v="233478"/>
    <n v="13"/>
    <x v="6"/>
    <s v="S"/>
    <m/>
    <m/>
    <s v="Sarnia, ON"/>
    <n v="3"/>
    <x v="2"/>
    <x v="1"/>
  </r>
  <r>
    <n v="2"/>
    <x v="1"/>
    <s v="McKane, Mr. Peter David"/>
    <x v="1"/>
    <x v="38"/>
    <n v="0"/>
    <n v="0"/>
    <s v="28403"/>
    <n v="26"/>
    <x v="6"/>
    <s v="S"/>
    <m/>
    <m/>
    <s v="Rochester, NY"/>
    <n v="1"/>
    <x v="2"/>
    <x v="2"/>
  </r>
  <r>
    <n v="2"/>
    <x v="0"/>
    <s v="Mellinger, Miss. Madeleine Violet"/>
    <x v="0"/>
    <x v="59"/>
    <n v="0"/>
    <n v="1"/>
    <s v="250644"/>
    <n v="19.5"/>
    <x v="6"/>
    <s v="S"/>
    <s v="14"/>
    <m/>
    <s v="England / Bennington, VT"/>
    <n v="1"/>
    <x v="2"/>
    <x v="39"/>
  </r>
  <r>
    <n v="2"/>
    <x v="0"/>
    <s v="Mellinger, Mrs. (Elizabeth Anne Maidment)"/>
    <x v="0"/>
    <x v="28"/>
    <n v="0"/>
    <n v="1"/>
    <s v="250644"/>
    <n v="19.5"/>
    <x v="6"/>
    <s v="S"/>
    <s v="14"/>
    <m/>
    <s v="England / Bennington, VT"/>
    <n v="4"/>
    <x v="0"/>
    <x v="39"/>
  </r>
  <r>
    <n v="2"/>
    <x v="0"/>
    <s v="Mellors, Mr. William John"/>
    <x v="1"/>
    <x v="21"/>
    <n v="0"/>
    <n v="0"/>
    <s v="SW/PP 751"/>
    <n v="10.5"/>
    <x v="6"/>
    <s v="S"/>
    <s v="B"/>
    <m/>
    <s v="Chelsea, London"/>
    <n v="3"/>
    <x v="2"/>
    <x v="1"/>
  </r>
  <r>
    <n v="2"/>
    <x v="1"/>
    <s v="Meyer, Mr. August"/>
    <x v="1"/>
    <x v="7"/>
    <n v="0"/>
    <n v="0"/>
    <s v="248723"/>
    <n v="13"/>
    <x v="6"/>
    <s v="S"/>
    <m/>
    <m/>
    <s v="Harrow-on-the-Hill, Middlesex"/>
    <n v="2"/>
    <x v="2"/>
    <x v="32"/>
  </r>
  <r>
    <n v="2"/>
    <x v="1"/>
    <s v="Milling, Mr. Jacob Christian"/>
    <x v="1"/>
    <x v="5"/>
    <n v="0"/>
    <n v="0"/>
    <s v="234360"/>
    <n v="13"/>
    <x v="6"/>
    <s v="S"/>
    <m/>
    <n v="271"/>
    <s v="Copenhagen, Denmark"/>
    <n v="4"/>
    <x v="0"/>
    <x v="47"/>
  </r>
  <r>
    <n v="2"/>
    <x v="1"/>
    <s v="Mitchell, Mr. Henry Michael"/>
    <x v="1"/>
    <x v="42"/>
    <n v="0"/>
    <n v="0"/>
    <s v="C.A. 24580"/>
    <n v="10.5"/>
    <x v="6"/>
    <s v="S"/>
    <m/>
    <m/>
    <s v="Guernsey / Montclair, NJ and/or Toledo, Ohio"/>
    <n v="4"/>
    <x v="0"/>
    <x v="15"/>
  </r>
  <r>
    <n v="2"/>
    <x v="1"/>
    <s v="Montvila, Rev. Juozas"/>
    <x v="1"/>
    <x v="39"/>
    <n v="0"/>
    <n v="0"/>
    <s v="211536"/>
    <n v="13"/>
    <x v="6"/>
    <s v="S"/>
    <m/>
    <m/>
    <s v="Worcester, MA"/>
    <n v="4"/>
    <x v="0"/>
    <x v="21"/>
  </r>
  <r>
    <n v="2"/>
    <x v="1"/>
    <s v="Moraweck, Dr. Ernest"/>
    <x v="1"/>
    <x v="47"/>
    <n v="0"/>
    <n v="0"/>
    <s v="29011"/>
    <n v="14"/>
    <x v="6"/>
    <s v="S"/>
    <m/>
    <m/>
    <s v="Frankfort, KY"/>
    <n v="1"/>
    <x v="2"/>
    <x v="63"/>
  </r>
  <r>
    <n v="2"/>
    <x v="1"/>
    <s v="Morley, Mr. Henry Samuel (&quot;Mr Henry Marshall&quot;)"/>
    <x v="1"/>
    <x v="7"/>
    <n v="0"/>
    <n v="0"/>
    <s v="250655"/>
    <n v="26"/>
    <x v="6"/>
    <s v="S"/>
    <m/>
    <m/>
    <m/>
    <n v="3"/>
    <x v="2"/>
    <x v="6"/>
  </r>
  <r>
    <n v="2"/>
    <x v="1"/>
    <s v="Mudd, Mr. Thomas Charles"/>
    <x v="1"/>
    <x v="51"/>
    <n v="0"/>
    <n v="0"/>
    <s v="S.O./P.P. 3"/>
    <n v="10.5"/>
    <x v="6"/>
    <s v="S"/>
    <m/>
    <m/>
    <s v="Halesworth, England"/>
    <n v="4"/>
    <x v="0"/>
    <x v="23"/>
  </r>
  <r>
    <n v="2"/>
    <x v="1"/>
    <s v="Myles, Mr. Thomas Francis"/>
    <x v="1"/>
    <x v="64"/>
    <n v="0"/>
    <n v="0"/>
    <s v="240276"/>
    <n v="9.6875"/>
    <x v="6"/>
    <s v="Q"/>
    <m/>
    <m/>
    <s v="Cambridge, MA"/>
    <n v="2"/>
    <x v="2"/>
    <x v="21"/>
  </r>
  <r>
    <n v="2"/>
    <x v="1"/>
    <s v="Nasser, Mr. Nicholas"/>
    <x v="1"/>
    <x v="52"/>
    <n v="1"/>
    <n v="0"/>
    <s v="237736"/>
    <n v="30.070799999999998"/>
    <x v="6"/>
    <s v="C"/>
    <m/>
    <n v="43"/>
    <s v="New York, NY"/>
    <n v="3"/>
    <x v="2"/>
    <x v="2"/>
  </r>
  <r>
    <n v="2"/>
    <x v="0"/>
    <s v="Nasser, Mrs. Nicholas (Adele Achem)"/>
    <x v="0"/>
    <x v="35"/>
    <n v="1"/>
    <n v="0"/>
    <s v="237736"/>
    <n v="30.070799999999998"/>
    <x v="6"/>
    <s v="C"/>
    <m/>
    <m/>
    <s v="New York, NY"/>
    <n v="2"/>
    <x v="2"/>
    <x v="2"/>
  </r>
  <r>
    <n v="2"/>
    <x v="0"/>
    <s v="Navratil, Master. Edmond Roger"/>
    <x v="1"/>
    <x v="2"/>
    <n v="1"/>
    <n v="1"/>
    <s v="230080"/>
    <n v="26"/>
    <x v="175"/>
    <s v="S"/>
    <s v="D"/>
    <m/>
    <s v="Nice, France"/>
    <n v="4"/>
    <x v="0"/>
    <x v="5"/>
  </r>
  <r>
    <n v="2"/>
    <x v="0"/>
    <s v="Navratil, Master. Michel M"/>
    <x v="1"/>
    <x v="73"/>
    <n v="1"/>
    <n v="1"/>
    <s v="230080"/>
    <n v="26"/>
    <x v="175"/>
    <s v="S"/>
    <s v="D"/>
    <m/>
    <s v="Nice, France"/>
    <n v="5"/>
    <x v="1"/>
    <x v="5"/>
  </r>
  <r>
    <n v="2"/>
    <x v="1"/>
    <s v="Navratil, Mr. Michel (&quot;Louis M Hoffman&quot;)"/>
    <x v="1"/>
    <x v="74"/>
    <n v="0"/>
    <n v="2"/>
    <s v="230080"/>
    <n v="26"/>
    <x v="175"/>
    <s v="S"/>
    <m/>
    <n v="15"/>
    <s v="Nice, France"/>
    <n v="3"/>
    <x v="2"/>
    <x v="5"/>
  </r>
  <r>
    <n v="2"/>
    <x v="1"/>
    <s v="Nesson, Mr. Israel"/>
    <x v="1"/>
    <x v="13"/>
    <n v="0"/>
    <n v="0"/>
    <s v="244368"/>
    <n v="13"/>
    <x v="175"/>
    <s v="S"/>
    <m/>
    <m/>
    <s v="Boston, MA"/>
    <n v="5"/>
    <x v="1"/>
    <x v="21"/>
  </r>
  <r>
    <n v="2"/>
    <x v="1"/>
    <s v="Nicholls, Mr. Joseph Charles"/>
    <x v="1"/>
    <x v="21"/>
    <n v="1"/>
    <n v="1"/>
    <s v="C.A. 33112"/>
    <n v="36.75"/>
    <x v="6"/>
    <s v="S"/>
    <m/>
    <n v="101"/>
    <s v="Cornwall / Hancock, MI"/>
    <n v="5"/>
    <x v="1"/>
    <x v="11"/>
  </r>
  <r>
    <n v="2"/>
    <x v="1"/>
    <s v="Norman, Mr. Robert Douglas"/>
    <x v="1"/>
    <x v="23"/>
    <n v="0"/>
    <n v="0"/>
    <s v="218629"/>
    <n v="13.5"/>
    <x v="6"/>
    <s v="S"/>
    <m/>
    <n v="287"/>
    <s v="Glasgow"/>
    <n v="4"/>
    <x v="0"/>
    <x v="64"/>
  </r>
  <r>
    <n v="2"/>
    <x v="0"/>
    <s v="Nourney, Mr. Alfred (&quot;Baron von Drachstedt&quot;)"/>
    <x v="1"/>
    <x v="68"/>
    <n v="0"/>
    <n v="0"/>
    <s v="SC/PARIS 2166"/>
    <n v="13.862500000000001"/>
    <x v="176"/>
    <s v="C"/>
    <s v="7"/>
    <m/>
    <s v="Cologne, Germany"/>
    <n v="1"/>
    <x v="2"/>
    <x v="2"/>
  </r>
  <r>
    <n v="2"/>
    <x v="0"/>
    <s v="Nye, Mrs. (Elizabeth Ramell)"/>
    <x v="0"/>
    <x v="0"/>
    <n v="0"/>
    <n v="0"/>
    <s v="C.A. 29395"/>
    <n v="10.5"/>
    <x v="172"/>
    <s v="S"/>
    <s v="11"/>
    <m/>
    <s v="Folkstone, Kent / New York, NY"/>
    <n v="1"/>
    <x v="2"/>
    <x v="2"/>
  </r>
  <r>
    <n v="2"/>
    <x v="1"/>
    <s v="Otter, Mr. Richard"/>
    <x v="1"/>
    <x v="7"/>
    <n v="0"/>
    <n v="0"/>
    <s v="28213"/>
    <n v="13"/>
    <x v="6"/>
    <s v="S"/>
    <m/>
    <m/>
    <s v="Middleburg Heights, OH"/>
    <n v="3"/>
    <x v="2"/>
    <x v="14"/>
  </r>
  <r>
    <n v="2"/>
    <x v="0"/>
    <s v="Oxenham, Mr. Percy Thomas"/>
    <x v="1"/>
    <x v="27"/>
    <n v="0"/>
    <n v="0"/>
    <s v="W./C. 14260"/>
    <n v="10.5"/>
    <x v="6"/>
    <s v="S"/>
    <s v="13"/>
    <m/>
    <s v="Pondersend, England / New Durham, NJ"/>
    <n v="5"/>
    <x v="1"/>
    <x v="13"/>
  </r>
  <r>
    <n v="2"/>
    <x v="0"/>
    <s v="Padro y Manent, Mr. Julian"/>
    <x v="1"/>
    <x v="15"/>
    <n v="0"/>
    <n v="0"/>
    <s v="SC/PARIS 2146"/>
    <n v="13.862500000000001"/>
    <x v="6"/>
    <s v="C"/>
    <s v="9"/>
    <m/>
    <s v="Spain / Havana, Cuba"/>
    <n v="2"/>
    <x v="2"/>
    <x v="43"/>
  </r>
  <r>
    <n v="2"/>
    <x v="1"/>
    <s v="Pain, Dr. Alfred"/>
    <x v="1"/>
    <x v="48"/>
    <n v="0"/>
    <n v="0"/>
    <s v="244278"/>
    <n v="10.5"/>
    <x v="6"/>
    <s v="S"/>
    <m/>
    <m/>
    <s v="Hamilton, ON"/>
    <n v="4"/>
    <x v="0"/>
    <x v="1"/>
  </r>
  <r>
    <n v="2"/>
    <x v="0"/>
    <s v="Pallas y Castello, Mr. Emilio"/>
    <x v="1"/>
    <x v="0"/>
    <n v="0"/>
    <n v="0"/>
    <s v="SC/PARIS 2147"/>
    <n v="13.8583"/>
    <x v="6"/>
    <s v="C"/>
    <s v="9"/>
    <m/>
    <s v="Spain / Havana, Cuba"/>
    <n v="3"/>
    <x v="2"/>
    <x v="43"/>
  </r>
  <r>
    <n v="2"/>
    <x v="1"/>
    <s v="Parker, Mr. Clifford Richard"/>
    <x v="1"/>
    <x v="23"/>
    <n v="0"/>
    <n v="0"/>
    <s v="SC 14888"/>
    <n v="10.5"/>
    <x v="6"/>
    <s v="S"/>
    <m/>
    <m/>
    <s v="St Andrews, Guernsey"/>
    <n v="1"/>
    <x v="2"/>
    <x v="35"/>
  </r>
  <r>
    <n v="2"/>
    <x v="1"/>
    <s v="Parkes, Mr. Francis &quot;Frank&quot;"/>
    <x v="1"/>
    <x v="15"/>
    <n v="0"/>
    <n v="0"/>
    <s v="239853"/>
    <n v="0"/>
    <x v="6"/>
    <s v="S"/>
    <m/>
    <m/>
    <s v="Belfast"/>
    <n v="3"/>
    <x v="2"/>
    <x v="24"/>
  </r>
  <r>
    <n v="2"/>
    <x v="0"/>
    <s v="Parrish, Mrs. (Lutie Davis)"/>
    <x v="0"/>
    <x v="16"/>
    <n v="0"/>
    <n v="1"/>
    <s v="230433"/>
    <n v="26"/>
    <x v="6"/>
    <s v="S"/>
    <s v="12"/>
    <m/>
    <s v="Woodford County, KY"/>
    <n v="2"/>
    <x v="2"/>
    <x v="63"/>
  </r>
  <r>
    <n v="2"/>
    <x v="1"/>
    <s v="Pengelly, Mr. Frederick William"/>
    <x v="1"/>
    <x v="21"/>
    <n v="0"/>
    <n v="0"/>
    <s v="28665"/>
    <n v="10.5"/>
    <x v="6"/>
    <s v="S"/>
    <m/>
    <m/>
    <s v="Gunnislake, England / Butte, MT"/>
    <n v="5"/>
    <x v="1"/>
    <x v="65"/>
  </r>
  <r>
    <n v="2"/>
    <x v="1"/>
    <s v="Pernot, Mr. Rene"/>
    <x v="1"/>
    <x v="15"/>
    <n v="0"/>
    <n v="0"/>
    <s v="SC/PARIS 2131"/>
    <n v="15.05"/>
    <x v="6"/>
    <s v="C"/>
    <m/>
    <m/>
    <m/>
    <n v="2"/>
    <x v="2"/>
    <x v="6"/>
  </r>
  <r>
    <n v="2"/>
    <x v="1"/>
    <s v="Peruschitz, Rev. Joseph Maria"/>
    <x v="1"/>
    <x v="28"/>
    <n v="0"/>
    <n v="0"/>
    <s v="237393"/>
    <n v="13"/>
    <x v="6"/>
    <s v="S"/>
    <m/>
    <m/>
    <m/>
    <n v="1"/>
    <x v="2"/>
    <x v="6"/>
  </r>
  <r>
    <n v="2"/>
    <x v="0"/>
    <s v="Phillips, Miss. Alice Frances Louisa"/>
    <x v="0"/>
    <x v="53"/>
    <n v="0"/>
    <n v="1"/>
    <s v="S.O./P.P. 2"/>
    <n v="21"/>
    <x v="6"/>
    <s v="S"/>
    <s v="12"/>
    <m/>
    <s v="Ilfracombe, Devon"/>
    <n v="5"/>
    <x v="1"/>
    <x v="1"/>
  </r>
  <r>
    <n v="2"/>
    <x v="0"/>
    <s v="Phillips, Miss. Kate Florence (&quot;Mrs Kate Louise Phillips Marshall&quot;)"/>
    <x v="0"/>
    <x v="21"/>
    <n v="0"/>
    <n v="0"/>
    <s v="250655"/>
    <n v="26"/>
    <x v="6"/>
    <s v="S"/>
    <s v="11"/>
    <m/>
    <s v="Worcester, England"/>
    <n v="4"/>
    <x v="0"/>
    <x v="23"/>
  </r>
  <r>
    <n v="2"/>
    <x v="1"/>
    <s v="Phillips, Mr. Escott Robert"/>
    <x v="1"/>
    <x v="49"/>
    <n v="0"/>
    <n v="1"/>
    <s v="S.O./P.P. 2"/>
    <n v="21"/>
    <x v="6"/>
    <s v="S"/>
    <m/>
    <m/>
    <s v="Ilfracombe, Devon"/>
    <n v="3"/>
    <x v="2"/>
    <x v="1"/>
  </r>
  <r>
    <n v="2"/>
    <x v="0"/>
    <s v="Pinsky, Mrs. (Rosa)"/>
    <x v="0"/>
    <x v="17"/>
    <n v="0"/>
    <n v="0"/>
    <s v="234604"/>
    <n v="13"/>
    <x v="6"/>
    <s v="S"/>
    <s v="9"/>
    <m/>
    <s v="Russia"/>
    <n v="4"/>
    <x v="0"/>
    <x v="30"/>
  </r>
  <r>
    <n v="2"/>
    <x v="1"/>
    <s v="Ponesell, Mr. Martin"/>
    <x v="1"/>
    <x v="61"/>
    <n v="0"/>
    <n v="0"/>
    <s v="250647"/>
    <n v="13"/>
    <x v="6"/>
    <s v="S"/>
    <m/>
    <m/>
    <s v="Denmark / New York, NY"/>
    <n v="5"/>
    <x v="1"/>
    <x v="2"/>
  </r>
  <r>
    <n v="2"/>
    <x v="0"/>
    <s v="Portaluppi, Mr. Emilio Ilario Giuseppe"/>
    <x v="1"/>
    <x v="3"/>
    <n v="0"/>
    <n v="0"/>
    <s v="C.A. 34644"/>
    <n v="12.737500000000001"/>
    <x v="6"/>
    <s v="C"/>
    <s v="14"/>
    <m/>
    <s v="Milford, NH"/>
    <n v="5"/>
    <x v="1"/>
    <x v="66"/>
  </r>
  <r>
    <n v="2"/>
    <x v="1"/>
    <s v="Pulbaum, Mr. Franz"/>
    <x v="1"/>
    <x v="39"/>
    <n v="0"/>
    <n v="0"/>
    <s v="SC/PARIS 2168"/>
    <n v="15.033300000000001"/>
    <x v="6"/>
    <s v="C"/>
    <m/>
    <m/>
    <s v="Paris"/>
    <n v="1"/>
    <x v="2"/>
    <x v="31"/>
  </r>
  <r>
    <n v="2"/>
    <x v="0"/>
    <s v="Quick, Miss. Phyllis May"/>
    <x v="0"/>
    <x v="2"/>
    <n v="1"/>
    <n v="1"/>
    <s v="26360"/>
    <n v="26"/>
    <x v="6"/>
    <s v="S"/>
    <s v="11"/>
    <m/>
    <s v="Plymouth, Devon / Detroit, MI"/>
    <n v="4"/>
    <x v="0"/>
    <x v="11"/>
  </r>
  <r>
    <n v="2"/>
    <x v="0"/>
    <s v="Quick, Miss. Winifred Vera"/>
    <x v="0"/>
    <x v="70"/>
    <n v="1"/>
    <n v="1"/>
    <s v="26360"/>
    <n v="26"/>
    <x v="6"/>
    <s v="S"/>
    <s v="11"/>
    <m/>
    <s v="Plymouth, Devon / Detroit, MI"/>
    <n v="1"/>
    <x v="2"/>
    <x v="11"/>
  </r>
  <r>
    <n v="2"/>
    <x v="0"/>
    <s v="Quick, Mrs. Frederick Charles (Jane Richards)"/>
    <x v="0"/>
    <x v="32"/>
    <n v="0"/>
    <n v="2"/>
    <s v="26360"/>
    <n v="26"/>
    <x v="6"/>
    <s v="S"/>
    <s v="11"/>
    <m/>
    <s v="Plymouth, Devon / Detroit, MI"/>
    <n v="4"/>
    <x v="0"/>
    <x v="11"/>
  </r>
  <r>
    <n v="2"/>
    <x v="1"/>
    <s v="Reeves, Mr. David"/>
    <x v="1"/>
    <x v="18"/>
    <n v="0"/>
    <n v="0"/>
    <s v="C.A. 17248"/>
    <n v="10.5"/>
    <x v="6"/>
    <s v="S"/>
    <m/>
    <m/>
    <s v="Brighton, Sussex"/>
    <n v="3"/>
    <x v="2"/>
    <x v="32"/>
  </r>
  <r>
    <n v="2"/>
    <x v="1"/>
    <s v="Renouf, Mr. Peter Henry"/>
    <x v="1"/>
    <x v="61"/>
    <n v="1"/>
    <n v="0"/>
    <s v="31027"/>
    <n v="21"/>
    <x v="6"/>
    <s v="S"/>
    <s v="12"/>
    <m/>
    <s v="Elizabeth, NJ"/>
    <n v="2"/>
    <x v="2"/>
    <x v="13"/>
  </r>
  <r>
    <n v="2"/>
    <x v="0"/>
    <s v="Renouf, Mrs. Peter Henry (Lillian Jefferys)"/>
    <x v="0"/>
    <x v="3"/>
    <n v="3"/>
    <n v="0"/>
    <s v="31027"/>
    <n v="21"/>
    <x v="6"/>
    <s v="S"/>
    <m/>
    <m/>
    <s v="Elizabeth, NJ"/>
    <n v="3"/>
    <x v="2"/>
    <x v="13"/>
  </r>
  <r>
    <n v="2"/>
    <x v="0"/>
    <s v="Reynaldo, Ms. Encarnacion"/>
    <x v="0"/>
    <x v="23"/>
    <n v="0"/>
    <n v="0"/>
    <s v="230434"/>
    <n v="13"/>
    <x v="6"/>
    <s v="S"/>
    <s v="9"/>
    <m/>
    <s v="Spain"/>
    <n v="1"/>
    <x v="2"/>
    <x v="26"/>
  </r>
  <r>
    <n v="2"/>
    <x v="1"/>
    <s v="Richard, Mr. Emile"/>
    <x v="1"/>
    <x v="48"/>
    <n v="0"/>
    <n v="0"/>
    <s v="SC/PARIS 2133"/>
    <n v="15.0458"/>
    <x v="6"/>
    <s v="C"/>
    <m/>
    <m/>
    <s v="Paris / Montreal, PQ"/>
    <n v="3"/>
    <x v="2"/>
    <x v="8"/>
  </r>
  <r>
    <n v="2"/>
    <x v="0"/>
    <s v="Richards, Master. George Sibley"/>
    <x v="1"/>
    <x v="69"/>
    <n v="1"/>
    <n v="1"/>
    <s v="29106"/>
    <n v="18.75"/>
    <x v="6"/>
    <s v="S"/>
    <s v="4"/>
    <m/>
    <s v="Cornwall / Akron, OH"/>
    <n v="5"/>
    <x v="1"/>
    <x v="14"/>
  </r>
  <r>
    <n v="2"/>
    <x v="0"/>
    <s v="Richards, Master. William Rowe"/>
    <x v="1"/>
    <x v="73"/>
    <n v="1"/>
    <n v="1"/>
    <s v="29106"/>
    <n v="18.75"/>
    <x v="6"/>
    <s v="S"/>
    <s v="4"/>
    <m/>
    <s v="Cornwall / Akron, OH"/>
    <n v="2"/>
    <x v="2"/>
    <x v="14"/>
  </r>
  <r>
    <n v="2"/>
    <x v="0"/>
    <s v="Richards, Mrs. Sidney (Emily Hocking)"/>
    <x v="0"/>
    <x v="12"/>
    <n v="2"/>
    <n v="3"/>
    <s v="29106"/>
    <n v="18.75"/>
    <x v="6"/>
    <s v="S"/>
    <s v="4"/>
    <m/>
    <s v="Cornwall / Akron, OH"/>
    <n v="1"/>
    <x v="2"/>
    <x v="14"/>
  </r>
  <r>
    <n v="2"/>
    <x v="0"/>
    <s v="Ridsdale, Miss. Lucy"/>
    <x v="0"/>
    <x v="16"/>
    <n v="0"/>
    <n v="0"/>
    <s v="W./C. 14258"/>
    <n v="10.5"/>
    <x v="6"/>
    <s v="S"/>
    <s v="13"/>
    <m/>
    <s v="London, England / Marietta, Ohio and Milwaukee, WI"/>
    <n v="3"/>
    <x v="2"/>
    <x v="27"/>
  </r>
  <r>
    <n v="2"/>
    <x v="1"/>
    <s v="Rogers, Mr. Reginald Harry"/>
    <x v="1"/>
    <x v="21"/>
    <n v="0"/>
    <n v="0"/>
    <s v="28004"/>
    <n v="10.5"/>
    <x v="6"/>
    <s v="S"/>
    <m/>
    <m/>
    <m/>
    <n v="1"/>
    <x v="2"/>
    <x v="6"/>
  </r>
  <r>
    <n v="2"/>
    <x v="0"/>
    <s v="Rugg, Miss. Emily"/>
    <x v="0"/>
    <x v="53"/>
    <n v="0"/>
    <n v="0"/>
    <s v="C.A. 31026"/>
    <n v="10.5"/>
    <x v="6"/>
    <s v="S"/>
    <s v="12"/>
    <m/>
    <s v="Guernsey / Wilmington, DE"/>
    <n v="5"/>
    <x v="1"/>
    <x v="67"/>
  </r>
  <r>
    <n v="2"/>
    <x v="1"/>
    <s v="Schmidt, Mr. August"/>
    <x v="1"/>
    <x v="13"/>
    <n v="0"/>
    <n v="0"/>
    <s v="248659"/>
    <n v="13"/>
    <x v="6"/>
    <s v="S"/>
    <m/>
    <m/>
    <s v="Newark, NJ"/>
    <n v="1"/>
    <x v="2"/>
    <x v="13"/>
  </r>
  <r>
    <n v="2"/>
    <x v="1"/>
    <s v="Sedgwick, Mr. Charles Frederick Waddington"/>
    <x v="1"/>
    <x v="4"/>
    <n v="0"/>
    <n v="0"/>
    <s v="244361"/>
    <n v="13"/>
    <x v="6"/>
    <s v="S"/>
    <m/>
    <m/>
    <s v="Liverpool"/>
    <n v="4"/>
    <x v="0"/>
    <x v="38"/>
  </r>
  <r>
    <n v="2"/>
    <x v="1"/>
    <s v="Sharp, Mr. Percival James R"/>
    <x v="1"/>
    <x v="39"/>
    <n v="0"/>
    <n v="0"/>
    <s v="244358"/>
    <n v="26"/>
    <x v="6"/>
    <s v="S"/>
    <m/>
    <m/>
    <s v="Hornsey, England"/>
    <n v="3"/>
    <x v="2"/>
    <x v="23"/>
  </r>
  <r>
    <n v="2"/>
    <x v="0"/>
    <s v="Shelley, Mrs. William (Imanita Parrish Hall)"/>
    <x v="0"/>
    <x v="4"/>
    <n v="0"/>
    <n v="1"/>
    <s v="230433"/>
    <n v="26"/>
    <x v="6"/>
    <s v="S"/>
    <s v="12"/>
    <m/>
    <s v="Deer Lodge, MT"/>
    <n v="1"/>
    <x v="2"/>
    <x v="65"/>
  </r>
  <r>
    <n v="2"/>
    <x v="0"/>
    <s v="Silven, Miss. Lyyli Karoliina"/>
    <x v="0"/>
    <x v="11"/>
    <n v="0"/>
    <n v="2"/>
    <s v="250652"/>
    <n v="13"/>
    <x v="6"/>
    <s v="S"/>
    <s v="16"/>
    <m/>
    <s v="Finland / Minneapolis, MN"/>
    <n v="4"/>
    <x v="0"/>
    <x v="9"/>
  </r>
  <r>
    <n v="2"/>
    <x v="0"/>
    <s v="Sincock, Miss. Maude"/>
    <x v="0"/>
    <x v="68"/>
    <n v="0"/>
    <n v="0"/>
    <s v="C.A. 33112"/>
    <n v="36.75"/>
    <x v="6"/>
    <s v="S"/>
    <s v="11"/>
    <m/>
    <s v="Cornwall / Hancock, MI"/>
    <n v="3"/>
    <x v="2"/>
    <x v="11"/>
  </r>
  <r>
    <n v="2"/>
    <x v="0"/>
    <s v="Sinkkonen, Miss. Anna"/>
    <x v="0"/>
    <x v="3"/>
    <n v="0"/>
    <n v="0"/>
    <s v="250648"/>
    <n v="13"/>
    <x v="6"/>
    <s v="S"/>
    <s v="10"/>
    <m/>
    <s v="Finland / Washington, DC"/>
    <n v="4"/>
    <x v="0"/>
    <x v="12"/>
  </r>
  <r>
    <n v="2"/>
    <x v="1"/>
    <s v="Sjostedt, Mr. Ernst Adolf"/>
    <x v="1"/>
    <x v="30"/>
    <n v="0"/>
    <n v="0"/>
    <s v="237442"/>
    <n v="13.5"/>
    <x v="6"/>
    <s v="S"/>
    <m/>
    <m/>
    <s v="Sault St Marie, ON"/>
    <n v="4"/>
    <x v="0"/>
    <x v="1"/>
  </r>
  <r>
    <n v="2"/>
    <x v="0"/>
    <s v="Slayter, Miss. Hilda Mary"/>
    <x v="0"/>
    <x v="3"/>
    <n v="0"/>
    <n v="0"/>
    <s v="234818"/>
    <n v="12.35"/>
    <x v="6"/>
    <s v="Q"/>
    <s v="13"/>
    <m/>
    <s v="Halifax, NS"/>
    <n v="5"/>
    <x v="1"/>
    <x v="50"/>
  </r>
  <r>
    <n v="2"/>
    <x v="1"/>
    <s v="Slemen, Mr. Richard James"/>
    <x v="1"/>
    <x v="22"/>
    <n v="0"/>
    <n v="0"/>
    <s v="28206"/>
    <n v="10.5"/>
    <x v="6"/>
    <s v="S"/>
    <m/>
    <m/>
    <s v="Cornwall"/>
    <n v="2"/>
    <x v="2"/>
    <x v="56"/>
  </r>
  <r>
    <n v="2"/>
    <x v="0"/>
    <s v="Smith, Miss. Marion Elsie"/>
    <x v="0"/>
    <x v="25"/>
    <n v="0"/>
    <n v="0"/>
    <s v="31418"/>
    <n v="13"/>
    <x v="6"/>
    <s v="S"/>
    <s v="9"/>
    <m/>
    <m/>
    <n v="2"/>
    <x v="2"/>
    <x v="6"/>
  </r>
  <r>
    <n v="2"/>
    <x v="1"/>
    <s v="Sobey, Mr. Samuel James Hayden"/>
    <x v="1"/>
    <x v="4"/>
    <n v="0"/>
    <n v="0"/>
    <s v="C.A. 29178"/>
    <n v="13"/>
    <x v="6"/>
    <s v="S"/>
    <m/>
    <m/>
    <s v="Cornwall / Houghton, MI"/>
    <n v="4"/>
    <x v="0"/>
    <x v="11"/>
  </r>
  <r>
    <n v="2"/>
    <x v="1"/>
    <s v="Stanton, Mr. Samuel Ward"/>
    <x v="1"/>
    <x v="28"/>
    <n v="0"/>
    <n v="0"/>
    <s v="237734"/>
    <n v="15.0458"/>
    <x v="6"/>
    <s v="C"/>
    <m/>
    <m/>
    <s v="New York, NY"/>
    <n v="5"/>
    <x v="1"/>
    <x v="2"/>
  </r>
  <r>
    <n v="2"/>
    <x v="1"/>
    <s v="Stokes, Mr. Philip Joseph"/>
    <x v="1"/>
    <x v="4"/>
    <n v="0"/>
    <n v="0"/>
    <s v="F.C.C. 13540"/>
    <n v="10.5"/>
    <x v="6"/>
    <s v="S"/>
    <m/>
    <n v="81"/>
    <s v="Catford, Kent / Detroit, MI"/>
    <n v="4"/>
    <x v="0"/>
    <x v="11"/>
  </r>
  <r>
    <n v="2"/>
    <x v="1"/>
    <s v="Swane, Mr. George"/>
    <x v="1"/>
    <x v="75"/>
    <n v="0"/>
    <n v="0"/>
    <s v="248734"/>
    <n v="13"/>
    <x v="177"/>
    <s v="S"/>
    <m/>
    <n v="294"/>
    <m/>
    <n v="1"/>
    <x v="2"/>
    <x v="6"/>
  </r>
  <r>
    <n v="2"/>
    <x v="1"/>
    <s v="Sweet, Mr. George Frederick"/>
    <x v="1"/>
    <x v="35"/>
    <n v="0"/>
    <n v="0"/>
    <s v="220845"/>
    <n v="65"/>
    <x v="6"/>
    <s v="S"/>
    <m/>
    <m/>
    <s v="Somerset / Bernardsville, NJ"/>
    <n v="5"/>
    <x v="1"/>
    <x v="13"/>
  </r>
  <r>
    <n v="2"/>
    <x v="0"/>
    <s v="Toomey, Miss. Ellen"/>
    <x v="0"/>
    <x v="16"/>
    <n v="0"/>
    <n v="0"/>
    <s v="F.C.C. 13531"/>
    <n v="10.5"/>
    <x v="6"/>
    <s v="S"/>
    <s v="9"/>
    <m/>
    <s v="Indianapolis, IN"/>
    <n v="3"/>
    <x v="2"/>
    <x v="26"/>
  </r>
  <r>
    <n v="2"/>
    <x v="1"/>
    <s v="Troupiansky, Mr. Moses Aaron"/>
    <x v="1"/>
    <x v="48"/>
    <n v="0"/>
    <n v="0"/>
    <s v="233639"/>
    <n v="13"/>
    <x v="6"/>
    <s v="S"/>
    <m/>
    <m/>
    <m/>
    <n v="4"/>
    <x v="0"/>
    <x v="6"/>
  </r>
  <r>
    <n v="2"/>
    <x v="0"/>
    <s v="Trout, Mrs. William H (Jessie L)"/>
    <x v="0"/>
    <x v="23"/>
    <n v="0"/>
    <n v="0"/>
    <s v="240929"/>
    <n v="12.65"/>
    <x v="6"/>
    <s v="S"/>
    <m/>
    <m/>
    <s v="Columbus, OH"/>
    <n v="4"/>
    <x v="0"/>
    <x v="14"/>
  </r>
  <r>
    <n v="2"/>
    <x v="0"/>
    <s v="Troutt, Miss. Edwina Celia &quot;Winnie&quot;"/>
    <x v="0"/>
    <x v="39"/>
    <n v="0"/>
    <n v="0"/>
    <s v="34218"/>
    <n v="10.5"/>
    <x v="173"/>
    <s v="S"/>
    <s v="16"/>
    <m/>
    <s v="Bath, England / Massachusetts"/>
    <n v="2"/>
    <x v="2"/>
    <x v="46"/>
  </r>
  <r>
    <n v="2"/>
    <x v="1"/>
    <s v="Turpin, Mr. William John Robert"/>
    <x v="1"/>
    <x v="0"/>
    <n v="1"/>
    <n v="0"/>
    <s v="11668"/>
    <n v="21"/>
    <x v="6"/>
    <s v="S"/>
    <m/>
    <m/>
    <s v="Plymouth, England"/>
    <n v="5"/>
    <x v="1"/>
    <x v="23"/>
  </r>
  <r>
    <n v="2"/>
    <x v="1"/>
    <s v="Turpin, Mrs. William John Robert (Dorothy Ann Wonnacott)"/>
    <x v="0"/>
    <x v="39"/>
    <n v="1"/>
    <n v="0"/>
    <s v="11668"/>
    <n v="21"/>
    <x v="6"/>
    <s v="S"/>
    <m/>
    <m/>
    <s v="Plymouth, England"/>
    <n v="1"/>
    <x v="2"/>
    <x v="23"/>
  </r>
  <r>
    <n v="2"/>
    <x v="1"/>
    <s v="Veal, Mr. James"/>
    <x v="1"/>
    <x v="25"/>
    <n v="0"/>
    <n v="0"/>
    <s v="28221"/>
    <n v="13"/>
    <x v="6"/>
    <s v="S"/>
    <m/>
    <m/>
    <s v="Barre, Co Washington, VT"/>
    <n v="5"/>
    <x v="1"/>
    <x v="39"/>
  </r>
  <r>
    <n v="2"/>
    <x v="0"/>
    <s v="Walcroft, Miss. Nellie"/>
    <x v="0"/>
    <x v="45"/>
    <n v="0"/>
    <n v="0"/>
    <s v="F.C.C. 13528"/>
    <n v="21"/>
    <x v="6"/>
    <s v="S"/>
    <s v="14"/>
    <m/>
    <s v="Mamaroneck, NY"/>
    <n v="1"/>
    <x v="2"/>
    <x v="2"/>
  </r>
  <r>
    <n v="2"/>
    <x v="1"/>
    <s v="Ware, Mr. John James"/>
    <x v="1"/>
    <x v="3"/>
    <n v="1"/>
    <n v="0"/>
    <s v="CA 31352"/>
    <n v="21"/>
    <x v="6"/>
    <s v="S"/>
    <m/>
    <m/>
    <s v="Bristol, England / New Britain, CT"/>
    <n v="4"/>
    <x v="0"/>
    <x v="34"/>
  </r>
  <r>
    <n v="2"/>
    <x v="1"/>
    <s v="Ware, Mr. William Jeffery"/>
    <x v="1"/>
    <x v="48"/>
    <n v="1"/>
    <n v="0"/>
    <s v="28666"/>
    <n v="10.5"/>
    <x v="6"/>
    <s v="S"/>
    <m/>
    <m/>
    <m/>
    <n v="5"/>
    <x v="1"/>
    <x v="6"/>
  </r>
  <r>
    <n v="2"/>
    <x v="0"/>
    <s v="Ware, Mrs. John James (Florence Louise Long)"/>
    <x v="0"/>
    <x v="45"/>
    <n v="0"/>
    <n v="0"/>
    <s v="CA 31352"/>
    <n v="21"/>
    <x v="6"/>
    <s v="S"/>
    <s v="10"/>
    <m/>
    <s v="Bristol, England / New Britain, CT"/>
    <n v="3"/>
    <x v="2"/>
    <x v="34"/>
  </r>
  <r>
    <n v="2"/>
    <x v="1"/>
    <s v="Watson, Mr. Ennis Hastings"/>
    <x v="1"/>
    <x v="15"/>
    <n v="0"/>
    <n v="0"/>
    <s v="239856"/>
    <n v="0"/>
    <x v="6"/>
    <s v="S"/>
    <m/>
    <m/>
    <s v="Belfast"/>
    <n v="5"/>
    <x v="1"/>
    <x v="24"/>
  </r>
  <r>
    <n v="2"/>
    <x v="0"/>
    <s v="Watt, Miss. Bertha J"/>
    <x v="0"/>
    <x v="67"/>
    <n v="0"/>
    <n v="0"/>
    <s v="C.A. 33595"/>
    <n v="15.75"/>
    <x v="6"/>
    <s v="S"/>
    <s v="9"/>
    <m/>
    <s v="Aberdeen / Portland, OR"/>
    <n v="1"/>
    <x v="2"/>
    <x v="40"/>
  </r>
  <r>
    <n v="2"/>
    <x v="0"/>
    <s v="Watt, Mrs. James (Elizabeth &quot;Bessie&quot; Inglis Milne)"/>
    <x v="0"/>
    <x v="25"/>
    <n v="0"/>
    <n v="0"/>
    <s v="C.A. 33595"/>
    <n v="15.75"/>
    <x v="6"/>
    <s v="S"/>
    <s v="9"/>
    <m/>
    <s v="Aberdeen / Portland, OR"/>
    <n v="2"/>
    <x v="2"/>
    <x v="40"/>
  </r>
  <r>
    <n v="2"/>
    <x v="0"/>
    <s v="Webber, Miss. Susan"/>
    <x v="0"/>
    <x v="52"/>
    <n v="0"/>
    <n v="0"/>
    <s v="27267"/>
    <n v="13"/>
    <x v="173"/>
    <s v="S"/>
    <s v="12"/>
    <m/>
    <s v="England / Hartford, CT"/>
    <n v="4"/>
    <x v="0"/>
    <x v="34"/>
  </r>
  <r>
    <n v="2"/>
    <x v="1"/>
    <s v="Weisz, Mr. Leopold"/>
    <x v="1"/>
    <x v="39"/>
    <n v="1"/>
    <n v="0"/>
    <s v="228414"/>
    <n v="26"/>
    <x v="6"/>
    <s v="S"/>
    <m/>
    <n v="293"/>
    <s v="Bromsgrove, England / Montreal, PQ"/>
    <n v="3"/>
    <x v="2"/>
    <x v="8"/>
  </r>
  <r>
    <n v="2"/>
    <x v="0"/>
    <s v="Weisz, Mrs. Leopold (Mathilde Francoise Pede)"/>
    <x v="0"/>
    <x v="0"/>
    <n v="1"/>
    <n v="0"/>
    <s v="228414"/>
    <n v="26"/>
    <x v="6"/>
    <s v="S"/>
    <s v="10"/>
    <m/>
    <s v="Bromsgrove, England / Montreal, PQ"/>
    <n v="4"/>
    <x v="0"/>
    <x v="8"/>
  </r>
  <r>
    <n v="2"/>
    <x v="0"/>
    <s v="Wells, Master. Ralph Lester"/>
    <x v="1"/>
    <x v="2"/>
    <n v="1"/>
    <n v="1"/>
    <s v="29103"/>
    <n v="23"/>
    <x v="6"/>
    <s v="S"/>
    <s v="14"/>
    <m/>
    <s v="Cornwall / Akron, OH"/>
    <n v="2"/>
    <x v="2"/>
    <x v="14"/>
  </r>
  <r>
    <n v="2"/>
    <x v="0"/>
    <s v="Wells, Miss. Joan"/>
    <x v="0"/>
    <x v="46"/>
    <n v="1"/>
    <n v="1"/>
    <s v="29103"/>
    <n v="23"/>
    <x v="6"/>
    <s v="S"/>
    <s v="14"/>
    <m/>
    <s v="Cornwall / Akron, OH"/>
    <n v="2"/>
    <x v="2"/>
    <x v="14"/>
  </r>
  <r>
    <n v="2"/>
    <x v="0"/>
    <s v="Wells, Mrs. Arthur Henry (&quot;Addie&quot; Dart Trevaskis)"/>
    <x v="0"/>
    <x v="0"/>
    <n v="0"/>
    <n v="2"/>
    <s v="29103"/>
    <n v="23"/>
    <x v="6"/>
    <s v="S"/>
    <s v="14"/>
    <m/>
    <s v="Cornwall / Akron, OH"/>
    <n v="3"/>
    <x v="2"/>
    <x v="14"/>
  </r>
  <r>
    <n v="2"/>
    <x v="0"/>
    <s v="West, Miss. Barbara J"/>
    <x v="0"/>
    <x v="1"/>
    <n v="1"/>
    <n v="2"/>
    <s v="C.A. 34651"/>
    <n v="27.75"/>
    <x v="6"/>
    <s v="S"/>
    <s v="10"/>
    <m/>
    <s v="Bournmouth, England"/>
    <n v="3"/>
    <x v="2"/>
    <x v="23"/>
  </r>
  <r>
    <n v="2"/>
    <x v="0"/>
    <s v="West, Miss. Constance Mirium"/>
    <x v="0"/>
    <x v="76"/>
    <n v="1"/>
    <n v="2"/>
    <s v="C.A. 34651"/>
    <n v="27.75"/>
    <x v="6"/>
    <s v="S"/>
    <s v="10"/>
    <m/>
    <s v="Bournmouth, England"/>
    <n v="3"/>
    <x v="2"/>
    <x v="23"/>
  </r>
  <r>
    <n v="2"/>
    <x v="1"/>
    <s v="West, Mr. Edwy Arthur"/>
    <x v="1"/>
    <x v="18"/>
    <n v="1"/>
    <n v="2"/>
    <s v="C.A. 34651"/>
    <n v="27.75"/>
    <x v="6"/>
    <s v="S"/>
    <m/>
    <m/>
    <s v="Bournmouth, England"/>
    <n v="3"/>
    <x v="2"/>
    <x v="23"/>
  </r>
  <r>
    <n v="2"/>
    <x v="0"/>
    <s v="West, Mrs. Edwy Arthur (Ada Mary Worth)"/>
    <x v="0"/>
    <x v="32"/>
    <n v="1"/>
    <n v="2"/>
    <s v="C.A. 34651"/>
    <n v="27.75"/>
    <x v="6"/>
    <s v="S"/>
    <s v="10"/>
    <m/>
    <s v="Bournmouth, England"/>
    <n v="1"/>
    <x v="2"/>
    <x v="23"/>
  </r>
  <r>
    <n v="2"/>
    <x v="1"/>
    <s v="Wheadon, Mr. Edward H"/>
    <x v="1"/>
    <x v="77"/>
    <n v="0"/>
    <n v="0"/>
    <s v="C.A. 24579"/>
    <n v="10.5"/>
    <x v="6"/>
    <s v="S"/>
    <m/>
    <m/>
    <s v="Guernsey, England / Edgewood, RI"/>
    <n v="2"/>
    <x v="2"/>
    <x v="42"/>
  </r>
  <r>
    <n v="2"/>
    <x v="1"/>
    <s v="Wheeler, Mr. Edwin &quot;Frederick&quot;"/>
    <x v="1"/>
    <x v="15"/>
    <n v="0"/>
    <n v="0"/>
    <s v="SC/PARIS 2159"/>
    <n v="12.875"/>
    <x v="6"/>
    <s v="S"/>
    <m/>
    <m/>
    <m/>
    <n v="1"/>
    <x v="2"/>
    <x v="6"/>
  </r>
  <r>
    <n v="2"/>
    <x v="0"/>
    <s v="Wilhelms, Mr. Charles"/>
    <x v="1"/>
    <x v="45"/>
    <n v="0"/>
    <n v="0"/>
    <s v="244270"/>
    <n v="13"/>
    <x v="6"/>
    <s v="S"/>
    <s v="9"/>
    <m/>
    <s v="London, England"/>
    <n v="1"/>
    <x v="2"/>
    <x v="23"/>
  </r>
  <r>
    <n v="2"/>
    <x v="0"/>
    <s v="Williams, Mr. Charles Eugene"/>
    <x v="1"/>
    <x v="15"/>
    <n v="0"/>
    <n v="0"/>
    <s v="244373"/>
    <n v="13"/>
    <x v="6"/>
    <s v="S"/>
    <s v="14"/>
    <m/>
    <s v="Harrow, England"/>
    <n v="2"/>
    <x v="2"/>
    <x v="23"/>
  </r>
  <r>
    <n v="2"/>
    <x v="0"/>
    <s v="Wright, Miss. Marion"/>
    <x v="0"/>
    <x v="13"/>
    <n v="0"/>
    <n v="0"/>
    <s v="220844"/>
    <n v="13.5"/>
    <x v="6"/>
    <s v="S"/>
    <s v="9"/>
    <m/>
    <s v="Yoevil, England / Cottage Grove, OR"/>
    <n v="5"/>
    <x v="1"/>
    <x v="40"/>
  </r>
  <r>
    <n v="2"/>
    <x v="1"/>
    <s v="Yrois, Miss. Henriette (&quot;Mrs Harbeck&quot;)"/>
    <x v="0"/>
    <x v="12"/>
    <n v="0"/>
    <n v="0"/>
    <s v="248747"/>
    <n v="13"/>
    <x v="6"/>
    <s v="S"/>
    <m/>
    <m/>
    <s v="Paris"/>
    <n v="1"/>
    <x v="2"/>
    <x v="31"/>
  </r>
  <r>
    <n v="3"/>
    <x v="1"/>
    <s v="Abbing, Mr. Anthony"/>
    <x v="1"/>
    <x v="20"/>
    <n v="0"/>
    <n v="0"/>
    <s v="C.A. 5547"/>
    <n v="7.55"/>
    <x v="6"/>
    <s v="S"/>
    <m/>
    <m/>
    <m/>
    <n v="1"/>
    <x v="2"/>
    <x v="6"/>
  </r>
  <r>
    <n v="3"/>
    <x v="1"/>
    <s v="Abbott, Master. Eugene Joseph"/>
    <x v="1"/>
    <x v="59"/>
    <n v="0"/>
    <n v="2"/>
    <s v="C.A. 2673"/>
    <n v="20.25"/>
    <x v="6"/>
    <s v="S"/>
    <m/>
    <m/>
    <s v="East Providence, RI"/>
    <n v="4"/>
    <x v="0"/>
    <x v="42"/>
  </r>
  <r>
    <n v="3"/>
    <x v="1"/>
    <s v="Abbott, Mr. Rossmore Edward"/>
    <x v="1"/>
    <x v="51"/>
    <n v="1"/>
    <n v="1"/>
    <s v="C.A. 2673"/>
    <n v="20.25"/>
    <x v="6"/>
    <s v="S"/>
    <m/>
    <n v="190"/>
    <s v="East Providence, RI"/>
    <n v="3"/>
    <x v="2"/>
    <x v="42"/>
  </r>
  <r>
    <n v="3"/>
    <x v="0"/>
    <s v="Abbott, Mrs. Stanton (Rosa Hunt)"/>
    <x v="0"/>
    <x v="22"/>
    <n v="1"/>
    <n v="1"/>
    <s v="C.A. 2673"/>
    <n v="20.25"/>
    <x v="6"/>
    <s v="S"/>
    <s v="A"/>
    <m/>
    <s v="East Providence, RI"/>
    <n v="5"/>
    <x v="1"/>
    <x v="42"/>
  </r>
  <r>
    <n v="3"/>
    <x v="0"/>
    <s v="Abelseth, Miss. Karen Marie"/>
    <x v="0"/>
    <x v="51"/>
    <n v="0"/>
    <n v="0"/>
    <s v="348125"/>
    <n v="7.65"/>
    <x v="6"/>
    <s v="S"/>
    <s v="16"/>
    <m/>
    <s v="Norway Los Angeles, CA"/>
    <n v="1"/>
    <x v="2"/>
    <x v="10"/>
  </r>
  <r>
    <n v="3"/>
    <x v="0"/>
    <s v="Abelseth, Mr. Olaus Jorgensen"/>
    <x v="1"/>
    <x v="4"/>
    <n v="0"/>
    <n v="0"/>
    <s v="348122"/>
    <n v="7.65"/>
    <x v="178"/>
    <s v="S"/>
    <s v="A"/>
    <m/>
    <s v="Perkins County, SD"/>
    <n v="2"/>
    <x v="2"/>
    <x v="58"/>
  </r>
  <r>
    <n v="3"/>
    <x v="0"/>
    <s v="Abrahamsson, Mr. Abraham August Johannes"/>
    <x v="1"/>
    <x v="68"/>
    <n v="0"/>
    <n v="0"/>
    <s v="SOTON/O2 3101284"/>
    <n v="7.9249999999999998"/>
    <x v="6"/>
    <s v="S"/>
    <s v="15"/>
    <m/>
    <s v="Taalintehdas, Finland Hoboken, NJ"/>
    <n v="2"/>
    <x v="2"/>
    <x v="13"/>
  </r>
  <r>
    <n v="3"/>
    <x v="0"/>
    <s v="Abrahim, Mrs. Joseph (Sophie Halaut Easu)"/>
    <x v="0"/>
    <x v="11"/>
    <n v="0"/>
    <n v="0"/>
    <s v="2657"/>
    <n v="7.2291999999999996"/>
    <x v="6"/>
    <s v="C"/>
    <s v="C"/>
    <m/>
    <s v="Greensburg, PA"/>
    <n v="3"/>
    <x v="2"/>
    <x v="19"/>
  </r>
  <r>
    <n v="3"/>
    <x v="1"/>
    <s v="Adahl, Mr. Mauritz Nils Martin"/>
    <x v="1"/>
    <x v="3"/>
    <n v="0"/>
    <n v="0"/>
    <s v="C 7076"/>
    <n v="7.25"/>
    <x v="6"/>
    <s v="S"/>
    <m/>
    <n v="72"/>
    <s v="Asarum, Sweden Brooklyn, NY"/>
    <n v="3"/>
    <x v="2"/>
    <x v="2"/>
  </r>
  <r>
    <n v="3"/>
    <x v="1"/>
    <s v="Adams, Mr. John"/>
    <x v="1"/>
    <x v="13"/>
    <n v="0"/>
    <n v="0"/>
    <s v="341826"/>
    <n v="8.0500000000000007"/>
    <x v="6"/>
    <s v="S"/>
    <m/>
    <n v="103"/>
    <s v="Bournemouth, England"/>
    <n v="5"/>
    <x v="1"/>
    <x v="23"/>
  </r>
  <r>
    <n v="3"/>
    <x v="1"/>
    <s v="Ahlin, Mrs. Johan (Johanna Persdotter Larsson)"/>
    <x v="0"/>
    <x v="25"/>
    <n v="1"/>
    <n v="0"/>
    <s v="7546"/>
    <n v="9.4749999999999996"/>
    <x v="6"/>
    <s v="S"/>
    <m/>
    <m/>
    <s v="Sweden Akeley, MN"/>
    <n v="2"/>
    <x v="2"/>
    <x v="9"/>
  </r>
  <r>
    <n v="3"/>
    <x v="0"/>
    <s v="Aks, Master. Philip Frank"/>
    <x v="1"/>
    <x v="69"/>
    <n v="0"/>
    <n v="1"/>
    <s v="392091"/>
    <n v="9.35"/>
    <x v="6"/>
    <s v="S"/>
    <s v="11"/>
    <m/>
    <s v="London, England Norfolk, VA"/>
    <n v="5"/>
    <x v="1"/>
    <x v="68"/>
  </r>
  <r>
    <n v="3"/>
    <x v="0"/>
    <s v="Aks, Mrs. Sam (Leah Rosen)"/>
    <x v="0"/>
    <x v="11"/>
    <n v="0"/>
    <n v="1"/>
    <s v="392091"/>
    <n v="9.35"/>
    <x v="6"/>
    <s v="S"/>
    <s v="13"/>
    <m/>
    <s v="London, England Norfolk, VA"/>
    <n v="5"/>
    <x v="1"/>
    <x v="68"/>
  </r>
  <r>
    <n v="3"/>
    <x v="0"/>
    <s v="Albimona, Mr. Nassef Cassem"/>
    <x v="1"/>
    <x v="13"/>
    <n v="0"/>
    <n v="0"/>
    <s v="2699"/>
    <n v="18.787500000000001"/>
    <x v="6"/>
    <s v="C"/>
    <s v="15"/>
    <m/>
    <s v="Syria Fredericksburg, VA"/>
    <n v="2"/>
    <x v="2"/>
    <x v="68"/>
  </r>
  <r>
    <n v="3"/>
    <x v="1"/>
    <s v="Alexander, Mr. William"/>
    <x v="1"/>
    <x v="13"/>
    <n v="0"/>
    <n v="0"/>
    <s v="3474"/>
    <n v="7.8875000000000002"/>
    <x v="6"/>
    <s v="S"/>
    <m/>
    <m/>
    <s v="England Albion, NY"/>
    <n v="2"/>
    <x v="2"/>
    <x v="2"/>
  </r>
  <r>
    <n v="3"/>
    <x v="1"/>
    <s v="Alhomaki, Mr. Ilmari Rudolf"/>
    <x v="1"/>
    <x v="68"/>
    <n v="0"/>
    <n v="0"/>
    <s v="SOTON/O2 3101287"/>
    <n v="7.9249999999999998"/>
    <x v="6"/>
    <s v="S"/>
    <m/>
    <m/>
    <s v="Salo, Finland Astoria, OR"/>
    <n v="1"/>
    <x v="2"/>
    <x v="40"/>
  </r>
  <r>
    <n v="3"/>
    <x v="1"/>
    <s v="Ali, Mr. Ahmed"/>
    <x v="1"/>
    <x v="12"/>
    <n v="0"/>
    <n v="0"/>
    <s v="SOTON/O.Q. 3101311"/>
    <n v="7.05"/>
    <x v="6"/>
    <s v="S"/>
    <m/>
    <m/>
    <m/>
    <n v="1"/>
    <x v="2"/>
    <x v="6"/>
  </r>
  <r>
    <n v="3"/>
    <x v="1"/>
    <s v="Ali, Mr. William"/>
    <x v="1"/>
    <x v="4"/>
    <n v="0"/>
    <n v="0"/>
    <s v="SOTON/O.Q. 3101312"/>
    <n v="7.05"/>
    <x v="6"/>
    <s v="S"/>
    <m/>
    <n v="79"/>
    <s v="Argentina"/>
    <n v="2"/>
    <x v="2"/>
    <x v="69"/>
  </r>
  <r>
    <n v="3"/>
    <x v="1"/>
    <s v="Allen, Mr. William Henry"/>
    <x v="1"/>
    <x v="22"/>
    <n v="0"/>
    <n v="0"/>
    <s v="373450"/>
    <n v="8.0500000000000007"/>
    <x v="6"/>
    <s v="S"/>
    <m/>
    <m/>
    <s v="Lower Clapton, Middlesex or Erdington, Birmingham"/>
    <n v="4"/>
    <x v="0"/>
    <x v="36"/>
  </r>
  <r>
    <n v="3"/>
    <x v="1"/>
    <s v="Allum, Mr. Owen George"/>
    <x v="1"/>
    <x v="11"/>
    <n v="0"/>
    <n v="0"/>
    <s v="2223"/>
    <n v="8.3000000000000007"/>
    <x v="6"/>
    <s v="S"/>
    <m/>
    <n v="259"/>
    <s v="Windsor, England New York, NY"/>
    <n v="5"/>
    <x v="1"/>
    <x v="2"/>
  </r>
  <r>
    <n v="3"/>
    <x v="1"/>
    <s v="Andersen, Mr. Albert Karvin"/>
    <x v="1"/>
    <x v="17"/>
    <n v="0"/>
    <n v="0"/>
    <s v="C 4001"/>
    <n v="22.524999999999999"/>
    <x v="6"/>
    <s v="S"/>
    <m/>
    <n v="260"/>
    <s v="Bergen, Norway"/>
    <n v="5"/>
    <x v="1"/>
    <x v="4"/>
  </r>
  <r>
    <n v="3"/>
    <x v="0"/>
    <s v="Andersen-Jensen, Miss. Carla Christine Nielsine"/>
    <x v="0"/>
    <x v="21"/>
    <n v="1"/>
    <n v="0"/>
    <s v="350046"/>
    <n v="7.8541999999999996"/>
    <x v="6"/>
    <s v="S"/>
    <s v="16"/>
    <m/>
    <m/>
    <n v="3"/>
    <x v="2"/>
    <x v="6"/>
  </r>
  <r>
    <n v="3"/>
    <x v="1"/>
    <s v="Andersson, Master. Sigvard Harald Elias"/>
    <x v="1"/>
    <x v="46"/>
    <n v="4"/>
    <n v="2"/>
    <s v="347082"/>
    <n v="31.274999999999999"/>
    <x v="6"/>
    <s v="S"/>
    <m/>
    <m/>
    <s v="Sweden Winnipeg, MN"/>
    <n v="1"/>
    <x v="2"/>
    <x v="9"/>
  </r>
  <r>
    <n v="3"/>
    <x v="1"/>
    <s v="Andersson, Miss. Ebba Iris Alfrida"/>
    <x v="0"/>
    <x v="62"/>
    <n v="4"/>
    <n v="2"/>
    <s v="347082"/>
    <n v="31.274999999999999"/>
    <x v="6"/>
    <s v="S"/>
    <m/>
    <m/>
    <s v="Sweden Winnipeg, MN"/>
    <n v="4"/>
    <x v="0"/>
    <x v="9"/>
  </r>
  <r>
    <n v="3"/>
    <x v="1"/>
    <s v="Andersson, Miss. Ellis Anna Maria"/>
    <x v="0"/>
    <x v="2"/>
    <n v="4"/>
    <n v="2"/>
    <s v="347082"/>
    <n v="31.274999999999999"/>
    <x v="6"/>
    <s v="S"/>
    <m/>
    <m/>
    <s v="Sweden Winnipeg, MN"/>
    <n v="3"/>
    <x v="2"/>
    <x v="9"/>
  </r>
  <r>
    <n v="3"/>
    <x v="0"/>
    <s v="Andersson, Miss. Erna Alexandra"/>
    <x v="0"/>
    <x v="33"/>
    <n v="4"/>
    <n v="2"/>
    <s v="3101281"/>
    <n v="7.9249999999999998"/>
    <x v="6"/>
    <s v="S"/>
    <s v="D"/>
    <m/>
    <s v="Ruotsinphyhtaa, Finland New York, NY"/>
    <n v="4"/>
    <x v="0"/>
    <x v="2"/>
  </r>
  <r>
    <n v="3"/>
    <x v="1"/>
    <s v="Andersson, Miss. Ida Augusta Margareta"/>
    <x v="0"/>
    <x v="43"/>
    <n v="4"/>
    <n v="2"/>
    <s v="347091"/>
    <n v="7.7750000000000004"/>
    <x v="6"/>
    <s v="S"/>
    <m/>
    <m/>
    <s v="Vadsbro, Sweden Ministee, MI"/>
    <n v="3"/>
    <x v="2"/>
    <x v="11"/>
  </r>
  <r>
    <n v="3"/>
    <x v="1"/>
    <s v="Andersson, Miss. Ingeborg Constanzia"/>
    <x v="0"/>
    <x v="78"/>
    <n v="4"/>
    <n v="2"/>
    <s v="347082"/>
    <n v="31.274999999999999"/>
    <x v="6"/>
    <s v="S"/>
    <m/>
    <m/>
    <s v="Sweden Winnipeg, MN"/>
    <n v="2"/>
    <x v="2"/>
    <x v="9"/>
  </r>
  <r>
    <n v="3"/>
    <x v="1"/>
    <s v="Andersson, Miss. Sigrid Elisabeth"/>
    <x v="0"/>
    <x v="34"/>
    <n v="4"/>
    <n v="2"/>
    <s v="347082"/>
    <n v="31.274999999999999"/>
    <x v="6"/>
    <s v="S"/>
    <m/>
    <m/>
    <s v="Sweden Winnipeg, MN"/>
    <n v="5"/>
    <x v="1"/>
    <x v="9"/>
  </r>
  <r>
    <n v="3"/>
    <x v="1"/>
    <s v="Andersson, Mr. Anders Johan"/>
    <x v="1"/>
    <x v="7"/>
    <n v="1"/>
    <n v="5"/>
    <s v="347082"/>
    <n v="31.274999999999999"/>
    <x v="6"/>
    <s v="S"/>
    <m/>
    <m/>
    <s v="Sweden Winnipeg, MN"/>
    <n v="4"/>
    <x v="0"/>
    <x v="9"/>
  </r>
  <r>
    <n v="3"/>
    <x v="0"/>
    <s v="Andersson, Mr. August Edvard (&quot;Wennerstrom&quot;)"/>
    <x v="1"/>
    <x v="39"/>
    <n v="0"/>
    <n v="0"/>
    <s v="350043"/>
    <n v="7.7957999999999998"/>
    <x v="6"/>
    <s v="S"/>
    <s v="A"/>
    <m/>
    <m/>
    <n v="2"/>
    <x v="2"/>
    <x v="6"/>
  </r>
  <r>
    <n v="3"/>
    <x v="1"/>
    <s v="Andersson, Mr. Johan Samuel"/>
    <x v="1"/>
    <x v="13"/>
    <n v="0"/>
    <n v="0"/>
    <s v="347075"/>
    <n v="7.7750000000000004"/>
    <x v="6"/>
    <s v="S"/>
    <m/>
    <m/>
    <s v="Hartford, CT"/>
    <n v="2"/>
    <x v="2"/>
    <x v="34"/>
  </r>
  <r>
    <n v="3"/>
    <x v="1"/>
    <s v="Andersson, Mrs. Anders Johan (Alfrida Konstantia Brogren)"/>
    <x v="0"/>
    <x v="7"/>
    <n v="1"/>
    <n v="5"/>
    <s v="347082"/>
    <n v="31.274999999999999"/>
    <x v="6"/>
    <s v="S"/>
    <m/>
    <m/>
    <s v="Sweden Winnipeg, MN"/>
    <n v="2"/>
    <x v="2"/>
    <x v="9"/>
  </r>
  <r>
    <n v="3"/>
    <x v="1"/>
    <s v="Andreasson, Mr. Paul Edvin"/>
    <x v="1"/>
    <x v="68"/>
    <n v="0"/>
    <n v="0"/>
    <s v="347466"/>
    <n v="7.8541999999999996"/>
    <x v="6"/>
    <s v="S"/>
    <m/>
    <m/>
    <s v="Sweden Chicago, IL"/>
    <n v="5"/>
    <x v="1"/>
    <x v="37"/>
  </r>
  <r>
    <n v="3"/>
    <x v="1"/>
    <s v="Angheloff, Mr. Minko"/>
    <x v="1"/>
    <x v="13"/>
    <n v="0"/>
    <n v="0"/>
    <s v="349202"/>
    <n v="7.8958000000000004"/>
    <x v="6"/>
    <s v="S"/>
    <m/>
    <m/>
    <s v="Bulgaria Chicago, IL"/>
    <n v="3"/>
    <x v="2"/>
    <x v="37"/>
  </r>
  <r>
    <n v="3"/>
    <x v="1"/>
    <s v="Arnold-Franchi, Mr. Josef"/>
    <x v="1"/>
    <x v="4"/>
    <n v="1"/>
    <n v="0"/>
    <s v="349237"/>
    <n v="17.8"/>
    <x v="6"/>
    <s v="S"/>
    <m/>
    <m/>
    <s v="Altdorf, Switzerland"/>
    <n v="4"/>
    <x v="0"/>
    <x v="23"/>
  </r>
  <r>
    <n v="3"/>
    <x v="1"/>
    <s v="Arnold-Franchi, Mrs. Josef (Josefine Franchi)"/>
    <x v="0"/>
    <x v="11"/>
    <n v="1"/>
    <n v="0"/>
    <s v="349237"/>
    <n v="17.8"/>
    <x v="6"/>
    <s v="S"/>
    <m/>
    <m/>
    <s v="Altdorf, Switzerland"/>
    <n v="5"/>
    <x v="1"/>
    <x v="23"/>
  </r>
  <r>
    <n v="3"/>
    <x v="1"/>
    <s v="Aronsson, Mr. Ernst Axel Algot"/>
    <x v="1"/>
    <x v="12"/>
    <n v="0"/>
    <n v="0"/>
    <s v="349911"/>
    <n v="7.7750000000000004"/>
    <x v="6"/>
    <s v="S"/>
    <m/>
    <m/>
    <s v="Sweden Joliet, IL"/>
    <n v="4"/>
    <x v="0"/>
    <x v="37"/>
  </r>
  <r>
    <n v="3"/>
    <x v="1"/>
    <s v="Asim, Mr. Adola"/>
    <x v="1"/>
    <x v="22"/>
    <n v="0"/>
    <n v="0"/>
    <s v="SOTON/O.Q. 3101310"/>
    <n v="7.05"/>
    <x v="6"/>
    <s v="S"/>
    <m/>
    <m/>
    <m/>
    <n v="4"/>
    <x v="0"/>
    <x v="6"/>
  </r>
  <r>
    <n v="3"/>
    <x v="1"/>
    <s v="Asplund, Master. Carl Edgar"/>
    <x v="1"/>
    <x v="76"/>
    <n v="4"/>
    <n v="2"/>
    <s v="347077"/>
    <n v="31.387499999999999"/>
    <x v="6"/>
    <s v="S"/>
    <m/>
    <m/>
    <s v="Sweden  Worcester, MA"/>
    <n v="4"/>
    <x v="0"/>
    <x v="21"/>
  </r>
  <r>
    <n v="3"/>
    <x v="1"/>
    <s v="Asplund, Master. Clarence Gustaf Hugo"/>
    <x v="1"/>
    <x v="78"/>
    <n v="4"/>
    <n v="2"/>
    <s v="347077"/>
    <n v="31.387499999999999"/>
    <x v="6"/>
    <s v="S"/>
    <m/>
    <m/>
    <s v="Sweden Worcester, MA"/>
    <n v="5"/>
    <x v="1"/>
    <x v="21"/>
  </r>
  <r>
    <n v="3"/>
    <x v="0"/>
    <s v="Asplund, Master. Edvin Rojj Felix"/>
    <x v="1"/>
    <x v="73"/>
    <n v="4"/>
    <n v="2"/>
    <s v="347077"/>
    <n v="31.387499999999999"/>
    <x v="6"/>
    <s v="S"/>
    <s v="15"/>
    <m/>
    <s v="Sweden Worcester, MA"/>
    <n v="5"/>
    <x v="1"/>
    <x v="21"/>
  </r>
  <r>
    <n v="3"/>
    <x v="1"/>
    <s v="Asplund, Master. Filip Oscar"/>
    <x v="1"/>
    <x v="59"/>
    <n v="4"/>
    <n v="2"/>
    <s v="347077"/>
    <n v="31.387499999999999"/>
    <x v="6"/>
    <s v="S"/>
    <m/>
    <m/>
    <s v="Sweden Worcester, MA"/>
    <n v="2"/>
    <x v="2"/>
    <x v="21"/>
  </r>
  <r>
    <n v="3"/>
    <x v="0"/>
    <s v="Asplund, Miss. Lillian Gertrud"/>
    <x v="0"/>
    <x v="76"/>
    <n v="4"/>
    <n v="2"/>
    <s v="347077"/>
    <n v="31.387499999999999"/>
    <x v="6"/>
    <s v="S"/>
    <s v="15"/>
    <m/>
    <s v="Sweden Worcester, MA"/>
    <n v="2"/>
    <x v="2"/>
    <x v="21"/>
  </r>
  <r>
    <n v="3"/>
    <x v="1"/>
    <s v="Asplund, Mr. Carl Oscar Vilhelm Gustafsson"/>
    <x v="1"/>
    <x v="25"/>
    <n v="1"/>
    <n v="5"/>
    <s v="347077"/>
    <n v="31.387499999999999"/>
    <x v="6"/>
    <s v="S"/>
    <m/>
    <n v="142"/>
    <s v="Sweden  Worcester, MA"/>
    <n v="4"/>
    <x v="0"/>
    <x v="21"/>
  </r>
  <r>
    <n v="3"/>
    <x v="0"/>
    <s v="Asplund, Mr. Johan Charles"/>
    <x v="1"/>
    <x v="48"/>
    <n v="0"/>
    <n v="0"/>
    <s v="350054"/>
    <n v="7.7957999999999998"/>
    <x v="6"/>
    <s v="S"/>
    <s v="13"/>
    <m/>
    <s v="Oskarshamn, Sweden Minneapolis, MN"/>
    <n v="4"/>
    <x v="0"/>
    <x v="9"/>
  </r>
  <r>
    <n v="3"/>
    <x v="0"/>
    <s v="Asplund, Mrs. Carl Oscar (Selma Augusta Emilia Johansson)"/>
    <x v="0"/>
    <x v="43"/>
    <n v="1"/>
    <n v="5"/>
    <s v="347077"/>
    <n v="31.387499999999999"/>
    <x v="6"/>
    <s v="S"/>
    <s v="15"/>
    <m/>
    <s v="Sweden  Worcester, MA"/>
    <n v="1"/>
    <x v="2"/>
    <x v="21"/>
  </r>
  <r>
    <n v="3"/>
    <x v="0"/>
    <s v="Assaf Khalil, Mrs. Mariana (&quot;Miriam&quot;)"/>
    <x v="0"/>
    <x v="24"/>
    <n v="0"/>
    <n v="0"/>
    <s v="2696"/>
    <n v="7.2249999999999996"/>
    <x v="6"/>
    <s v="C"/>
    <s v="C"/>
    <m/>
    <s v="Ottawa, ON"/>
    <n v="4"/>
    <x v="0"/>
    <x v="1"/>
  </r>
  <r>
    <n v="3"/>
    <x v="1"/>
    <s v="Assaf, Mr. Gerios"/>
    <x v="1"/>
    <x v="53"/>
    <n v="0"/>
    <n v="0"/>
    <s v="2692"/>
    <n v="7.2249999999999996"/>
    <x v="6"/>
    <s v="C"/>
    <m/>
    <m/>
    <s v="Ottawa, ON"/>
    <n v="4"/>
    <x v="0"/>
    <x v="1"/>
  </r>
  <r>
    <n v="3"/>
    <x v="1"/>
    <s v="Assam, Mr. Ali"/>
    <x v="1"/>
    <x v="48"/>
    <n v="0"/>
    <n v="0"/>
    <s v="SOTON/O.Q. 3101309"/>
    <n v="7.05"/>
    <x v="6"/>
    <s v="S"/>
    <m/>
    <m/>
    <m/>
    <n v="5"/>
    <x v="1"/>
    <x v="6"/>
  </r>
  <r>
    <n v="3"/>
    <x v="1"/>
    <s v="Attalah, Miss. Malake"/>
    <x v="0"/>
    <x v="33"/>
    <n v="0"/>
    <n v="0"/>
    <s v="2627"/>
    <n v="14.458299999999999"/>
    <x v="6"/>
    <s v="C"/>
    <m/>
    <m/>
    <m/>
    <n v="4"/>
    <x v="0"/>
    <x v="6"/>
  </r>
  <r>
    <n v="3"/>
    <x v="1"/>
    <s v="Attalah, Mr. Sleiman"/>
    <x v="1"/>
    <x v="3"/>
    <n v="0"/>
    <n v="0"/>
    <s v="2694"/>
    <n v="7.2249999999999996"/>
    <x v="6"/>
    <s v="C"/>
    <m/>
    <m/>
    <s v="Ottawa, ON"/>
    <n v="2"/>
    <x v="2"/>
    <x v="1"/>
  </r>
  <r>
    <n v="3"/>
    <x v="1"/>
    <s v="Augustsson, Mr. Albert"/>
    <x v="1"/>
    <x v="48"/>
    <n v="0"/>
    <n v="0"/>
    <s v="347468"/>
    <n v="7.8541999999999996"/>
    <x v="6"/>
    <s v="S"/>
    <m/>
    <m/>
    <s v="Krakoryd, Sweden Bloomington, IL"/>
    <n v="2"/>
    <x v="2"/>
    <x v="37"/>
  </r>
  <r>
    <n v="3"/>
    <x v="0"/>
    <s v="Ayoub, Miss. Banoura"/>
    <x v="0"/>
    <x v="59"/>
    <n v="0"/>
    <n v="0"/>
    <s v="2687"/>
    <n v="7.2291999999999996"/>
    <x v="6"/>
    <s v="C"/>
    <s v="C"/>
    <m/>
    <s v="Syria Youngstown, OH"/>
    <n v="2"/>
    <x v="2"/>
    <x v="14"/>
  </r>
  <r>
    <n v="3"/>
    <x v="1"/>
    <s v="Baccos, Mr. Raffull"/>
    <x v="1"/>
    <x v="68"/>
    <n v="0"/>
    <n v="0"/>
    <s v="2679"/>
    <n v="7.2249999999999996"/>
    <x v="6"/>
    <s v="C"/>
    <m/>
    <m/>
    <m/>
    <n v="3"/>
    <x v="2"/>
    <x v="6"/>
  </r>
  <r>
    <n v="3"/>
    <x v="1"/>
    <s v="Backstrom, Mr. Karl Alfred"/>
    <x v="1"/>
    <x v="17"/>
    <n v="1"/>
    <n v="0"/>
    <s v="3101278"/>
    <n v="15.85"/>
    <x v="6"/>
    <s v="S"/>
    <s v="D"/>
    <m/>
    <s v="Ruotsinphytaa, Finland New York, NY"/>
    <n v="4"/>
    <x v="0"/>
    <x v="2"/>
  </r>
  <r>
    <n v="3"/>
    <x v="0"/>
    <s v="Backstrom, Mrs. Karl Alfred (Maria Mathilda Gustafsson)"/>
    <x v="0"/>
    <x v="32"/>
    <n v="3"/>
    <n v="0"/>
    <s v="3101278"/>
    <n v="15.85"/>
    <x v="6"/>
    <s v="S"/>
    <m/>
    <m/>
    <s v="Ruotsinphytaa, Finland New York, NY"/>
    <n v="5"/>
    <x v="1"/>
    <x v="2"/>
  </r>
  <r>
    <n v="3"/>
    <x v="0"/>
    <s v="Baclini, Miss. Eugenie"/>
    <x v="0"/>
    <x v="79"/>
    <n v="2"/>
    <n v="1"/>
    <s v="2666"/>
    <n v="19.258299999999998"/>
    <x v="6"/>
    <s v="C"/>
    <s v="C"/>
    <m/>
    <s v="Syria New York, NY"/>
    <n v="3"/>
    <x v="2"/>
    <x v="2"/>
  </r>
  <r>
    <n v="3"/>
    <x v="0"/>
    <s v="Baclini, Miss. Helene Barbara"/>
    <x v="0"/>
    <x v="79"/>
    <n v="2"/>
    <n v="1"/>
    <s v="2666"/>
    <n v="19.258299999999998"/>
    <x v="6"/>
    <s v="C"/>
    <s v="C"/>
    <m/>
    <s v="Syria New York, NY"/>
    <n v="2"/>
    <x v="2"/>
    <x v="2"/>
  </r>
  <r>
    <n v="3"/>
    <x v="0"/>
    <s v="Baclini, Miss. Marie Catherine"/>
    <x v="0"/>
    <x v="76"/>
    <n v="2"/>
    <n v="1"/>
    <s v="2666"/>
    <n v="19.258299999999998"/>
    <x v="6"/>
    <s v="C"/>
    <s v="C"/>
    <m/>
    <s v="Syria New York, NY"/>
    <n v="5"/>
    <x v="1"/>
    <x v="2"/>
  </r>
  <r>
    <n v="3"/>
    <x v="0"/>
    <s v="Baclini, Mrs. Solomon (Latifa Qurban)"/>
    <x v="0"/>
    <x v="12"/>
    <n v="0"/>
    <n v="3"/>
    <s v="2666"/>
    <n v="19.258299999999998"/>
    <x v="6"/>
    <s v="C"/>
    <s v="C"/>
    <m/>
    <s v="Syria New York, NY"/>
    <n v="2"/>
    <x v="2"/>
    <x v="2"/>
  </r>
  <r>
    <n v="3"/>
    <x v="0"/>
    <s v="Badman, Miss. Emily Louisa"/>
    <x v="0"/>
    <x v="11"/>
    <n v="0"/>
    <n v="0"/>
    <s v="A/4 31416"/>
    <n v="8.0500000000000007"/>
    <x v="6"/>
    <s v="S"/>
    <s v="C"/>
    <m/>
    <s v="London Skanteales, NY"/>
    <n v="4"/>
    <x v="0"/>
    <x v="2"/>
  </r>
  <r>
    <n v="3"/>
    <x v="1"/>
    <s v="Badt, Mr. Mohamed"/>
    <x v="1"/>
    <x v="25"/>
    <n v="0"/>
    <n v="0"/>
    <s v="2623"/>
    <n v="7.2249999999999996"/>
    <x v="6"/>
    <s v="C"/>
    <m/>
    <m/>
    <m/>
    <n v="3"/>
    <x v="2"/>
    <x v="6"/>
  </r>
  <r>
    <n v="3"/>
    <x v="1"/>
    <s v="Balkic, Mr. Cerin"/>
    <x v="1"/>
    <x v="13"/>
    <n v="0"/>
    <n v="0"/>
    <s v="349248"/>
    <n v="7.8958000000000004"/>
    <x v="6"/>
    <s v="S"/>
    <m/>
    <m/>
    <m/>
    <n v="1"/>
    <x v="2"/>
    <x v="6"/>
  </r>
  <r>
    <n v="3"/>
    <x v="0"/>
    <s v="Barah, Mr. Hanna Assi"/>
    <x v="1"/>
    <x v="68"/>
    <n v="0"/>
    <n v="0"/>
    <s v="2663"/>
    <n v="7.2291999999999996"/>
    <x v="6"/>
    <s v="C"/>
    <s v="15"/>
    <m/>
    <m/>
    <n v="1"/>
    <x v="2"/>
    <x v="6"/>
  </r>
  <r>
    <n v="3"/>
    <x v="1"/>
    <s v="Barbara, Miss. Saiide"/>
    <x v="0"/>
    <x v="11"/>
    <n v="0"/>
    <n v="1"/>
    <s v="2691"/>
    <n v="14.4542"/>
    <x v="6"/>
    <s v="C"/>
    <m/>
    <m/>
    <s v="Syria Ottawa, ON"/>
    <n v="1"/>
    <x v="2"/>
    <x v="1"/>
  </r>
  <r>
    <n v="3"/>
    <x v="1"/>
    <s v="Barbara, Mrs. (Catherine David)"/>
    <x v="0"/>
    <x v="24"/>
    <n v="0"/>
    <n v="1"/>
    <s v="2691"/>
    <n v="14.4542"/>
    <x v="6"/>
    <s v="C"/>
    <m/>
    <m/>
    <s v="Syria Ottawa, ON"/>
    <n v="1"/>
    <x v="2"/>
    <x v="1"/>
  </r>
  <r>
    <n v="3"/>
    <x v="1"/>
    <s v="Barry, Miss. Julia"/>
    <x v="0"/>
    <x v="39"/>
    <n v="0"/>
    <n v="0"/>
    <s v="330844"/>
    <n v="7.8792"/>
    <x v="6"/>
    <s v="Q"/>
    <m/>
    <m/>
    <s v="New York, NY"/>
    <n v="1"/>
    <x v="2"/>
    <x v="2"/>
  </r>
  <r>
    <n v="3"/>
    <x v="1"/>
    <s v="Barton, Mr. David John"/>
    <x v="1"/>
    <x v="27"/>
    <n v="0"/>
    <n v="0"/>
    <s v="324669"/>
    <n v="8.0500000000000007"/>
    <x v="6"/>
    <s v="S"/>
    <m/>
    <m/>
    <s v="England New York, NY"/>
    <n v="5"/>
    <x v="1"/>
    <x v="2"/>
  </r>
  <r>
    <n v="3"/>
    <x v="1"/>
    <s v="Beavan, Mr. William Thomas"/>
    <x v="1"/>
    <x v="21"/>
    <n v="0"/>
    <n v="0"/>
    <s v="323951"/>
    <n v="8.0500000000000007"/>
    <x v="6"/>
    <s v="S"/>
    <m/>
    <m/>
    <s v="England"/>
    <n v="2"/>
    <x v="2"/>
    <x v="23"/>
  </r>
  <r>
    <n v="3"/>
    <x v="1"/>
    <s v="Bengtsson, Mr. John Viktor"/>
    <x v="1"/>
    <x v="13"/>
    <n v="0"/>
    <n v="0"/>
    <s v="347068"/>
    <n v="7.7750000000000004"/>
    <x v="6"/>
    <s v="S"/>
    <m/>
    <m/>
    <s v="Krakudden, Sweden Moune, IL"/>
    <n v="4"/>
    <x v="0"/>
    <x v="37"/>
  </r>
  <r>
    <n v="3"/>
    <x v="1"/>
    <s v="Berglund, Mr. Karl Ivar Sven"/>
    <x v="1"/>
    <x v="27"/>
    <n v="0"/>
    <n v="0"/>
    <s v="PP 4348"/>
    <n v="9.35"/>
    <x v="6"/>
    <s v="S"/>
    <m/>
    <m/>
    <s v="Tranvik, Finland New York"/>
    <n v="5"/>
    <x v="1"/>
    <x v="47"/>
  </r>
  <r>
    <n v="3"/>
    <x v="1"/>
    <s v="Betros, Master. Seman"/>
    <x v="1"/>
    <x v="15"/>
    <n v="0"/>
    <n v="0"/>
    <s v="2622"/>
    <n v="7.2291999999999996"/>
    <x v="6"/>
    <s v="C"/>
    <m/>
    <m/>
    <m/>
    <n v="5"/>
    <x v="1"/>
    <x v="6"/>
  </r>
  <r>
    <n v="3"/>
    <x v="1"/>
    <s v="Betros, Mr. Tannous"/>
    <x v="1"/>
    <x v="68"/>
    <n v="0"/>
    <n v="0"/>
    <s v="2648"/>
    <n v="4.0125000000000002"/>
    <x v="6"/>
    <s v="C"/>
    <m/>
    <m/>
    <s v="Syria"/>
    <n v="1"/>
    <x v="2"/>
    <x v="30"/>
  </r>
  <r>
    <n v="3"/>
    <x v="0"/>
    <s v="Bing, Mr. Lee"/>
    <x v="1"/>
    <x v="17"/>
    <n v="0"/>
    <n v="0"/>
    <s v="1601"/>
    <n v="56.495800000000003"/>
    <x v="6"/>
    <s v="S"/>
    <s v="C"/>
    <m/>
    <s v="Hong Kong New York, NY"/>
    <n v="5"/>
    <x v="1"/>
    <x v="2"/>
  </r>
  <r>
    <n v="3"/>
    <x v="1"/>
    <s v="Birkeland, Mr. Hans Martin Monsen"/>
    <x v="1"/>
    <x v="53"/>
    <n v="0"/>
    <n v="0"/>
    <s v="312992"/>
    <n v="7.7750000000000004"/>
    <x v="6"/>
    <s v="S"/>
    <m/>
    <m/>
    <s v="Brennes, Norway New York"/>
    <n v="1"/>
    <x v="2"/>
    <x v="47"/>
  </r>
  <r>
    <n v="3"/>
    <x v="1"/>
    <s v="Bjorklund, Mr. Ernst Herbert"/>
    <x v="1"/>
    <x v="11"/>
    <n v="0"/>
    <n v="0"/>
    <s v="347090"/>
    <n v="7.75"/>
    <x v="6"/>
    <s v="S"/>
    <m/>
    <m/>
    <s v="Stockholm, Sweden New York"/>
    <n v="3"/>
    <x v="2"/>
    <x v="47"/>
  </r>
  <r>
    <n v="3"/>
    <x v="1"/>
    <s v="Bostandyeff, Mr. Guentcho"/>
    <x v="1"/>
    <x v="13"/>
    <n v="0"/>
    <n v="0"/>
    <s v="349224"/>
    <n v="7.8958000000000004"/>
    <x v="6"/>
    <s v="S"/>
    <m/>
    <m/>
    <s v="Bulgaria Chicago, IL"/>
    <n v="4"/>
    <x v="0"/>
    <x v="37"/>
  </r>
  <r>
    <n v="3"/>
    <x v="1"/>
    <s v="Boulos, Master. Akar"/>
    <x v="1"/>
    <x v="62"/>
    <n v="1"/>
    <n v="1"/>
    <s v="2678"/>
    <n v="15.245799999999999"/>
    <x v="6"/>
    <s v="C"/>
    <m/>
    <m/>
    <s v="Syria Kent, ON"/>
    <n v="1"/>
    <x v="2"/>
    <x v="1"/>
  </r>
  <r>
    <n v="3"/>
    <x v="1"/>
    <s v="Boulos, Miss. Nourelain"/>
    <x v="0"/>
    <x v="78"/>
    <n v="1"/>
    <n v="1"/>
    <s v="2678"/>
    <n v="15.245799999999999"/>
    <x v="6"/>
    <s v="C"/>
    <m/>
    <m/>
    <s v="Syria Kent, ON"/>
    <n v="5"/>
    <x v="1"/>
    <x v="1"/>
  </r>
  <r>
    <n v="3"/>
    <x v="1"/>
    <s v="Boulos, Mr. Hanna"/>
    <x v="1"/>
    <x v="15"/>
    <n v="0"/>
    <n v="0"/>
    <s v="2664"/>
    <n v="7.2249999999999996"/>
    <x v="6"/>
    <s v="C"/>
    <m/>
    <m/>
    <s v="Syria"/>
    <n v="1"/>
    <x v="2"/>
    <x v="30"/>
  </r>
  <r>
    <n v="3"/>
    <x v="1"/>
    <s v="Boulos, Mrs. Joseph (Sultana)"/>
    <x v="0"/>
    <x v="15"/>
    <n v="0"/>
    <n v="2"/>
    <s v="2678"/>
    <n v="15.245799999999999"/>
    <x v="6"/>
    <s v="C"/>
    <m/>
    <m/>
    <s v="Syria Kent, ON"/>
    <n v="2"/>
    <x v="2"/>
    <x v="1"/>
  </r>
  <r>
    <n v="3"/>
    <x v="1"/>
    <s v="Bourke, Miss. Mary"/>
    <x v="0"/>
    <x v="15"/>
    <n v="0"/>
    <n v="2"/>
    <s v="364848"/>
    <n v="7.75"/>
    <x v="6"/>
    <s v="Q"/>
    <m/>
    <m/>
    <s v="Ireland Chicago, IL"/>
    <n v="4"/>
    <x v="0"/>
    <x v="37"/>
  </r>
  <r>
    <n v="3"/>
    <x v="1"/>
    <s v="Bourke, Mr. John"/>
    <x v="1"/>
    <x v="25"/>
    <n v="1"/>
    <n v="1"/>
    <s v="364849"/>
    <n v="15.5"/>
    <x v="6"/>
    <s v="Q"/>
    <m/>
    <m/>
    <s v="Ireland Chicago, IL"/>
    <n v="1"/>
    <x v="2"/>
    <x v="37"/>
  </r>
  <r>
    <n v="3"/>
    <x v="1"/>
    <s v="Bourke, Mrs. John (Catherine)"/>
    <x v="0"/>
    <x v="17"/>
    <n v="1"/>
    <n v="1"/>
    <s v="364849"/>
    <n v="15.5"/>
    <x v="6"/>
    <s v="Q"/>
    <m/>
    <m/>
    <s v="Ireland Chicago, IL"/>
    <n v="1"/>
    <x v="2"/>
    <x v="37"/>
  </r>
  <r>
    <n v="3"/>
    <x v="1"/>
    <s v="Bowen, Mr. David John &quot;Dai&quot;"/>
    <x v="1"/>
    <x v="53"/>
    <n v="0"/>
    <n v="0"/>
    <s v="54636"/>
    <n v="16.100000000000001"/>
    <x v="6"/>
    <s v="S"/>
    <m/>
    <m/>
    <s v="Treherbert, Cardiff, Wales"/>
    <n v="1"/>
    <x v="2"/>
    <x v="70"/>
  </r>
  <r>
    <n v="3"/>
    <x v="0"/>
    <s v="Bradley, Miss. Bridget Delia"/>
    <x v="0"/>
    <x v="27"/>
    <n v="0"/>
    <n v="0"/>
    <s v="334914"/>
    <n v="7.7249999999999996"/>
    <x v="6"/>
    <s v="Q"/>
    <s v="13"/>
    <m/>
    <s v="Kingwilliamstown, Co Cork, Ireland Glens Falls, NY"/>
    <n v="1"/>
    <x v="2"/>
    <x v="2"/>
  </r>
  <r>
    <n v="3"/>
    <x v="1"/>
    <s v="Braf, Miss. Elin Ester Maria"/>
    <x v="0"/>
    <x v="68"/>
    <n v="0"/>
    <n v="0"/>
    <s v="347471"/>
    <n v="7.8541999999999996"/>
    <x v="6"/>
    <s v="S"/>
    <m/>
    <m/>
    <s v="Medeltorp, Sweden Chicago, IL"/>
    <n v="5"/>
    <x v="1"/>
    <x v="37"/>
  </r>
  <r>
    <n v="3"/>
    <x v="1"/>
    <s v="Braund, Mr. Lewis Richard"/>
    <x v="1"/>
    <x v="0"/>
    <n v="1"/>
    <n v="0"/>
    <s v="3460"/>
    <n v="7.0457999999999998"/>
    <x v="6"/>
    <s v="S"/>
    <m/>
    <m/>
    <s v="Bridgerule, Devon"/>
    <n v="5"/>
    <x v="1"/>
    <x v="1"/>
  </r>
  <r>
    <n v="3"/>
    <x v="1"/>
    <s v="Braund, Mr. Owen Harris"/>
    <x v="1"/>
    <x v="27"/>
    <n v="1"/>
    <n v="0"/>
    <s v="A/5 21171"/>
    <n v="7.25"/>
    <x v="6"/>
    <s v="S"/>
    <m/>
    <m/>
    <s v="Bridgerule, Devon"/>
    <n v="2"/>
    <x v="2"/>
    <x v="1"/>
  </r>
  <r>
    <n v="3"/>
    <x v="1"/>
    <s v="Brobeck, Mr. Karl Rudolf"/>
    <x v="1"/>
    <x v="27"/>
    <n v="0"/>
    <n v="0"/>
    <s v="350045"/>
    <n v="7.7957999999999998"/>
    <x v="6"/>
    <s v="S"/>
    <m/>
    <m/>
    <s v="Sweden Worcester, MA"/>
    <n v="1"/>
    <x v="2"/>
    <x v="21"/>
  </r>
  <r>
    <n v="3"/>
    <x v="1"/>
    <s v="Brocklebank, Mr. William Alfred"/>
    <x v="1"/>
    <x v="22"/>
    <n v="0"/>
    <n v="0"/>
    <s v="364512"/>
    <n v="8.0500000000000007"/>
    <x v="6"/>
    <s v="S"/>
    <m/>
    <m/>
    <s v="Broomfield, Chelmsford, England"/>
    <n v="4"/>
    <x v="0"/>
    <x v="23"/>
  </r>
  <r>
    <n v="3"/>
    <x v="1"/>
    <s v="Buckley, Miss. Katherine"/>
    <x v="0"/>
    <x v="75"/>
    <n v="0"/>
    <n v="0"/>
    <s v="329944"/>
    <n v="7.2832999999999997"/>
    <x v="6"/>
    <s v="Q"/>
    <m/>
    <n v="299"/>
    <s v="Co Cork, Ireland Roxbury, MA"/>
    <n v="1"/>
    <x v="2"/>
    <x v="21"/>
  </r>
  <r>
    <n v="3"/>
    <x v="0"/>
    <s v="Buckley, Mr. Daniel"/>
    <x v="1"/>
    <x v="53"/>
    <n v="0"/>
    <n v="0"/>
    <s v="330920"/>
    <n v="7.8208000000000002"/>
    <x v="6"/>
    <s v="Q"/>
    <s v="13"/>
    <m/>
    <s v="Kingwilliamstown, Co Cork, Ireland New York, NY"/>
    <n v="4"/>
    <x v="0"/>
    <x v="2"/>
  </r>
  <r>
    <n v="3"/>
    <x v="1"/>
    <s v="Burke, Mr. Jeremiah"/>
    <x v="1"/>
    <x v="21"/>
    <n v="0"/>
    <n v="0"/>
    <s v="365222"/>
    <n v="6.75"/>
    <x v="6"/>
    <s v="Q"/>
    <m/>
    <m/>
    <s v="Co Cork, Ireland Charlestown, MA"/>
    <n v="1"/>
    <x v="2"/>
    <x v="21"/>
  </r>
  <r>
    <n v="3"/>
    <x v="1"/>
    <s v="Burns, Miss. Mary Delia"/>
    <x v="0"/>
    <x v="11"/>
    <n v="0"/>
    <n v="0"/>
    <s v="330963"/>
    <n v="7.8792"/>
    <x v="6"/>
    <s v="Q"/>
    <m/>
    <m/>
    <s v="Co Sligo, Ireland New York, NY"/>
    <n v="3"/>
    <x v="2"/>
    <x v="2"/>
  </r>
  <r>
    <n v="3"/>
    <x v="1"/>
    <s v="Cacic, Miss. Manda"/>
    <x v="0"/>
    <x v="53"/>
    <n v="0"/>
    <n v="0"/>
    <s v="315087"/>
    <n v="8.6624999999999996"/>
    <x v="6"/>
    <s v="S"/>
    <m/>
    <m/>
    <m/>
    <n v="1"/>
    <x v="2"/>
    <x v="6"/>
  </r>
  <r>
    <n v="3"/>
    <x v="1"/>
    <s v="Cacic, Miss. Marija"/>
    <x v="0"/>
    <x v="3"/>
    <n v="0"/>
    <n v="0"/>
    <s v="315084"/>
    <n v="8.6624999999999996"/>
    <x v="6"/>
    <s v="S"/>
    <m/>
    <m/>
    <m/>
    <n v="4"/>
    <x v="0"/>
    <x v="6"/>
  </r>
  <r>
    <n v="3"/>
    <x v="1"/>
    <s v="Cacic, Mr. Jego Grga"/>
    <x v="1"/>
    <x v="11"/>
    <n v="0"/>
    <n v="0"/>
    <s v="315091"/>
    <n v="8.6624999999999996"/>
    <x v="6"/>
    <s v="S"/>
    <m/>
    <m/>
    <m/>
    <n v="2"/>
    <x v="2"/>
    <x v="6"/>
  </r>
  <r>
    <n v="3"/>
    <x v="1"/>
    <s v="Cacic, Mr. Luka"/>
    <x v="1"/>
    <x v="43"/>
    <n v="0"/>
    <n v="0"/>
    <s v="315089"/>
    <n v="8.6624999999999996"/>
    <x v="6"/>
    <s v="S"/>
    <m/>
    <m/>
    <s v="Croatia"/>
    <n v="2"/>
    <x v="2"/>
    <x v="30"/>
  </r>
  <r>
    <n v="3"/>
    <x v="1"/>
    <s v="Calic, Mr. Jovo"/>
    <x v="1"/>
    <x v="33"/>
    <n v="0"/>
    <n v="0"/>
    <s v="315093"/>
    <n v="8.6624999999999996"/>
    <x v="6"/>
    <s v="S"/>
    <m/>
    <m/>
    <m/>
    <n v="5"/>
    <x v="1"/>
    <x v="6"/>
  </r>
  <r>
    <n v="3"/>
    <x v="1"/>
    <s v="Calic, Mr. Petar"/>
    <x v="1"/>
    <x v="33"/>
    <n v="0"/>
    <n v="0"/>
    <s v="315086"/>
    <n v="8.6624999999999996"/>
    <x v="6"/>
    <s v="S"/>
    <m/>
    <m/>
    <m/>
    <n v="1"/>
    <x v="2"/>
    <x v="6"/>
  </r>
  <r>
    <n v="3"/>
    <x v="1"/>
    <s v="Canavan, Miss. Mary"/>
    <x v="0"/>
    <x v="53"/>
    <n v="0"/>
    <n v="0"/>
    <s v="364846"/>
    <n v="7.75"/>
    <x v="6"/>
    <s v="Q"/>
    <m/>
    <m/>
    <m/>
    <n v="1"/>
    <x v="2"/>
    <x v="6"/>
  </r>
  <r>
    <n v="3"/>
    <x v="1"/>
    <s v="Canavan, Mr. Patrick"/>
    <x v="1"/>
    <x v="53"/>
    <n v="0"/>
    <n v="0"/>
    <s v="364858"/>
    <n v="7.75"/>
    <x v="6"/>
    <s v="Q"/>
    <m/>
    <m/>
    <s v="Ireland Philadelphia, PA"/>
    <n v="5"/>
    <x v="1"/>
    <x v="19"/>
  </r>
  <r>
    <n v="3"/>
    <x v="1"/>
    <s v="Cann, Mr. Ernest Charles"/>
    <x v="1"/>
    <x v="53"/>
    <n v="0"/>
    <n v="0"/>
    <s v="A./5. 2152"/>
    <n v="8.0500000000000007"/>
    <x v="6"/>
    <s v="S"/>
    <m/>
    <m/>
    <m/>
    <n v="1"/>
    <x v="2"/>
    <x v="6"/>
  </r>
  <r>
    <n v="3"/>
    <x v="1"/>
    <s v="Caram, Mr. Joseph"/>
    <x v="1"/>
    <x v="15"/>
    <n v="1"/>
    <n v="0"/>
    <s v="2689"/>
    <n v="14.458299999999999"/>
    <x v="6"/>
    <s v="C"/>
    <m/>
    <m/>
    <s v="Ottawa, ON"/>
    <n v="5"/>
    <x v="1"/>
    <x v="1"/>
  </r>
  <r>
    <n v="3"/>
    <x v="1"/>
    <s v="Caram, Mrs. Joseph (Maria Elias)"/>
    <x v="0"/>
    <x v="15"/>
    <n v="1"/>
    <n v="0"/>
    <s v="2689"/>
    <n v="14.458299999999999"/>
    <x v="6"/>
    <s v="C"/>
    <m/>
    <m/>
    <s v="Ottawa, ON"/>
    <n v="2"/>
    <x v="2"/>
    <x v="1"/>
  </r>
  <r>
    <n v="3"/>
    <x v="1"/>
    <s v="Carlsson, Mr. August Sigfrid"/>
    <x v="1"/>
    <x v="23"/>
    <n v="0"/>
    <n v="0"/>
    <s v="350042"/>
    <n v="7.7957999999999998"/>
    <x v="6"/>
    <s v="S"/>
    <m/>
    <m/>
    <s v="Dagsas, Sweden Fower, MN"/>
    <n v="1"/>
    <x v="2"/>
    <x v="9"/>
  </r>
  <r>
    <n v="3"/>
    <x v="1"/>
    <s v="Carlsson, Mr. Carl Robert"/>
    <x v="1"/>
    <x v="12"/>
    <n v="0"/>
    <n v="0"/>
    <s v="350409"/>
    <n v="7.8541999999999996"/>
    <x v="6"/>
    <s v="S"/>
    <m/>
    <m/>
    <s v="Goteborg, Sweden Huntley, IL"/>
    <n v="3"/>
    <x v="2"/>
    <x v="37"/>
  </r>
  <r>
    <n v="3"/>
    <x v="0"/>
    <s v="Carr, Miss. Helen &quot;Ellen&quot;"/>
    <x v="0"/>
    <x v="51"/>
    <n v="0"/>
    <n v="0"/>
    <s v="367231"/>
    <n v="7.75"/>
    <x v="6"/>
    <s v="Q"/>
    <s v="16"/>
    <m/>
    <s v="Co Longford, Ireland New York, NY"/>
    <n v="1"/>
    <x v="2"/>
    <x v="2"/>
  </r>
  <r>
    <n v="3"/>
    <x v="1"/>
    <s v="Carr, Miss. Jeannie"/>
    <x v="0"/>
    <x v="19"/>
    <n v="0"/>
    <n v="0"/>
    <s v="368364"/>
    <n v="7.75"/>
    <x v="6"/>
    <s v="Q"/>
    <m/>
    <m/>
    <s v="Co Sligo, Ireland Hartford, CT"/>
    <n v="2"/>
    <x v="2"/>
    <x v="34"/>
  </r>
  <r>
    <n v="3"/>
    <x v="1"/>
    <s v="Carver, Mr. Alfred John"/>
    <x v="1"/>
    <x v="23"/>
    <n v="0"/>
    <n v="0"/>
    <s v="392095"/>
    <n v="7.25"/>
    <x v="6"/>
    <s v="S"/>
    <m/>
    <m/>
    <s v="St Denys, Southampton, Hants"/>
    <n v="4"/>
    <x v="0"/>
    <x v="46"/>
  </r>
  <r>
    <n v="3"/>
    <x v="1"/>
    <s v="Celotti, Mr. Francesco"/>
    <x v="1"/>
    <x v="12"/>
    <n v="0"/>
    <n v="0"/>
    <s v="343275"/>
    <n v="8.0500000000000007"/>
    <x v="6"/>
    <s v="S"/>
    <m/>
    <m/>
    <s v="London"/>
    <n v="4"/>
    <x v="0"/>
    <x v="1"/>
  </r>
  <r>
    <n v="3"/>
    <x v="1"/>
    <s v="Charters, Mr. David"/>
    <x v="1"/>
    <x v="53"/>
    <n v="0"/>
    <n v="0"/>
    <s v="A/5. 13032"/>
    <n v="7.7332999999999998"/>
    <x v="6"/>
    <s v="Q"/>
    <m/>
    <m/>
    <s v="Ireland New York, NY"/>
    <n v="2"/>
    <x v="2"/>
    <x v="2"/>
  </r>
  <r>
    <n v="3"/>
    <x v="0"/>
    <s v="Chip, Mr. Chang"/>
    <x v="1"/>
    <x v="17"/>
    <n v="0"/>
    <n v="0"/>
    <s v="1601"/>
    <n v="56.495800000000003"/>
    <x v="6"/>
    <s v="S"/>
    <s v="C"/>
    <m/>
    <s v="Hong Kong New York, NY"/>
    <n v="5"/>
    <x v="1"/>
    <x v="2"/>
  </r>
  <r>
    <n v="3"/>
    <x v="1"/>
    <s v="Christmann, Mr. Emil"/>
    <x v="1"/>
    <x v="0"/>
    <n v="0"/>
    <n v="0"/>
    <s v="343276"/>
    <n v="8.0500000000000007"/>
    <x v="6"/>
    <s v="S"/>
    <m/>
    <m/>
    <m/>
    <n v="1"/>
    <x v="2"/>
    <x v="6"/>
  </r>
  <r>
    <n v="3"/>
    <x v="1"/>
    <s v="Chronopoulos, Mr. Apostolos"/>
    <x v="1"/>
    <x v="13"/>
    <n v="1"/>
    <n v="0"/>
    <s v="2680"/>
    <n v="14.4542"/>
    <x v="6"/>
    <s v="C"/>
    <m/>
    <m/>
    <s v="Greece"/>
    <n v="2"/>
    <x v="2"/>
    <x v="5"/>
  </r>
  <r>
    <n v="3"/>
    <x v="1"/>
    <s v="Chronopoulos, Mr. Demetrios"/>
    <x v="1"/>
    <x v="11"/>
    <n v="1"/>
    <n v="0"/>
    <s v="2680"/>
    <n v="14.4542"/>
    <x v="6"/>
    <s v="C"/>
    <m/>
    <m/>
    <s v="Greece"/>
    <n v="4"/>
    <x v="0"/>
    <x v="5"/>
  </r>
  <r>
    <n v="3"/>
    <x v="1"/>
    <s v="Coelho, Mr. Domingos Fernandeo"/>
    <x v="1"/>
    <x v="68"/>
    <n v="0"/>
    <n v="0"/>
    <s v="SOTON/O.Q. 3101307"/>
    <n v="7.05"/>
    <x v="6"/>
    <s v="S"/>
    <m/>
    <m/>
    <s v="Portugal"/>
    <n v="3"/>
    <x v="2"/>
    <x v="71"/>
  </r>
  <r>
    <n v="3"/>
    <x v="0"/>
    <s v="Cohen, Mr. Gurshon &quot;Gus&quot;"/>
    <x v="1"/>
    <x v="11"/>
    <n v="0"/>
    <n v="0"/>
    <s v="A/5 3540"/>
    <n v="8.0500000000000007"/>
    <x v="6"/>
    <s v="S"/>
    <s v="12"/>
    <m/>
    <s v="London Brooklyn, NY"/>
    <n v="3"/>
    <x v="2"/>
    <x v="2"/>
  </r>
  <r>
    <n v="3"/>
    <x v="1"/>
    <s v="Colbert, Mr. Patrick"/>
    <x v="1"/>
    <x v="12"/>
    <n v="0"/>
    <n v="0"/>
    <s v="371109"/>
    <n v="7.25"/>
    <x v="6"/>
    <s v="Q"/>
    <m/>
    <m/>
    <s v="Co Limerick, Ireland Sherbrooke, PQ"/>
    <n v="3"/>
    <x v="2"/>
    <x v="8"/>
  </r>
  <r>
    <n v="3"/>
    <x v="1"/>
    <s v="Coleff, Mr. Peju"/>
    <x v="1"/>
    <x v="18"/>
    <n v="0"/>
    <n v="0"/>
    <s v="349210"/>
    <n v="7.4958"/>
    <x v="6"/>
    <s v="S"/>
    <m/>
    <m/>
    <s v="Bulgaria Chicago, IL"/>
    <n v="1"/>
    <x v="2"/>
    <x v="37"/>
  </r>
  <r>
    <n v="3"/>
    <x v="1"/>
    <s v="Coleff, Mr. Satio"/>
    <x v="1"/>
    <x v="12"/>
    <n v="0"/>
    <n v="0"/>
    <s v="349209"/>
    <n v="7.4958"/>
    <x v="6"/>
    <s v="S"/>
    <m/>
    <m/>
    <m/>
    <n v="4"/>
    <x v="0"/>
    <x v="6"/>
  </r>
  <r>
    <n v="3"/>
    <x v="1"/>
    <s v="Conlon, Mr. Thomas Henry"/>
    <x v="1"/>
    <x v="45"/>
    <n v="0"/>
    <n v="0"/>
    <s v="21332"/>
    <n v="7.7332999999999998"/>
    <x v="6"/>
    <s v="Q"/>
    <m/>
    <m/>
    <s v="Philadelphia, PA"/>
    <n v="1"/>
    <x v="2"/>
    <x v="19"/>
  </r>
  <r>
    <n v="3"/>
    <x v="1"/>
    <s v="Connaghton, Mr. Michael"/>
    <x v="1"/>
    <x v="45"/>
    <n v="0"/>
    <n v="0"/>
    <s v="335097"/>
    <n v="7.75"/>
    <x v="6"/>
    <s v="Q"/>
    <m/>
    <m/>
    <s v="Ireland Brooklyn, NY"/>
    <n v="3"/>
    <x v="2"/>
    <x v="2"/>
  </r>
  <r>
    <n v="3"/>
    <x v="0"/>
    <s v="Connolly, Miss. Kate"/>
    <x v="0"/>
    <x v="27"/>
    <n v="0"/>
    <n v="0"/>
    <s v="370373"/>
    <n v="7.75"/>
    <x v="6"/>
    <s v="Q"/>
    <s v="13"/>
    <m/>
    <s v="Ireland"/>
    <n v="4"/>
    <x v="0"/>
    <x v="23"/>
  </r>
  <r>
    <n v="3"/>
    <x v="1"/>
    <s v="Connolly, Miss. Kate"/>
    <x v="0"/>
    <x v="3"/>
    <n v="0"/>
    <n v="0"/>
    <s v="330972"/>
    <n v="7.6292"/>
    <x v="6"/>
    <s v="Q"/>
    <m/>
    <m/>
    <s v="Ireland"/>
    <n v="2"/>
    <x v="2"/>
    <x v="23"/>
  </r>
  <r>
    <n v="3"/>
    <x v="1"/>
    <s v="Connors, Mr. Patrick"/>
    <x v="1"/>
    <x v="80"/>
    <n v="0"/>
    <n v="0"/>
    <s v="370369"/>
    <n v="7.75"/>
    <x v="6"/>
    <s v="Q"/>
    <m/>
    <n v="171"/>
    <m/>
    <n v="5"/>
    <x v="1"/>
    <x v="6"/>
  </r>
  <r>
    <n v="3"/>
    <x v="1"/>
    <s v="Cook, Mr. Jacob"/>
    <x v="1"/>
    <x v="49"/>
    <n v="0"/>
    <n v="0"/>
    <s v="A/5 3536"/>
    <n v="8.0500000000000007"/>
    <x v="6"/>
    <s v="S"/>
    <m/>
    <m/>
    <m/>
    <n v="4"/>
    <x v="0"/>
    <x v="6"/>
  </r>
  <r>
    <n v="3"/>
    <x v="1"/>
    <s v="Cor, Mr. Bartol"/>
    <x v="1"/>
    <x v="22"/>
    <n v="0"/>
    <n v="0"/>
    <s v="349230"/>
    <n v="7.8958000000000004"/>
    <x v="6"/>
    <s v="S"/>
    <m/>
    <m/>
    <s v="Austria"/>
    <n v="1"/>
    <x v="2"/>
    <x v="30"/>
  </r>
  <r>
    <n v="3"/>
    <x v="1"/>
    <s v="Cor, Mr. Ivan"/>
    <x v="1"/>
    <x v="39"/>
    <n v="0"/>
    <n v="0"/>
    <s v="349229"/>
    <n v="7.8958000000000004"/>
    <x v="6"/>
    <s v="S"/>
    <m/>
    <m/>
    <s v="Austria"/>
    <n v="1"/>
    <x v="2"/>
    <x v="30"/>
  </r>
  <r>
    <n v="3"/>
    <x v="1"/>
    <s v="Cor, Mr. Liudevit"/>
    <x v="1"/>
    <x v="21"/>
    <n v="0"/>
    <n v="0"/>
    <s v="349231"/>
    <n v="7.8958000000000004"/>
    <x v="6"/>
    <s v="S"/>
    <m/>
    <m/>
    <s v="Austria"/>
    <n v="3"/>
    <x v="2"/>
    <x v="30"/>
  </r>
  <r>
    <n v="3"/>
    <x v="1"/>
    <s v="Corn, Mr. Harry"/>
    <x v="1"/>
    <x v="3"/>
    <n v="0"/>
    <n v="0"/>
    <s v="SOTON/OQ 392090"/>
    <n v="8.0500000000000007"/>
    <x v="6"/>
    <s v="S"/>
    <m/>
    <m/>
    <s v="London"/>
    <n v="3"/>
    <x v="2"/>
    <x v="1"/>
  </r>
  <r>
    <n v="3"/>
    <x v="0"/>
    <s v="Coutts, Master. Eden Leslie &quot;Neville&quot;"/>
    <x v="1"/>
    <x v="78"/>
    <n v="1"/>
    <n v="1"/>
    <s v="C.A. 37671"/>
    <n v="15.9"/>
    <x v="6"/>
    <s v="S"/>
    <s v="2"/>
    <m/>
    <s v="England Brooklyn, NY"/>
    <n v="4"/>
    <x v="0"/>
    <x v="2"/>
  </r>
  <r>
    <n v="3"/>
    <x v="0"/>
    <s v="Coutts, Master. William Loch &quot;William&quot;"/>
    <x v="1"/>
    <x v="73"/>
    <n v="1"/>
    <n v="1"/>
    <s v="C.A. 37671"/>
    <n v="15.9"/>
    <x v="6"/>
    <s v="S"/>
    <s v="2"/>
    <m/>
    <s v="England Brooklyn, NY"/>
    <n v="2"/>
    <x v="2"/>
    <x v="2"/>
  </r>
  <r>
    <n v="3"/>
    <x v="0"/>
    <s v="Coutts, Mrs. William (Winnie &quot;Minnie&quot; Treanor)"/>
    <x v="0"/>
    <x v="18"/>
    <n v="0"/>
    <n v="2"/>
    <s v="C.A. 37671"/>
    <n v="15.9"/>
    <x v="6"/>
    <s v="S"/>
    <s v="2"/>
    <m/>
    <s v="England Brooklyn, NY"/>
    <n v="5"/>
    <x v="1"/>
    <x v="2"/>
  </r>
  <r>
    <n v="3"/>
    <x v="1"/>
    <s v="Coxon, Mr. Daniel"/>
    <x v="1"/>
    <x v="30"/>
    <n v="0"/>
    <n v="0"/>
    <s v="364500"/>
    <n v="7.25"/>
    <x v="6"/>
    <s v="S"/>
    <m/>
    <m/>
    <s v="Merrill, WI"/>
    <n v="1"/>
    <x v="2"/>
    <x v="27"/>
  </r>
  <r>
    <n v="3"/>
    <x v="1"/>
    <s v="Crease, Mr. Ernest James"/>
    <x v="1"/>
    <x v="21"/>
    <n v="0"/>
    <n v="0"/>
    <s v="S.P. 3464"/>
    <n v="8.1583000000000006"/>
    <x v="6"/>
    <s v="S"/>
    <m/>
    <m/>
    <s v="Bristol, England Cleveland, OH"/>
    <n v="1"/>
    <x v="2"/>
    <x v="14"/>
  </r>
  <r>
    <n v="3"/>
    <x v="0"/>
    <s v="Cribb, Miss. Laura Alice"/>
    <x v="0"/>
    <x v="33"/>
    <n v="0"/>
    <n v="1"/>
    <s v="371362"/>
    <n v="16.100000000000001"/>
    <x v="6"/>
    <s v="S"/>
    <s v="12"/>
    <m/>
    <s v="Bournemouth, England Newark, NJ"/>
    <n v="2"/>
    <x v="2"/>
    <x v="13"/>
  </r>
  <r>
    <n v="3"/>
    <x v="1"/>
    <s v="Cribb, Mr. John Hatfield"/>
    <x v="1"/>
    <x v="29"/>
    <n v="0"/>
    <n v="1"/>
    <s v="371362"/>
    <n v="16.100000000000001"/>
    <x v="6"/>
    <s v="S"/>
    <m/>
    <m/>
    <s v="Bournemouth, England Newark, NJ"/>
    <n v="5"/>
    <x v="1"/>
    <x v="13"/>
  </r>
  <r>
    <n v="3"/>
    <x v="1"/>
    <s v="Culumovic, Mr. Jeso"/>
    <x v="1"/>
    <x v="33"/>
    <n v="0"/>
    <n v="0"/>
    <s v="315090"/>
    <n v="8.6624999999999996"/>
    <x v="6"/>
    <s v="S"/>
    <m/>
    <m/>
    <s v="Austria-Hungary"/>
    <n v="1"/>
    <x v="2"/>
    <x v="72"/>
  </r>
  <r>
    <n v="3"/>
    <x v="1"/>
    <s v="Daher, Mr. Shedid"/>
    <x v="1"/>
    <x v="81"/>
    <n v="0"/>
    <n v="0"/>
    <s v="2698"/>
    <n v="7.2249999999999996"/>
    <x v="6"/>
    <s v="C"/>
    <m/>
    <n v="9"/>
    <m/>
    <n v="4"/>
    <x v="0"/>
    <x v="6"/>
  </r>
  <r>
    <n v="3"/>
    <x v="0"/>
    <s v="Dahl, Mr. Karl Edwart"/>
    <x v="1"/>
    <x v="24"/>
    <n v="0"/>
    <n v="0"/>
    <s v="7598"/>
    <n v="8.0500000000000007"/>
    <x v="6"/>
    <s v="S"/>
    <s v="15"/>
    <m/>
    <s v="Australia Fingal, ND"/>
    <n v="1"/>
    <x v="2"/>
    <x v="23"/>
  </r>
  <r>
    <n v="3"/>
    <x v="1"/>
    <s v="Dahlberg, Miss. Gerda Ulrika"/>
    <x v="0"/>
    <x v="27"/>
    <n v="0"/>
    <n v="0"/>
    <s v="7552"/>
    <n v="10.5167"/>
    <x v="6"/>
    <s v="S"/>
    <m/>
    <m/>
    <s v="Norrlot, Sweden Chicago, IL"/>
    <n v="4"/>
    <x v="0"/>
    <x v="37"/>
  </r>
  <r>
    <n v="3"/>
    <x v="1"/>
    <s v="Dakic, Mr. Branko"/>
    <x v="1"/>
    <x v="21"/>
    <n v="0"/>
    <n v="0"/>
    <s v="349228"/>
    <n v="10.1708"/>
    <x v="6"/>
    <s v="S"/>
    <m/>
    <m/>
    <s v="Austria"/>
    <n v="3"/>
    <x v="2"/>
    <x v="30"/>
  </r>
  <r>
    <n v="3"/>
    <x v="0"/>
    <s v="Daly, Miss. Margaret Marcella &quot;Maggie&quot;"/>
    <x v="0"/>
    <x v="3"/>
    <n v="0"/>
    <n v="0"/>
    <s v="382650"/>
    <n v="6.95"/>
    <x v="6"/>
    <s v="Q"/>
    <s v="15"/>
    <m/>
    <s v="Co Athlone, Ireland New York, NY"/>
    <n v="5"/>
    <x v="1"/>
    <x v="2"/>
  </r>
  <r>
    <n v="3"/>
    <x v="0"/>
    <s v="Daly, Mr. Eugene Patrick"/>
    <x v="1"/>
    <x v="0"/>
    <n v="0"/>
    <n v="0"/>
    <s v="382651"/>
    <n v="7.75"/>
    <x v="6"/>
    <s v="Q"/>
    <s v="13 15 B"/>
    <m/>
    <s v="Co Athlone, Ireland New York, NY"/>
    <n v="1"/>
    <x v="2"/>
    <x v="2"/>
  </r>
  <r>
    <n v="3"/>
    <x v="1"/>
    <s v="Danbom, Master. Gilbert Sigvard Emanuel"/>
    <x v="1"/>
    <x v="82"/>
    <n v="0"/>
    <n v="2"/>
    <s v="347080"/>
    <n v="14.4"/>
    <x v="6"/>
    <s v="S"/>
    <m/>
    <m/>
    <s v="Stanton, IA"/>
    <n v="4"/>
    <x v="0"/>
    <x v="30"/>
  </r>
  <r>
    <n v="3"/>
    <x v="1"/>
    <s v="Danbom, Mr. Ernst Gilbert"/>
    <x v="1"/>
    <x v="61"/>
    <n v="1"/>
    <n v="1"/>
    <s v="347080"/>
    <n v="14.4"/>
    <x v="6"/>
    <s v="S"/>
    <m/>
    <n v="197"/>
    <s v="Stanton, IA"/>
    <n v="1"/>
    <x v="2"/>
    <x v="30"/>
  </r>
  <r>
    <n v="3"/>
    <x v="1"/>
    <s v="Danbom, Mrs. Ernst Gilbert (Anna Sigrid Maria Brogren)"/>
    <x v="0"/>
    <x v="23"/>
    <n v="1"/>
    <n v="1"/>
    <s v="347080"/>
    <n v="14.4"/>
    <x v="6"/>
    <s v="S"/>
    <m/>
    <m/>
    <s v="Stanton, IA"/>
    <n v="3"/>
    <x v="2"/>
    <x v="30"/>
  </r>
  <r>
    <n v="3"/>
    <x v="1"/>
    <s v="Danoff, Mr. Yoto"/>
    <x v="1"/>
    <x v="39"/>
    <n v="0"/>
    <n v="0"/>
    <s v="349219"/>
    <n v="7.8958000000000004"/>
    <x v="6"/>
    <s v="S"/>
    <m/>
    <m/>
    <s v="Bulgaria Chicago, IL"/>
    <n v="2"/>
    <x v="2"/>
    <x v="37"/>
  </r>
  <r>
    <n v="3"/>
    <x v="1"/>
    <s v="Dantcheff, Mr. Ristiu"/>
    <x v="1"/>
    <x v="4"/>
    <n v="0"/>
    <n v="0"/>
    <s v="349203"/>
    <n v="7.8958000000000004"/>
    <x v="6"/>
    <s v="S"/>
    <m/>
    <m/>
    <s v="Bulgaria Chicago, IL"/>
    <n v="3"/>
    <x v="2"/>
    <x v="37"/>
  </r>
  <r>
    <n v="3"/>
    <x v="1"/>
    <s v="Davies, Mr. Alfred J"/>
    <x v="1"/>
    <x v="12"/>
    <n v="2"/>
    <n v="0"/>
    <s v="A/4 48871"/>
    <n v="24.15"/>
    <x v="6"/>
    <s v="S"/>
    <m/>
    <m/>
    <s v="West Bromwich, England Pontiac, MI"/>
    <n v="5"/>
    <x v="1"/>
    <x v="11"/>
  </r>
  <r>
    <n v="3"/>
    <x v="1"/>
    <s v="Davies, Mr. Evan"/>
    <x v="1"/>
    <x v="27"/>
    <n v="0"/>
    <n v="0"/>
    <s v="SC/A4 23568"/>
    <n v="8.0500000000000007"/>
    <x v="6"/>
    <s v="S"/>
    <m/>
    <m/>
    <m/>
    <n v="2"/>
    <x v="2"/>
    <x v="6"/>
  </r>
  <r>
    <n v="3"/>
    <x v="1"/>
    <s v="Davies, Mr. John Samuel"/>
    <x v="1"/>
    <x v="53"/>
    <n v="2"/>
    <n v="0"/>
    <s v="A/4 48871"/>
    <n v="24.15"/>
    <x v="6"/>
    <s v="S"/>
    <m/>
    <m/>
    <s v="West Bromwich, England Pontiac, MI"/>
    <n v="3"/>
    <x v="2"/>
    <x v="11"/>
  </r>
  <r>
    <n v="3"/>
    <x v="1"/>
    <s v="Davies, Mr. Joseph"/>
    <x v="1"/>
    <x v="33"/>
    <n v="2"/>
    <n v="0"/>
    <s v="A/4 48873"/>
    <n v="8.0500000000000007"/>
    <x v="6"/>
    <s v="S"/>
    <m/>
    <m/>
    <s v="West Bromwich, England Pontiac, MI"/>
    <n v="3"/>
    <x v="2"/>
    <x v="11"/>
  </r>
  <r>
    <n v="3"/>
    <x v="1"/>
    <s v="Davison, Mr. Thomas Henry"/>
    <x v="1"/>
    <x v="15"/>
    <n v="1"/>
    <n v="0"/>
    <s v="386525"/>
    <n v="16.100000000000001"/>
    <x v="6"/>
    <s v="S"/>
    <m/>
    <m/>
    <s v="Liverpool, England Bedford, OH"/>
    <n v="5"/>
    <x v="1"/>
    <x v="14"/>
  </r>
  <r>
    <n v="3"/>
    <x v="0"/>
    <s v="Davison, Mrs. Thomas Henry (Mary E Finck)"/>
    <x v="0"/>
    <x v="15"/>
    <n v="1"/>
    <n v="0"/>
    <s v="386525"/>
    <n v="16.100000000000001"/>
    <x v="6"/>
    <s v="S"/>
    <s v="16"/>
    <m/>
    <s v="Liverpool, England Bedford, OH"/>
    <n v="1"/>
    <x v="2"/>
    <x v="14"/>
  </r>
  <r>
    <n v="3"/>
    <x v="0"/>
    <s v="de Messemaeker, Mr. Guillaume Joseph"/>
    <x v="1"/>
    <x v="74"/>
    <n v="1"/>
    <n v="0"/>
    <s v="345572"/>
    <n v="17.399999999999999"/>
    <x v="6"/>
    <s v="S"/>
    <s v="15"/>
    <m/>
    <s v="Tampico, MT"/>
    <n v="2"/>
    <x v="2"/>
    <x v="65"/>
  </r>
  <r>
    <n v="3"/>
    <x v="0"/>
    <s v="de Messemaeker, Mrs. Guillaume Joseph (Emma)"/>
    <x v="0"/>
    <x v="18"/>
    <n v="1"/>
    <n v="0"/>
    <s v="345572"/>
    <n v="17.399999999999999"/>
    <x v="6"/>
    <s v="S"/>
    <s v="13"/>
    <m/>
    <s v="Tampico, MT"/>
    <n v="5"/>
    <x v="1"/>
    <x v="65"/>
  </r>
  <r>
    <n v="3"/>
    <x v="0"/>
    <s v="de Mulder, Mr. Theodore"/>
    <x v="1"/>
    <x v="3"/>
    <n v="0"/>
    <n v="0"/>
    <s v="345774"/>
    <n v="9.5"/>
    <x v="6"/>
    <s v="S"/>
    <s v="11"/>
    <m/>
    <s v="Belgium Detroit, MI"/>
    <n v="4"/>
    <x v="0"/>
    <x v="11"/>
  </r>
  <r>
    <n v="3"/>
    <x v="1"/>
    <s v="de Pelsmaeker, Mr. Alfons"/>
    <x v="1"/>
    <x v="51"/>
    <n v="0"/>
    <n v="0"/>
    <s v="345778"/>
    <n v="9.5"/>
    <x v="6"/>
    <s v="S"/>
    <m/>
    <m/>
    <m/>
    <n v="3"/>
    <x v="2"/>
    <x v="6"/>
  </r>
  <r>
    <n v="3"/>
    <x v="0"/>
    <s v="Dean, Master. Bertram Vere"/>
    <x v="1"/>
    <x v="66"/>
    <n v="1"/>
    <n v="2"/>
    <s v="C.A. 2315"/>
    <n v="20.574999999999999"/>
    <x v="6"/>
    <s v="S"/>
    <s v="10"/>
    <m/>
    <s v="Devon, England Wichita, KS"/>
    <n v="2"/>
    <x v="2"/>
    <x v="7"/>
  </r>
  <r>
    <n v="3"/>
    <x v="0"/>
    <s v="Dean, Miss. Elizabeth Gladys &quot;Millvina&quot;"/>
    <x v="0"/>
    <x v="83"/>
    <n v="1"/>
    <n v="2"/>
    <s v="C.A. 2315"/>
    <n v="20.574999999999999"/>
    <x v="6"/>
    <s v="S"/>
    <s v="10"/>
    <m/>
    <s v="Devon, England Wichita, KS"/>
    <n v="1"/>
    <x v="2"/>
    <x v="7"/>
  </r>
  <r>
    <n v="3"/>
    <x v="1"/>
    <s v="Dean, Mr. Bertram Frank"/>
    <x v="1"/>
    <x v="13"/>
    <n v="1"/>
    <n v="2"/>
    <s v="C.A. 2315"/>
    <n v="20.574999999999999"/>
    <x v="6"/>
    <s v="S"/>
    <m/>
    <m/>
    <s v="Devon, England Wichita, KS"/>
    <n v="5"/>
    <x v="1"/>
    <x v="7"/>
  </r>
  <r>
    <n v="3"/>
    <x v="0"/>
    <s v="Dean, Mrs. Bertram (Eva Georgetta Light)"/>
    <x v="0"/>
    <x v="32"/>
    <n v="1"/>
    <n v="2"/>
    <s v="C.A. 2315"/>
    <n v="20.574999999999999"/>
    <x v="6"/>
    <s v="S"/>
    <s v="10"/>
    <m/>
    <s v="Devon, England Wichita, KS"/>
    <n v="2"/>
    <x v="2"/>
    <x v="7"/>
  </r>
  <r>
    <n v="3"/>
    <x v="1"/>
    <s v="Delalic, Mr. Redjo"/>
    <x v="1"/>
    <x v="4"/>
    <n v="0"/>
    <n v="0"/>
    <s v="349250"/>
    <n v="7.8958000000000004"/>
    <x v="6"/>
    <s v="S"/>
    <m/>
    <m/>
    <m/>
    <n v="3"/>
    <x v="2"/>
    <x v="6"/>
  </r>
  <r>
    <n v="3"/>
    <x v="1"/>
    <s v="Demetri, Mr. Marinko"/>
    <x v="1"/>
    <x v="15"/>
    <n v="0"/>
    <n v="0"/>
    <s v="349238"/>
    <n v="7.8958000000000004"/>
    <x v="6"/>
    <s v="S"/>
    <m/>
    <m/>
    <m/>
    <n v="4"/>
    <x v="0"/>
    <x v="6"/>
  </r>
  <r>
    <n v="3"/>
    <x v="1"/>
    <s v="Denkoff, Mr. Mitto"/>
    <x v="1"/>
    <x v="15"/>
    <n v="0"/>
    <n v="0"/>
    <s v="349225"/>
    <n v="7.8958000000000004"/>
    <x v="6"/>
    <s v="S"/>
    <m/>
    <m/>
    <s v="Bulgaria Coon Rapids, IA"/>
    <n v="5"/>
    <x v="1"/>
    <x v="30"/>
  </r>
  <r>
    <n v="3"/>
    <x v="1"/>
    <s v="Dennis, Mr. Samuel"/>
    <x v="1"/>
    <x v="27"/>
    <n v="0"/>
    <n v="0"/>
    <s v="A/5 21172"/>
    <n v="7.25"/>
    <x v="6"/>
    <s v="S"/>
    <m/>
    <m/>
    <m/>
    <n v="2"/>
    <x v="2"/>
    <x v="6"/>
  </r>
  <r>
    <n v="3"/>
    <x v="1"/>
    <s v="Dennis, Mr. William"/>
    <x v="1"/>
    <x v="18"/>
    <n v="0"/>
    <n v="0"/>
    <s v="A/5 21175"/>
    <n v="7.25"/>
    <x v="6"/>
    <s v="S"/>
    <m/>
    <m/>
    <m/>
    <n v="4"/>
    <x v="0"/>
    <x v="6"/>
  </r>
  <r>
    <n v="3"/>
    <x v="0"/>
    <s v="Devaney, Miss. Margaret Delia"/>
    <x v="0"/>
    <x v="21"/>
    <n v="0"/>
    <n v="0"/>
    <s v="330958"/>
    <n v="7.8792"/>
    <x v="6"/>
    <s v="Q"/>
    <s v="C"/>
    <m/>
    <s v="Kilmacowen, Co Sligo, Ireland New York, NY"/>
    <n v="3"/>
    <x v="2"/>
    <x v="2"/>
  </r>
  <r>
    <n v="3"/>
    <x v="1"/>
    <s v="Dika, Mr. Mirko"/>
    <x v="1"/>
    <x v="33"/>
    <n v="0"/>
    <n v="0"/>
    <s v="349232"/>
    <n v="7.8958000000000004"/>
    <x v="6"/>
    <s v="S"/>
    <m/>
    <m/>
    <m/>
    <n v="5"/>
    <x v="1"/>
    <x v="6"/>
  </r>
  <r>
    <n v="3"/>
    <x v="1"/>
    <s v="Dimic, Mr. Jovan"/>
    <x v="1"/>
    <x v="20"/>
    <n v="0"/>
    <n v="0"/>
    <s v="315088"/>
    <n v="8.6624999999999996"/>
    <x v="6"/>
    <s v="S"/>
    <m/>
    <m/>
    <m/>
    <n v="3"/>
    <x v="2"/>
    <x v="6"/>
  </r>
  <r>
    <n v="3"/>
    <x v="1"/>
    <s v="Dintcheff, Mr. Valtcho"/>
    <x v="1"/>
    <x v="49"/>
    <n v="0"/>
    <n v="0"/>
    <s v="349226"/>
    <n v="7.8958000000000004"/>
    <x v="6"/>
    <s v="S"/>
    <m/>
    <m/>
    <m/>
    <n v="2"/>
    <x v="2"/>
    <x v="6"/>
  </r>
  <r>
    <n v="3"/>
    <x v="1"/>
    <s v="Doharr, Mr. Tannous"/>
    <x v="1"/>
    <x v="15"/>
    <n v="0"/>
    <n v="0"/>
    <s v="2686"/>
    <n v="7.2291999999999996"/>
    <x v="6"/>
    <s v="C"/>
    <m/>
    <m/>
    <m/>
    <n v="3"/>
    <x v="2"/>
    <x v="6"/>
  </r>
  <r>
    <n v="3"/>
    <x v="1"/>
    <s v="Dooley, Mr. Patrick"/>
    <x v="1"/>
    <x v="17"/>
    <n v="0"/>
    <n v="0"/>
    <s v="370376"/>
    <n v="7.75"/>
    <x v="6"/>
    <s v="Q"/>
    <m/>
    <m/>
    <s v="Ireland New York, NY"/>
    <n v="2"/>
    <x v="2"/>
    <x v="2"/>
  </r>
  <r>
    <n v="3"/>
    <x v="0"/>
    <s v="Dorking, Mr. Edward Arthur"/>
    <x v="1"/>
    <x v="21"/>
    <n v="0"/>
    <n v="0"/>
    <s v="A/5. 10482"/>
    <n v="8.0500000000000007"/>
    <x v="6"/>
    <s v="S"/>
    <s v="B"/>
    <m/>
    <s v="England Oglesby, IL"/>
    <n v="2"/>
    <x v="2"/>
    <x v="37"/>
  </r>
  <r>
    <n v="3"/>
    <x v="0"/>
    <s v="Dowdell, Miss. Elizabeth"/>
    <x v="0"/>
    <x v="3"/>
    <n v="0"/>
    <n v="0"/>
    <s v="364516"/>
    <n v="12.475"/>
    <x v="6"/>
    <s v="S"/>
    <s v="13"/>
    <m/>
    <s v="Union Hill, NJ"/>
    <n v="1"/>
    <x v="2"/>
    <x v="13"/>
  </r>
  <r>
    <n v="3"/>
    <x v="1"/>
    <s v="Doyle, Miss. Elizabeth"/>
    <x v="0"/>
    <x v="12"/>
    <n v="0"/>
    <n v="0"/>
    <s v="368702"/>
    <n v="7.75"/>
    <x v="6"/>
    <s v="Q"/>
    <m/>
    <m/>
    <s v="Ireland New York, NY"/>
    <n v="5"/>
    <x v="1"/>
    <x v="2"/>
  </r>
  <r>
    <n v="3"/>
    <x v="0"/>
    <s v="Drapkin, Miss. Jennie"/>
    <x v="0"/>
    <x v="48"/>
    <n v="0"/>
    <n v="0"/>
    <s v="SOTON/OQ 392083"/>
    <n v="8.0500000000000007"/>
    <x v="6"/>
    <s v="S"/>
    <m/>
    <m/>
    <s v="London New York, NY"/>
    <n v="2"/>
    <x v="2"/>
    <x v="2"/>
  </r>
  <r>
    <n v="3"/>
    <x v="1"/>
    <s v="Drazenoic, Mr. Jozef"/>
    <x v="1"/>
    <x v="32"/>
    <n v="0"/>
    <n v="0"/>
    <s v="349241"/>
    <n v="7.8958000000000004"/>
    <x v="6"/>
    <s v="C"/>
    <m/>
    <n v="51"/>
    <s v="Austria Niagara Falls, NY"/>
    <n v="5"/>
    <x v="1"/>
    <x v="2"/>
  </r>
  <r>
    <n v="3"/>
    <x v="1"/>
    <s v="Duane, Mr. Frank"/>
    <x v="1"/>
    <x v="55"/>
    <n v="0"/>
    <n v="0"/>
    <s v="336439"/>
    <n v="7.75"/>
    <x v="6"/>
    <s v="Q"/>
    <m/>
    <m/>
    <m/>
    <n v="5"/>
    <x v="1"/>
    <x v="6"/>
  </r>
  <r>
    <n v="3"/>
    <x v="0"/>
    <s v="Duquemin, Mr. Joseph"/>
    <x v="1"/>
    <x v="12"/>
    <n v="0"/>
    <n v="0"/>
    <s v="S.O./P.P. 752"/>
    <n v="7.55"/>
    <x v="6"/>
    <s v="S"/>
    <s v="D"/>
    <m/>
    <s v="England Albion, NY"/>
    <n v="4"/>
    <x v="0"/>
    <x v="2"/>
  </r>
  <r>
    <n v="3"/>
    <x v="1"/>
    <s v="Dyker, Mr. Adolf Fredrik"/>
    <x v="1"/>
    <x v="48"/>
    <n v="1"/>
    <n v="0"/>
    <s v="347072"/>
    <n v="13.9"/>
    <x v="6"/>
    <s v="S"/>
    <m/>
    <m/>
    <s v="West Haven, CT"/>
    <n v="4"/>
    <x v="0"/>
    <x v="34"/>
  </r>
  <r>
    <n v="3"/>
    <x v="0"/>
    <s v="Dyker, Mrs. Adolf Fredrik (Anna Elisabeth Judith Andersson)"/>
    <x v="0"/>
    <x v="27"/>
    <n v="1"/>
    <n v="0"/>
    <s v="347072"/>
    <n v="13.9"/>
    <x v="6"/>
    <s v="S"/>
    <s v="16"/>
    <m/>
    <s v="West Haven, CT"/>
    <n v="3"/>
    <x v="2"/>
    <x v="34"/>
  </r>
  <r>
    <n v="3"/>
    <x v="1"/>
    <s v="Edvardsson, Mr. Gustaf Hjalmar"/>
    <x v="1"/>
    <x v="11"/>
    <n v="0"/>
    <n v="0"/>
    <s v="349912"/>
    <n v="7.7750000000000004"/>
    <x v="6"/>
    <s v="S"/>
    <m/>
    <m/>
    <s v="Tofta, Sweden Joliet, IL"/>
    <n v="3"/>
    <x v="2"/>
    <x v="37"/>
  </r>
  <r>
    <n v="3"/>
    <x v="1"/>
    <s v="Eklund, Mr. Hans Linus"/>
    <x v="1"/>
    <x v="51"/>
    <n v="0"/>
    <n v="0"/>
    <s v="347074"/>
    <n v="7.7750000000000004"/>
    <x v="6"/>
    <s v="S"/>
    <m/>
    <m/>
    <s v="Karberg, Sweden Jerome Junction, AZ"/>
    <n v="3"/>
    <x v="2"/>
    <x v="73"/>
  </r>
  <r>
    <n v="3"/>
    <x v="1"/>
    <s v="Ekstrom, Mr. Johan"/>
    <x v="1"/>
    <x v="24"/>
    <n v="0"/>
    <n v="0"/>
    <s v="347061"/>
    <n v="6.9749999999999996"/>
    <x v="6"/>
    <s v="S"/>
    <m/>
    <m/>
    <s v="Effington Rut, SD"/>
    <n v="4"/>
    <x v="0"/>
    <x v="58"/>
  </r>
  <r>
    <n v="3"/>
    <x v="1"/>
    <s v="Elias, Mr. Dibo"/>
    <x v="1"/>
    <x v="15"/>
    <n v="0"/>
    <n v="0"/>
    <s v="2674"/>
    <n v="7.2249999999999996"/>
    <x v="6"/>
    <s v="C"/>
    <m/>
    <m/>
    <m/>
    <n v="5"/>
    <x v="1"/>
    <x v="6"/>
  </r>
  <r>
    <n v="3"/>
    <x v="1"/>
    <s v="Elias, Mr. Joseph"/>
    <x v="1"/>
    <x v="7"/>
    <n v="0"/>
    <n v="2"/>
    <s v="2675"/>
    <n v="7.2291999999999996"/>
    <x v="6"/>
    <s v="C"/>
    <m/>
    <m/>
    <s v="Syria Ottawa, ON"/>
    <n v="5"/>
    <x v="1"/>
    <x v="1"/>
  </r>
  <r>
    <n v="3"/>
    <x v="1"/>
    <s v="Elias, Mr. Joseph Jr"/>
    <x v="1"/>
    <x v="33"/>
    <n v="1"/>
    <n v="1"/>
    <s v="2690"/>
    <n v="7.2291999999999996"/>
    <x v="6"/>
    <s v="C"/>
    <m/>
    <m/>
    <m/>
    <n v="5"/>
    <x v="1"/>
    <x v="6"/>
  </r>
  <r>
    <n v="3"/>
    <x v="1"/>
    <s v="Elias, Mr. Tannous"/>
    <x v="1"/>
    <x v="54"/>
    <n v="1"/>
    <n v="1"/>
    <s v="2695"/>
    <n v="7.2291999999999996"/>
    <x v="6"/>
    <s v="C"/>
    <m/>
    <m/>
    <s v="Syria"/>
    <n v="1"/>
    <x v="2"/>
    <x v="30"/>
  </r>
  <r>
    <n v="3"/>
    <x v="1"/>
    <s v="Elsbury, Mr. William James"/>
    <x v="1"/>
    <x v="10"/>
    <n v="0"/>
    <n v="0"/>
    <s v="A/5 3902"/>
    <n v="7.25"/>
    <x v="6"/>
    <s v="S"/>
    <m/>
    <m/>
    <s v="Illinois, USA"/>
    <n v="5"/>
    <x v="1"/>
    <x v="51"/>
  </r>
  <r>
    <n v="3"/>
    <x v="0"/>
    <s v="Emanuel, Miss. Virginia Ethel"/>
    <x v="0"/>
    <x v="76"/>
    <n v="0"/>
    <n v="0"/>
    <s v="364516"/>
    <n v="12.475"/>
    <x v="6"/>
    <s v="S"/>
    <s v="13"/>
    <m/>
    <s v="New York, NY"/>
    <n v="2"/>
    <x v="2"/>
    <x v="2"/>
  </r>
  <r>
    <n v="3"/>
    <x v="1"/>
    <s v="Emir, Mr. Farred Chehab"/>
    <x v="1"/>
    <x v="15"/>
    <n v="0"/>
    <n v="0"/>
    <s v="2631"/>
    <n v="7.2249999999999996"/>
    <x v="6"/>
    <s v="C"/>
    <m/>
    <m/>
    <m/>
    <n v="3"/>
    <x v="2"/>
    <x v="6"/>
  </r>
  <r>
    <n v="3"/>
    <x v="1"/>
    <s v="Everett, Mr. Thomas James"/>
    <x v="1"/>
    <x v="84"/>
    <n v="0"/>
    <n v="0"/>
    <s v="C.A. 6212"/>
    <n v="15.1"/>
    <x v="6"/>
    <s v="S"/>
    <m/>
    <n v="187"/>
    <m/>
    <n v="3"/>
    <x v="2"/>
    <x v="6"/>
  </r>
  <r>
    <n v="3"/>
    <x v="1"/>
    <s v="Farrell, Mr. James"/>
    <x v="1"/>
    <x v="84"/>
    <n v="0"/>
    <n v="0"/>
    <s v="367232"/>
    <n v="7.75"/>
    <x v="6"/>
    <s v="Q"/>
    <m/>
    <n v="68"/>
    <s v="Aughnacliff, Co Longford, Ireland New York, NY"/>
    <n v="2"/>
    <x v="2"/>
    <x v="2"/>
  </r>
  <r>
    <n v="3"/>
    <x v="0"/>
    <s v="Finoli, Mr. Luigi"/>
    <x v="1"/>
    <x v="15"/>
    <n v="0"/>
    <n v="0"/>
    <s v="SOTON/O.Q. 3101308"/>
    <n v="7.05"/>
    <x v="6"/>
    <s v="S"/>
    <s v="15"/>
    <m/>
    <s v="Italy Philadelphia, PA"/>
    <n v="2"/>
    <x v="2"/>
    <x v="19"/>
  </r>
  <r>
    <n v="3"/>
    <x v="1"/>
    <s v="Fischer, Mr. Eberhard Thelander"/>
    <x v="1"/>
    <x v="11"/>
    <n v="0"/>
    <n v="0"/>
    <s v="350036"/>
    <n v="7.7957999999999998"/>
    <x v="6"/>
    <s v="S"/>
    <m/>
    <m/>
    <m/>
    <n v="3"/>
    <x v="2"/>
    <x v="6"/>
  </r>
  <r>
    <n v="3"/>
    <x v="1"/>
    <s v="Fleming, Miss. Honora"/>
    <x v="0"/>
    <x v="15"/>
    <n v="0"/>
    <n v="0"/>
    <s v="364859"/>
    <n v="7.75"/>
    <x v="6"/>
    <s v="Q"/>
    <m/>
    <m/>
    <m/>
    <n v="4"/>
    <x v="0"/>
    <x v="6"/>
  </r>
  <r>
    <n v="3"/>
    <x v="1"/>
    <s v="Flynn, Mr. James"/>
    <x v="1"/>
    <x v="15"/>
    <n v="0"/>
    <n v="0"/>
    <s v="364851"/>
    <n v="7.75"/>
    <x v="6"/>
    <s v="Q"/>
    <m/>
    <m/>
    <m/>
    <n v="3"/>
    <x v="2"/>
    <x v="6"/>
  </r>
  <r>
    <n v="3"/>
    <x v="1"/>
    <s v="Flynn, Mr. John"/>
    <x v="1"/>
    <x v="15"/>
    <n v="0"/>
    <n v="0"/>
    <s v="368323"/>
    <n v="6.95"/>
    <x v="6"/>
    <s v="Q"/>
    <m/>
    <m/>
    <m/>
    <n v="3"/>
    <x v="2"/>
    <x v="6"/>
  </r>
  <r>
    <n v="3"/>
    <x v="1"/>
    <s v="Foley, Mr. Joseph"/>
    <x v="1"/>
    <x v="13"/>
    <n v="0"/>
    <n v="0"/>
    <s v="330910"/>
    <n v="7.8792"/>
    <x v="6"/>
    <s v="Q"/>
    <m/>
    <m/>
    <s v="Ireland Chicago, IL"/>
    <n v="5"/>
    <x v="1"/>
    <x v="37"/>
  </r>
  <r>
    <n v="3"/>
    <x v="1"/>
    <s v="Foley, Mr. William"/>
    <x v="1"/>
    <x v="15"/>
    <n v="0"/>
    <n v="0"/>
    <s v="365235"/>
    <n v="7.75"/>
    <x v="6"/>
    <s v="Q"/>
    <m/>
    <m/>
    <s v="Ireland"/>
    <n v="2"/>
    <x v="2"/>
    <x v="23"/>
  </r>
  <r>
    <n v="3"/>
    <x v="0"/>
    <s v="Foo, Mr. Choong"/>
    <x v="1"/>
    <x v="15"/>
    <n v="0"/>
    <n v="0"/>
    <s v="1601"/>
    <n v="56.495800000000003"/>
    <x v="6"/>
    <s v="S"/>
    <s v="13"/>
    <m/>
    <s v="Hong Kong New York, NY"/>
    <n v="3"/>
    <x v="2"/>
    <x v="2"/>
  </r>
  <r>
    <n v="3"/>
    <x v="1"/>
    <s v="Ford, Miss. Doolina Margaret &quot;Daisy&quot;"/>
    <x v="0"/>
    <x v="53"/>
    <n v="2"/>
    <n v="2"/>
    <s v="W./C. 6608"/>
    <n v="34.375"/>
    <x v="6"/>
    <s v="S"/>
    <m/>
    <m/>
    <s v="Rotherfield, Sussex, England Essex Co, MA"/>
    <n v="5"/>
    <x v="1"/>
    <x v="21"/>
  </r>
  <r>
    <n v="3"/>
    <x v="1"/>
    <s v="Ford, Miss. Robina Maggie &quot;Ruby&quot;"/>
    <x v="0"/>
    <x v="78"/>
    <n v="2"/>
    <n v="2"/>
    <s v="W./C. 6608"/>
    <n v="34.375"/>
    <x v="6"/>
    <s v="S"/>
    <m/>
    <m/>
    <s v="Rotherfield, Sussex, England Essex Co, MA"/>
    <n v="5"/>
    <x v="1"/>
    <x v="21"/>
  </r>
  <r>
    <n v="3"/>
    <x v="1"/>
    <s v="Ford, Mr. Arthur"/>
    <x v="1"/>
    <x v="15"/>
    <n v="0"/>
    <n v="0"/>
    <s v="A/5 1478"/>
    <n v="8.0500000000000007"/>
    <x v="6"/>
    <s v="S"/>
    <m/>
    <m/>
    <s v="Bridgwater, Somerset, England"/>
    <n v="4"/>
    <x v="0"/>
    <x v="23"/>
  </r>
  <r>
    <n v="3"/>
    <x v="1"/>
    <s v="Ford, Mr. Edward Watson"/>
    <x v="1"/>
    <x v="11"/>
    <n v="2"/>
    <n v="2"/>
    <s v="W./C. 6608"/>
    <n v="34.375"/>
    <x v="6"/>
    <s v="S"/>
    <m/>
    <m/>
    <s v="Rotherfield, Sussex, England Essex Co, MA"/>
    <n v="2"/>
    <x v="2"/>
    <x v="21"/>
  </r>
  <r>
    <n v="3"/>
    <x v="1"/>
    <s v="Ford, Mr. William Neal"/>
    <x v="1"/>
    <x v="51"/>
    <n v="1"/>
    <n v="3"/>
    <s v="W./C. 6608"/>
    <n v="34.375"/>
    <x v="6"/>
    <s v="S"/>
    <m/>
    <m/>
    <s v="Rotherfield, Sussex, England Essex Co, MA"/>
    <n v="4"/>
    <x v="0"/>
    <x v="21"/>
  </r>
  <r>
    <n v="3"/>
    <x v="1"/>
    <s v="Ford, Mrs. Edward (Margaret Ann Watson)"/>
    <x v="0"/>
    <x v="5"/>
    <n v="1"/>
    <n v="3"/>
    <s v="W./C. 6608"/>
    <n v="34.375"/>
    <x v="6"/>
    <s v="S"/>
    <m/>
    <m/>
    <s v="Rotherfield, Sussex, England Essex Co, MA"/>
    <n v="3"/>
    <x v="2"/>
    <x v="21"/>
  </r>
  <r>
    <n v="3"/>
    <x v="1"/>
    <s v="Fox, Mr. Patrick"/>
    <x v="1"/>
    <x v="15"/>
    <n v="0"/>
    <n v="0"/>
    <s v="368573"/>
    <n v="7.75"/>
    <x v="6"/>
    <s v="Q"/>
    <m/>
    <m/>
    <s v="Ireland New York, NY"/>
    <n v="1"/>
    <x v="2"/>
    <x v="2"/>
  </r>
  <r>
    <n v="3"/>
    <x v="1"/>
    <s v="Franklin, Mr. Charles (Charles Fardon)"/>
    <x v="1"/>
    <x v="15"/>
    <n v="0"/>
    <n v="0"/>
    <s v="SOTON/O.Q. 3101314"/>
    <n v="7.25"/>
    <x v="6"/>
    <s v="S"/>
    <m/>
    <m/>
    <m/>
    <n v="5"/>
    <x v="1"/>
    <x v="6"/>
  </r>
  <r>
    <n v="3"/>
    <x v="1"/>
    <s v="Gallagher, Mr. Martin"/>
    <x v="1"/>
    <x v="4"/>
    <n v="0"/>
    <n v="0"/>
    <s v="36864"/>
    <n v="7.7416999999999998"/>
    <x v="6"/>
    <s v="Q"/>
    <m/>
    <m/>
    <s v="New York, NY"/>
    <n v="3"/>
    <x v="2"/>
    <x v="2"/>
  </r>
  <r>
    <n v="3"/>
    <x v="1"/>
    <s v="Garfirth, Mr. John"/>
    <x v="1"/>
    <x v="15"/>
    <n v="0"/>
    <n v="0"/>
    <s v="358585"/>
    <n v="14.5"/>
    <x v="6"/>
    <s v="S"/>
    <m/>
    <m/>
    <m/>
    <n v="1"/>
    <x v="2"/>
    <x v="6"/>
  </r>
  <r>
    <n v="3"/>
    <x v="1"/>
    <s v="Gheorgheff, Mr. Stanio"/>
    <x v="1"/>
    <x v="15"/>
    <n v="0"/>
    <n v="0"/>
    <s v="349254"/>
    <n v="7.8958000000000004"/>
    <x v="6"/>
    <s v="C"/>
    <m/>
    <m/>
    <m/>
    <n v="1"/>
    <x v="2"/>
    <x v="6"/>
  </r>
  <r>
    <n v="3"/>
    <x v="1"/>
    <s v="Gilinski, Mr. Eliezer"/>
    <x v="1"/>
    <x v="27"/>
    <n v="0"/>
    <n v="0"/>
    <s v="14973"/>
    <n v="8.0500000000000007"/>
    <x v="6"/>
    <s v="S"/>
    <m/>
    <n v="47"/>
    <m/>
    <n v="5"/>
    <x v="1"/>
    <x v="6"/>
  </r>
  <r>
    <n v="3"/>
    <x v="0"/>
    <s v="Gilnagh, Miss. Katherine &quot;Katie&quot;"/>
    <x v="0"/>
    <x v="51"/>
    <n v="0"/>
    <n v="0"/>
    <s v="35851"/>
    <n v="7.7332999999999998"/>
    <x v="6"/>
    <s v="Q"/>
    <s v="16"/>
    <m/>
    <s v="Co Longford, Ireland New York, NY"/>
    <n v="5"/>
    <x v="1"/>
    <x v="2"/>
  </r>
  <r>
    <n v="3"/>
    <x v="0"/>
    <s v="Glynn, Miss. Mary Agatha"/>
    <x v="0"/>
    <x v="15"/>
    <n v="0"/>
    <n v="0"/>
    <s v="335677"/>
    <n v="7.75"/>
    <x v="6"/>
    <s v="Q"/>
    <s v="13"/>
    <m/>
    <s v="Co Clare, Ireland Washington, DC"/>
    <n v="2"/>
    <x v="2"/>
    <x v="12"/>
  </r>
  <r>
    <n v="3"/>
    <x v="0"/>
    <s v="Goldsmith, Master. Frank John William &quot;Frankie&quot;"/>
    <x v="1"/>
    <x v="78"/>
    <n v="0"/>
    <n v="2"/>
    <s v="363291"/>
    <n v="20.524999999999999"/>
    <x v="6"/>
    <s v="S"/>
    <s v="C D"/>
    <m/>
    <s v="Strood, Kent, England Detroit, MI"/>
    <n v="3"/>
    <x v="2"/>
    <x v="11"/>
  </r>
  <r>
    <n v="3"/>
    <x v="1"/>
    <s v="Goldsmith, Mr. Frank John"/>
    <x v="1"/>
    <x v="32"/>
    <n v="1"/>
    <n v="1"/>
    <s v="363291"/>
    <n v="20.524999999999999"/>
    <x v="6"/>
    <s v="S"/>
    <m/>
    <m/>
    <s v="Strood, Kent, England Detroit, MI"/>
    <n v="4"/>
    <x v="0"/>
    <x v="11"/>
  </r>
  <r>
    <n v="3"/>
    <x v="1"/>
    <s v="Goldsmith, Mr. Nathan"/>
    <x v="1"/>
    <x v="28"/>
    <n v="0"/>
    <n v="0"/>
    <s v="SOTON/O.Q. 3101263"/>
    <n v="7.85"/>
    <x v="6"/>
    <s v="S"/>
    <m/>
    <m/>
    <s v="Philadelphia, PA"/>
    <n v="3"/>
    <x v="2"/>
    <x v="19"/>
  </r>
  <r>
    <n v="3"/>
    <x v="0"/>
    <s v="Goldsmith, Mrs. Frank John (Emily Alice Brown)"/>
    <x v="0"/>
    <x v="45"/>
    <n v="1"/>
    <n v="1"/>
    <s v="363291"/>
    <n v="20.524999999999999"/>
    <x v="6"/>
    <s v="S"/>
    <s v="C D"/>
    <m/>
    <s v="Strood, Kent, England Detroit, MI"/>
    <n v="4"/>
    <x v="0"/>
    <x v="11"/>
  </r>
  <r>
    <n v="3"/>
    <x v="1"/>
    <s v="Goncalves, Mr. Manuel Estanslas"/>
    <x v="1"/>
    <x v="43"/>
    <n v="0"/>
    <n v="0"/>
    <s v="SOTON/O.Q. 3101306"/>
    <n v="7.05"/>
    <x v="6"/>
    <s v="S"/>
    <m/>
    <m/>
    <s v="Portugal"/>
    <n v="5"/>
    <x v="1"/>
    <x v="71"/>
  </r>
  <r>
    <n v="3"/>
    <x v="1"/>
    <s v="Goodwin, Master. Harold Victor"/>
    <x v="1"/>
    <x v="78"/>
    <n v="5"/>
    <n v="2"/>
    <s v="CA 2144"/>
    <n v="46.9"/>
    <x v="6"/>
    <s v="S"/>
    <m/>
    <m/>
    <s v="Wiltshire, England Niagara Falls, NY"/>
    <n v="4"/>
    <x v="0"/>
    <x v="2"/>
  </r>
  <r>
    <n v="3"/>
    <x v="1"/>
    <s v="Goodwin, Master. Sidney Leonard"/>
    <x v="1"/>
    <x v="66"/>
    <n v="5"/>
    <n v="2"/>
    <s v="CA 2144"/>
    <n v="46.9"/>
    <x v="6"/>
    <s v="S"/>
    <m/>
    <m/>
    <s v="Wiltshire, England Niagara Falls, NY"/>
    <n v="1"/>
    <x v="2"/>
    <x v="2"/>
  </r>
  <r>
    <n v="3"/>
    <x v="1"/>
    <s v="Goodwin, Master. William Frederick"/>
    <x v="1"/>
    <x v="34"/>
    <n v="5"/>
    <n v="2"/>
    <s v="CA 2144"/>
    <n v="46.9"/>
    <x v="6"/>
    <s v="S"/>
    <m/>
    <m/>
    <s v="Wiltshire, England Niagara Falls, NY"/>
    <n v="5"/>
    <x v="1"/>
    <x v="2"/>
  </r>
  <r>
    <n v="3"/>
    <x v="1"/>
    <s v="Goodwin, Miss. Jessie Allis"/>
    <x v="0"/>
    <x v="85"/>
    <n v="5"/>
    <n v="2"/>
    <s v="CA 2144"/>
    <n v="46.9"/>
    <x v="6"/>
    <s v="S"/>
    <m/>
    <m/>
    <s v="Wiltshire, England Niagara Falls, NY"/>
    <n v="3"/>
    <x v="2"/>
    <x v="2"/>
  </r>
  <r>
    <n v="3"/>
    <x v="1"/>
    <s v="Goodwin, Miss. Lillian Amy"/>
    <x v="0"/>
    <x v="51"/>
    <n v="5"/>
    <n v="2"/>
    <s v="CA 2144"/>
    <n v="46.9"/>
    <x v="6"/>
    <s v="S"/>
    <m/>
    <m/>
    <s v="Wiltshire, England Niagara Falls, NY"/>
    <n v="4"/>
    <x v="0"/>
    <x v="2"/>
  </r>
  <r>
    <n v="3"/>
    <x v="1"/>
    <s v="Goodwin, Mr. Charles Edward"/>
    <x v="1"/>
    <x v="35"/>
    <n v="5"/>
    <n v="2"/>
    <s v="CA 2144"/>
    <n v="46.9"/>
    <x v="6"/>
    <s v="S"/>
    <m/>
    <m/>
    <s v="Wiltshire, England Niagara Falls, NY"/>
    <n v="4"/>
    <x v="0"/>
    <x v="2"/>
  </r>
  <r>
    <n v="3"/>
    <x v="1"/>
    <s v="Goodwin, Mr. Charles Frederick"/>
    <x v="1"/>
    <x v="25"/>
    <n v="1"/>
    <n v="6"/>
    <s v="CA 2144"/>
    <n v="46.9"/>
    <x v="6"/>
    <s v="S"/>
    <m/>
    <m/>
    <s v="Wiltshire, England Niagara Falls, NY"/>
    <n v="3"/>
    <x v="2"/>
    <x v="2"/>
  </r>
  <r>
    <n v="3"/>
    <x v="1"/>
    <s v="Goodwin, Mrs. Frederick (Augusta Tyler)"/>
    <x v="0"/>
    <x v="49"/>
    <n v="1"/>
    <n v="6"/>
    <s v="CA 2144"/>
    <n v="46.9"/>
    <x v="6"/>
    <s v="S"/>
    <m/>
    <m/>
    <s v="Wiltshire, England Niagara Falls, NY"/>
    <n v="1"/>
    <x v="2"/>
    <x v="2"/>
  </r>
  <r>
    <n v="3"/>
    <x v="1"/>
    <s v="Green, Mr. George Henry"/>
    <x v="1"/>
    <x v="44"/>
    <n v="0"/>
    <n v="0"/>
    <s v="21440"/>
    <n v="8.0500000000000007"/>
    <x v="6"/>
    <s v="S"/>
    <m/>
    <m/>
    <s v="Dorking, Surrey, England"/>
    <n v="5"/>
    <x v="1"/>
    <x v="23"/>
  </r>
  <r>
    <n v="3"/>
    <x v="1"/>
    <s v="Gronnestad, Mr. Daniel Danielsen"/>
    <x v="1"/>
    <x v="17"/>
    <n v="0"/>
    <n v="0"/>
    <s v="8471"/>
    <n v="8.3625000000000007"/>
    <x v="6"/>
    <s v="S"/>
    <m/>
    <m/>
    <s v="Foresvik, Norway Portland, ND"/>
    <n v="4"/>
    <x v="0"/>
    <x v="23"/>
  </r>
  <r>
    <n v="3"/>
    <x v="1"/>
    <s v="Guest, Mr. Robert"/>
    <x v="1"/>
    <x v="15"/>
    <n v="0"/>
    <n v="0"/>
    <s v="376563"/>
    <n v="8.0500000000000007"/>
    <x v="6"/>
    <s v="S"/>
    <m/>
    <m/>
    <m/>
    <n v="3"/>
    <x v="2"/>
    <x v="6"/>
  </r>
  <r>
    <n v="3"/>
    <x v="1"/>
    <s v="Gustafsson, Mr. Alfred Ossian"/>
    <x v="1"/>
    <x v="68"/>
    <n v="0"/>
    <n v="0"/>
    <s v="7534"/>
    <n v="9.8458000000000006"/>
    <x v="6"/>
    <s v="S"/>
    <m/>
    <m/>
    <s v="Waukegan, Chicago, IL"/>
    <n v="1"/>
    <x v="2"/>
    <x v="37"/>
  </r>
  <r>
    <n v="3"/>
    <x v="1"/>
    <s v="Gustafsson, Mr. Anders Vilhelm"/>
    <x v="1"/>
    <x v="19"/>
    <n v="2"/>
    <n v="0"/>
    <s v="3101276"/>
    <n v="7.9249999999999998"/>
    <x v="6"/>
    <s v="S"/>
    <m/>
    <n v="98"/>
    <s v="Ruotsinphytaa, Finland New York, NY"/>
    <n v="1"/>
    <x v="2"/>
    <x v="2"/>
  </r>
  <r>
    <n v="3"/>
    <x v="1"/>
    <s v="Gustafsson, Mr. Johan Birger"/>
    <x v="1"/>
    <x v="23"/>
    <n v="2"/>
    <n v="0"/>
    <s v="3101277"/>
    <n v="7.9249999999999998"/>
    <x v="6"/>
    <s v="S"/>
    <m/>
    <m/>
    <s v="Ruotsinphytaa, Finland New York, NY"/>
    <n v="3"/>
    <x v="2"/>
    <x v="2"/>
  </r>
  <r>
    <n v="3"/>
    <x v="1"/>
    <s v="Gustafsson, Mr. Karl Gideon"/>
    <x v="1"/>
    <x v="21"/>
    <n v="0"/>
    <n v="0"/>
    <s v="347069"/>
    <n v="7.7750000000000004"/>
    <x v="6"/>
    <s v="S"/>
    <m/>
    <m/>
    <s v="Myren, Sweden New York, NY"/>
    <n v="3"/>
    <x v="2"/>
    <x v="2"/>
  </r>
  <r>
    <n v="3"/>
    <x v="1"/>
    <s v="Haas, Miss. Aloisia"/>
    <x v="0"/>
    <x v="12"/>
    <n v="0"/>
    <n v="0"/>
    <s v="349236"/>
    <n v="8.85"/>
    <x v="6"/>
    <s v="S"/>
    <m/>
    <m/>
    <m/>
    <n v="5"/>
    <x v="1"/>
    <x v="6"/>
  </r>
  <r>
    <n v="3"/>
    <x v="1"/>
    <s v="Hagardon, Miss. Kate"/>
    <x v="0"/>
    <x v="33"/>
    <n v="0"/>
    <n v="0"/>
    <s v="AQ/3. 30631"/>
    <n v="7.7332999999999998"/>
    <x v="6"/>
    <s v="Q"/>
    <m/>
    <m/>
    <m/>
    <n v="4"/>
    <x v="0"/>
    <x v="6"/>
  </r>
  <r>
    <n v="3"/>
    <x v="1"/>
    <s v="Hagland, Mr. Ingvald Olai Olsen"/>
    <x v="1"/>
    <x v="15"/>
    <n v="1"/>
    <n v="0"/>
    <s v="65303"/>
    <n v="19.966699999999999"/>
    <x v="6"/>
    <s v="S"/>
    <m/>
    <m/>
    <m/>
    <n v="3"/>
    <x v="2"/>
    <x v="6"/>
  </r>
  <r>
    <n v="3"/>
    <x v="1"/>
    <s v="Hagland, Mr. Konrad Mathias Reiersen"/>
    <x v="1"/>
    <x v="15"/>
    <n v="1"/>
    <n v="0"/>
    <s v="65304"/>
    <n v="19.966699999999999"/>
    <x v="6"/>
    <s v="S"/>
    <m/>
    <m/>
    <m/>
    <n v="2"/>
    <x v="2"/>
    <x v="6"/>
  </r>
  <r>
    <n v="3"/>
    <x v="1"/>
    <s v="Hakkarainen, Mr. Pekka Pietari"/>
    <x v="1"/>
    <x v="23"/>
    <n v="1"/>
    <n v="0"/>
    <s v="STON/O2. 3101279"/>
    <n v="15.85"/>
    <x v="6"/>
    <s v="S"/>
    <m/>
    <m/>
    <m/>
    <n v="4"/>
    <x v="0"/>
    <x v="6"/>
  </r>
  <r>
    <n v="3"/>
    <x v="0"/>
    <s v="Hakkarainen, Mrs. Pekka Pietari (Elin Matilda Dolck)"/>
    <x v="0"/>
    <x v="12"/>
    <n v="1"/>
    <n v="0"/>
    <s v="STON/O2. 3101279"/>
    <n v="15.85"/>
    <x v="6"/>
    <s v="S"/>
    <s v="15"/>
    <m/>
    <m/>
    <n v="4"/>
    <x v="0"/>
    <x v="6"/>
  </r>
  <r>
    <n v="3"/>
    <x v="1"/>
    <s v="Hampe, Mr. Leon"/>
    <x v="1"/>
    <x v="68"/>
    <n v="0"/>
    <n v="0"/>
    <s v="345769"/>
    <n v="9.5"/>
    <x v="6"/>
    <s v="S"/>
    <m/>
    <m/>
    <m/>
    <n v="3"/>
    <x v="2"/>
    <x v="6"/>
  </r>
  <r>
    <n v="3"/>
    <x v="1"/>
    <s v="Hanna, Mr. Mansour"/>
    <x v="1"/>
    <x v="86"/>
    <n v="0"/>
    <n v="0"/>
    <s v="2693"/>
    <n v="7.2291999999999996"/>
    <x v="6"/>
    <s v="C"/>
    <m/>
    <n v="188"/>
    <m/>
    <n v="2"/>
    <x v="2"/>
    <x v="6"/>
  </r>
  <r>
    <n v="3"/>
    <x v="1"/>
    <s v="Hansen, Mr. Claus Peter"/>
    <x v="1"/>
    <x v="28"/>
    <n v="2"/>
    <n v="0"/>
    <s v="350026"/>
    <n v="14.1083"/>
    <x v="6"/>
    <s v="S"/>
    <m/>
    <m/>
    <m/>
    <n v="1"/>
    <x v="2"/>
    <x v="6"/>
  </r>
  <r>
    <n v="3"/>
    <x v="1"/>
    <s v="Hansen, Mr. Henrik Juul"/>
    <x v="1"/>
    <x v="13"/>
    <n v="1"/>
    <n v="0"/>
    <s v="350025"/>
    <n v="7.8541999999999996"/>
    <x v="6"/>
    <s v="S"/>
    <m/>
    <m/>
    <m/>
    <n v="2"/>
    <x v="2"/>
    <x v="6"/>
  </r>
  <r>
    <n v="3"/>
    <x v="1"/>
    <s v="Hansen, Mr. Henry Damsgaard"/>
    <x v="1"/>
    <x v="53"/>
    <n v="0"/>
    <n v="0"/>
    <s v="350029"/>
    <n v="7.8541999999999996"/>
    <x v="6"/>
    <s v="S"/>
    <m/>
    <n v="69"/>
    <m/>
    <n v="5"/>
    <x v="1"/>
    <x v="6"/>
  </r>
  <r>
    <n v="3"/>
    <x v="0"/>
    <s v="Hansen, Mrs. Claus Peter (Jennie L Howard)"/>
    <x v="0"/>
    <x v="24"/>
    <n v="1"/>
    <n v="0"/>
    <s v="350026"/>
    <n v="14.1083"/>
    <x v="6"/>
    <s v="S"/>
    <s v="11"/>
    <m/>
    <m/>
    <n v="2"/>
    <x v="2"/>
    <x v="6"/>
  </r>
  <r>
    <n v="3"/>
    <x v="1"/>
    <s v="Harknett, Miss. Alice Phoebe"/>
    <x v="0"/>
    <x v="15"/>
    <n v="0"/>
    <n v="0"/>
    <s v="W./C. 6609"/>
    <n v="7.55"/>
    <x v="6"/>
    <s v="S"/>
    <m/>
    <m/>
    <m/>
    <n v="5"/>
    <x v="1"/>
    <x v="6"/>
  </r>
  <r>
    <n v="3"/>
    <x v="1"/>
    <s v="Harmer, Mr. Abraham (David Lishin)"/>
    <x v="1"/>
    <x v="4"/>
    <n v="0"/>
    <n v="0"/>
    <s v="374887"/>
    <n v="7.25"/>
    <x v="6"/>
    <s v="S"/>
    <s v="B"/>
    <m/>
    <m/>
    <n v="1"/>
    <x v="2"/>
    <x v="6"/>
  </r>
  <r>
    <n v="3"/>
    <x v="1"/>
    <s v="Hart, Mr. Henry"/>
    <x v="1"/>
    <x v="15"/>
    <n v="0"/>
    <n v="0"/>
    <s v="394140"/>
    <n v="6.8582999999999998"/>
    <x v="6"/>
    <s v="Q"/>
    <m/>
    <m/>
    <m/>
    <n v="2"/>
    <x v="2"/>
    <x v="6"/>
  </r>
  <r>
    <n v="3"/>
    <x v="1"/>
    <s v="Hassan, Mr. Houssein G N"/>
    <x v="1"/>
    <x v="34"/>
    <n v="0"/>
    <n v="0"/>
    <s v="2699"/>
    <n v="18.787500000000001"/>
    <x v="6"/>
    <s v="C"/>
    <m/>
    <m/>
    <m/>
    <n v="2"/>
    <x v="2"/>
    <x v="6"/>
  </r>
  <r>
    <n v="3"/>
    <x v="0"/>
    <s v="Healy, Miss. Hanora &quot;Nora&quot;"/>
    <x v="0"/>
    <x v="15"/>
    <n v="0"/>
    <n v="0"/>
    <s v="370375"/>
    <n v="7.75"/>
    <x v="6"/>
    <s v="Q"/>
    <s v="16"/>
    <m/>
    <m/>
    <n v="2"/>
    <x v="2"/>
    <x v="6"/>
  </r>
  <r>
    <n v="3"/>
    <x v="0"/>
    <s v="Hedman, Mr. Oskar Arvid"/>
    <x v="1"/>
    <x v="39"/>
    <n v="0"/>
    <n v="0"/>
    <s v="347089"/>
    <n v="6.9749999999999996"/>
    <x v="6"/>
    <s v="S"/>
    <s v="15"/>
    <m/>
    <m/>
    <n v="1"/>
    <x v="2"/>
    <x v="6"/>
  </r>
  <r>
    <n v="3"/>
    <x v="0"/>
    <s v="Hee, Mr. Ling"/>
    <x v="1"/>
    <x v="15"/>
    <n v="0"/>
    <n v="0"/>
    <s v="1601"/>
    <n v="56.495800000000003"/>
    <x v="6"/>
    <s v="S"/>
    <s v="C"/>
    <m/>
    <m/>
    <n v="1"/>
    <x v="2"/>
    <x v="6"/>
  </r>
  <r>
    <n v="3"/>
    <x v="1"/>
    <s v="Hegarty, Miss. Hanora &quot;Nora&quot;"/>
    <x v="0"/>
    <x v="11"/>
    <n v="0"/>
    <n v="0"/>
    <s v="365226"/>
    <n v="6.75"/>
    <x v="6"/>
    <s v="Q"/>
    <m/>
    <m/>
    <m/>
    <n v="2"/>
    <x v="2"/>
    <x v="6"/>
  </r>
  <r>
    <n v="3"/>
    <x v="0"/>
    <s v="Heikkinen, Miss. Laina"/>
    <x v="0"/>
    <x v="13"/>
    <n v="0"/>
    <n v="0"/>
    <s v="STON/O2. 3101282"/>
    <n v="7.9249999999999998"/>
    <x v="6"/>
    <s v="S"/>
    <m/>
    <m/>
    <m/>
    <n v="1"/>
    <x v="2"/>
    <x v="6"/>
  </r>
  <r>
    <n v="3"/>
    <x v="1"/>
    <s v="Heininen, Miss. Wendla Maria"/>
    <x v="0"/>
    <x v="48"/>
    <n v="0"/>
    <n v="0"/>
    <s v="STON/O2. 3101290"/>
    <n v="7.9249999999999998"/>
    <x v="6"/>
    <s v="S"/>
    <m/>
    <m/>
    <m/>
    <n v="5"/>
    <x v="1"/>
    <x v="6"/>
  </r>
  <r>
    <n v="3"/>
    <x v="0"/>
    <s v="Hellstrom, Miss. Hilda Maria"/>
    <x v="0"/>
    <x v="27"/>
    <n v="0"/>
    <n v="0"/>
    <s v="7548"/>
    <n v="8.9625000000000004"/>
    <x v="6"/>
    <s v="S"/>
    <s v="C"/>
    <m/>
    <m/>
    <n v="5"/>
    <x v="1"/>
    <x v="6"/>
  </r>
  <r>
    <n v="3"/>
    <x v="1"/>
    <s v="Hendekovic, Mr. Ignjac"/>
    <x v="1"/>
    <x v="23"/>
    <n v="0"/>
    <n v="0"/>
    <s v="349243"/>
    <n v="7.8958000000000004"/>
    <x v="6"/>
    <s v="S"/>
    <m/>
    <n v="306"/>
    <m/>
    <n v="2"/>
    <x v="2"/>
    <x v="6"/>
  </r>
  <r>
    <n v="3"/>
    <x v="1"/>
    <s v="Henriksson, Miss. Jenny Lovisa"/>
    <x v="0"/>
    <x v="23"/>
    <n v="0"/>
    <n v="0"/>
    <s v="347086"/>
    <n v="7.7750000000000004"/>
    <x v="6"/>
    <s v="S"/>
    <m/>
    <m/>
    <m/>
    <n v="4"/>
    <x v="0"/>
    <x v="6"/>
  </r>
  <r>
    <n v="3"/>
    <x v="1"/>
    <s v="Henry, Miss. Delia"/>
    <x v="0"/>
    <x v="15"/>
    <n v="0"/>
    <n v="0"/>
    <s v="382649"/>
    <n v="7.75"/>
    <x v="6"/>
    <s v="Q"/>
    <m/>
    <m/>
    <m/>
    <n v="5"/>
    <x v="1"/>
    <x v="6"/>
  </r>
  <r>
    <n v="3"/>
    <x v="0"/>
    <s v="Hirvonen, Miss. Hildur E"/>
    <x v="0"/>
    <x v="2"/>
    <n v="0"/>
    <n v="1"/>
    <s v="3101298"/>
    <n v="12.2875"/>
    <x v="6"/>
    <s v="S"/>
    <s v="15"/>
    <m/>
    <m/>
    <n v="3"/>
    <x v="2"/>
    <x v="6"/>
  </r>
  <r>
    <n v="3"/>
    <x v="0"/>
    <s v="Hirvonen, Mrs. Alexander (Helga E Lindqvist)"/>
    <x v="0"/>
    <x v="27"/>
    <n v="1"/>
    <n v="1"/>
    <s v="3101298"/>
    <n v="12.2875"/>
    <x v="6"/>
    <s v="S"/>
    <s v="15"/>
    <m/>
    <m/>
    <n v="2"/>
    <x v="2"/>
    <x v="6"/>
  </r>
  <r>
    <n v="3"/>
    <x v="1"/>
    <s v="Holm, Mr. John Fredrik Alexander"/>
    <x v="1"/>
    <x v="49"/>
    <n v="0"/>
    <n v="0"/>
    <s v="C 7075"/>
    <n v="6.45"/>
    <x v="6"/>
    <s v="S"/>
    <m/>
    <m/>
    <m/>
    <n v="3"/>
    <x v="2"/>
    <x v="6"/>
  </r>
  <r>
    <n v="3"/>
    <x v="1"/>
    <s v="Holthen, Mr. Johan Martin"/>
    <x v="1"/>
    <x v="23"/>
    <n v="0"/>
    <n v="0"/>
    <s v="C 4001"/>
    <n v="22.524999999999999"/>
    <x v="6"/>
    <s v="S"/>
    <m/>
    <m/>
    <m/>
    <n v="5"/>
    <x v="1"/>
    <x v="6"/>
  </r>
  <r>
    <n v="3"/>
    <x v="0"/>
    <s v="Honkanen, Miss. Eliina"/>
    <x v="0"/>
    <x v="39"/>
    <n v="0"/>
    <n v="0"/>
    <s v="STON/O2. 3101283"/>
    <n v="7.9249999999999998"/>
    <x v="6"/>
    <s v="S"/>
    <m/>
    <m/>
    <m/>
    <n v="4"/>
    <x v="0"/>
    <x v="6"/>
  </r>
  <r>
    <n v="3"/>
    <x v="1"/>
    <s v="Horgan, Mr. John"/>
    <x v="1"/>
    <x v="15"/>
    <n v="0"/>
    <n v="0"/>
    <s v="370377"/>
    <n v="7.75"/>
    <x v="6"/>
    <s v="Q"/>
    <m/>
    <m/>
    <m/>
    <n v="3"/>
    <x v="2"/>
    <x v="6"/>
  </r>
  <r>
    <n v="3"/>
    <x v="0"/>
    <s v="Howard, Miss. May Elizabeth"/>
    <x v="0"/>
    <x v="15"/>
    <n v="0"/>
    <n v="0"/>
    <s v="A. 2. 39186"/>
    <n v="8.0500000000000007"/>
    <x v="6"/>
    <s v="S"/>
    <s v="C"/>
    <m/>
    <m/>
    <n v="1"/>
    <x v="2"/>
    <x v="6"/>
  </r>
  <r>
    <n v="3"/>
    <x v="1"/>
    <s v="Humblen, Mr. Adolf Mathias Nicolai Olsen"/>
    <x v="1"/>
    <x v="20"/>
    <n v="0"/>
    <n v="0"/>
    <s v="348121"/>
    <n v="7.65"/>
    <x v="178"/>
    <s v="S"/>
    <m/>
    <n v="120"/>
    <m/>
    <n v="1"/>
    <x v="2"/>
    <x v="6"/>
  </r>
  <r>
    <n v="3"/>
    <x v="0"/>
    <s v="Hyman, Mr. Abraham"/>
    <x v="1"/>
    <x v="15"/>
    <n v="0"/>
    <n v="0"/>
    <s v="3470"/>
    <n v="7.8875000000000002"/>
    <x v="6"/>
    <s v="S"/>
    <s v="C"/>
    <m/>
    <m/>
    <n v="5"/>
    <x v="1"/>
    <x v="6"/>
  </r>
  <r>
    <n v="3"/>
    <x v="1"/>
    <s v="Ibrahim Shawah, Mr. Yousseff"/>
    <x v="1"/>
    <x v="3"/>
    <n v="0"/>
    <n v="0"/>
    <s v="2685"/>
    <n v="7.2291999999999996"/>
    <x v="6"/>
    <s v="C"/>
    <m/>
    <m/>
    <m/>
    <n v="1"/>
    <x v="2"/>
    <x v="6"/>
  </r>
  <r>
    <n v="3"/>
    <x v="1"/>
    <s v="Ilieff, Mr. Ylio"/>
    <x v="1"/>
    <x v="15"/>
    <n v="0"/>
    <n v="0"/>
    <s v="349220"/>
    <n v="7.8958000000000004"/>
    <x v="6"/>
    <s v="S"/>
    <m/>
    <m/>
    <m/>
    <n v="5"/>
    <x v="1"/>
    <x v="6"/>
  </r>
  <r>
    <n v="3"/>
    <x v="1"/>
    <s v="Ilmakangas, Miss. Ida Livija"/>
    <x v="0"/>
    <x v="39"/>
    <n v="1"/>
    <n v="0"/>
    <s v="STON/O2. 3101270"/>
    <n v="7.9249999999999998"/>
    <x v="6"/>
    <s v="S"/>
    <m/>
    <m/>
    <m/>
    <n v="2"/>
    <x v="2"/>
    <x v="6"/>
  </r>
  <r>
    <n v="3"/>
    <x v="1"/>
    <s v="Ilmakangas, Miss. Pieta Sofia"/>
    <x v="0"/>
    <x v="4"/>
    <n v="1"/>
    <n v="0"/>
    <s v="STON/O2. 3101271"/>
    <n v="7.9249999999999998"/>
    <x v="6"/>
    <s v="S"/>
    <m/>
    <m/>
    <m/>
    <n v="2"/>
    <x v="2"/>
    <x v="6"/>
  </r>
  <r>
    <n v="3"/>
    <x v="1"/>
    <s v="Ivanoff, Mr. Kanio"/>
    <x v="1"/>
    <x v="15"/>
    <n v="0"/>
    <n v="0"/>
    <s v="349201"/>
    <n v="7.8958000000000004"/>
    <x v="6"/>
    <s v="S"/>
    <m/>
    <m/>
    <m/>
    <n v="2"/>
    <x v="2"/>
    <x v="6"/>
  </r>
  <r>
    <n v="3"/>
    <x v="0"/>
    <s v="Jalsevac, Mr. Ivan"/>
    <x v="1"/>
    <x v="0"/>
    <n v="0"/>
    <n v="0"/>
    <s v="349240"/>
    <n v="7.8958000000000004"/>
    <x v="6"/>
    <s v="C"/>
    <s v="15"/>
    <m/>
    <m/>
    <n v="5"/>
    <x v="1"/>
    <x v="6"/>
  </r>
  <r>
    <n v="3"/>
    <x v="0"/>
    <s v="Jansson, Mr. Carl Olof"/>
    <x v="1"/>
    <x v="53"/>
    <n v="0"/>
    <n v="0"/>
    <s v="350034"/>
    <n v="7.7957999999999998"/>
    <x v="6"/>
    <s v="S"/>
    <s v="A"/>
    <m/>
    <m/>
    <n v="1"/>
    <x v="2"/>
    <x v="6"/>
  </r>
  <r>
    <n v="3"/>
    <x v="1"/>
    <s v="Jardin, Mr. Jose Neto"/>
    <x v="1"/>
    <x v="15"/>
    <n v="0"/>
    <n v="0"/>
    <s v="SOTON/O.Q. 3101305"/>
    <n v="7.05"/>
    <x v="6"/>
    <s v="S"/>
    <m/>
    <m/>
    <m/>
    <n v="2"/>
    <x v="2"/>
    <x v="6"/>
  </r>
  <r>
    <n v="3"/>
    <x v="1"/>
    <s v="Jensen, Mr. Hans Peder"/>
    <x v="1"/>
    <x v="68"/>
    <n v="0"/>
    <n v="0"/>
    <s v="350050"/>
    <n v="7.8541999999999996"/>
    <x v="6"/>
    <s v="S"/>
    <m/>
    <m/>
    <m/>
    <n v="4"/>
    <x v="0"/>
    <x v="6"/>
  </r>
  <r>
    <n v="3"/>
    <x v="1"/>
    <s v="Jensen, Mr. Niels Peder"/>
    <x v="1"/>
    <x v="5"/>
    <n v="0"/>
    <n v="0"/>
    <s v="350047"/>
    <n v="7.8541999999999996"/>
    <x v="6"/>
    <s v="S"/>
    <m/>
    <m/>
    <m/>
    <n v="5"/>
    <x v="1"/>
    <x v="6"/>
  </r>
  <r>
    <n v="3"/>
    <x v="1"/>
    <s v="Jensen, Mr. Svend Lauritz"/>
    <x v="1"/>
    <x v="33"/>
    <n v="1"/>
    <n v="0"/>
    <s v="350048"/>
    <n v="7.0541999999999998"/>
    <x v="6"/>
    <s v="S"/>
    <m/>
    <m/>
    <m/>
    <n v="1"/>
    <x v="2"/>
    <x v="6"/>
  </r>
  <r>
    <n v="3"/>
    <x v="0"/>
    <s v="Jermyn, Miss. Annie"/>
    <x v="0"/>
    <x v="15"/>
    <n v="0"/>
    <n v="0"/>
    <s v="14313"/>
    <n v="7.75"/>
    <x v="6"/>
    <s v="Q"/>
    <s v="D"/>
    <m/>
    <m/>
    <n v="1"/>
    <x v="2"/>
    <x v="6"/>
  </r>
  <r>
    <n v="3"/>
    <x v="0"/>
    <s v="Johannesen-Bratthammer, Mr. Bernt"/>
    <x v="1"/>
    <x v="15"/>
    <n v="0"/>
    <n v="0"/>
    <s v="65306"/>
    <n v="8.1125000000000007"/>
    <x v="6"/>
    <s v="S"/>
    <s v="13"/>
    <m/>
    <m/>
    <n v="3"/>
    <x v="2"/>
    <x v="6"/>
  </r>
  <r>
    <n v="3"/>
    <x v="1"/>
    <s v="Johanson, Mr. Jakob Alfred"/>
    <x v="1"/>
    <x v="61"/>
    <n v="0"/>
    <n v="0"/>
    <s v="3101264"/>
    <n v="6.4958"/>
    <x v="6"/>
    <s v="S"/>
    <m/>
    <n v="143"/>
    <m/>
    <n v="3"/>
    <x v="2"/>
    <x v="6"/>
  </r>
  <r>
    <n v="3"/>
    <x v="0"/>
    <s v="Johansson Palmquist, Mr. Oskar Leander"/>
    <x v="1"/>
    <x v="13"/>
    <n v="0"/>
    <n v="0"/>
    <s v="347070"/>
    <n v="7.7750000000000004"/>
    <x v="6"/>
    <s v="S"/>
    <s v="15"/>
    <m/>
    <m/>
    <n v="3"/>
    <x v="2"/>
    <x v="6"/>
  </r>
  <r>
    <n v="3"/>
    <x v="1"/>
    <s v="Johansson, Mr. Erik"/>
    <x v="1"/>
    <x v="27"/>
    <n v="0"/>
    <n v="0"/>
    <s v="350052"/>
    <n v="7.7957999999999998"/>
    <x v="6"/>
    <s v="S"/>
    <m/>
    <n v="156"/>
    <m/>
    <n v="1"/>
    <x v="2"/>
    <x v="6"/>
  </r>
  <r>
    <n v="3"/>
    <x v="1"/>
    <s v="Johansson, Mr. Gustaf Joel"/>
    <x v="1"/>
    <x v="32"/>
    <n v="0"/>
    <n v="0"/>
    <s v="7540"/>
    <n v="8.6541999999999994"/>
    <x v="6"/>
    <s v="S"/>
    <m/>
    <n v="285"/>
    <m/>
    <n v="2"/>
    <x v="2"/>
    <x v="6"/>
  </r>
  <r>
    <n v="3"/>
    <x v="1"/>
    <s v="Johansson, Mr. Karl Johan"/>
    <x v="1"/>
    <x v="45"/>
    <n v="0"/>
    <n v="0"/>
    <s v="347063"/>
    <n v="7.7750000000000004"/>
    <x v="6"/>
    <s v="S"/>
    <m/>
    <m/>
    <m/>
    <n v="1"/>
    <x v="2"/>
    <x v="6"/>
  </r>
  <r>
    <n v="3"/>
    <x v="1"/>
    <s v="Johansson, Mr. Nils"/>
    <x v="1"/>
    <x v="0"/>
    <n v="0"/>
    <n v="0"/>
    <s v="347467"/>
    <n v="7.8541999999999996"/>
    <x v="6"/>
    <s v="S"/>
    <m/>
    <m/>
    <m/>
    <n v="5"/>
    <x v="1"/>
    <x v="6"/>
  </r>
  <r>
    <n v="3"/>
    <x v="0"/>
    <s v="Johnson, Master. Harold Theodor"/>
    <x v="1"/>
    <x v="46"/>
    <n v="1"/>
    <n v="1"/>
    <s v="347742"/>
    <n v="11.1333"/>
    <x v="6"/>
    <s v="S"/>
    <s v="15"/>
    <m/>
    <m/>
    <n v="2"/>
    <x v="2"/>
    <x v="6"/>
  </r>
  <r>
    <n v="3"/>
    <x v="0"/>
    <s v="Johnson, Miss. Eleanor Ileen"/>
    <x v="0"/>
    <x v="66"/>
    <n v="1"/>
    <n v="1"/>
    <s v="347742"/>
    <n v="11.1333"/>
    <x v="6"/>
    <s v="S"/>
    <s v="15"/>
    <m/>
    <m/>
    <n v="5"/>
    <x v="1"/>
    <x v="6"/>
  </r>
  <r>
    <n v="3"/>
    <x v="1"/>
    <s v="Johnson, Mr. Alfred"/>
    <x v="1"/>
    <x v="36"/>
    <n v="0"/>
    <n v="0"/>
    <s v="LINE"/>
    <n v="0"/>
    <x v="6"/>
    <s v="S"/>
    <m/>
    <m/>
    <m/>
    <n v="5"/>
    <x v="1"/>
    <x v="6"/>
  </r>
  <r>
    <n v="3"/>
    <x v="1"/>
    <s v="Johnson, Mr. Malkolm Joackim"/>
    <x v="1"/>
    <x v="32"/>
    <n v="0"/>
    <n v="0"/>
    <s v="347062"/>
    <n v="7.7750000000000004"/>
    <x v="6"/>
    <s v="S"/>
    <m/>
    <n v="37"/>
    <m/>
    <n v="2"/>
    <x v="2"/>
    <x v="6"/>
  </r>
  <r>
    <n v="3"/>
    <x v="1"/>
    <s v="Johnson, Mr. William Cahoone Jr"/>
    <x v="1"/>
    <x v="21"/>
    <n v="0"/>
    <n v="0"/>
    <s v="LINE"/>
    <n v="0"/>
    <x v="6"/>
    <s v="S"/>
    <m/>
    <m/>
    <m/>
    <n v="1"/>
    <x v="2"/>
    <x v="6"/>
  </r>
  <r>
    <n v="3"/>
    <x v="0"/>
    <s v="Johnson, Mrs. Oscar W (Elisabeth Vilhelmina Berg)"/>
    <x v="0"/>
    <x v="39"/>
    <n v="0"/>
    <n v="2"/>
    <s v="347742"/>
    <n v="11.1333"/>
    <x v="6"/>
    <s v="S"/>
    <s v="15"/>
    <m/>
    <m/>
    <n v="1"/>
    <x v="2"/>
    <x v="6"/>
  </r>
  <r>
    <n v="3"/>
    <x v="1"/>
    <s v="Johnston, Master. William Arthur &quot;Willie&quot;"/>
    <x v="1"/>
    <x v="15"/>
    <n v="1"/>
    <n v="2"/>
    <s v="W./C. 6607"/>
    <n v="23.45"/>
    <x v="6"/>
    <s v="S"/>
    <m/>
    <m/>
    <m/>
    <n v="1"/>
    <x v="2"/>
    <x v="6"/>
  </r>
  <r>
    <n v="3"/>
    <x v="1"/>
    <s v="Johnston, Miss. Catherine Helen &quot;Carrie&quot;"/>
    <x v="0"/>
    <x v="15"/>
    <n v="1"/>
    <n v="2"/>
    <s v="W./C. 6607"/>
    <n v="23.45"/>
    <x v="6"/>
    <s v="S"/>
    <m/>
    <m/>
    <m/>
    <n v="3"/>
    <x v="2"/>
    <x v="6"/>
  </r>
  <r>
    <n v="3"/>
    <x v="1"/>
    <s v="Johnston, Mr. Andrew G"/>
    <x v="1"/>
    <x v="15"/>
    <n v="1"/>
    <n v="2"/>
    <s v="W./C. 6607"/>
    <n v="23.45"/>
    <x v="6"/>
    <s v="S"/>
    <m/>
    <m/>
    <m/>
    <n v="2"/>
    <x v="2"/>
    <x v="6"/>
  </r>
  <r>
    <n v="3"/>
    <x v="1"/>
    <s v="Johnston, Mrs. Andrew G (Elizabeth &quot;Lily&quot; Watson)"/>
    <x v="0"/>
    <x v="15"/>
    <n v="1"/>
    <n v="2"/>
    <s v="W./C. 6607"/>
    <n v="23.45"/>
    <x v="6"/>
    <s v="S"/>
    <m/>
    <m/>
    <m/>
    <n v="4"/>
    <x v="0"/>
    <x v="6"/>
  </r>
  <r>
    <n v="3"/>
    <x v="1"/>
    <s v="Jonkoff, Mr. Lalio"/>
    <x v="1"/>
    <x v="48"/>
    <n v="0"/>
    <n v="0"/>
    <s v="349204"/>
    <n v="7.8958000000000004"/>
    <x v="6"/>
    <s v="S"/>
    <m/>
    <m/>
    <m/>
    <n v="3"/>
    <x v="2"/>
    <x v="6"/>
  </r>
  <r>
    <n v="3"/>
    <x v="0"/>
    <s v="Jonsson, Mr. Carl"/>
    <x v="1"/>
    <x v="17"/>
    <n v="0"/>
    <n v="0"/>
    <s v="350417"/>
    <n v="7.8541999999999996"/>
    <x v="6"/>
    <s v="S"/>
    <s v="15"/>
    <m/>
    <m/>
    <n v="3"/>
    <x v="2"/>
    <x v="6"/>
  </r>
  <r>
    <n v="3"/>
    <x v="1"/>
    <s v="Jonsson, Mr. Nils Hilding"/>
    <x v="1"/>
    <x v="39"/>
    <n v="0"/>
    <n v="0"/>
    <s v="350408"/>
    <n v="7.8541999999999996"/>
    <x v="6"/>
    <s v="S"/>
    <m/>
    <m/>
    <m/>
    <n v="4"/>
    <x v="0"/>
    <x v="6"/>
  </r>
  <r>
    <n v="3"/>
    <x v="1"/>
    <s v="Jussila, Miss. Katriina"/>
    <x v="0"/>
    <x v="68"/>
    <n v="1"/>
    <n v="0"/>
    <s v="4136"/>
    <n v="9.8249999999999993"/>
    <x v="6"/>
    <s v="S"/>
    <m/>
    <m/>
    <m/>
    <n v="2"/>
    <x v="2"/>
    <x v="6"/>
  </r>
  <r>
    <n v="3"/>
    <x v="1"/>
    <s v="Jussila, Miss. Mari Aina"/>
    <x v="0"/>
    <x v="53"/>
    <n v="1"/>
    <n v="0"/>
    <s v="4137"/>
    <n v="9.8249999999999993"/>
    <x v="6"/>
    <s v="S"/>
    <m/>
    <m/>
    <m/>
    <n v="3"/>
    <x v="2"/>
    <x v="6"/>
  </r>
  <r>
    <n v="3"/>
    <x v="0"/>
    <s v="Jussila, Mr. Eiriik"/>
    <x v="1"/>
    <x v="17"/>
    <n v="0"/>
    <n v="0"/>
    <s v="STON/O 2. 3101286"/>
    <n v="7.9249999999999998"/>
    <x v="6"/>
    <s v="S"/>
    <s v="15"/>
    <m/>
    <m/>
    <n v="4"/>
    <x v="0"/>
    <x v="6"/>
  </r>
  <r>
    <n v="3"/>
    <x v="1"/>
    <s v="Kallio, Mr. Nikolai Erland"/>
    <x v="1"/>
    <x v="33"/>
    <n v="0"/>
    <n v="0"/>
    <s v="STON/O 2. 3101274"/>
    <n v="7.125"/>
    <x v="6"/>
    <s v="S"/>
    <m/>
    <m/>
    <m/>
    <n v="5"/>
    <x v="1"/>
    <x v="6"/>
  </r>
  <r>
    <n v="3"/>
    <x v="1"/>
    <s v="Kalvik, Mr. Johannes Halvorsen"/>
    <x v="1"/>
    <x v="53"/>
    <n v="0"/>
    <n v="0"/>
    <s v="8475"/>
    <n v="8.4332999999999991"/>
    <x v="6"/>
    <s v="S"/>
    <m/>
    <m/>
    <m/>
    <n v="2"/>
    <x v="2"/>
    <x v="6"/>
  </r>
  <r>
    <n v="3"/>
    <x v="1"/>
    <s v="Karaic, Mr. Milan"/>
    <x v="1"/>
    <x v="3"/>
    <n v="0"/>
    <n v="0"/>
    <s v="349246"/>
    <n v="7.8958000000000004"/>
    <x v="6"/>
    <s v="S"/>
    <m/>
    <m/>
    <m/>
    <n v="5"/>
    <x v="1"/>
    <x v="6"/>
  </r>
  <r>
    <n v="3"/>
    <x v="0"/>
    <s v="Karlsson, Mr. Einar Gervasius"/>
    <x v="1"/>
    <x v="53"/>
    <n v="0"/>
    <n v="0"/>
    <s v="350053"/>
    <n v="7.7957999999999998"/>
    <x v="6"/>
    <s v="S"/>
    <s v="13"/>
    <m/>
    <m/>
    <n v="1"/>
    <x v="2"/>
    <x v="6"/>
  </r>
  <r>
    <n v="3"/>
    <x v="1"/>
    <s v="Karlsson, Mr. Julius Konrad Eugen"/>
    <x v="1"/>
    <x v="32"/>
    <n v="0"/>
    <n v="0"/>
    <s v="347465"/>
    <n v="7.8541999999999996"/>
    <x v="6"/>
    <s v="S"/>
    <m/>
    <m/>
    <m/>
    <n v="3"/>
    <x v="2"/>
    <x v="6"/>
  </r>
  <r>
    <n v="3"/>
    <x v="1"/>
    <s v="Karlsson, Mr. Nils August"/>
    <x v="1"/>
    <x v="27"/>
    <n v="0"/>
    <n v="0"/>
    <s v="350060"/>
    <n v="7.5208000000000004"/>
    <x v="6"/>
    <s v="S"/>
    <m/>
    <m/>
    <m/>
    <n v="3"/>
    <x v="2"/>
    <x v="6"/>
  </r>
  <r>
    <n v="3"/>
    <x v="0"/>
    <s v="Karun, Miss. Manca"/>
    <x v="0"/>
    <x v="46"/>
    <n v="0"/>
    <n v="1"/>
    <s v="349256"/>
    <n v="13.416700000000001"/>
    <x v="6"/>
    <s v="C"/>
    <s v="15"/>
    <m/>
    <m/>
    <n v="4"/>
    <x v="0"/>
    <x v="6"/>
  </r>
  <r>
    <n v="3"/>
    <x v="0"/>
    <s v="Karun, Mr. Franz"/>
    <x v="1"/>
    <x v="7"/>
    <n v="0"/>
    <n v="1"/>
    <s v="349256"/>
    <n v="13.416700000000001"/>
    <x v="6"/>
    <s v="C"/>
    <s v="15"/>
    <m/>
    <m/>
    <n v="2"/>
    <x v="2"/>
    <x v="6"/>
  </r>
  <r>
    <n v="3"/>
    <x v="1"/>
    <s v="Kassem, Mr. Fared"/>
    <x v="1"/>
    <x v="15"/>
    <n v="0"/>
    <n v="0"/>
    <s v="2700"/>
    <n v="7.2291999999999996"/>
    <x v="6"/>
    <s v="C"/>
    <m/>
    <m/>
    <m/>
    <n v="1"/>
    <x v="2"/>
    <x v="6"/>
  </r>
  <r>
    <n v="3"/>
    <x v="1"/>
    <s v="Katavelas, Mr. Vassilios (&quot;Catavelas Vassilios&quot;)"/>
    <x v="1"/>
    <x v="75"/>
    <n v="0"/>
    <n v="0"/>
    <s v="2682"/>
    <n v="7.2291999999999996"/>
    <x v="6"/>
    <s v="C"/>
    <m/>
    <n v="58"/>
    <m/>
    <n v="4"/>
    <x v="0"/>
    <x v="6"/>
  </r>
  <r>
    <n v="3"/>
    <x v="1"/>
    <s v="Keane, Mr. Andrew &quot;Andy&quot;"/>
    <x v="1"/>
    <x v="15"/>
    <n v="0"/>
    <n v="0"/>
    <s v="12460"/>
    <n v="7.75"/>
    <x v="6"/>
    <s v="Q"/>
    <m/>
    <m/>
    <m/>
    <n v="1"/>
    <x v="2"/>
    <x v="6"/>
  </r>
  <r>
    <n v="3"/>
    <x v="1"/>
    <s v="Keefe, Mr. Arthur"/>
    <x v="1"/>
    <x v="15"/>
    <n v="0"/>
    <n v="0"/>
    <s v="323592"/>
    <n v="7.25"/>
    <x v="6"/>
    <s v="S"/>
    <s v="A"/>
    <m/>
    <m/>
    <n v="1"/>
    <x v="2"/>
    <x v="6"/>
  </r>
  <r>
    <n v="3"/>
    <x v="0"/>
    <s v="Kelly, Miss. Anna Katherine &quot;Annie Kate&quot;"/>
    <x v="0"/>
    <x v="15"/>
    <n v="0"/>
    <n v="0"/>
    <s v="9234"/>
    <n v="7.75"/>
    <x v="6"/>
    <s v="Q"/>
    <s v="16"/>
    <m/>
    <m/>
    <n v="5"/>
    <x v="1"/>
    <x v="6"/>
  </r>
  <r>
    <n v="3"/>
    <x v="0"/>
    <s v="Kelly, Miss. Mary"/>
    <x v="0"/>
    <x v="15"/>
    <n v="0"/>
    <n v="0"/>
    <s v="14312"/>
    <n v="7.75"/>
    <x v="6"/>
    <s v="Q"/>
    <s v="D"/>
    <m/>
    <m/>
    <n v="1"/>
    <x v="2"/>
    <x v="6"/>
  </r>
  <r>
    <n v="3"/>
    <x v="1"/>
    <s v="Kelly, Mr. James"/>
    <x v="1"/>
    <x v="87"/>
    <n v="0"/>
    <n v="0"/>
    <s v="330911"/>
    <n v="7.8292000000000002"/>
    <x v="6"/>
    <s v="Q"/>
    <m/>
    <n v="70"/>
    <m/>
    <n v="1"/>
    <x v="2"/>
    <x v="6"/>
  </r>
  <r>
    <n v="3"/>
    <x v="1"/>
    <s v="Kelly, Mr. James"/>
    <x v="1"/>
    <x v="29"/>
    <n v="0"/>
    <n v="0"/>
    <s v="363592"/>
    <n v="8.0500000000000007"/>
    <x v="6"/>
    <s v="S"/>
    <m/>
    <m/>
    <m/>
    <n v="1"/>
    <x v="2"/>
    <x v="6"/>
  </r>
  <r>
    <n v="3"/>
    <x v="0"/>
    <s v="Kennedy, Mr. John"/>
    <x v="1"/>
    <x v="15"/>
    <n v="0"/>
    <n v="0"/>
    <s v="368783"/>
    <n v="7.75"/>
    <x v="6"/>
    <s v="Q"/>
    <m/>
    <m/>
    <m/>
    <n v="1"/>
    <x v="2"/>
    <x v="6"/>
  </r>
  <r>
    <n v="3"/>
    <x v="1"/>
    <s v="Khalil, Mr. Betros"/>
    <x v="1"/>
    <x v="15"/>
    <n v="1"/>
    <n v="0"/>
    <s v="2660"/>
    <n v="14.4542"/>
    <x v="6"/>
    <s v="C"/>
    <m/>
    <m/>
    <m/>
    <n v="3"/>
    <x v="2"/>
    <x v="6"/>
  </r>
  <r>
    <n v="3"/>
    <x v="1"/>
    <s v="Khalil, Mrs. Betros (Zahie &quot;Maria&quot; Elias)"/>
    <x v="0"/>
    <x v="15"/>
    <n v="1"/>
    <n v="0"/>
    <s v="2660"/>
    <n v="14.4542"/>
    <x v="6"/>
    <s v="C"/>
    <m/>
    <m/>
    <m/>
    <n v="5"/>
    <x v="1"/>
    <x v="6"/>
  </r>
  <r>
    <n v="3"/>
    <x v="1"/>
    <s v="Kiernan, Mr. John"/>
    <x v="1"/>
    <x v="15"/>
    <n v="1"/>
    <n v="0"/>
    <s v="367227"/>
    <n v="7.75"/>
    <x v="6"/>
    <s v="Q"/>
    <m/>
    <m/>
    <m/>
    <n v="2"/>
    <x v="2"/>
    <x v="6"/>
  </r>
  <r>
    <n v="3"/>
    <x v="1"/>
    <s v="Kiernan, Mr. Philip"/>
    <x v="1"/>
    <x v="15"/>
    <n v="1"/>
    <n v="0"/>
    <s v="367229"/>
    <n v="7.75"/>
    <x v="6"/>
    <s v="Q"/>
    <m/>
    <m/>
    <m/>
    <n v="3"/>
    <x v="2"/>
    <x v="6"/>
  </r>
  <r>
    <n v="3"/>
    <x v="1"/>
    <s v="Kilgannon, Mr. Thomas J"/>
    <x v="1"/>
    <x v="15"/>
    <n v="0"/>
    <n v="0"/>
    <s v="36865"/>
    <n v="7.7374999999999998"/>
    <x v="6"/>
    <s v="Q"/>
    <m/>
    <m/>
    <m/>
    <n v="2"/>
    <x v="2"/>
    <x v="6"/>
  </r>
  <r>
    <n v="3"/>
    <x v="1"/>
    <s v="Kink, Miss. Maria"/>
    <x v="0"/>
    <x v="27"/>
    <n v="2"/>
    <n v="0"/>
    <s v="315152"/>
    <n v="8.6624999999999996"/>
    <x v="6"/>
    <s v="S"/>
    <m/>
    <m/>
    <m/>
    <n v="1"/>
    <x v="2"/>
    <x v="6"/>
  </r>
  <r>
    <n v="3"/>
    <x v="1"/>
    <s v="Kink, Mr. Vincenz"/>
    <x v="1"/>
    <x v="13"/>
    <n v="2"/>
    <n v="0"/>
    <s v="315151"/>
    <n v="8.6624999999999996"/>
    <x v="6"/>
    <s v="S"/>
    <m/>
    <m/>
    <m/>
    <n v="2"/>
    <x v="2"/>
    <x v="6"/>
  </r>
  <r>
    <n v="3"/>
    <x v="0"/>
    <s v="Kink-Heilmann, Miss. Luise Gretchen"/>
    <x v="0"/>
    <x v="46"/>
    <n v="0"/>
    <n v="2"/>
    <s v="315153"/>
    <n v="22.024999999999999"/>
    <x v="6"/>
    <s v="S"/>
    <s v="2"/>
    <m/>
    <m/>
    <n v="5"/>
    <x v="1"/>
    <x v="6"/>
  </r>
  <r>
    <n v="3"/>
    <x v="0"/>
    <s v="Kink-Heilmann, Mr. Anton"/>
    <x v="1"/>
    <x v="0"/>
    <n v="3"/>
    <n v="1"/>
    <s v="315153"/>
    <n v="22.024999999999999"/>
    <x v="6"/>
    <s v="S"/>
    <s v="2"/>
    <m/>
    <m/>
    <n v="4"/>
    <x v="0"/>
    <x v="6"/>
  </r>
  <r>
    <n v="3"/>
    <x v="0"/>
    <s v="Kink-Heilmann, Mrs. Anton (Luise Heilmann)"/>
    <x v="0"/>
    <x v="13"/>
    <n v="1"/>
    <n v="1"/>
    <s v="315153"/>
    <n v="22.024999999999999"/>
    <x v="6"/>
    <s v="S"/>
    <s v="2"/>
    <m/>
    <m/>
    <n v="4"/>
    <x v="0"/>
    <x v="6"/>
  </r>
  <r>
    <n v="3"/>
    <x v="1"/>
    <s v="Klasen, Miss. Gertrud Emilia"/>
    <x v="0"/>
    <x v="66"/>
    <n v="1"/>
    <n v="1"/>
    <s v="350405"/>
    <n v="12.183299999999999"/>
    <x v="6"/>
    <s v="S"/>
    <m/>
    <m/>
    <m/>
    <n v="4"/>
    <x v="0"/>
    <x v="6"/>
  </r>
  <r>
    <n v="3"/>
    <x v="1"/>
    <s v="Klasen, Mr. Klas Albin"/>
    <x v="1"/>
    <x v="11"/>
    <n v="1"/>
    <n v="1"/>
    <s v="350404"/>
    <n v="7.8541999999999996"/>
    <x v="6"/>
    <s v="S"/>
    <m/>
    <m/>
    <m/>
    <n v="5"/>
    <x v="1"/>
    <x v="6"/>
  </r>
  <r>
    <n v="3"/>
    <x v="1"/>
    <s v="Klasen, Mrs. (Hulda Kristina Eugenia Lofqvist)"/>
    <x v="0"/>
    <x v="18"/>
    <n v="0"/>
    <n v="2"/>
    <s v="350405"/>
    <n v="12.183299999999999"/>
    <x v="6"/>
    <s v="S"/>
    <m/>
    <m/>
    <m/>
    <n v="5"/>
    <x v="1"/>
    <x v="6"/>
  </r>
  <r>
    <n v="3"/>
    <x v="1"/>
    <s v="Kraeff, Mr. Theodor"/>
    <x v="1"/>
    <x v="15"/>
    <n v="0"/>
    <n v="0"/>
    <s v="349253"/>
    <n v="7.8958000000000004"/>
    <x v="6"/>
    <s v="C"/>
    <m/>
    <m/>
    <m/>
    <n v="4"/>
    <x v="0"/>
    <x v="6"/>
  </r>
  <r>
    <n v="3"/>
    <x v="0"/>
    <s v="Krekorian, Mr. Neshan"/>
    <x v="1"/>
    <x v="4"/>
    <n v="0"/>
    <n v="0"/>
    <s v="2654"/>
    <n v="7.2291999999999996"/>
    <x v="179"/>
    <s v="C"/>
    <s v="10"/>
    <m/>
    <m/>
    <n v="2"/>
    <x v="2"/>
    <x v="6"/>
  </r>
  <r>
    <n v="3"/>
    <x v="1"/>
    <s v="Lahoud, Mr. Sarkis"/>
    <x v="1"/>
    <x v="15"/>
    <n v="0"/>
    <n v="0"/>
    <s v="2624"/>
    <n v="7.2249999999999996"/>
    <x v="6"/>
    <s v="C"/>
    <m/>
    <m/>
    <m/>
    <n v="4"/>
    <x v="0"/>
    <x v="6"/>
  </r>
  <r>
    <n v="3"/>
    <x v="1"/>
    <s v="Laitinen, Miss. Kristina Sofia"/>
    <x v="0"/>
    <x v="19"/>
    <n v="0"/>
    <n v="0"/>
    <s v="4135"/>
    <n v="9.5875000000000004"/>
    <x v="6"/>
    <s v="S"/>
    <m/>
    <m/>
    <m/>
    <n v="4"/>
    <x v="0"/>
    <x v="6"/>
  </r>
  <r>
    <n v="3"/>
    <x v="1"/>
    <s v="Laleff, Mr. Kristo"/>
    <x v="1"/>
    <x v="15"/>
    <n v="0"/>
    <n v="0"/>
    <s v="349217"/>
    <n v="7.8958000000000004"/>
    <x v="6"/>
    <s v="S"/>
    <m/>
    <m/>
    <m/>
    <n v="2"/>
    <x v="2"/>
    <x v="6"/>
  </r>
  <r>
    <n v="3"/>
    <x v="0"/>
    <s v="Lam, Mr. Ali"/>
    <x v="1"/>
    <x v="15"/>
    <n v="0"/>
    <n v="0"/>
    <s v="1601"/>
    <n v="56.495800000000003"/>
    <x v="6"/>
    <s v="S"/>
    <s v="C"/>
    <m/>
    <m/>
    <n v="1"/>
    <x v="2"/>
    <x v="6"/>
  </r>
  <r>
    <n v="3"/>
    <x v="1"/>
    <s v="Lam, Mr. Len"/>
    <x v="1"/>
    <x v="15"/>
    <n v="0"/>
    <n v="0"/>
    <s v="1601"/>
    <n v="56.495800000000003"/>
    <x v="6"/>
    <s v="S"/>
    <m/>
    <m/>
    <m/>
    <n v="4"/>
    <x v="0"/>
    <x v="6"/>
  </r>
  <r>
    <n v="3"/>
    <x v="0"/>
    <s v="Landergren, Miss. Aurora Adelia"/>
    <x v="0"/>
    <x v="27"/>
    <n v="0"/>
    <n v="0"/>
    <s v="C 7077"/>
    <n v="7.25"/>
    <x v="6"/>
    <s v="S"/>
    <s v="13"/>
    <m/>
    <m/>
    <n v="5"/>
    <x v="1"/>
    <x v="6"/>
  </r>
  <r>
    <n v="3"/>
    <x v="1"/>
    <s v="Lane, Mr. Patrick"/>
    <x v="1"/>
    <x v="15"/>
    <n v="0"/>
    <n v="0"/>
    <s v="7935"/>
    <n v="7.75"/>
    <x v="6"/>
    <s v="Q"/>
    <m/>
    <m/>
    <m/>
    <n v="3"/>
    <x v="2"/>
    <x v="6"/>
  </r>
  <r>
    <n v="3"/>
    <x v="0"/>
    <s v="Lang, Mr. Fang"/>
    <x v="1"/>
    <x v="13"/>
    <n v="0"/>
    <n v="0"/>
    <s v="1601"/>
    <n v="56.495800000000003"/>
    <x v="6"/>
    <s v="S"/>
    <s v="14"/>
    <m/>
    <m/>
    <n v="1"/>
    <x v="2"/>
    <x v="6"/>
  </r>
  <r>
    <n v="3"/>
    <x v="1"/>
    <s v="Larsson, Mr. August Viktor"/>
    <x v="1"/>
    <x v="0"/>
    <n v="0"/>
    <n v="0"/>
    <s v="7545"/>
    <n v="9.4832999999999998"/>
    <x v="6"/>
    <s v="S"/>
    <m/>
    <m/>
    <m/>
    <n v="2"/>
    <x v="2"/>
    <x v="6"/>
  </r>
  <r>
    <n v="3"/>
    <x v="1"/>
    <s v="Larsson, Mr. Bengt Edvin"/>
    <x v="1"/>
    <x v="0"/>
    <n v="0"/>
    <n v="0"/>
    <s v="347067"/>
    <n v="7.7750000000000004"/>
    <x v="6"/>
    <s v="S"/>
    <m/>
    <m/>
    <m/>
    <n v="4"/>
    <x v="0"/>
    <x v="6"/>
  </r>
  <r>
    <n v="3"/>
    <x v="1"/>
    <s v="Larsson-Rondberg, Mr. Edvard A"/>
    <x v="1"/>
    <x v="27"/>
    <n v="0"/>
    <n v="0"/>
    <s v="347065"/>
    <n v="7.7750000000000004"/>
    <x v="6"/>
    <s v="S"/>
    <m/>
    <m/>
    <m/>
    <n v="1"/>
    <x v="2"/>
    <x v="6"/>
  </r>
  <r>
    <n v="3"/>
    <x v="0"/>
    <s v="Leeni, Mr. Fahim (&quot;Philip Zenni&quot;)"/>
    <x v="1"/>
    <x v="27"/>
    <n v="0"/>
    <n v="0"/>
    <s v="2620"/>
    <n v="7.2249999999999996"/>
    <x v="6"/>
    <s v="C"/>
    <s v="6"/>
    <m/>
    <m/>
    <n v="2"/>
    <x v="2"/>
    <x v="6"/>
  </r>
  <r>
    <n v="3"/>
    <x v="1"/>
    <s v="Lefebre, Master. Henry Forbes"/>
    <x v="1"/>
    <x v="15"/>
    <n v="3"/>
    <n v="1"/>
    <s v="4133"/>
    <n v="25.466699999999999"/>
    <x v="6"/>
    <s v="S"/>
    <m/>
    <m/>
    <m/>
    <n v="4"/>
    <x v="0"/>
    <x v="6"/>
  </r>
  <r>
    <n v="3"/>
    <x v="1"/>
    <s v="Lefebre, Miss. Ida"/>
    <x v="0"/>
    <x v="15"/>
    <n v="3"/>
    <n v="1"/>
    <s v="4133"/>
    <n v="25.466699999999999"/>
    <x v="6"/>
    <s v="S"/>
    <m/>
    <m/>
    <m/>
    <n v="3"/>
    <x v="2"/>
    <x v="6"/>
  </r>
  <r>
    <n v="3"/>
    <x v="1"/>
    <s v="Lefebre, Miss. Jeannie"/>
    <x v="0"/>
    <x v="15"/>
    <n v="3"/>
    <n v="1"/>
    <s v="4133"/>
    <n v="25.466699999999999"/>
    <x v="6"/>
    <s v="S"/>
    <m/>
    <m/>
    <m/>
    <n v="5"/>
    <x v="1"/>
    <x v="6"/>
  </r>
  <r>
    <n v="3"/>
    <x v="1"/>
    <s v="Lefebre, Miss. Mathilde"/>
    <x v="0"/>
    <x v="15"/>
    <n v="3"/>
    <n v="1"/>
    <s v="4133"/>
    <n v="25.466699999999999"/>
    <x v="6"/>
    <s v="S"/>
    <m/>
    <m/>
    <m/>
    <n v="4"/>
    <x v="0"/>
    <x v="6"/>
  </r>
  <r>
    <n v="3"/>
    <x v="1"/>
    <s v="Lefebre, Mrs. Frank (Frances)"/>
    <x v="0"/>
    <x v="15"/>
    <n v="0"/>
    <n v="4"/>
    <s v="4133"/>
    <n v="25.466699999999999"/>
    <x v="6"/>
    <s v="S"/>
    <m/>
    <m/>
    <m/>
    <n v="1"/>
    <x v="2"/>
    <x v="6"/>
  </r>
  <r>
    <n v="3"/>
    <x v="1"/>
    <s v="Leinonen, Mr. Antti Gustaf"/>
    <x v="1"/>
    <x v="17"/>
    <n v="0"/>
    <n v="0"/>
    <s v="STON/O 2. 3101292"/>
    <n v="7.9249999999999998"/>
    <x v="6"/>
    <s v="S"/>
    <m/>
    <m/>
    <m/>
    <n v="2"/>
    <x v="2"/>
    <x v="6"/>
  </r>
  <r>
    <n v="3"/>
    <x v="1"/>
    <s v="Lemberopolous, Mr. Peter L"/>
    <x v="1"/>
    <x v="87"/>
    <n v="0"/>
    <n v="0"/>
    <s v="2683"/>
    <n v="6.4375"/>
    <x v="6"/>
    <s v="C"/>
    <m/>
    <n v="196"/>
    <m/>
    <n v="1"/>
    <x v="2"/>
    <x v="6"/>
  </r>
  <r>
    <n v="3"/>
    <x v="1"/>
    <s v="Lennon, Miss. Mary"/>
    <x v="0"/>
    <x v="15"/>
    <n v="1"/>
    <n v="0"/>
    <s v="370371"/>
    <n v="15.5"/>
    <x v="6"/>
    <s v="Q"/>
    <m/>
    <m/>
    <m/>
    <n v="5"/>
    <x v="1"/>
    <x v="6"/>
  </r>
  <r>
    <n v="3"/>
    <x v="1"/>
    <s v="Lennon, Mr. Denis"/>
    <x v="1"/>
    <x v="15"/>
    <n v="1"/>
    <n v="0"/>
    <s v="370371"/>
    <n v="15.5"/>
    <x v="6"/>
    <s v="Q"/>
    <m/>
    <m/>
    <m/>
    <n v="1"/>
    <x v="2"/>
    <x v="6"/>
  </r>
  <r>
    <n v="3"/>
    <x v="1"/>
    <s v="Leonard, Mr. Lionel"/>
    <x v="1"/>
    <x v="18"/>
    <n v="0"/>
    <n v="0"/>
    <s v="LINE"/>
    <n v="0"/>
    <x v="6"/>
    <s v="S"/>
    <m/>
    <m/>
    <m/>
    <n v="2"/>
    <x v="2"/>
    <x v="6"/>
  </r>
  <r>
    <n v="3"/>
    <x v="1"/>
    <s v="Lester, Mr. James"/>
    <x v="1"/>
    <x v="7"/>
    <n v="0"/>
    <n v="0"/>
    <s v="A/4 48871"/>
    <n v="24.15"/>
    <x v="6"/>
    <s v="S"/>
    <m/>
    <m/>
    <m/>
    <n v="1"/>
    <x v="2"/>
    <x v="6"/>
  </r>
  <r>
    <n v="3"/>
    <x v="1"/>
    <s v="Lievens, Mr. Rene Aime"/>
    <x v="1"/>
    <x v="12"/>
    <n v="0"/>
    <n v="0"/>
    <s v="345781"/>
    <n v="9.5"/>
    <x v="6"/>
    <s v="S"/>
    <m/>
    <m/>
    <m/>
    <n v="1"/>
    <x v="2"/>
    <x v="6"/>
  </r>
  <r>
    <n v="3"/>
    <x v="1"/>
    <s v="Lindahl, Miss. Agda Thorilda Viktoria"/>
    <x v="0"/>
    <x v="4"/>
    <n v="0"/>
    <n v="0"/>
    <s v="347071"/>
    <n v="7.7750000000000004"/>
    <x v="6"/>
    <s v="S"/>
    <m/>
    <m/>
    <m/>
    <n v="3"/>
    <x v="2"/>
    <x v="6"/>
  </r>
  <r>
    <n v="3"/>
    <x v="1"/>
    <s v="Lindblom, Miss. Augusta Charlotta"/>
    <x v="0"/>
    <x v="24"/>
    <n v="0"/>
    <n v="0"/>
    <s v="347073"/>
    <n v="7.75"/>
    <x v="6"/>
    <s v="S"/>
    <m/>
    <m/>
    <m/>
    <n v="2"/>
    <x v="2"/>
    <x v="6"/>
  </r>
  <r>
    <n v="3"/>
    <x v="1"/>
    <s v="Lindell, Mr. Edvard Bengtsson"/>
    <x v="1"/>
    <x v="18"/>
    <n v="1"/>
    <n v="0"/>
    <s v="349910"/>
    <n v="15.55"/>
    <x v="6"/>
    <s v="S"/>
    <s v="A"/>
    <m/>
    <m/>
    <n v="4"/>
    <x v="0"/>
    <x v="6"/>
  </r>
  <r>
    <n v="3"/>
    <x v="1"/>
    <s v="Lindell, Mrs. Edvard Bengtsson (Elin Gerda Persson)"/>
    <x v="0"/>
    <x v="3"/>
    <n v="1"/>
    <n v="0"/>
    <s v="349910"/>
    <n v="15.55"/>
    <x v="6"/>
    <s v="S"/>
    <s v="A"/>
    <m/>
    <m/>
    <n v="3"/>
    <x v="2"/>
    <x v="6"/>
  </r>
  <r>
    <n v="3"/>
    <x v="0"/>
    <s v="Lindqvist, Mr. Eino William"/>
    <x v="1"/>
    <x v="68"/>
    <n v="1"/>
    <n v="0"/>
    <s v="STON/O 2. 3101285"/>
    <n v="7.9249999999999998"/>
    <x v="6"/>
    <s v="S"/>
    <s v="15"/>
    <m/>
    <m/>
    <n v="1"/>
    <x v="2"/>
    <x v="6"/>
  </r>
  <r>
    <n v="3"/>
    <x v="1"/>
    <s v="Linehan, Mr. Michael"/>
    <x v="1"/>
    <x v="15"/>
    <n v="0"/>
    <n v="0"/>
    <s v="330971"/>
    <n v="7.8792"/>
    <x v="6"/>
    <s v="Q"/>
    <m/>
    <m/>
    <m/>
    <n v="5"/>
    <x v="1"/>
    <x v="6"/>
  </r>
  <r>
    <n v="3"/>
    <x v="1"/>
    <s v="Ling, Mr. Lee"/>
    <x v="1"/>
    <x v="23"/>
    <n v="0"/>
    <n v="0"/>
    <s v="1601"/>
    <n v="56.495800000000003"/>
    <x v="6"/>
    <s v="S"/>
    <m/>
    <m/>
    <m/>
    <n v="3"/>
    <x v="2"/>
    <x v="6"/>
  </r>
  <r>
    <n v="3"/>
    <x v="1"/>
    <s v="Lithman, Mr. Simon"/>
    <x v="1"/>
    <x v="15"/>
    <n v="0"/>
    <n v="0"/>
    <s v="S.O./P.P. 251"/>
    <n v="7.55"/>
    <x v="6"/>
    <s v="S"/>
    <m/>
    <m/>
    <m/>
    <n v="2"/>
    <x v="2"/>
    <x v="6"/>
  </r>
  <r>
    <n v="3"/>
    <x v="1"/>
    <s v="Lobb, Mr. William Arthur"/>
    <x v="1"/>
    <x v="3"/>
    <n v="1"/>
    <n v="0"/>
    <s v="A/5. 3336"/>
    <n v="16.100000000000001"/>
    <x v="6"/>
    <s v="S"/>
    <m/>
    <m/>
    <m/>
    <n v="3"/>
    <x v="2"/>
    <x v="6"/>
  </r>
  <r>
    <n v="3"/>
    <x v="1"/>
    <s v="Lobb, Mrs. William Arthur (Cordelia K Stanlick)"/>
    <x v="0"/>
    <x v="13"/>
    <n v="1"/>
    <n v="0"/>
    <s v="A/5. 3336"/>
    <n v="16.100000000000001"/>
    <x v="6"/>
    <s v="S"/>
    <m/>
    <m/>
    <m/>
    <n v="5"/>
    <x v="1"/>
    <x v="6"/>
  </r>
  <r>
    <n v="3"/>
    <x v="1"/>
    <s v="Lockyer, Mr. Edward"/>
    <x v="1"/>
    <x v="15"/>
    <n v="0"/>
    <n v="0"/>
    <s v="1222"/>
    <n v="7.8792"/>
    <x v="6"/>
    <s v="S"/>
    <m/>
    <n v="153"/>
    <m/>
    <n v="5"/>
    <x v="1"/>
    <x v="6"/>
  </r>
  <r>
    <n v="3"/>
    <x v="1"/>
    <s v="Lovell, Mr. John Hall (&quot;Henry&quot;)"/>
    <x v="1"/>
    <x v="88"/>
    <n v="0"/>
    <n v="0"/>
    <s v="A/5 21173"/>
    <n v="7.25"/>
    <x v="6"/>
    <s v="S"/>
    <m/>
    <m/>
    <m/>
    <n v="4"/>
    <x v="0"/>
    <x v="6"/>
  </r>
  <r>
    <n v="3"/>
    <x v="0"/>
    <s v="Lulic, Mr. Nikola"/>
    <x v="1"/>
    <x v="39"/>
    <n v="0"/>
    <n v="0"/>
    <s v="315098"/>
    <n v="8.6624999999999996"/>
    <x v="6"/>
    <s v="S"/>
    <s v="15"/>
    <m/>
    <m/>
    <n v="4"/>
    <x v="0"/>
    <x v="6"/>
  </r>
  <r>
    <n v="3"/>
    <x v="1"/>
    <s v="Lundahl, Mr. Johan Svensson"/>
    <x v="1"/>
    <x v="44"/>
    <n v="0"/>
    <n v="0"/>
    <s v="347743"/>
    <n v="7.0541999999999998"/>
    <x v="6"/>
    <s v="S"/>
    <m/>
    <m/>
    <m/>
    <n v="2"/>
    <x v="2"/>
    <x v="6"/>
  </r>
  <r>
    <n v="3"/>
    <x v="0"/>
    <s v="Lundin, Miss. Olga Elida"/>
    <x v="0"/>
    <x v="48"/>
    <n v="0"/>
    <n v="0"/>
    <s v="347469"/>
    <n v="7.8541999999999996"/>
    <x v="6"/>
    <s v="S"/>
    <s v="10"/>
    <m/>
    <m/>
    <n v="5"/>
    <x v="1"/>
    <x v="6"/>
  </r>
  <r>
    <n v="3"/>
    <x v="0"/>
    <s v="Lundstrom, Mr. Thure Edvin"/>
    <x v="1"/>
    <x v="17"/>
    <n v="0"/>
    <n v="0"/>
    <s v="350403"/>
    <n v="7.5792000000000002"/>
    <x v="6"/>
    <s v="S"/>
    <s v="15"/>
    <m/>
    <m/>
    <n v="5"/>
    <x v="1"/>
    <x v="6"/>
  </r>
  <r>
    <n v="3"/>
    <x v="1"/>
    <s v="Lyntakoff, Mr. Stanko"/>
    <x v="1"/>
    <x v="15"/>
    <n v="0"/>
    <n v="0"/>
    <s v="349235"/>
    <n v="7.8958000000000004"/>
    <x v="6"/>
    <s v="S"/>
    <m/>
    <m/>
    <m/>
    <n v="5"/>
    <x v="1"/>
    <x v="6"/>
  </r>
  <r>
    <n v="3"/>
    <x v="1"/>
    <s v="MacKay, Mr. George William"/>
    <x v="1"/>
    <x v="15"/>
    <n v="0"/>
    <n v="0"/>
    <s v="C.A. 42795"/>
    <n v="7.55"/>
    <x v="6"/>
    <s v="S"/>
    <m/>
    <m/>
    <m/>
    <n v="2"/>
    <x v="2"/>
    <x v="6"/>
  </r>
  <r>
    <n v="3"/>
    <x v="0"/>
    <s v="Madigan, Miss. Margaret &quot;Maggie&quot;"/>
    <x v="0"/>
    <x v="15"/>
    <n v="0"/>
    <n v="0"/>
    <s v="370370"/>
    <n v="7.75"/>
    <x v="6"/>
    <s v="Q"/>
    <s v="15"/>
    <m/>
    <m/>
    <n v="5"/>
    <x v="1"/>
    <x v="6"/>
  </r>
  <r>
    <n v="3"/>
    <x v="0"/>
    <s v="Madsen, Mr. Fridtjof Arne"/>
    <x v="1"/>
    <x v="12"/>
    <n v="0"/>
    <n v="0"/>
    <s v="C 17369"/>
    <n v="7.1417000000000002"/>
    <x v="6"/>
    <s v="S"/>
    <s v="13"/>
    <m/>
    <m/>
    <n v="2"/>
    <x v="2"/>
    <x v="6"/>
  </r>
  <r>
    <n v="3"/>
    <x v="1"/>
    <s v="Maenpaa, Mr. Matti Alexanteri"/>
    <x v="1"/>
    <x v="27"/>
    <n v="0"/>
    <n v="0"/>
    <s v="STON/O 2. 3101275"/>
    <n v="7.125"/>
    <x v="6"/>
    <s v="S"/>
    <m/>
    <m/>
    <m/>
    <n v="5"/>
    <x v="1"/>
    <x v="6"/>
  </r>
  <r>
    <n v="3"/>
    <x v="1"/>
    <s v="Mahon, Miss. Bridget Delia"/>
    <x v="0"/>
    <x v="15"/>
    <n v="0"/>
    <n v="0"/>
    <s v="330924"/>
    <n v="7.8792"/>
    <x v="6"/>
    <s v="Q"/>
    <m/>
    <m/>
    <m/>
    <n v="2"/>
    <x v="2"/>
    <x v="6"/>
  </r>
  <r>
    <n v="3"/>
    <x v="1"/>
    <s v="Mahon, Mr. John"/>
    <x v="1"/>
    <x v="15"/>
    <n v="0"/>
    <n v="0"/>
    <s v="AQ/4 3130"/>
    <n v="7.75"/>
    <x v="6"/>
    <s v="Q"/>
    <m/>
    <m/>
    <m/>
    <n v="3"/>
    <x v="2"/>
    <x v="6"/>
  </r>
  <r>
    <n v="3"/>
    <x v="1"/>
    <s v="Maisner, Mr. Simon"/>
    <x v="1"/>
    <x v="15"/>
    <n v="0"/>
    <n v="0"/>
    <s v="A/S 2816"/>
    <n v="8.0500000000000007"/>
    <x v="6"/>
    <s v="S"/>
    <m/>
    <m/>
    <m/>
    <n v="1"/>
    <x v="2"/>
    <x v="6"/>
  </r>
  <r>
    <n v="3"/>
    <x v="1"/>
    <s v="Makinen, Mr. Kalle Edvard"/>
    <x v="1"/>
    <x v="0"/>
    <n v="0"/>
    <n v="0"/>
    <s v="STON/O 2. 3101268"/>
    <n v="7.9249999999999998"/>
    <x v="6"/>
    <s v="S"/>
    <m/>
    <m/>
    <m/>
    <n v="5"/>
    <x v="1"/>
    <x v="6"/>
  </r>
  <r>
    <n v="3"/>
    <x v="0"/>
    <s v="Mamee, Mr. Hanna"/>
    <x v="1"/>
    <x v="15"/>
    <n v="0"/>
    <n v="0"/>
    <s v="2677"/>
    <n v="7.2291999999999996"/>
    <x v="6"/>
    <s v="C"/>
    <s v="15"/>
    <m/>
    <m/>
    <n v="3"/>
    <x v="2"/>
    <x v="6"/>
  </r>
  <r>
    <n v="3"/>
    <x v="1"/>
    <s v="Mangan, Miss. Mary"/>
    <x v="0"/>
    <x v="89"/>
    <n v="0"/>
    <n v="0"/>
    <s v="364850"/>
    <n v="7.75"/>
    <x v="6"/>
    <s v="Q"/>
    <m/>
    <n v="61"/>
    <m/>
    <n v="4"/>
    <x v="0"/>
    <x v="6"/>
  </r>
  <r>
    <n v="3"/>
    <x v="0"/>
    <s v="Mannion, Miss. Margareth"/>
    <x v="0"/>
    <x v="15"/>
    <n v="0"/>
    <n v="0"/>
    <s v="36866"/>
    <n v="7.7374999999999998"/>
    <x v="6"/>
    <s v="Q"/>
    <s v="16"/>
    <m/>
    <m/>
    <n v="5"/>
    <x v="1"/>
    <x v="6"/>
  </r>
  <r>
    <n v="3"/>
    <x v="1"/>
    <s v="Mardirosian, Mr. Sarkis"/>
    <x v="1"/>
    <x v="15"/>
    <n v="0"/>
    <n v="0"/>
    <s v="2655"/>
    <n v="7.2291999999999996"/>
    <x v="180"/>
    <s v="C"/>
    <m/>
    <m/>
    <m/>
    <n v="2"/>
    <x v="2"/>
    <x v="6"/>
  </r>
  <r>
    <n v="3"/>
    <x v="1"/>
    <s v="Markoff, Mr. Marin"/>
    <x v="1"/>
    <x v="22"/>
    <n v="0"/>
    <n v="0"/>
    <s v="349213"/>
    <n v="7.8958000000000004"/>
    <x v="6"/>
    <s v="C"/>
    <m/>
    <m/>
    <m/>
    <n v="5"/>
    <x v="1"/>
    <x v="6"/>
  </r>
  <r>
    <n v="3"/>
    <x v="1"/>
    <s v="Markun, Mr. Johann"/>
    <x v="1"/>
    <x v="32"/>
    <n v="0"/>
    <n v="0"/>
    <s v="349257"/>
    <n v="7.8958000000000004"/>
    <x v="6"/>
    <s v="S"/>
    <m/>
    <m/>
    <m/>
    <n v="3"/>
    <x v="2"/>
    <x v="6"/>
  </r>
  <r>
    <n v="3"/>
    <x v="0"/>
    <s v="Masselmani, Mrs. Fatima"/>
    <x v="0"/>
    <x v="15"/>
    <n v="0"/>
    <n v="0"/>
    <s v="2649"/>
    <n v="7.2249999999999996"/>
    <x v="6"/>
    <s v="C"/>
    <s v="C"/>
    <m/>
    <m/>
    <n v="1"/>
    <x v="2"/>
    <x v="6"/>
  </r>
  <r>
    <n v="3"/>
    <x v="1"/>
    <s v="Matinoff, Mr. Nicola"/>
    <x v="1"/>
    <x v="15"/>
    <n v="0"/>
    <n v="0"/>
    <s v="349255"/>
    <n v="7.8958000000000004"/>
    <x v="6"/>
    <s v="C"/>
    <m/>
    <m/>
    <m/>
    <n v="5"/>
    <x v="1"/>
    <x v="6"/>
  </r>
  <r>
    <n v="3"/>
    <x v="0"/>
    <s v="McCarthy, Miss. Catherine &quot;Katie&quot;"/>
    <x v="0"/>
    <x v="15"/>
    <n v="0"/>
    <n v="0"/>
    <s v="383123"/>
    <n v="7.75"/>
    <x v="6"/>
    <s v="Q"/>
    <s v="15 16"/>
    <m/>
    <m/>
    <n v="4"/>
    <x v="0"/>
    <x v="6"/>
  </r>
  <r>
    <n v="3"/>
    <x v="0"/>
    <s v="McCormack, Mr. Thomas Joseph"/>
    <x v="1"/>
    <x v="15"/>
    <n v="0"/>
    <n v="0"/>
    <s v="367228"/>
    <n v="7.75"/>
    <x v="6"/>
    <s v="Q"/>
    <m/>
    <m/>
    <m/>
    <n v="3"/>
    <x v="2"/>
    <x v="6"/>
  </r>
  <r>
    <n v="3"/>
    <x v="0"/>
    <s v="McCoy, Miss. Agnes"/>
    <x v="0"/>
    <x v="15"/>
    <n v="2"/>
    <n v="0"/>
    <s v="367226"/>
    <n v="23.25"/>
    <x v="6"/>
    <s v="Q"/>
    <s v="16"/>
    <m/>
    <m/>
    <n v="5"/>
    <x v="1"/>
    <x v="6"/>
  </r>
  <r>
    <n v="3"/>
    <x v="0"/>
    <s v="McCoy, Miss. Alicia"/>
    <x v="0"/>
    <x v="15"/>
    <n v="2"/>
    <n v="0"/>
    <s v="367226"/>
    <n v="23.25"/>
    <x v="6"/>
    <s v="Q"/>
    <s v="16"/>
    <m/>
    <m/>
    <n v="5"/>
    <x v="1"/>
    <x v="6"/>
  </r>
  <r>
    <n v="3"/>
    <x v="0"/>
    <s v="McCoy, Mr. Bernard"/>
    <x v="1"/>
    <x v="15"/>
    <n v="2"/>
    <n v="0"/>
    <s v="367226"/>
    <n v="23.25"/>
    <x v="6"/>
    <s v="Q"/>
    <s v="16"/>
    <m/>
    <m/>
    <n v="1"/>
    <x v="2"/>
    <x v="6"/>
  </r>
  <r>
    <n v="3"/>
    <x v="0"/>
    <s v="McDermott, Miss. Brigdet Delia"/>
    <x v="0"/>
    <x v="15"/>
    <n v="0"/>
    <n v="0"/>
    <s v="330932"/>
    <n v="7.7874999999999996"/>
    <x v="6"/>
    <s v="Q"/>
    <s v="13"/>
    <m/>
    <m/>
    <n v="4"/>
    <x v="0"/>
    <x v="6"/>
  </r>
  <r>
    <n v="3"/>
    <x v="1"/>
    <s v="McEvoy, Mr. Michael"/>
    <x v="1"/>
    <x v="15"/>
    <n v="0"/>
    <n v="0"/>
    <s v="36568"/>
    <n v="15.5"/>
    <x v="6"/>
    <s v="Q"/>
    <m/>
    <m/>
    <m/>
    <n v="5"/>
    <x v="1"/>
    <x v="6"/>
  </r>
  <r>
    <n v="3"/>
    <x v="0"/>
    <s v="McGovern, Miss. Mary"/>
    <x v="0"/>
    <x v="15"/>
    <n v="0"/>
    <n v="0"/>
    <s v="330931"/>
    <n v="7.8792"/>
    <x v="6"/>
    <s v="Q"/>
    <s v="13"/>
    <m/>
    <m/>
    <n v="4"/>
    <x v="0"/>
    <x v="6"/>
  </r>
  <r>
    <n v="3"/>
    <x v="0"/>
    <s v="McGowan, Miss. Anna &quot;Annie&quot;"/>
    <x v="0"/>
    <x v="54"/>
    <n v="0"/>
    <n v="0"/>
    <s v="330923"/>
    <n v="8.0291999999999994"/>
    <x v="6"/>
    <s v="Q"/>
    <m/>
    <m/>
    <m/>
    <n v="1"/>
    <x v="2"/>
    <x v="6"/>
  </r>
  <r>
    <n v="3"/>
    <x v="1"/>
    <s v="McGowan, Miss. Katherine"/>
    <x v="0"/>
    <x v="22"/>
    <n v="0"/>
    <n v="0"/>
    <s v="9232"/>
    <n v="7.75"/>
    <x v="6"/>
    <s v="Q"/>
    <m/>
    <m/>
    <m/>
    <n v="1"/>
    <x v="2"/>
    <x v="6"/>
  </r>
  <r>
    <n v="3"/>
    <x v="1"/>
    <s v="McMahon, Mr. Martin"/>
    <x v="1"/>
    <x v="15"/>
    <n v="0"/>
    <n v="0"/>
    <s v="370372"/>
    <n v="7.75"/>
    <x v="6"/>
    <s v="Q"/>
    <m/>
    <m/>
    <m/>
    <n v="3"/>
    <x v="2"/>
    <x v="6"/>
  </r>
  <r>
    <n v="3"/>
    <x v="1"/>
    <s v="McNamee, Mr. Neal"/>
    <x v="1"/>
    <x v="12"/>
    <n v="1"/>
    <n v="0"/>
    <s v="376566"/>
    <n v="16.100000000000001"/>
    <x v="6"/>
    <s v="S"/>
    <m/>
    <m/>
    <m/>
    <n v="1"/>
    <x v="2"/>
    <x v="6"/>
  </r>
  <r>
    <n v="3"/>
    <x v="1"/>
    <s v="McNamee, Mrs. Neal (Eileen O'Leary)"/>
    <x v="0"/>
    <x v="21"/>
    <n v="1"/>
    <n v="0"/>
    <s v="376566"/>
    <n v="16.100000000000001"/>
    <x v="6"/>
    <s v="S"/>
    <m/>
    <n v="53"/>
    <m/>
    <n v="4"/>
    <x v="0"/>
    <x v="6"/>
  </r>
  <r>
    <n v="3"/>
    <x v="1"/>
    <s v="McNeill, Miss. Bridget"/>
    <x v="0"/>
    <x v="15"/>
    <n v="0"/>
    <n v="0"/>
    <s v="370368"/>
    <n v="7.75"/>
    <x v="6"/>
    <s v="Q"/>
    <m/>
    <m/>
    <m/>
    <n v="3"/>
    <x v="2"/>
    <x v="6"/>
  </r>
  <r>
    <n v="3"/>
    <x v="1"/>
    <s v="Meanwell, Miss. (Marion Ogden)"/>
    <x v="0"/>
    <x v="15"/>
    <n v="0"/>
    <n v="0"/>
    <s v="SOTON/O.Q. 392087"/>
    <n v="8.0500000000000007"/>
    <x v="6"/>
    <s v="S"/>
    <m/>
    <m/>
    <m/>
    <n v="5"/>
    <x v="1"/>
    <x v="6"/>
  </r>
  <r>
    <n v="3"/>
    <x v="1"/>
    <s v="Meek, Mrs. Thomas (Annie Louise Rowley)"/>
    <x v="0"/>
    <x v="15"/>
    <n v="0"/>
    <n v="0"/>
    <s v="343095"/>
    <n v="8.0500000000000007"/>
    <x v="6"/>
    <s v="S"/>
    <m/>
    <m/>
    <m/>
    <n v="3"/>
    <x v="2"/>
    <x v="6"/>
  </r>
  <r>
    <n v="3"/>
    <x v="1"/>
    <s v="Meo, Mr. Alfonzo"/>
    <x v="1"/>
    <x v="90"/>
    <n v="0"/>
    <n v="0"/>
    <s v="A.5. 11206"/>
    <n v="8.0500000000000007"/>
    <x v="6"/>
    <s v="S"/>
    <m/>
    <n v="201"/>
    <m/>
    <n v="4"/>
    <x v="0"/>
    <x v="6"/>
  </r>
  <r>
    <n v="3"/>
    <x v="1"/>
    <s v="Mernagh, Mr. Robert"/>
    <x v="1"/>
    <x v="15"/>
    <n v="0"/>
    <n v="0"/>
    <s v="368703"/>
    <n v="7.75"/>
    <x v="6"/>
    <s v="Q"/>
    <m/>
    <m/>
    <m/>
    <n v="3"/>
    <x v="2"/>
    <x v="6"/>
  </r>
  <r>
    <n v="3"/>
    <x v="0"/>
    <s v="Midtsjo, Mr. Karl Albert"/>
    <x v="1"/>
    <x v="53"/>
    <n v="0"/>
    <n v="0"/>
    <s v="345501"/>
    <n v="7.7750000000000004"/>
    <x v="6"/>
    <s v="S"/>
    <s v="15"/>
    <m/>
    <m/>
    <n v="1"/>
    <x v="2"/>
    <x v="6"/>
  </r>
  <r>
    <n v="3"/>
    <x v="1"/>
    <s v="Miles, Mr. Frank"/>
    <x v="1"/>
    <x v="15"/>
    <n v="0"/>
    <n v="0"/>
    <s v="359306"/>
    <n v="8.0500000000000007"/>
    <x v="6"/>
    <s v="S"/>
    <m/>
    <m/>
    <m/>
    <n v="5"/>
    <x v="1"/>
    <x v="6"/>
  </r>
  <r>
    <n v="3"/>
    <x v="1"/>
    <s v="Mineff, Mr. Ivan"/>
    <x v="1"/>
    <x v="12"/>
    <n v="0"/>
    <n v="0"/>
    <s v="349233"/>
    <n v="7.8958000000000004"/>
    <x v="6"/>
    <s v="S"/>
    <m/>
    <m/>
    <m/>
    <n v="1"/>
    <x v="2"/>
    <x v="6"/>
  </r>
  <r>
    <n v="3"/>
    <x v="1"/>
    <s v="Minkoff, Mr. Lazar"/>
    <x v="1"/>
    <x v="53"/>
    <n v="0"/>
    <n v="0"/>
    <s v="349211"/>
    <n v="7.8958000000000004"/>
    <x v="6"/>
    <s v="S"/>
    <m/>
    <m/>
    <m/>
    <n v="4"/>
    <x v="0"/>
    <x v="6"/>
  </r>
  <r>
    <n v="3"/>
    <x v="1"/>
    <s v="Mionoff, Mr. Stoytcho"/>
    <x v="1"/>
    <x v="23"/>
    <n v="0"/>
    <n v="0"/>
    <s v="349207"/>
    <n v="7.8958000000000004"/>
    <x v="6"/>
    <s v="S"/>
    <m/>
    <m/>
    <m/>
    <n v="5"/>
    <x v="1"/>
    <x v="6"/>
  </r>
  <r>
    <n v="3"/>
    <x v="1"/>
    <s v="Mitkoff, Mr. Mito"/>
    <x v="1"/>
    <x v="15"/>
    <n v="0"/>
    <n v="0"/>
    <s v="349221"/>
    <n v="7.8958000000000004"/>
    <x v="6"/>
    <s v="S"/>
    <m/>
    <m/>
    <m/>
    <n v="4"/>
    <x v="0"/>
    <x v="6"/>
  </r>
  <r>
    <n v="3"/>
    <x v="0"/>
    <s v="Mockler, Miss. Helen Mary &quot;Ellie&quot;"/>
    <x v="0"/>
    <x v="15"/>
    <n v="0"/>
    <n v="0"/>
    <s v="330980"/>
    <n v="7.8792"/>
    <x v="6"/>
    <s v="Q"/>
    <s v="16"/>
    <m/>
    <m/>
    <n v="3"/>
    <x v="2"/>
    <x v="6"/>
  </r>
  <r>
    <n v="3"/>
    <x v="1"/>
    <s v="Moen, Mr. Sigurd Hansen"/>
    <x v="1"/>
    <x v="4"/>
    <n v="0"/>
    <n v="0"/>
    <s v="348123"/>
    <n v="7.65"/>
    <x v="181"/>
    <s v="S"/>
    <m/>
    <n v="309"/>
    <m/>
    <n v="4"/>
    <x v="0"/>
    <x v="6"/>
  </r>
  <r>
    <n v="3"/>
    <x v="0"/>
    <s v="Moor, Master. Meier"/>
    <x v="1"/>
    <x v="62"/>
    <n v="0"/>
    <n v="1"/>
    <s v="392096"/>
    <n v="12.475"/>
    <x v="182"/>
    <s v="S"/>
    <s v="14"/>
    <m/>
    <m/>
    <n v="2"/>
    <x v="2"/>
    <x v="6"/>
  </r>
  <r>
    <n v="3"/>
    <x v="0"/>
    <s v="Moor, Mrs. (Beila)"/>
    <x v="0"/>
    <x v="39"/>
    <n v="0"/>
    <n v="1"/>
    <s v="392096"/>
    <n v="12.475"/>
    <x v="182"/>
    <s v="S"/>
    <s v="14"/>
    <m/>
    <m/>
    <n v="4"/>
    <x v="0"/>
    <x v="6"/>
  </r>
  <r>
    <n v="3"/>
    <x v="1"/>
    <s v="Moore, Mr. Leonard Charles"/>
    <x v="1"/>
    <x v="15"/>
    <n v="0"/>
    <n v="0"/>
    <s v="A4. 54510"/>
    <n v="8.0500000000000007"/>
    <x v="6"/>
    <s v="S"/>
    <m/>
    <m/>
    <m/>
    <n v="5"/>
    <x v="1"/>
    <x v="6"/>
  </r>
  <r>
    <n v="3"/>
    <x v="0"/>
    <s v="Moran, Miss. Bertha"/>
    <x v="0"/>
    <x v="15"/>
    <n v="1"/>
    <n v="0"/>
    <s v="371110"/>
    <n v="24.15"/>
    <x v="6"/>
    <s v="Q"/>
    <s v="16"/>
    <m/>
    <m/>
    <n v="1"/>
    <x v="2"/>
    <x v="6"/>
  </r>
  <r>
    <n v="3"/>
    <x v="1"/>
    <s v="Moran, Mr. Daniel J"/>
    <x v="1"/>
    <x v="15"/>
    <n v="1"/>
    <n v="0"/>
    <s v="371110"/>
    <n v="24.15"/>
    <x v="6"/>
    <s v="Q"/>
    <m/>
    <m/>
    <m/>
    <n v="3"/>
    <x v="2"/>
    <x v="6"/>
  </r>
  <r>
    <n v="3"/>
    <x v="1"/>
    <s v="Moran, Mr. James"/>
    <x v="1"/>
    <x v="15"/>
    <n v="0"/>
    <n v="0"/>
    <s v="330877"/>
    <n v="8.4582999999999995"/>
    <x v="6"/>
    <s v="Q"/>
    <m/>
    <m/>
    <m/>
    <n v="3"/>
    <x v="2"/>
    <x v="6"/>
  </r>
  <r>
    <n v="3"/>
    <x v="1"/>
    <s v="Morley, Mr. William"/>
    <x v="1"/>
    <x v="61"/>
    <n v="0"/>
    <n v="0"/>
    <s v="364506"/>
    <n v="8.0500000000000007"/>
    <x v="6"/>
    <s v="S"/>
    <m/>
    <m/>
    <m/>
    <n v="5"/>
    <x v="1"/>
    <x v="6"/>
  </r>
  <r>
    <n v="3"/>
    <x v="1"/>
    <s v="Morrow, Mr. Thomas Rowan"/>
    <x v="1"/>
    <x v="15"/>
    <n v="0"/>
    <n v="0"/>
    <s v="372622"/>
    <n v="7.75"/>
    <x v="6"/>
    <s v="Q"/>
    <m/>
    <m/>
    <m/>
    <n v="5"/>
    <x v="1"/>
    <x v="6"/>
  </r>
  <r>
    <n v="3"/>
    <x v="0"/>
    <s v="Moss, Mr. Albert Johan"/>
    <x v="1"/>
    <x v="15"/>
    <n v="0"/>
    <n v="0"/>
    <s v="312991"/>
    <n v="7.7750000000000004"/>
    <x v="6"/>
    <s v="S"/>
    <s v="B"/>
    <m/>
    <m/>
    <n v="4"/>
    <x v="0"/>
    <x v="6"/>
  </r>
  <r>
    <n v="3"/>
    <x v="0"/>
    <s v="Moubarek, Master. Gerios"/>
    <x v="1"/>
    <x v="15"/>
    <n v="1"/>
    <n v="1"/>
    <s v="2661"/>
    <n v="15.245799999999999"/>
    <x v="6"/>
    <s v="C"/>
    <s v="C"/>
    <m/>
    <m/>
    <n v="2"/>
    <x v="2"/>
    <x v="6"/>
  </r>
  <r>
    <n v="3"/>
    <x v="0"/>
    <s v="Moubarek, Master. Halim Gonios (&quot;William George&quot;)"/>
    <x v="1"/>
    <x v="15"/>
    <n v="1"/>
    <n v="1"/>
    <s v="2661"/>
    <n v="15.245799999999999"/>
    <x v="6"/>
    <s v="C"/>
    <s v="C"/>
    <m/>
    <m/>
    <n v="2"/>
    <x v="2"/>
    <x v="6"/>
  </r>
  <r>
    <n v="3"/>
    <x v="0"/>
    <s v="Moubarek, Mrs. George (Omine &quot;Amenia&quot; Alexander)"/>
    <x v="0"/>
    <x v="15"/>
    <n v="0"/>
    <n v="2"/>
    <s v="2661"/>
    <n v="15.245799999999999"/>
    <x v="6"/>
    <s v="C"/>
    <s v="C"/>
    <m/>
    <m/>
    <n v="4"/>
    <x v="0"/>
    <x v="6"/>
  </r>
  <r>
    <n v="3"/>
    <x v="0"/>
    <s v="Moussa, Mrs. (Mantoura Boulos)"/>
    <x v="0"/>
    <x v="15"/>
    <n v="0"/>
    <n v="0"/>
    <s v="2626"/>
    <n v="7.2291999999999996"/>
    <x v="6"/>
    <s v="C"/>
    <m/>
    <m/>
    <m/>
    <n v="2"/>
    <x v="2"/>
    <x v="6"/>
  </r>
  <r>
    <n v="3"/>
    <x v="1"/>
    <s v="Moutal, Mr. Rahamin Haim"/>
    <x v="1"/>
    <x v="15"/>
    <n v="0"/>
    <n v="0"/>
    <s v="374746"/>
    <n v="8.0500000000000007"/>
    <x v="6"/>
    <s v="S"/>
    <m/>
    <m/>
    <m/>
    <n v="2"/>
    <x v="2"/>
    <x v="6"/>
  </r>
  <r>
    <n v="3"/>
    <x v="0"/>
    <s v="Mullens, Miss. Katherine &quot;Katie&quot;"/>
    <x v="0"/>
    <x v="15"/>
    <n v="0"/>
    <n v="0"/>
    <s v="35852"/>
    <n v="7.7332999999999998"/>
    <x v="6"/>
    <s v="Q"/>
    <s v="16"/>
    <m/>
    <m/>
    <n v="3"/>
    <x v="2"/>
    <x v="6"/>
  </r>
  <r>
    <n v="3"/>
    <x v="0"/>
    <s v="Mulvihill, Miss. Bertha E"/>
    <x v="0"/>
    <x v="12"/>
    <n v="0"/>
    <n v="0"/>
    <s v="382653"/>
    <n v="7.75"/>
    <x v="6"/>
    <s v="Q"/>
    <s v="15"/>
    <m/>
    <m/>
    <n v="4"/>
    <x v="0"/>
    <x v="6"/>
  </r>
  <r>
    <n v="3"/>
    <x v="1"/>
    <s v="Murdlin, Mr. Joseph"/>
    <x v="1"/>
    <x v="15"/>
    <n v="0"/>
    <n v="0"/>
    <s v="A./5. 3235"/>
    <n v="8.0500000000000007"/>
    <x v="6"/>
    <s v="S"/>
    <m/>
    <m/>
    <m/>
    <n v="2"/>
    <x v="2"/>
    <x v="6"/>
  </r>
  <r>
    <n v="3"/>
    <x v="0"/>
    <s v="Murphy, Miss. Katherine &quot;Kate&quot;"/>
    <x v="0"/>
    <x v="15"/>
    <n v="1"/>
    <n v="0"/>
    <s v="367230"/>
    <n v="15.5"/>
    <x v="6"/>
    <s v="Q"/>
    <s v="16"/>
    <m/>
    <m/>
    <n v="5"/>
    <x v="1"/>
    <x v="6"/>
  </r>
  <r>
    <n v="3"/>
    <x v="0"/>
    <s v="Murphy, Miss. Margaret Jane"/>
    <x v="0"/>
    <x v="15"/>
    <n v="1"/>
    <n v="0"/>
    <s v="367230"/>
    <n v="15.5"/>
    <x v="6"/>
    <s v="Q"/>
    <s v="16"/>
    <m/>
    <m/>
    <n v="3"/>
    <x v="2"/>
    <x v="6"/>
  </r>
  <r>
    <n v="3"/>
    <x v="0"/>
    <s v="Murphy, Miss. Nora"/>
    <x v="0"/>
    <x v="15"/>
    <n v="0"/>
    <n v="0"/>
    <s v="36568"/>
    <n v="15.5"/>
    <x v="6"/>
    <s v="Q"/>
    <s v="16"/>
    <m/>
    <m/>
    <n v="3"/>
    <x v="2"/>
    <x v="6"/>
  </r>
  <r>
    <n v="3"/>
    <x v="1"/>
    <s v="Myhrman, Mr. Pehr Fabian Oliver Malkolm"/>
    <x v="1"/>
    <x v="11"/>
    <n v="0"/>
    <n v="0"/>
    <s v="347078"/>
    <n v="7.75"/>
    <x v="6"/>
    <s v="S"/>
    <m/>
    <m/>
    <m/>
    <n v="4"/>
    <x v="0"/>
    <x v="6"/>
  </r>
  <r>
    <n v="3"/>
    <x v="1"/>
    <s v="Naidenoff, Mr. Penko"/>
    <x v="1"/>
    <x v="27"/>
    <n v="0"/>
    <n v="0"/>
    <s v="349206"/>
    <n v="7.8958000000000004"/>
    <x v="6"/>
    <s v="S"/>
    <m/>
    <m/>
    <m/>
    <n v="1"/>
    <x v="2"/>
    <x v="6"/>
  </r>
  <r>
    <n v="3"/>
    <x v="0"/>
    <s v="Najib, Miss. Adele Kiamie &quot;Jane&quot;"/>
    <x v="0"/>
    <x v="54"/>
    <n v="0"/>
    <n v="0"/>
    <s v="2667"/>
    <n v="7.2249999999999996"/>
    <x v="6"/>
    <s v="C"/>
    <s v="C"/>
    <m/>
    <m/>
    <n v="4"/>
    <x v="0"/>
    <x v="6"/>
  </r>
  <r>
    <n v="3"/>
    <x v="0"/>
    <s v="Nakid, Miss. Maria (&quot;Mary&quot;)"/>
    <x v="0"/>
    <x v="66"/>
    <n v="0"/>
    <n v="2"/>
    <s v="2653"/>
    <n v="15.7417"/>
    <x v="6"/>
    <s v="C"/>
    <s v="C"/>
    <m/>
    <m/>
    <n v="5"/>
    <x v="1"/>
    <x v="6"/>
  </r>
  <r>
    <n v="3"/>
    <x v="0"/>
    <s v="Nakid, Mr. Sahid"/>
    <x v="1"/>
    <x v="68"/>
    <n v="1"/>
    <n v="1"/>
    <s v="2653"/>
    <n v="15.7417"/>
    <x v="6"/>
    <s v="C"/>
    <s v="C"/>
    <m/>
    <m/>
    <n v="1"/>
    <x v="2"/>
    <x v="6"/>
  </r>
  <r>
    <n v="3"/>
    <x v="0"/>
    <s v="Nakid, Mrs. Said (Waika &quot;Mary&quot; Mowad)"/>
    <x v="0"/>
    <x v="21"/>
    <n v="1"/>
    <n v="1"/>
    <s v="2653"/>
    <n v="15.7417"/>
    <x v="6"/>
    <s v="C"/>
    <s v="C"/>
    <m/>
    <m/>
    <n v="3"/>
    <x v="2"/>
    <x v="6"/>
  </r>
  <r>
    <n v="3"/>
    <x v="1"/>
    <s v="Nancarrow, Mr. William Henry"/>
    <x v="1"/>
    <x v="32"/>
    <n v="0"/>
    <n v="0"/>
    <s v="A./5. 3338"/>
    <n v="8.0500000000000007"/>
    <x v="6"/>
    <s v="S"/>
    <m/>
    <m/>
    <m/>
    <n v="5"/>
    <x v="1"/>
    <x v="6"/>
  </r>
  <r>
    <n v="3"/>
    <x v="1"/>
    <s v="Nankoff, Mr. Minko"/>
    <x v="1"/>
    <x v="15"/>
    <n v="0"/>
    <n v="0"/>
    <s v="349218"/>
    <n v="7.8958000000000004"/>
    <x v="6"/>
    <s v="S"/>
    <m/>
    <m/>
    <m/>
    <n v="4"/>
    <x v="0"/>
    <x v="6"/>
  </r>
  <r>
    <n v="3"/>
    <x v="1"/>
    <s v="Nasr, Mr. Mustafa"/>
    <x v="1"/>
    <x v="15"/>
    <n v="0"/>
    <n v="0"/>
    <s v="2652"/>
    <n v="7.2291999999999996"/>
    <x v="6"/>
    <s v="C"/>
    <m/>
    <m/>
    <m/>
    <n v="1"/>
    <x v="2"/>
    <x v="6"/>
  </r>
  <r>
    <n v="3"/>
    <x v="1"/>
    <s v="Naughton, Miss. Hannah"/>
    <x v="0"/>
    <x v="15"/>
    <n v="0"/>
    <n v="0"/>
    <s v="365237"/>
    <n v="7.75"/>
    <x v="6"/>
    <s v="Q"/>
    <m/>
    <m/>
    <m/>
    <n v="3"/>
    <x v="2"/>
    <x v="6"/>
  </r>
  <r>
    <n v="3"/>
    <x v="1"/>
    <s v="Nenkoff, Mr. Christo"/>
    <x v="1"/>
    <x v="15"/>
    <n v="0"/>
    <n v="0"/>
    <s v="349234"/>
    <n v="7.8958000000000004"/>
    <x v="6"/>
    <s v="S"/>
    <m/>
    <m/>
    <m/>
    <n v="3"/>
    <x v="2"/>
    <x v="6"/>
  </r>
  <r>
    <n v="3"/>
    <x v="0"/>
    <s v="Nicola-Yarred, Master. Elias"/>
    <x v="1"/>
    <x v="67"/>
    <n v="1"/>
    <n v="0"/>
    <s v="2651"/>
    <n v="11.2417"/>
    <x v="6"/>
    <s v="C"/>
    <s v="C"/>
    <m/>
    <m/>
    <n v="2"/>
    <x v="2"/>
    <x v="6"/>
  </r>
  <r>
    <n v="3"/>
    <x v="0"/>
    <s v="Nicola-Yarred, Miss. Jamila"/>
    <x v="0"/>
    <x v="35"/>
    <n v="1"/>
    <n v="0"/>
    <s v="2651"/>
    <n v="11.2417"/>
    <x v="6"/>
    <s v="C"/>
    <s v="C"/>
    <m/>
    <m/>
    <n v="3"/>
    <x v="2"/>
    <x v="6"/>
  </r>
  <r>
    <n v="3"/>
    <x v="1"/>
    <s v="Nieminen, Miss. Manta Josefina"/>
    <x v="0"/>
    <x v="0"/>
    <n v="0"/>
    <n v="0"/>
    <s v="3101297"/>
    <n v="7.9249999999999998"/>
    <x v="6"/>
    <s v="S"/>
    <m/>
    <m/>
    <m/>
    <n v="5"/>
    <x v="1"/>
    <x v="6"/>
  </r>
  <r>
    <n v="3"/>
    <x v="1"/>
    <s v="Niklasson, Mr. Samuel"/>
    <x v="1"/>
    <x v="23"/>
    <n v="0"/>
    <n v="0"/>
    <s v="363611"/>
    <n v="8.0500000000000007"/>
    <x v="6"/>
    <s v="S"/>
    <m/>
    <m/>
    <m/>
    <n v="5"/>
    <x v="1"/>
    <x v="6"/>
  </r>
  <r>
    <n v="3"/>
    <x v="0"/>
    <s v="Nilsson, Miss. Berta Olivia"/>
    <x v="0"/>
    <x v="11"/>
    <n v="0"/>
    <n v="0"/>
    <s v="347066"/>
    <n v="7.7750000000000004"/>
    <x v="6"/>
    <s v="S"/>
    <s v="D"/>
    <m/>
    <m/>
    <n v="1"/>
    <x v="2"/>
    <x v="6"/>
  </r>
  <r>
    <n v="3"/>
    <x v="0"/>
    <s v="Nilsson, Miss. Helmina Josefina"/>
    <x v="0"/>
    <x v="13"/>
    <n v="0"/>
    <n v="0"/>
    <s v="347470"/>
    <n v="7.8541999999999996"/>
    <x v="6"/>
    <s v="S"/>
    <s v="13"/>
    <m/>
    <m/>
    <n v="3"/>
    <x v="2"/>
    <x v="6"/>
  </r>
  <r>
    <n v="3"/>
    <x v="1"/>
    <s v="Nilsson, Mr. August Ferdinand"/>
    <x v="1"/>
    <x v="53"/>
    <n v="0"/>
    <n v="0"/>
    <s v="350410"/>
    <n v="7.8541999999999996"/>
    <x v="6"/>
    <s v="S"/>
    <m/>
    <m/>
    <m/>
    <n v="3"/>
    <x v="2"/>
    <x v="6"/>
  </r>
  <r>
    <n v="3"/>
    <x v="1"/>
    <s v="Nirva, Mr. Iisakki Antino Aijo"/>
    <x v="1"/>
    <x v="28"/>
    <n v="0"/>
    <n v="0"/>
    <s v="SOTON/O2 3101272"/>
    <n v="7.125"/>
    <x v="6"/>
    <s v="S"/>
    <m/>
    <m/>
    <s v="Finland Sudbury, ON"/>
    <n v="5"/>
    <x v="1"/>
    <x v="1"/>
  </r>
  <r>
    <n v="3"/>
    <x v="0"/>
    <s v="Niskanen, Mr. Juha"/>
    <x v="1"/>
    <x v="7"/>
    <n v="0"/>
    <n v="0"/>
    <s v="STON/O 2. 3101289"/>
    <n v="7.9249999999999998"/>
    <x v="6"/>
    <s v="S"/>
    <s v="9"/>
    <m/>
    <m/>
    <n v="4"/>
    <x v="0"/>
    <x v="6"/>
  </r>
  <r>
    <n v="3"/>
    <x v="1"/>
    <s v="Nosworthy, Mr. Richard Cater"/>
    <x v="1"/>
    <x v="53"/>
    <n v="0"/>
    <n v="0"/>
    <s v="A/4. 39886"/>
    <n v="7.8"/>
    <x v="6"/>
    <s v="S"/>
    <m/>
    <m/>
    <m/>
    <n v="1"/>
    <x v="2"/>
    <x v="6"/>
  </r>
  <r>
    <n v="3"/>
    <x v="1"/>
    <s v="Novel, Mr. Mansouer"/>
    <x v="1"/>
    <x v="56"/>
    <n v="0"/>
    <n v="0"/>
    <s v="2697"/>
    <n v="7.2291999999999996"/>
    <x v="6"/>
    <s v="C"/>
    <m/>
    <n v="181"/>
    <m/>
    <n v="5"/>
    <x v="1"/>
    <x v="6"/>
  </r>
  <r>
    <n v="3"/>
    <x v="0"/>
    <s v="Nysten, Miss. Anna Sofia"/>
    <x v="0"/>
    <x v="27"/>
    <n v="0"/>
    <n v="0"/>
    <s v="347081"/>
    <n v="7.75"/>
    <x v="6"/>
    <s v="S"/>
    <s v="13"/>
    <m/>
    <m/>
    <n v="1"/>
    <x v="2"/>
    <x v="6"/>
  </r>
  <r>
    <n v="3"/>
    <x v="1"/>
    <s v="Nysveen, Mr. Johan Hansen"/>
    <x v="1"/>
    <x v="60"/>
    <n v="0"/>
    <n v="0"/>
    <s v="345364"/>
    <n v="6.2374999999999998"/>
    <x v="6"/>
    <s v="S"/>
    <m/>
    <m/>
    <m/>
    <n v="5"/>
    <x v="1"/>
    <x v="6"/>
  </r>
  <r>
    <n v="3"/>
    <x v="1"/>
    <s v="O'Brien, Mr. Thomas"/>
    <x v="1"/>
    <x v="15"/>
    <n v="1"/>
    <n v="0"/>
    <s v="370365"/>
    <n v="15.5"/>
    <x v="6"/>
    <s v="Q"/>
    <m/>
    <m/>
    <m/>
    <n v="1"/>
    <x v="2"/>
    <x v="6"/>
  </r>
  <r>
    <n v="3"/>
    <x v="1"/>
    <s v="O'Brien, Mr. Timothy"/>
    <x v="1"/>
    <x v="15"/>
    <n v="0"/>
    <n v="0"/>
    <s v="330979"/>
    <n v="7.8292000000000002"/>
    <x v="6"/>
    <s v="Q"/>
    <m/>
    <m/>
    <m/>
    <n v="5"/>
    <x v="1"/>
    <x v="6"/>
  </r>
  <r>
    <n v="3"/>
    <x v="0"/>
    <s v="O'Brien, Mrs. Thomas (Johanna &quot;Hannah&quot; Godfrey)"/>
    <x v="0"/>
    <x v="15"/>
    <n v="1"/>
    <n v="0"/>
    <s v="370365"/>
    <n v="15.5"/>
    <x v="6"/>
    <s v="Q"/>
    <m/>
    <m/>
    <m/>
    <n v="5"/>
    <x v="1"/>
    <x v="6"/>
  </r>
  <r>
    <n v="3"/>
    <x v="1"/>
    <s v="O'Connell, Mr. Patrick D"/>
    <x v="1"/>
    <x v="15"/>
    <n v="0"/>
    <n v="0"/>
    <s v="334912"/>
    <n v="7.7332999999999998"/>
    <x v="6"/>
    <s v="Q"/>
    <m/>
    <m/>
    <m/>
    <n v="4"/>
    <x v="0"/>
    <x v="6"/>
  </r>
  <r>
    <n v="3"/>
    <x v="1"/>
    <s v="O'Connor, Mr. Maurice"/>
    <x v="1"/>
    <x v="15"/>
    <n v="0"/>
    <n v="0"/>
    <s v="371060"/>
    <n v="7.75"/>
    <x v="6"/>
    <s v="Q"/>
    <m/>
    <m/>
    <m/>
    <n v="2"/>
    <x v="2"/>
    <x v="6"/>
  </r>
  <r>
    <n v="3"/>
    <x v="1"/>
    <s v="O'Connor, Mr. Patrick"/>
    <x v="1"/>
    <x v="15"/>
    <n v="0"/>
    <n v="0"/>
    <s v="366713"/>
    <n v="7.75"/>
    <x v="6"/>
    <s v="Q"/>
    <m/>
    <m/>
    <m/>
    <n v="3"/>
    <x v="2"/>
    <x v="6"/>
  </r>
  <r>
    <n v="3"/>
    <x v="1"/>
    <s v="Odahl, Mr. Nils Martin"/>
    <x v="1"/>
    <x v="48"/>
    <n v="0"/>
    <n v="0"/>
    <s v="7267"/>
    <n v="9.2249999999999996"/>
    <x v="6"/>
    <s v="S"/>
    <m/>
    <m/>
    <m/>
    <n v="3"/>
    <x v="2"/>
    <x v="6"/>
  </r>
  <r>
    <n v="3"/>
    <x v="1"/>
    <s v="O'Donoghue, Ms. Bridget"/>
    <x v="0"/>
    <x v="15"/>
    <n v="0"/>
    <n v="0"/>
    <s v="364856"/>
    <n v="7.75"/>
    <x v="6"/>
    <s v="Q"/>
    <m/>
    <m/>
    <m/>
    <n v="3"/>
    <x v="2"/>
    <x v="6"/>
  </r>
  <r>
    <n v="3"/>
    <x v="0"/>
    <s v="O'Driscoll, Miss. Bridget"/>
    <x v="0"/>
    <x v="15"/>
    <n v="0"/>
    <n v="0"/>
    <s v="14311"/>
    <n v="7.75"/>
    <x v="6"/>
    <s v="Q"/>
    <s v="D"/>
    <m/>
    <m/>
    <n v="5"/>
    <x v="1"/>
    <x v="6"/>
  </r>
  <r>
    <n v="3"/>
    <x v="0"/>
    <s v="O'Dwyer, Miss. Ellen &quot;Nellie&quot;"/>
    <x v="0"/>
    <x v="15"/>
    <n v="0"/>
    <n v="0"/>
    <s v="330959"/>
    <n v="7.8792"/>
    <x v="6"/>
    <s v="Q"/>
    <m/>
    <m/>
    <m/>
    <n v="1"/>
    <x v="2"/>
    <x v="6"/>
  </r>
  <r>
    <n v="3"/>
    <x v="0"/>
    <s v="Ohman, Miss. Velin"/>
    <x v="0"/>
    <x v="27"/>
    <n v="0"/>
    <n v="0"/>
    <s v="347085"/>
    <n v="7.7750000000000004"/>
    <x v="6"/>
    <s v="S"/>
    <s v="C"/>
    <m/>
    <m/>
    <n v="5"/>
    <x v="1"/>
    <x v="6"/>
  </r>
  <r>
    <n v="3"/>
    <x v="0"/>
    <s v="O'Keefe, Mr. Patrick"/>
    <x v="1"/>
    <x v="15"/>
    <n v="0"/>
    <n v="0"/>
    <s v="368402"/>
    <n v="7.75"/>
    <x v="6"/>
    <s v="Q"/>
    <s v="B"/>
    <m/>
    <m/>
    <n v="5"/>
    <x v="1"/>
    <x v="6"/>
  </r>
  <r>
    <n v="3"/>
    <x v="0"/>
    <s v="O'Leary, Miss. Hanora &quot;Norah&quot;"/>
    <x v="0"/>
    <x v="15"/>
    <n v="0"/>
    <n v="0"/>
    <s v="330919"/>
    <n v="7.8292000000000002"/>
    <x v="6"/>
    <s v="Q"/>
    <s v="13"/>
    <m/>
    <m/>
    <n v="4"/>
    <x v="0"/>
    <x v="6"/>
  </r>
  <r>
    <n v="3"/>
    <x v="0"/>
    <s v="Olsen, Master. Artur Karl"/>
    <x v="1"/>
    <x v="78"/>
    <n v="0"/>
    <n v="1"/>
    <s v="C 17368"/>
    <n v="3.1707999999999998"/>
    <x v="6"/>
    <s v="S"/>
    <s v="13"/>
    <m/>
    <m/>
    <n v="5"/>
    <x v="1"/>
    <x v="6"/>
  </r>
  <r>
    <n v="3"/>
    <x v="1"/>
    <s v="Olsen, Mr. Henry Margido"/>
    <x v="1"/>
    <x v="23"/>
    <n v="0"/>
    <n v="0"/>
    <s v="C 4001"/>
    <n v="22.524999999999999"/>
    <x v="6"/>
    <s v="S"/>
    <m/>
    <n v="173"/>
    <m/>
    <n v="3"/>
    <x v="2"/>
    <x v="6"/>
  </r>
  <r>
    <n v="3"/>
    <x v="1"/>
    <s v="Olsen, Mr. Karl Siegwart Andreas"/>
    <x v="1"/>
    <x v="20"/>
    <n v="0"/>
    <n v="1"/>
    <s v="4579"/>
    <n v="8.4041999999999994"/>
    <x v="6"/>
    <s v="S"/>
    <m/>
    <m/>
    <m/>
    <n v="3"/>
    <x v="2"/>
    <x v="6"/>
  </r>
  <r>
    <n v="3"/>
    <x v="1"/>
    <s v="Olsen, Mr. Ole Martin"/>
    <x v="1"/>
    <x v="15"/>
    <n v="0"/>
    <n v="0"/>
    <s v="Fa 265302"/>
    <n v="7.3125"/>
    <x v="6"/>
    <s v="S"/>
    <m/>
    <m/>
    <m/>
    <n v="3"/>
    <x v="2"/>
    <x v="6"/>
  </r>
  <r>
    <n v="3"/>
    <x v="1"/>
    <s v="Olsson, Miss. Elina"/>
    <x v="0"/>
    <x v="45"/>
    <n v="0"/>
    <n v="0"/>
    <s v="350407"/>
    <n v="7.8541999999999996"/>
    <x v="6"/>
    <s v="S"/>
    <m/>
    <m/>
    <m/>
    <n v="4"/>
    <x v="0"/>
    <x v="6"/>
  </r>
  <r>
    <n v="3"/>
    <x v="1"/>
    <s v="Olsson, Mr. Nils Johan Goransson"/>
    <x v="1"/>
    <x v="23"/>
    <n v="0"/>
    <n v="0"/>
    <s v="347464"/>
    <n v="7.8541999999999996"/>
    <x v="6"/>
    <s v="S"/>
    <m/>
    <m/>
    <m/>
    <n v="2"/>
    <x v="2"/>
    <x v="6"/>
  </r>
  <r>
    <n v="3"/>
    <x v="0"/>
    <s v="Olsson, Mr. Oscar Wilhelm"/>
    <x v="1"/>
    <x v="17"/>
    <n v="0"/>
    <n v="0"/>
    <s v="347079"/>
    <n v="7.7750000000000004"/>
    <x v="6"/>
    <s v="S"/>
    <s v="A"/>
    <m/>
    <m/>
    <n v="2"/>
    <x v="2"/>
    <x v="6"/>
  </r>
  <r>
    <n v="3"/>
    <x v="1"/>
    <s v="Olsvigen, Mr. Thor Anderson"/>
    <x v="1"/>
    <x v="68"/>
    <n v="0"/>
    <n v="0"/>
    <s v="6563"/>
    <n v="9.2249999999999996"/>
    <x v="6"/>
    <s v="S"/>
    <m/>
    <n v="89"/>
    <s v="Oslo, Norway Cameron, WI"/>
    <n v="5"/>
    <x v="1"/>
    <x v="27"/>
  </r>
  <r>
    <n v="3"/>
    <x v="1"/>
    <s v="Oreskovic, Miss. Jelka"/>
    <x v="0"/>
    <x v="48"/>
    <n v="0"/>
    <n v="0"/>
    <s v="315085"/>
    <n v="8.6624999999999996"/>
    <x v="6"/>
    <s v="S"/>
    <m/>
    <m/>
    <m/>
    <n v="4"/>
    <x v="0"/>
    <x v="6"/>
  </r>
  <r>
    <n v="3"/>
    <x v="1"/>
    <s v="Oreskovic, Miss. Marija"/>
    <x v="0"/>
    <x v="68"/>
    <n v="0"/>
    <n v="0"/>
    <s v="315096"/>
    <n v="8.6624999999999996"/>
    <x v="6"/>
    <s v="S"/>
    <m/>
    <m/>
    <m/>
    <n v="2"/>
    <x v="2"/>
    <x v="6"/>
  </r>
  <r>
    <n v="3"/>
    <x v="1"/>
    <s v="Oreskovic, Mr. Luka"/>
    <x v="1"/>
    <x v="68"/>
    <n v="0"/>
    <n v="0"/>
    <s v="315094"/>
    <n v="8.6624999999999996"/>
    <x v="6"/>
    <s v="S"/>
    <m/>
    <m/>
    <m/>
    <n v="3"/>
    <x v="2"/>
    <x v="6"/>
  </r>
  <r>
    <n v="3"/>
    <x v="1"/>
    <s v="Osen, Mr. Olaf Elon"/>
    <x v="1"/>
    <x v="51"/>
    <n v="0"/>
    <n v="0"/>
    <s v="7534"/>
    <n v="9.2166999999999994"/>
    <x v="6"/>
    <s v="S"/>
    <m/>
    <m/>
    <m/>
    <n v="1"/>
    <x v="2"/>
    <x v="6"/>
  </r>
  <r>
    <n v="3"/>
    <x v="0"/>
    <s v="Osman, Mrs. Mara"/>
    <x v="0"/>
    <x v="45"/>
    <n v="0"/>
    <n v="0"/>
    <s v="349244"/>
    <n v="8.6832999999999991"/>
    <x v="6"/>
    <s v="S"/>
    <m/>
    <m/>
    <m/>
    <n v="3"/>
    <x v="2"/>
    <x v="6"/>
  </r>
  <r>
    <n v="3"/>
    <x v="1"/>
    <s v="O'Sullivan, Miss. Bridget Mary"/>
    <x v="0"/>
    <x v="15"/>
    <n v="0"/>
    <n v="0"/>
    <s v="330909"/>
    <n v="7.6292"/>
    <x v="6"/>
    <s v="Q"/>
    <m/>
    <m/>
    <m/>
    <n v="4"/>
    <x v="0"/>
    <x v="6"/>
  </r>
  <r>
    <n v="3"/>
    <x v="1"/>
    <s v="Palsson, Master. Gosta Leonard"/>
    <x v="1"/>
    <x v="2"/>
    <n v="3"/>
    <n v="1"/>
    <s v="349909"/>
    <n v="21.074999999999999"/>
    <x v="6"/>
    <s v="S"/>
    <m/>
    <n v="4"/>
    <m/>
    <n v="4"/>
    <x v="0"/>
    <x v="6"/>
  </r>
  <r>
    <n v="3"/>
    <x v="1"/>
    <s v="Palsson, Master. Paul Folke"/>
    <x v="1"/>
    <x v="62"/>
    <n v="3"/>
    <n v="1"/>
    <s v="349909"/>
    <n v="21.074999999999999"/>
    <x v="6"/>
    <s v="S"/>
    <m/>
    <m/>
    <m/>
    <n v="3"/>
    <x v="2"/>
    <x v="6"/>
  </r>
  <r>
    <n v="3"/>
    <x v="1"/>
    <s v="Palsson, Miss. Stina Viola"/>
    <x v="0"/>
    <x v="73"/>
    <n v="3"/>
    <n v="1"/>
    <s v="349909"/>
    <n v="21.074999999999999"/>
    <x v="6"/>
    <s v="S"/>
    <m/>
    <m/>
    <m/>
    <n v="3"/>
    <x v="2"/>
    <x v="6"/>
  </r>
  <r>
    <n v="3"/>
    <x v="1"/>
    <s v="Palsson, Miss. Torborg Danira"/>
    <x v="0"/>
    <x v="70"/>
    <n v="3"/>
    <n v="1"/>
    <s v="349909"/>
    <n v="21.074999999999999"/>
    <x v="6"/>
    <s v="S"/>
    <m/>
    <m/>
    <m/>
    <n v="1"/>
    <x v="2"/>
    <x v="6"/>
  </r>
  <r>
    <n v="3"/>
    <x v="1"/>
    <s v="Palsson, Mrs. Nils (Alma Cornelia Berglund)"/>
    <x v="0"/>
    <x v="0"/>
    <n v="0"/>
    <n v="4"/>
    <s v="349909"/>
    <n v="21.074999999999999"/>
    <x v="6"/>
    <s v="S"/>
    <m/>
    <n v="206"/>
    <m/>
    <n v="3"/>
    <x v="2"/>
    <x v="6"/>
  </r>
  <r>
    <n v="3"/>
    <x v="1"/>
    <s v="Panula, Master. Eino Viljami"/>
    <x v="1"/>
    <x v="66"/>
    <n v="4"/>
    <n v="1"/>
    <s v="3101295"/>
    <n v="39.6875"/>
    <x v="6"/>
    <s v="S"/>
    <m/>
    <m/>
    <m/>
    <n v="3"/>
    <x v="2"/>
    <x v="6"/>
  </r>
  <r>
    <n v="3"/>
    <x v="1"/>
    <s v="Panula, Master. Juha Niilo"/>
    <x v="1"/>
    <x v="72"/>
    <n v="4"/>
    <n v="1"/>
    <s v="3101295"/>
    <n v="39.6875"/>
    <x v="6"/>
    <s v="S"/>
    <m/>
    <m/>
    <m/>
    <n v="2"/>
    <x v="2"/>
    <x v="6"/>
  </r>
  <r>
    <n v="3"/>
    <x v="1"/>
    <s v="Panula, Master. Urho Abraham"/>
    <x v="1"/>
    <x v="2"/>
    <n v="4"/>
    <n v="1"/>
    <s v="3101295"/>
    <n v="39.6875"/>
    <x v="6"/>
    <s v="S"/>
    <m/>
    <m/>
    <m/>
    <n v="5"/>
    <x v="1"/>
    <x v="6"/>
  </r>
  <r>
    <n v="3"/>
    <x v="1"/>
    <s v="Panula, Mr. Ernesti Arvid"/>
    <x v="1"/>
    <x v="51"/>
    <n v="4"/>
    <n v="1"/>
    <s v="3101295"/>
    <n v="39.6875"/>
    <x v="6"/>
    <s v="S"/>
    <m/>
    <m/>
    <m/>
    <n v="3"/>
    <x v="2"/>
    <x v="6"/>
  </r>
  <r>
    <n v="3"/>
    <x v="1"/>
    <s v="Panula, Mr. Jaako Arnold"/>
    <x v="1"/>
    <x v="35"/>
    <n v="4"/>
    <n v="1"/>
    <s v="3101295"/>
    <n v="39.6875"/>
    <x v="6"/>
    <s v="S"/>
    <m/>
    <m/>
    <m/>
    <n v="5"/>
    <x v="1"/>
    <x v="6"/>
  </r>
  <r>
    <n v="3"/>
    <x v="1"/>
    <s v="Panula, Mrs. Juha (Maria Emilia Ojala)"/>
    <x v="0"/>
    <x v="28"/>
    <n v="0"/>
    <n v="5"/>
    <s v="3101295"/>
    <n v="39.6875"/>
    <x v="6"/>
    <s v="S"/>
    <m/>
    <m/>
    <m/>
    <n v="5"/>
    <x v="1"/>
    <x v="6"/>
  </r>
  <r>
    <n v="3"/>
    <x v="1"/>
    <s v="Pasic, Mr. Jakob"/>
    <x v="1"/>
    <x v="53"/>
    <n v="0"/>
    <n v="0"/>
    <s v="315097"/>
    <n v="8.6624999999999996"/>
    <x v="6"/>
    <s v="S"/>
    <m/>
    <m/>
    <m/>
    <n v="5"/>
    <x v="1"/>
    <x v="6"/>
  </r>
  <r>
    <n v="3"/>
    <x v="1"/>
    <s v="Patchett, Mr. George"/>
    <x v="1"/>
    <x v="21"/>
    <n v="0"/>
    <n v="0"/>
    <s v="358585"/>
    <n v="14.5"/>
    <x v="6"/>
    <s v="S"/>
    <m/>
    <m/>
    <m/>
    <n v="5"/>
    <x v="1"/>
    <x v="6"/>
  </r>
  <r>
    <n v="3"/>
    <x v="1"/>
    <s v="Paulner, Mr. Uscher"/>
    <x v="1"/>
    <x v="15"/>
    <n v="0"/>
    <n v="0"/>
    <s v="3411"/>
    <n v="8.7125000000000004"/>
    <x v="6"/>
    <s v="C"/>
    <m/>
    <m/>
    <m/>
    <n v="3"/>
    <x v="2"/>
    <x v="6"/>
  </r>
  <r>
    <n v="3"/>
    <x v="1"/>
    <s v="Pavlovic, Mr. Stefo"/>
    <x v="1"/>
    <x v="17"/>
    <n v="0"/>
    <n v="0"/>
    <s v="349242"/>
    <n v="7.8958000000000004"/>
    <x v="6"/>
    <s v="S"/>
    <m/>
    <m/>
    <m/>
    <n v="3"/>
    <x v="2"/>
    <x v="6"/>
  </r>
  <r>
    <n v="3"/>
    <x v="1"/>
    <s v="Peacock, Master. Alfred Edward"/>
    <x v="1"/>
    <x v="79"/>
    <n v="1"/>
    <n v="1"/>
    <s v="SOTON/O.Q. 3101315"/>
    <n v="13.775"/>
    <x v="6"/>
    <s v="S"/>
    <m/>
    <m/>
    <m/>
    <n v="4"/>
    <x v="0"/>
    <x v="6"/>
  </r>
  <r>
    <n v="3"/>
    <x v="1"/>
    <s v="Peacock, Miss. Treasteall"/>
    <x v="0"/>
    <x v="73"/>
    <n v="1"/>
    <n v="1"/>
    <s v="SOTON/O.Q. 3101315"/>
    <n v="13.775"/>
    <x v="6"/>
    <s v="S"/>
    <m/>
    <m/>
    <m/>
    <n v="5"/>
    <x v="1"/>
    <x v="6"/>
  </r>
  <r>
    <n v="3"/>
    <x v="1"/>
    <s v="Peacock, Mrs. Benjamin (Edith Nile)"/>
    <x v="0"/>
    <x v="13"/>
    <n v="0"/>
    <n v="2"/>
    <s v="SOTON/O.Q. 3101315"/>
    <n v="13.775"/>
    <x v="6"/>
    <s v="S"/>
    <m/>
    <m/>
    <m/>
    <n v="3"/>
    <x v="2"/>
    <x v="6"/>
  </r>
  <r>
    <n v="3"/>
    <x v="1"/>
    <s v="Pearce, Mr. Ernest"/>
    <x v="1"/>
    <x v="15"/>
    <n v="0"/>
    <n v="0"/>
    <s v="343271"/>
    <n v="7"/>
    <x v="6"/>
    <s v="S"/>
    <m/>
    <m/>
    <m/>
    <n v="3"/>
    <x v="2"/>
    <x v="6"/>
  </r>
  <r>
    <n v="3"/>
    <x v="1"/>
    <s v="Pedersen, Mr. Olaf"/>
    <x v="1"/>
    <x v="15"/>
    <n v="0"/>
    <n v="0"/>
    <s v="345498"/>
    <n v="7.7750000000000004"/>
    <x v="6"/>
    <s v="S"/>
    <m/>
    <m/>
    <m/>
    <n v="3"/>
    <x v="2"/>
    <x v="6"/>
  </r>
  <r>
    <n v="3"/>
    <x v="1"/>
    <s v="Peduzzi, Mr. Joseph"/>
    <x v="1"/>
    <x v="15"/>
    <n v="0"/>
    <n v="0"/>
    <s v="A/5 2817"/>
    <n v="8.0500000000000007"/>
    <x v="6"/>
    <s v="S"/>
    <m/>
    <m/>
    <m/>
    <n v="1"/>
    <x v="2"/>
    <x v="6"/>
  </r>
  <r>
    <n v="3"/>
    <x v="1"/>
    <s v="Pekoniemi, Mr. Edvard"/>
    <x v="1"/>
    <x v="53"/>
    <n v="0"/>
    <n v="0"/>
    <s v="STON/O 2. 3101294"/>
    <n v="7.9249999999999998"/>
    <x v="6"/>
    <s v="S"/>
    <m/>
    <m/>
    <m/>
    <n v="2"/>
    <x v="2"/>
    <x v="6"/>
  </r>
  <r>
    <n v="3"/>
    <x v="1"/>
    <s v="Peltomaki, Mr. Nikolai Johannes"/>
    <x v="1"/>
    <x v="4"/>
    <n v="0"/>
    <n v="0"/>
    <s v="STON/O 2. 3101291"/>
    <n v="7.9249999999999998"/>
    <x v="6"/>
    <s v="S"/>
    <m/>
    <m/>
    <m/>
    <n v="2"/>
    <x v="2"/>
    <x v="6"/>
  </r>
  <r>
    <n v="3"/>
    <x v="1"/>
    <s v="Perkin, Mr. John Henry"/>
    <x v="1"/>
    <x v="27"/>
    <n v="0"/>
    <n v="0"/>
    <s v="A/5 21174"/>
    <n v="7.25"/>
    <x v="6"/>
    <s v="S"/>
    <m/>
    <m/>
    <m/>
    <n v="3"/>
    <x v="2"/>
    <x v="6"/>
  </r>
  <r>
    <n v="3"/>
    <x v="0"/>
    <s v="Persson, Mr. Ernst Ulrik"/>
    <x v="1"/>
    <x v="4"/>
    <n v="1"/>
    <n v="0"/>
    <s v="347083"/>
    <n v="7.7750000000000004"/>
    <x v="6"/>
    <s v="S"/>
    <s v="15"/>
    <m/>
    <m/>
    <n v="5"/>
    <x v="1"/>
    <x v="6"/>
  </r>
  <r>
    <n v="3"/>
    <x v="0"/>
    <s v="Peter, Master. Michael J"/>
    <x v="1"/>
    <x v="15"/>
    <n v="1"/>
    <n v="1"/>
    <s v="2668"/>
    <n v="22.3583"/>
    <x v="6"/>
    <s v="C"/>
    <s v="C"/>
    <m/>
    <m/>
    <n v="1"/>
    <x v="2"/>
    <x v="6"/>
  </r>
  <r>
    <n v="3"/>
    <x v="0"/>
    <s v="Peter, Miss. Anna"/>
    <x v="0"/>
    <x v="15"/>
    <n v="1"/>
    <n v="1"/>
    <s v="2668"/>
    <n v="22.3583"/>
    <x v="183"/>
    <s v="C"/>
    <s v="D"/>
    <m/>
    <m/>
    <n v="3"/>
    <x v="2"/>
    <x v="6"/>
  </r>
  <r>
    <n v="3"/>
    <x v="0"/>
    <s v="Peter, Mrs. Catherine (Catherine Rizk)"/>
    <x v="0"/>
    <x v="15"/>
    <n v="0"/>
    <n v="2"/>
    <s v="2668"/>
    <n v="22.3583"/>
    <x v="6"/>
    <s v="C"/>
    <s v="D"/>
    <m/>
    <m/>
    <n v="3"/>
    <x v="2"/>
    <x v="6"/>
  </r>
  <r>
    <n v="3"/>
    <x v="1"/>
    <s v="Peters, Miss. Katie"/>
    <x v="0"/>
    <x v="15"/>
    <n v="0"/>
    <n v="0"/>
    <s v="330935"/>
    <n v="8.1374999999999993"/>
    <x v="6"/>
    <s v="Q"/>
    <m/>
    <m/>
    <m/>
    <n v="2"/>
    <x v="2"/>
    <x v="6"/>
  </r>
  <r>
    <n v="3"/>
    <x v="1"/>
    <s v="Petersen, Mr. Marius"/>
    <x v="1"/>
    <x v="12"/>
    <n v="0"/>
    <n v="0"/>
    <s v="342441"/>
    <n v="8.0500000000000007"/>
    <x v="6"/>
    <s v="S"/>
    <m/>
    <m/>
    <m/>
    <n v="3"/>
    <x v="2"/>
    <x v="6"/>
  </r>
  <r>
    <n v="3"/>
    <x v="1"/>
    <s v="Petranec, Miss. Matilda"/>
    <x v="0"/>
    <x v="23"/>
    <n v="0"/>
    <n v="0"/>
    <s v="349245"/>
    <n v="7.8958000000000004"/>
    <x v="6"/>
    <s v="S"/>
    <m/>
    <m/>
    <m/>
    <n v="3"/>
    <x v="2"/>
    <x v="6"/>
  </r>
  <r>
    <n v="3"/>
    <x v="1"/>
    <s v="Petroff, Mr. Nedelio"/>
    <x v="1"/>
    <x v="21"/>
    <n v="0"/>
    <n v="0"/>
    <s v="349212"/>
    <n v="7.8958000000000004"/>
    <x v="6"/>
    <s v="S"/>
    <m/>
    <m/>
    <m/>
    <n v="4"/>
    <x v="0"/>
    <x v="6"/>
  </r>
  <r>
    <n v="3"/>
    <x v="1"/>
    <s v="Petroff, Mr. Pastcho (&quot;Pentcho&quot;)"/>
    <x v="1"/>
    <x v="15"/>
    <n v="0"/>
    <n v="0"/>
    <s v="349215"/>
    <n v="7.8958000000000004"/>
    <x v="6"/>
    <s v="S"/>
    <m/>
    <m/>
    <m/>
    <n v="2"/>
    <x v="2"/>
    <x v="6"/>
  </r>
  <r>
    <n v="3"/>
    <x v="1"/>
    <s v="Petterson, Mr. Johan Emil"/>
    <x v="1"/>
    <x v="4"/>
    <n v="1"/>
    <n v="0"/>
    <s v="347076"/>
    <n v="7.7750000000000004"/>
    <x v="6"/>
    <s v="S"/>
    <m/>
    <m/>
    <m/>
    <n v="5"/>
    <x v="1"/>
    <x v="6"/>
  </r>
  <r>
    <n v="3"/>
    <x v="1"/>
    <s v="Pettersson, Miss. Ellen Natalia"/>
    <x v="0"/>
    <x v="11"/>
    <n v="0"/>
    <n v="0"/>
    <s v="347087"/>
    <n v="7.7750000000000004"/>
    <x v="6"/>
    <s v="S"/>
    <m/>
    <m/>
    <m/>
    <n v="4"/>
    <x v="0"/>
    <x v="6"/>
  </r>
  <r>
    <n v="3"/>
    <x v="0"/>
    <s v="Pickard, Mr. Berk (Berk Trembisky)"/>
    <x v="1"/>
    <x v="17"/>
    <n v="0"/>
    <n v="0"/>
    <s v="SOTON/O.Q. 392078"/>
    <n v="8.0500000000000007"/>
    <x v="184"/>
    <s v="S"/>
    <s v="9"/>
    <m/>
    <m/>
    <n v="4"/>
    <x v="0"/>
    <x v="6"/>
  </r>
  <r>
    <n v="3"/>
    <x v="1"/>
    <s v="Plotcharsky, Mr. Vasil"/>
    <x v="1"/>
    <x v="15"/>
    <n v="0"/>
    <n v="0"/>
    <s v="349227"/>
    <n v="7.8958000000000004"/>
    <x v="6"/>
    <s v="S"/>
    <m/>
    <m/>
    <m/>
    <n v="4"/>
    <x v="0"/>
    <x v="6"/>
  </r>
  <r>
    <n v="3"/>
    <x v="1"/>
    <s v="Pokrnic, Mr. Mate"/>
    <x v="1"/>
    <x v="33"/>
    <n v="0"/>
    <n v="0"/>
    <s v="315095"/>
    <n v="8.6624999999999996"/>
    <x v="6"/>
    <s v="S"/>
    <m/>
    <m/>
    <m/>
    <n v="3"/>
    <x v="2"/>
    <x v="6"/>
  </r>
  <r>
    <n v="3"/>
    <x v="1"/>
    <s v="Pokrnic, Mr. Tome"/>
    <x v="1"/>
    <x v="12"/>
    <n v="0"/>
    <n v="0"/>
    <s v="315092"/>
    <n v="8.6624999999999996"/>
    <x v="6"/>
    <s v="S"/>
    <m/>
    <m/>
    <m/>
    <n v="2"/>
    <x v="2"/>
    <x v="6"/>
  </r>
  <r>
    <n v="3"/>
    <x v="1"/>
    <s v="Radeff, Mr. Alexander"/>
    <x v="1"/>
    <x v="15"/>
    <n v="0"/>
    <n v="0"/>
    <s v="349223"/>
    <n v="7.8958000000000004"/>
    <x v="6"/>
    <s v="S"/>
    <m/>
    <m/>
    <m/>
    <n v="5"/>
    <x v="1"/>
    <x v="6"/>
  </r>
  <r>
    <n v="3"/>
    <x v="1"/>
    <s v="Rasmussen, Mrs. (Lena Jacobsen Solvang)"/>
    <x v="0"/>
    <x v="15"/>
    <n v="0"/>
    <n v="0"/>
    <s v="65305"/>
    <n v="8.1125000000000007"/>
    <x v="6"/>
    <s v="S"/>
    <m/>
    <m/>
    <m/>
    <n v="5"/>
    <x v="1"/>
    <x v="6"/>
  </r>
  <r>
    <n v="3"/>
    <x v="1"/>
    <s v="Razi, Mr. Raihed"/>
    <x v="1"/>
    <x v="15"/>
    <n v="0"/>
    <n v="0"/>
    <s v="2629"/>
    <n v="7.2291999999999996"/>
    <x v="6"/>
    <s v="C"/>
    <m/>
    <m/>
    <m/>
    <n v="5"/>
    <x v="1"/>
    <x v="6"/>
  </r>
  <r>
    <n v="3"/>
    <x v="1"/>
    <s v="Reed, Mr. James George"/>
    <x v="1"/>
    <x v="15"/>
    <n v="0"/>
    <n v="0"/>
    <s v="362316"/>
    <n v="7.25"/>
    <x v="6"/>
    <s v="S"/>
    <m/>
    <m/>
    <m/>
    <n v="5"/>
    <x v="1"/>
    <x v="6"/>
  </r>
  <r>
    <n v="3"/>
    <x v="1"/>
    <s v="Rekic, Mr. Tido"/>
    <x v="1"/>
    <x v="43"/>
    <n v="0"/>
    <n v="0"/>
    <s v="349249"/>
    <n v="7.8958000000000004"/>
    <x v="6"/>
    <s v="S"/>
    <m/>
    <m/>
    <m/>
    <n v="3"/>
    <x v="2"/>
    <x v="6"/>
  </r>
  <r>
    <n v="3"/>
    <x v="1"/>
    <s v="Reynolds, Mr. Harold J"/>
    <x v="1"/>
    <x v="53"/>
    <n v="0"/>
    <n v="0"/>
    <s v="342684"/>
    <n v="8.0500000000000007"/>
    <x v="6"/>
    <s v="S"/>
    <m/>
    <m/>
    <m/>
    <n v="3"/>
    <x v="2"/>
    <x v="6"/>
  </r>
  <r>
    <n v="3"/>
    <x v="1"/>
    <s v="Rice, Master. Albert"/>
    <x v="1"/>
    <x v="85"/>
    <n v="4"/>
    <n v="1"/>
    <s v="382652"/>
    <n v="29.125"/>
    <x v="6"/>
    <s v="Q"/>
    <m/>
    <m/>
    <m/>
    <n v="1"/>
    <x v="2"/>
    <x v="6"/>
  </r>
  <r>
    <n v="3"/>
    <x v="1"/>
    <s v="Rice, Master. Arthur"/>
    <x v="1"/>
    <x v="46"/>
    <n v="4"/>
    <n v="1"/>
    <s v="382652"/>
    <n v="29.125"/>
    <x v="6"/>
    <s v="Q"/>
    <m/>
    <m/>
    <m/>
    <n v="5"/>
    <x v="1"/>
    <x v="6"/>
  </r>
  <r>
    <n v="3"/>
    <x v="1"/>
    <s v="Rice, Master. Eric"/>
    <x v="1"/>
    <x v="72"/>
    <n v="4"/>
    <n v="1"/>
    <s v="382652"/>
    <n v="29.125"/>
    <x v="6"/>
    <s v="Q"/>
    <m/>
    <m/>
    <m/>
    <n v="3"/>
    <x v="2"/>
    <x v="6"/>
  </r>
  <r>
    <n v="3"/>
    <x v="1"/>
    <s v="Rice, Master. Eugene"/>
    <x v="1"/>
    <x v="2"/>
    <n v="4"/>
    <n v="1"/>
    <s v="382652"/>
    <n v="29.125"/>
    <x v="6"/>
    <s v="Q"/>
    <m/>
    <m/>
    <m/>
    <n v="4"/>
    <x v="0"/>
    <x v="6"/>
  </r>
  <r>
    <n v="3"/>
    <x v="1"/>
    <s v="Rice, Master. George Hugh"/>
    <x v="1"/>
    <x v="70"/>
    <n v="4"/>
    <n v="1"/>
    <s v="382652"/>
    <n v="29.125"/>
    <x v="6"/>
    <s v="Q"/>
    <m/>
    <m/>
    <m/>
    <n v="5"/>
    <x v="1"/>
    <x v="6"/>
  </r>
  <r>
    <n v="3"/>
    <x v="1"/>
    <s v="Rice, Mrs. William (Margaret Norton)"/>
    <x v="0"/>
    <x v="7"/>
    <n v="0"/>
    <n v="5"/>
    <s v="382652"/>
    <n v="29.125"/>
    <x v="6"/>
    <s v="Q"/>
    <m/>
    <n v="327"/>
    <m/>
    <n v="5"/>
    <x v="1"/>
    <x v="6"/>
  </r>
  <r>
    <n v="3"/>
    <x v="1"/>
    <s v="Riihivouri, Miss. Susanna Juhantytar &quot;Sanni&quot;"/>
    <x v="0"/>
    <x v="27"/>
    <n v="0"/>
    <n v="0"/>
    <s v="3101295"/>
    <n v="39.6875"/>
    <x v="6"/>
    <s v="S"/>
    <m/>
    <m/>
    <m/>
    <n v="4"/>
    <x v="0"/>
    <x v="6"/>
  </r>
  <r>
    <n v="3"/>
    <x v="1"/>
    <s v="Rintamaki, Mr. Matti"/>
    <x v="1"/>
    <x v="22"/>
    <n v="0"/>
    <n v="0"/>
    <s v="STON/O 2. 3101273"/>
    <n v="7.125"/>
    <x v="6"/>
    <s v="S"/>
    <m/>
    <m/>
    <m/>
    <n v="1"/>
    <x v="2"/>
    <x v="6"/>
  </r>
  <r>
    <n v="3"/>
    <x v="0"/>
    <s v="Riordan, Miss. Johanna &quot;Hannah&quot;"/>
    <x v="0"/>
    <x v="15"/>
    <n v="0"/>
    <n v="0"/>
    <s v="334915"/>
    <n v="7.7207999999999997"/>
    <x v="6"/>
    <s v="Q"/>
    <s v="13"/>
    <m/>
    <m/>
    <n v="4"/>
    <x v="0"/>
    <x v="6"/>
  </r>
  <r>
    <n v="3"/>
    <x v="1"/>
    <s v="Risien, Mr. Samuel Beard"/>
    <x v="1"/>
    <x v="15"/>
    <n v="0"/>
    <n v="0"/>
    <s v="364498"/>
    <n v="14.5"/>
    <x v="6"/>
    <s v="S"/>
    <m/>
    <m/>
    <m/>
    <n v="3"/>
    <x v="2"/>
    <x v="6"/>
  </r>
  <r>
    <n v="3"/>
    <x v="1"/>
    <s v="Risien, Mrs. Samuel (Emma)"/>
    <x v="0"/>
    <x v="15"/>
    <n v="0"/>
    <n v="0"/>
    <s v="364498"/>
    <n v="14.5"/>
    <x v="6"/>
    <s v="S"/>
    <m/>
    <m/>
    <m/>
    <n v="1"/>
    <x v="2"/>
    <x v="6"/>
  </r>
  <r>
    <n v="3"/>
    <x v="1"/>
    <s v="Robins, Mr. Alexander A"/>
    <x v="1"/>
    <x v="16"/>
    <n v="1"/>
    <n v="0"/>
    <s v="A/5. 3337"/>
    <n v="14.5"/>
    <x v="6"/>
    <s v="S"/>
    <m/>
    <n v="119"/>
    <m/>
    <n v="2"/>
    <x v="2"/>
    <x v="6"/>
  </r>
  <r>
    <n v="3"/>
    <x v="1"/>
    <s v="Robins, Mrs. Alexander A (Grace Charity Laury)"/>
    <x v="0"/>
    <x v="10"/>
    <n v="1"/>
    <n v="0"/>
    <s v="A/5. 3337"/>
    <n v="14.5"/>
    <x v="6"/>
    <s v="S"/>
    <m/>
    <n v="7"/>
    <m/>
    <n v="3"/>
    <x v="2"/>
    <x v="6"/>
  </r>
  <r>
    <n v="3"/>
    <x v="1"/>
    <s v="Rogers, Mr. William John"/>
    <x v="1"/>
    <x v="15"/>
    <n v="0"/>
    <n v="0"/>
    <s v="S.C./A.4. 23567"/>
    <n v="8.0500000000000007"/>
    <x v="6"/>
    <s v="S"/>
    <m/>
    <m/>
    <m/>
    <n v="4"/>
    <x v="0"/>
    <x v="6"/>
  </r>
  <r>
    <n v="3"/>
    <x v="1"/>
    <s v="Rommetvedt, Mr. Knud Paust"/>
    <x v="1"/>
    <x v="15"/>
    <n v="0"/>
    <n v="0"/>
    <s v="312993"/>
    <n v="7.7750000000000004"/>
    <x v="6"/>
    <s v="S"/>
    <m/>
    <m/>
    <m/>
    <n v="4"/>
    <x v="0"/>
    <x v="6"/>
  </r>
  <r>
    <n v="3"/>
    <x v="1"/>
    <s v="Rosblom, Miss. Salli Helena"/>
    <x v="0"/>
    <x v="2"/>
    <n v="1"/>
    <n v="1"/>
    <s v="370129"/>
    <n v="20.212499999999999"/>
    <x v="6"/>
    <s v="S"/>
    <m/>
    <m/>
    <m/>
    <n v="4"/>
    <x v="0"/>
    <x v="6"/>
  </r>
  <r>
    <n v="3"/>
    <x v="1"/>
    <s v="Rosblom, Mr. Viktor Richard"/>
    <x v="1"/>
    <x v="11"/>
    <n v="1"/>
    <n v="1"/>
    <s v="370129"/>
    <n v="20.212499999999999"/>
    <x v="6"/>
    <s v="S"/>
    <m/>
    <m/>
    <m/>
    <n v="2"/>
    <x v="2"/>
    <x v="6"/>
  </r>
  <r>
    <n v="3"/>
    <x v="1"/>
    <s v="Rosblom, Mrs. Viktor (Helena Wilhelmina)"/>
    <x v="0"/>
    <x v="28"/>
    <n v="0"/>
    <n v="2"/>
    <s v="370129"/>
    <n v="20.212499999999999"/>
    <x v="6"/>
    <s v="S"/>
    <m/>
    <m/>
    <m/>
    <n v="3"/>
    <x v="2"/>
    <x v="6"/>
  </r>
  <r>
    <n v="3"/>
    <x v="0"/>
    <s v="Roth, Miss. Sarah A"/>
    <x v="0"/>
    <x v="15"/>
    <n v="0"/>
    <n v="0"/>
    <s v="342712"/>
    <n v="8.0500000000000007"/>
    <x v="6"/>
    <s v="S"/>
    <s v="C"/>
    <m/>
    <m/>
    <n v="5"/>
    <x v="1"/>
    <x v="6"/>
  </r>
  <r>
    <n v="3"/>
    <x v="1"/>
    <s v="Rouse, Mr. Richard Henry"/>
    <x v="1"/>
    <x v="16"/>
    <n v="0"/>
    <n v="0"/>
    <s v="A/5 3594"/>
    <n v="8.0500000000000007"/>
    <x v="6"/>
    <s v="S"/>
    <m/>
    <m/>
    <m/>
    <n v="1"/>
    <x v="2"/>
    <x v="6"/>
  </r>
  <r>
    <n v="3"/>
    <x v="1"/>
    <s v="Rush, Mr. Alfred George John"/>
    <x v="1"/>
    <x v="51"/>
    <n v="0"/>
    <n v="0"/>
    <s v="A/4. 20589"/>
    <n v="8.0500000000000007"/>
    <x v="6"/>
    <s v="S"/>
    <m/>
    <m/>
    <m/>
    <n v="5"/>
    <x v="1"/>
    <x v="6"/>
  </r>
  <r>
    <n v="3"/>
    <x v="0"/>
    <s v="Ryan, Mr. Edward"/>
    <x v="1"/>
    <x v="15"/>
    <n v="0"/>
    <n v="0"/>
    <s v="383162"/>
    <n v="7.75"/>
    <x v="6"/>
    <s v="Q"/>
    <s v="14"/>
    <m/>
    <m/>
    <n v="5"/>
    <x v="1"/>
    <x v="6"/>
  </r>
  <r>
    <n v="3"/>
    <x v="1"/>
    <s v="Ryan, Mr. Patrick"/>
    <x v="1"/>
    <x v="15"/>
    <n v="0"/>
    <n v="0"/>
    <s v="371110"/>
    <n v="24.15"/>
    <x v="6"/>
    <s v="Q"/>
    <m/>
    <m/>
    <m/>
    <n v="5"/>
    <x v="1"/>
    <x v="6"/>
  </r>
  <r>
    <n v="3"/>
    <x v="1"/>
    <s v="Saad, Mr. Amin"/>
    <x v="1"/>
    <x v="15"/>
    <n v="0"/>
    <n v="0"/>
    <s v="2671"/>
    <n v="7.2291999999999996"/>
    <x v="6"/>
    <s v="C"/>
    <m/>
    <m/>
    <m/>
    <n v="5"/>
    <x v="1"/>
    <x v="6"/>
  </r>
  <r>
    <n v="3"/>
    <x v="1"/>
    <s v="Saad, Mr. Khalil"/>
    <x v="1"/>
    <x v="4"/>
    <n v="0"/>
    <n v="0"/>
    <s v="2672"/>
    <n v="7.2249999999999996"/>
    <x v="6"/>
    <s v="C"/>
    <m/>
    <m/>
    <m/>
    <n v="3"/>
    <x v="2"/>
    <x v="6"/>
  </r>
  <r>
    <n v="3"/>
    <x v="1"/>
    <s v="Saade, Mr. Jean Nassr"/>
    <x v="1"/>
    <x v="15"/>
    <n v="0"/>
    <n v="0"/>
    <s v="2676"/>
    <n v="7.2249999999999996"/>
    <x v="6"/>
    <s v="C"/>
    <m/>
    <m/>
    <m/>
    <n v="3"/>
    <x v="2"/>
    <x v="6"/>
  </r>
  <r>
    <n v="3"/>
    <x v="1"/>
    <s v="Sadlier, Mr. Matthew"/>
    <x v="1"/>
    <x v="15"/>
    <n v="0"/>
    <n v="0"/>
    <s v="367655"/>
    <n v="7.7291999999999996"/>
    <x v="6"/>
    <s v="Q"/>
    <m/>
    <m/>
    <m/>
    <n v="1"/>
    <x v="2"/>
    <x v="6"/>
  </r>
  <r>
    <n v="3"/>
    <x v="1"/>
    <s v="Sadowitz, Mr. Harry"/>
    <x v="1"/>
    <x v="15"/>
    <n v="0"/>
    <n v="0"/>
    <s v="LP 1588"/>
    <n v="7.5750000000000002"/>
    <x v="6"/>
    <s v="S"/>
    <m/>
    <m/>
    <m/>
    <n v="2"/>
    <x v="2"/>
    <x v="6"/>
  </r>
  <r>
    <n v="3"/>
    <x v="1"/>
    <s v="Saether, Mr. Simon Sivertsen"/>
    <x v="1"/>
    <x v="91"/>
    <n v="0"/>
    <n v="0"/>
    <s v="SOTON/O.Q. 3101262"/>
    <n v="7.25"/>
    <x v="6"/>
    <s v="S"/>
    <m/>
    <n v="32"/>
    <m/>
    <n v="4"/>
    <x v="0"/>
    <x v="6"/>
  </r>
  <r>
    <n v="3"/>
    <x v="1"/>
    <s v="Sage, Master. Thomas Henry"/>
    <x v="1"/>
    <x v="15"/>
    <n v="8"/>
    <n v="2"/>
    <s v="CA. 2343"/>
    <n v="69.55"/>
    <x v="6"/>
    <s v="S"/>
    <m/>
    <m/>
    <m/>
    <n v="2"/>
    <x v="2"/>
    <x v="6"/>
  </r>
  <r>
    <n v="3"/>
    <x v="1"/>
    <s v="Sage, Master. William Henry"/>
    <x v="1"/>
    <x v="92"/>
    <n v="8"/>
    <n v="2"/>
    <s v="CA. 2343"/>
    <n v="69.55"/>
    <x v="6"/>
    <s v="S"/>
    <m/>
    <n v="67"/>
    <m/>
    <n v="5"/>
    <x v="1"/>
    <x v="6"/>
  </r>
  <r>
    <n v="3"/>
    <x v="1"/>
    <s v="Sage, Miss. Ada"/>
    <x v="0"/>
    <x v="15"/>
    <n v="8"/>
    <n v="2"/>
    <s v="CA. 2343"/>
    <n v="69.55"/>
    <x v="6"/>
    <s v="S"/>
    <m/>
    <m/>
    <m/>
    <n v="5"/>
    <x v="1"/>
    <x v="6"/>
  </r>
  <r>
    <n v="3"/>
    <x v="1"/>
    <s v="Sage, Miss. Constance Gladys"/>
    <x v="0"/>
    <x v="15"/>
    <n v="8"/>
    <n v="2"/>
    <s v="CA. 2343"/>
    <n v="69.55"/>
    <x v="6"/>
    <s v="S"/>
    <m/>
    <m/>
    <m/>
    <n v="1"/>
    <x v="2"/>
    <x v="6"/>
  </r>
  <r>
    <n v="3"/>
    <x v="1"/>
    <s v="Sage, Miss. Dorothy Edith &quot;Dolly&quot;"/>
    <x v="0"/>
    <x v="15"/>
    <n v="8"/>
    <n v="2"/>
    <s v="CA. 2343"/>
    <n v="69.55"/>
    <x v="6"/>
    <s v="S"/>
    <m/>
    <m/>
    <m/>
    <n v="5"/>
    <x v="1"/>
    <x v="6"/>
  </r>
  <r>
    <n v="3"/>
    <x v="1"/>
    <s v="Sage, Miss. Stella Anna"/>
    <x v="0"/>
    <x v="15"/>
    <n v="8"/>
    <n v="2"/>
    <s v="CA. 2343"/>
    <n v="69.55"/>
    <x v="6"/>
    <s v="S"/>
    <m/>
    <m/>
    <m/>
    <n v="3"/>
    <x v="2"/>
    <x v="6"/>
  </r>
  <r>
    <n v="3"/>
    <x v="1"/>
    <s v="Sage, Mr. Douglas Bullen"/>
    <x v="1"/>
    <x v="15"/>
    <n v="8"/>
    <n v="2"/>
    <s v="CA. 2343"/>
    <n v="69.55"/>
    <x v="6"/>
    <s v="S"/>
    <m/>
    <m/>
    <m/>
    <n v="5"/>
    <x v="1"/>
    <x v="6"/>
  </r>
  <r>
    <n v="3"/>
    <x v="1"/>
    <s v="Sage, Mr. Frederick"/>
    <x v="1"/>
    <x v="15"/>
    <n v="8"/>
    <n v="2"/>
    <s v="CA. 2343"/>
    <n v="69.55"/>
    <x v="6"/>
    <s v="S"/>
    <m/>
    <m/>
    <m/>
    <n v="4"/>
    <x v="0"/>
    <x v="6"/>
  </r>
  <r>
    <n v="3"/>
    <x v="1"/>
    <s v="Sage, Mr. George John Jr"/>
    <x v="1"/>
    <x v="15"/>
    <n v="8"/>
    <n v="2"/>
    <s v="CA. 2343"/>
    <n v="69.55"/>
    <x v="6"/>
    <s v="S"/>
    <m/>
    <m/>
    <m/>
    <n v="4"/>
    <x v="0"/>
    <x v="6"/>
  </r>
  <r>
    <n v="3"/>
    <x v="1"/>
    <s v="Sage, Mr. John George"/>
    <x v="1"/>
    <x v="15"/>
    <n v="1"/>
    <n v="9"/>
    <s v="CA. 2343"/>
    <n v="69.55"/>
    <x v="6"/>
    <s v="S"/>
    <m/>
    <m/>
    <m/>
    <n v="2"/>
    <x v="2"/>
    <x v="6"/>
  </r>
  <r>
    <n v="3"/>
    <x v="1"/>
    <s v="Sage, Mrs. John (Annie Bullen)"/>
    <x v="0"/>
    <x v="15"/>
    <n v="1"/>
    <n v="9"/>
    <s v="CA. 2343"/>
    <n v="69.55"/>
    <x v="6"/>
    <s v="S"/>
    <m/>
    <m/>
    <m/>
    <n v="1"/>
    <x v="2"/>
    <x v="6"/>
  </r>
  <r>
    <n v="3"/>
    <x v="1"/>
    <s v="Salander, Mr. Karl Johan"/>
    <x v="1"/>
    <x v="12"/>
    <n v="0"/>
    <n v="0"/>
    <s v="7266"/>
    <n v="9.3249999999999993"/>
    <x v="6"/>
    <s v="S"/>
    <m/>
    <m/>
    <m/>
    <n v="4"/>
    <x v="0"/>
    <x v="6"/>
  </r>
  <r>
    <n v="3"/>
    <x v="0"/>
    <s v="Salkjelsvik, Miss. Anna Kristine"/>
    <x v="0"/>
    <x v="53"/>
    <n v="0"/>
    <n v="0"/>
    <s v="343120"/>
    <n v="7.65"/>
    <x v="6"/>
    <s v="S"/>
    <s v="C"/>
    <m/>
    <m/>
    <n v="2"/>
    <x v="2"/>
    <x v="6"/>
  </r>
  <r>
    <n v="3"/>
    <x v="1"/>
    <s v="Salonen, Mr. Johan Werner"/>
    <x v="1"/>
    <x v="7"/>
    <n v="0"/>
    <n v="0"/>
    <s v="3101296"/>
    <n v="7.9249999999999998"/>
    <x v="6"/>
    <s v="S"/>
    <m/>
    <m/>
    <m/>
    <n v="1"/>
    <x v="2"/>
    <x v="6"/>
  </r>
  <r>
    <n v="3"/>
    <x v="1"/>
    <s v="Samaan, Mr. Elias"/>
    <x v="1"/>
    <x v="15"/>
    <n v="2"/>
    <n v="0"/>
    <s v="2662"/>
    <n v="21.679200000000002"/>
    <x v="6"/>
    <s v="C"/>
    <m/>
    <m/>
    <m/>
    <n v="4"/>
    <x v="0"/>
    <x v="6"/>
  </r>
  <r>
    <n v="3"/>
    <x v="1"/>
    <s v="Samaan, Mr. Hanna"/>
    <x v="1"/>
    <x v="15"/>
    <n v="2"/>
    <n v="0"/>
    <s v="2662"/>
    <n v="21.679200000000002"/>
    <x v="6"/>
    <s v="C"/>
    <m/>
    <m/>
    <m/>
    <n v="4"/>
    <x v="0"/>
    <x v="6"/>
  </r>
  <r>
    <n v="3"/>
    <x v="1"/>
    <s v="Samaan, Mr. Youssef"/>
    <x v="1"/>
    <x v="15"/>
    <n v="2"/>
    <n v="0"/>
    <s v="2662"/>
    <n v="21.679200000000002"/>
    <x v="6"/>
    <s v="C"/>
    <m/>
    <m/>
    <m/>
    <n v="4"/>
    <x v="0"/>
    <x v="6"/>
  </r>
  <r>
    <n v="3"/>
    <x v="0"/>
    <s v="Sandstrom, Miss. Beatrice Irene"/>
    <x v="0"/>
    <x v="66"/>
    <n v="1"/>
    <n v="1"/>
    <s v="PP 9549"/>
    <n v="16.7"/>
    <x v="185"/>
    <s v="S"/>
    <s v="13"/>
    <m/>
    <m/>
    <n v="2"/>
    <x v="2"/>
    <x v="6"/>
  </r>
  <r>
    <n v="3"/>
    <x v="0"/>
    <s v="Sandstrom, Mrs. Hjalmar (Agnes Charlotta Bengtsson)"/>
    <x v="0"/>
    <x v="12"/>
    <n v="0"/>
    <n v="2"/>
    <s v="PP 9549"/>
    <n v="16.7"/>
    <x v="185"/>
    <s v="S"/>
    <s v="13"/>
    <m/>
    <m/>
    <n v="3"/>
    <x v="2"/>
    <x v="6"/>
  </r>
  <r>
    <n v="3"/>
    <x v="0"/>
    <s v="Sandstrom, Miss. Marguerite Rut"/>
    <x v="0"/>
    <x v="46"/>
    <n v="1"/>
    <n v="1"/>
    <s v="PP 9549"/>
    <n v="16.7"/>
    <x v="185"/>
    <s v="S"/>
    <s v="13"/>
    <m/>
    <m/>
    <n v="4"/>
    <x v="0"/>
    <x v="6"/>
  </r>
  <r>
    <n v="3"/>
    <x v="0"/>
    <s v="Sap, Mr. Julius"/>
    <x v="1"/>
    <x v="4"/>
    <n v="0"/>
    <n v="0"/>
    <s v="345768"/>
    <n v="9.5"/>
    <x v="6"/>
    <s v="S"/>
    <s v="11"/>
    <m/>
    <m/>
    <n v="1"/>
    <x v="2"/>
    <x v="6"/>
  </r>
  <r>
    <n v="3"/>
    <x v="1"/>
    <s v="Saundercock, Mr. William Henry"/>
    <x v="1"/>
    <x v="68"/>
    <n v="0"/>
    <n v="0"/>
    <s v="A/5. 2151"/>
    <n v="8.0500000000000007"/>
    <x v="6"/>
    <s v="S"/>
    <m/>
    <m/>
    <m/>
    <n v="5"/>
    <x v="1"/>
    <x v="6"/>
  </r>
  <r>
    <n v="3"/>
    <x v="1"/>
    <s v="Sawyer, Mr. Frederick Charles"/>
    <x v="1"/>
    <x v="93"/>
    <n v="0"/>
    <n v="0"/>
    <s v="342826"/>
    <n v="8.0500000000000007"/>
    <x v="6"/>
    <s v="S"/>
    <m/>
    <n v="284"/>
    <m/>
    <n v="5"/>
    <x v="1"/>
    <x v="6"/>
  </r>
  <r>
    <n v="3"/>
    <x v="1"/>
    <s v="Scanlan, Mr. James"/>
    <x v="1"/>
    <x v="15"/>
    <n v="0"/>
    <n v="0"/>
    <s v="36209"/>
    <n v="7.7249999999999996"/>
    <x v="6"/>
    <s v="Q"/>
    <m/>
    <m/>
    <m/>
    <n v="1"/>
    <x v="2"/>
    <x v="6"/>
  </r>
  <r>
    <n v="3"/>
    <x v="1"/>
    <s v="Sdycoff, Mr. Todor"/>
    <x v="1"/>
    <x v="15"/>
    <n v="0"/>
    <n v="0"/>
    <s v="349222"/>
    <n v="7.8958000000000004"/>
    <x v="6"/>
    <s v="S"/>
    <m/>
    <m/>
    <m/>
    <n v="4"/>
    <x v="0"/>
    <x v="6"/>
  </r>
  <r>
    <n v="3"/>
    <x v="1"/>
    <s v="Shaughnessy, Mr. Patrick"/>
    <x v="1"/>
    <x v="15"/>
    <n v="0"/>
    <n v="0"/>
    <s v="370374"/>
    <n v="7.75"/>
    <x v="6"/>
    <s v="Q"/>
    <m/>
    <m/>
    <m/>
    <n v="2"/>
    <x v="2"/>
    <x v="6"/>
  </r>
  <r>
    <n v="3"/>
    <x v="0"/>
    <s v="Sheerlinck, Mr. Jan Baptist"/>
    <x v="1"/>
    <x v="0"/>
    <n v="0"/>
    <n v="0"/>
    <s v="345779"/>
    <n v="9.5"/>
    <x v="6"/>
    <s v="S"/>
    <s v="11"/>
    <m/>
    <m/>
    <n v="2"/>
    <x v="2"/>
    <x v="6"/>
  </r>
  <r>
    <n v="3"/>
    <x v="1"/>
    <s v="Shellard, Mr. Frederick William"/>
    <x v="1"/>
    <x v="15"/>
    <n v="0"/>
    <n v="0"/>
    <s v="C.A. 6212"/>
    <n v="15.1"/>
    <x v="6"/>
    <s v="S"/>
    <m/>
    <m/>
    <m/>
    <n v="4"/>
    <x v="0"/>
    <x v="6"/>
  </r>
  <r>
    <n v="3"/>
    <x v="0"/>
    <s v="Shine, Miss. Ellen Natalia"/>
    <x v="0"/>
    <x v="15"/>
    <n v="0"/>
    <n v="0"/>
    <s v="330968"/>
    <n v="7.7792000000000003"/>
    <x v="6"/>
    <s v="Q"/>
    <m/>
    <m/>
    <m/>
    <n v="4"/>
    <x v="0"/>
    <x v="6"/>
  </r>
  <r>
    <n v="3"/>
    <x v="1"/>
    <s v="Shorney, Mr. Charles Joseph"/>
    <x v="1"/>
    <x v="15"/>
    <n v="0"/>
    <n v="0"/>
    <s v="374910"/>
    <n v="8.0500000000000007"/>
    <x v="6"/>
    <s v="S"/>
    <m/>
    <m/>
    <m/>
    <n v="1"/>
    <x v="2"/>
    <x v="6"/>
  </r>
  <r>
    <n v="3"/>
    <x v="1"/>
    <s v="Simmons, Mr. John"/>
    <x v="1"/>
    <x v="15"/>
    <n v="0"/>
    <n v="0"/>
    <s v="SOTON/OQ 392082"/>
    <n v="8.0500000000000007"/>
    <x v="6"/>
    <s v="S"/>
    <m/>
    <m/>
    <m/>
    <n v="5"/>
    <x v="1"/>
    <x v="6"/>
  </r>
  <r>
    <n v="3"/>
    <x v="1"/>
    <s v="Sirayanian, Mr. Orsen"/>
    <x v="1"/>
    <x v="27"/>
    <n v="0"/>
    <n v="0"/>
    <s v="2669"/>
    <n v="7.2291999999999996"/>
    <x v="6"/>
    <s v="C"/>
    <m/>
    <m/>
    <m/>
    <n v="2"/>
    <x v="2"/>
    <x v="6"/>
  </r>
  <r>
    <n v="3"/>
    <x v="1"/>
    <s v="Sirota, Mr. Maurice"/>
    <x v="1"/>
    <x v="15"/>
    <n v="0"/>
    <n v="0"/>
    <s v="392092"/>
    <n v="8.0500000000000007"/>
    <x v="6"/>
    <s v="S"/>
    <m/>
    <m/>
    <m/>
    <n v="5"/>
    <x v="1"/>
    <x v="6"/>
  </r>
  <r>
    <n v="3"/>
    <x v="1"/>
    <s v="Sivic, Mr. Husein"/>
    <x v="1"/>
    <x v="25"/>
    <n v="0"/>
    <n v="0"/>
    <s v="349251"/>
    <n v="7.8958000000000004"/>
    <x v="6"/>
    <s v="S"/>
    <m/>
    <m/>
    <m/>
    <n v="3"/>
    <x v="2"/>
    <x v="6"/>
  </r>
  <r>
    <n v="3"/>
    <x v="1"/>
    <s v="Sivola, Mr. Antti Wilhelm"/>
    <x v="1"/>
    <x v="53"/>
    <n v="0"/>
    <n v="0"/>
    <s v="STON/O 2. 3101280"/>
    <n v="7.9249999999999998"/>
    <x v="6"/>
    <s v="S"/>
    <m/>
    <m/>
    <m/>
    <n v="2"/>
    <x v="2"/>
    <x v="6"/>
  </r>
  <r>
    <n v="3"/>
    <x v="0"/>
    <s v="Sjoblom, Miss. Anna Sofia"/>
    <x v="0"/>
    <x v="11"/>
    <n v="0"/>
    <n v="0"/>
    <s v="3101265"/>
    <n v="7.4958"/>
    <x v="6"/>
    <s v="S"/>
    <s v="16"/>
    <m/>
    <m/>
    <n v="1"/>
    <x v="2"/>
    <x v="6"/>
  </r>
  <r>
    <n v="3"/>
    <x v="1"/>
    <s v="Skoog, Master. Harald"/>
    <x v="1"/>
    <x v="46"/>
    <n v="3"/>
    <n v="2"/>
    <s v="347088"/>
    <n v="27.9"/>
    <x v="6"/>
    <s v="S"/>
    <m/>
    <m/>
    <m/>
    <n v="2"/>
    <x v="2"/>
    <x v="6"/>
  </r>
  <r>
    <n v="3"/>
    <x v="1"/>
    <s v="Skoog, Master. Karl Thorsten"/>
    <x v="1"/>
    <x v="85"/>
    <n v="3"/>
    <n v="2"/>
    <s v="347088"/>
    <n v="27.9"/>
    <x v="6"/>
    <s v="S"/>
    <m/>
    <m/>
    <m/>
    <n v="5"/>
    <x v="1"/>
    <x v="6"/>
  </r>
  <r>
    <n v="3"/>
    <x v="1"/>
    <s v="Skoog, Miss. Mabel"/>
    <x v="0"/>
    <x v="78"/>
    <n v="3"/>
    <n v="2"/>
    <s v="347088"/>
    <n v="27.9"/>
    <x v="6"/>
    <s v="S"/>
    <m/>
    <m/>
    <m/>
    <n v="3"/>
    <x v="2"/>
    <x v="6"/>
  </r>
  <r>
    <n v="3"/>
    <x v="1"/>
    <s v="Skoog, Miss. Margit Elizabeth"/>
    <x v="0"/>
    <x v="2"/>
    <n v="3"/>
    <n v="2"/>
    <s v="347088"/>
    <n v="27.9"/>
    <x v="6"/>
    <s v="S"/>
    <m/>
    <m/>
    <m/>
    <n v="1"/>
    <x v="2"/>
    <x v="6"/>
  </r>
  <r>
    <n v="3"/>
    <x v="1"/>
    <s v="Skoog, Mr. Wilhelm"/>
    <x v="1"/>
    <x v="25"/>
    <n v="1"/>
    <n v="4"/>
    <s v="347088"/>
    <n v="27.9"/>
    <x v="6"/>
    <s v="S"/>
    <m/>
    <m/>
    <m/>
    <n v="4"/>
    <x v="0"/>
    <x v="6"/>
  </r>
  <r>
    <n v="3"/>
    <x v="1"/>
    <s v="Skoog, Mrs. William (Anna Bernhardina Karlsson)"/>
    <x v="0"/>
    <x v="24"/>
    <n v="1"/>
    <n v="4"/>
    <s v="347088"/>
    <n v="27.9"/>
    <x v="6"/>
    <s v="S"/>
    <m/>
    <m/>
    <m/>
    <n v="4"/>
    <x v="0"/>
    <x v="6"/>
  </r>
  <r>
    <n v="3"/>
    <x v="1"/>
    <s v="Slabenoff, Mr. Petco"/>
    <x v="1"/>
    <x v="15"/>
    <n v="0"/>
    <n v="0"/>
    <s v="349214"/>
    <n v="7.8958000000000004"/>
    <x v="6"/>
    <s v="S"/>
    <m/>
    <m/>
    <m/>
    <n v="3"/>
    <x v="2"/>
    <x v="6"/>
  </r>
  <r>
    <n v="3"/>
    <x v="1"/>
    <s v="Slocovski, Mr. Selman Francis"/>
    <x v="1"/>
    <x v="15"/>
    <n v="0"/>
    <n v="0"/>
    <s v="SOTON/OQ 392086"/>
    <n v="8.0500000000000007"/>
    <x v="6"/>
    <s v="S"/>
    <m/>
    <m/>
    <m/>
    <n v="1"/>
    <x v="2"/>
    <x v="6"/>
  </r>
  <r>
    <n v="3"/>
    <x v="1"/>
    <s v="Smiljanic, Mr. Mile"/>
    <x v="1"/>
    <x v="15"/>
    <n v="0"/>
    <n v="0"/>
    <s v="315037"/>
    <n v="8.6624999999999996"/>
    <x v="6"/>
    <s v="S"/>
    <m/>
    <m/>
    <m/>
    <n v="2"/>
    <x v="2"/>
    <x v="6"/>
  </r>
  <r>
    <n v="3"/>
    <x v="1"/>
    <s v="Smith, Mr. Thomas"/>
    <x v="1"/>
    <x v="15"/>
    <n v="0"/>
    <n v="0"/>
    <s v="384461"/>
    <n v="7.75"/>
    <x v="6"/>
    <s v="Q"/>
    <m/>
    <m/>
    <m/>
    <n v="4"/>
    <x v="0"/>
    <x v="6"/>
  </r>
  <r>
    <n v="3"/>
    <x v="0"/>
    <s v="Smyth, Miss. Julia"/>
    <x v="0"/>
    <x v="15"/>
    <n v="0"/>
    <n v="0"/>
    <s v="335432"/>
    <n v="7.7332999999999998"/>
    <x v="6"/>
    <s v="Q"/>
    <s v="13"/>
    <m/>
    <m/>
    <n v="3"/>
    <x v="2"/>
    <x v="6"/>
  </r>
  <r>
    <n v="3"/>
    <x v="1"/>
    <s v="Soholt, Mr. Peter Andreas Lauritz Andersen"/>
    <x v="1"/>
    <x v="21"/>
    <n v="0"/>
    <n v="0"/>
    <s v="348124"/>
    <n v="7.65"/>
    <x v="181"/>
    <s v="S"/>
    <m/>
    <m/>
    <m/>
    <n v="3"/>
    <x v="2"/>
    <x v="6"/>
  </r>
  <r>
    <n v="3"/>
    <x v="1"/>
    <s v="Somerton, Mr. Francis William"/>
    <x v="1"/>
    <x v="3"/>
    <n v="0"/>
    <n v="0"/>
    <s v="A.5. 18509"/>
    <n v="8.0500000000000007"/>
    <x v="6"/>
    <s v="S"/>
    <m/>
    <m/>
    <m/>
    <n v="1"/>
    <x v="2"/>
    <x v="6"/>
  </r>
  <r>
    <n v="3"/>
    <x v="1"/>
    <s v="Spector, Mr. Woolf"/>
    <x v="1"/>
    <x v="15"/>
    <n v="0"/>
    <n v="0"/>
    <s v="A.5. 3236"/>
    <n v="8.0500000000000007"/>
    <x v="6"/>
    <s v="S"/>
    <m/>
    <m/>
    <m/>
    <n v="1"/>
    <x v="2"/>
    <x v="6"/>
  </r>
  <r>
    <n v="3"/>
    <x v="1"/>
    <s v="Spinner, Mr. Henry John"/>
    <x v="1"/>
    <x v="17"/>
    <n v="0"/>
    <n v="0"/>
    <s v="STON/OQ. 369943"/>
    <n v="8.0500000000000007"/>
    <x v="6"/>
    <s v="S"/>
    <m/>
    <m/>
    <m/>
    <n v="3"/>
    <x v="2"/>
    <x v="6"/>
  </r>
  <r>
    <n v="3"/>
    <x v="1"/>
    <s v="Staneff, Mr. Ivan"/>
    <x v="1"/>
    <x v="15"/>
    <n v="0"/>
    <n v="0"/>
    <s v="349208"/>
    <n v="7.8958000000000004"/>
    <x v="6"/>
    <s v="S"/>
    <m/>
    <m/>
    <m/>
    <n v="2"/>
    <x v="2"/>
    <x v="6"/>
  </r>
  <r>
    <n v="3"/>
    <x v="1"/>
    <s v="Stankovic, Mr. Ivan"/>
    <x v="1"/>
    <x v="32"/>
    <n v="0"/>
    <n v="0"/>
    <s v="349239"/>
    <n v="8.6624999999999996"/>
    <x v="6"/>
    <s v="C"/>
    <m/>
    <m/>
    <m/>
    <n v="1"/>
    <x v="2"/>
    <x v="6"/>
  </r>
  <r>
    <n v="3"/>
    <x v="0"/>
    <s v="Stanley, Miss. Amy Zillah Elsie"/>
    <x v="0"/>
    <x v="48"/>
    <n v="0"/>
    <n v="0"/>
    <s v="CA. 2314"/>
    <n v="7.55"/>
    <x v="6"/>
    <s v="S"/>
    <s v="C"/>
    <m/>
    <m/>
    <n v="3"/>
    <x v="2"/>
    <x v="6"/>
  </r>
  <r>
    <n v="3"/>
    <x v="1"/>
    <s v="Stanley, Mr. Edward Roland"/>
    <x v="1"/>
    <x v="53"/>
    <n v="0"/>
    <n v="0"/>
    <s v="A/4 45380"/>
    <n v="8.0500000000000007"/>
    <x v="6"/>
    <s v="S"/>
    <m/>
    <m/>
    <m/>
    <n v="4"/>
    <x v="0"/>
    <x v="6"/>
  </r>
  <r>
    <n v="3"/>
    <x v="1"/>
    <s v="Storey, Mr. Thomas"/>
    <x v="1"/>
    <x v="94"/>
    <n v="0"/>
    <n v="0"/>
    <s v="3701"/>
    <m/>
    <x v="6"/>
    <s v="S"/>
    <m/>
    <n v="261"/>
    <m/>
    <n v="3"/>
    <x v="2"/>
    <x v="6"/>
  </r>
  <r>
    <n v="3"/>
    <x v="1"/>
    <s v="Stoytcheff, Mr. Ilia"/>
    <x v="1"/>
    <x v="21"/>
    <n v="0"/>
    <n v="0"/>
    <s v="349205"/>
    <n v="7.8958000000000004"/>
    <x v="6"/>
    <s v="S"/>
    <m/>
    <m/>
    <m/>
    <n v="1"/>
    <x v="2"/>
    <x v="6"/>
  </r>
  <r>
    <n v="3"/>
    <x v="1"/>
    <s v="Strandberg, Miss. Ida Sofia"/>
    <x v="0"/>
    <x v="27"/>
    <n v="0"/>
    <n v="0"/>
    <s v="7553"/>
    <n v="9.8375000000000004"/>
    <x v="6"/>
    <s v="S"/>
    <m/>
    <m/>
    <m/>
    <n v="5"/>
    <x v="1"/>
    <x v="6"/>
  </r>
  <r>
    <n v="3"/>
    <x v="0"/>
    <s v="Stranden, Mr. Juho"/>
    <x v="1"/>
    <x v="45"/>
    <n v="0"/>
    <n v="0"/>
    <s v="STON/O 2. 3101288"/>
    <n v="7.9249999999999998"/>
    <x v="6"/>
    <s v="S"/>
    <s v="9"/>
    <m/>
    <m/>
    <n v="2"/>
    <x v="2"/>
    <x v="6"/>
  </r>
  <r>
    <n v="3"/>
    <x v="1"/>
    <s v="Strilic, Mr. Ivan"/>
    <x v="1"/>
    <x v="39"/>
    <n v="0"/>
    <n v="0"/>
    <s v="315083"/>
    <n v="8.6624999999999996"/>
    <x v="6"/>
    <s v="S"/>
    <m/>
    <m/>
    <m/>
    <n v="1"/>
    <x v="2"/>
    <x v="6"/>
  </r>
  <r>
    <n v="3"/>
    <x v="1"/>
    <s v="Strom, Miss. Telma Matilda"/>
    <x v="0"/>
    <x v="2"/>
    <n v="0"/>
    <n v="1"/>
    <s v="347054"/>
    <n v="10.4625"/>
    <x v="185"/>
    <s v="S"/>
    <m/>
    <m/>
    <m/>
    <n v="1"/>
    <x v="2"/>
    <x v="6"/>
  </r>
  <r>
    <n v="3"/>
    <x v="1"/>
    <s v="Strom, Mrs. Wilhelm (Elna Matilda Persson)"/>
    <x v="0"/>
    <x v="0"/>
    <n v="1"/>
    <n v="1"/>
    <s v="347054"/>
    <n v="10.4625"/>
    <x v="185"/>
    <s v="S"/>
    <m/>
    <m/>
    <m/>
    <n v="2"/>
    <x v="2"/>
    <x v="6"/>
  </r>
  <r>
    <n v="3"/>
    <x v="0"/>
    <s v="Sunderland, Mr. Victor Francis"/>
    <x v="1"/>
    <x v="51"/>
    <n v="0"/>
    <n v="0"/>
    <s v="SOTON/OQ 392089"/>
    <n v="8.0500000000000007"/>
    <x v="6"/>
    <s v="S"/>
    <s v="B"/>
    <m/>
    <m/>
    <n v="4"/>
    <x v="0"/>
    <x v="6"/>
  </r>
  <r>
    <n v="3"/>
    <x v="0"/>
    <s v="Sundman, Mr. Johan Julian"/>
    <x v="1"/>
    <x v="29"/>
    <n v="0"/>
    <n v="0"/>
    <s v="STON/O 2. 3101269"/>
    <n v="7.9249999999999998"/>
    <x v="6"/>
    <s v="S"/>
    <s v="15"/>
    <m/>
    <m/>
    <n v="5"/>
    <x v="1"/>
    <x v="6"/>
  </r>
  <r>
    <n v="3"/>
    <x v="1"/>
    <s v="Sutehall, Mr. Henry Jr"/>
    <x v="1"/>
    <x v="4"/>
    <n v="0"/>
    <n v="0"/>
    <s v="SOTON/OQ 392076"/>
    <n v="7.05"/>
    <x v="6"/>
    <s v="S"/>
    <m/>
    <m/>
    <m/>
    <n v="3"/>
    <x v="2"/>
    <x v="6"/>
  </r>
  <r>
    <n v="3"/>
    <x v="1"/>
    <s v="Svensson, Mr. Johan"/>
    <x v="1"/>
    <x v="95"/>
    <n v="0"/>
    <n v="0"/>
    <s v="347060"/>
    <n v="7.7750000000000004"/>
    <x v="6"/>
    <s v="S"/>
    <m/>
    <m/>
    <m/>
    <n v="1"/>
    <x v="2"/>
    <x v="6"/>
  </r>
  <r>
    <n v="3"/>
    <x v="0"/>
    <s v="Svensson, Mr. Johan Cervin"/>
    <x v="1"/>
    <x v="35"/>
    <n v="0"/>
    <n v="0"/>
    <s v="7538"/>
    <n v="9.2249999999999996"/>
    <x v="6"/>
    <s v="S"/>
    <s v="13"/>
    <m/>
    <m/>
    <n v="4"/>
    <x v="0"/>
    <x v="6"/>
  </r>
  <r>
    <n v="3"/>
    <x v="1"/>
    <s v="Svensson, Mr. Olof"/>
    <x v="1"/>
    <x v="12"/>
    <n v="0"/>
    <n v="0"/>
    <s v="350035"/>
    <n v="7.7957999999999998"/>
    <x v="6"/>
    <s v="S"/>
    <m/>
    <m/>
    <m/>
    <n v="2"/>
    <x v="2"/>
    <x v="6"/>
  </r>
  <r>
    <n v="3"/>
    <x v="0"/>
    <s v="Tenglin, Mr. Gunnar Isidor"/>
    <x v="1"/>
    <x v="4"/>
    <n v="0"/>
    <n v="0"/>
    <s v="350033"/>
    <n v="7.7957999999999998"/>
    <x v="6"/>
    <s v="S"/>
    <s v="13 15"/>
    <m/>
    <m/>
    <n v="2"/>
    <x v="2"/>
    <x v="6"/>
  </r>
  <r>
    <n v="3"/>
    <x v="1"/>
    <s v="Theobald, Mr. Thomas Leonard"/>
    <x v="1"/>
    <x v="61"/>
    <n v="0"/>
    <n v="0"/>
    <s v="363294"/>
    <n v="8.0500000000000007"/>
    <x v="6"/>
    <s v="S"/>
    <m/>
    <n v="176"/>
    <m/>
    <n v="4"/>
    <x v="0"/>
    <x v="6"/>
  </r>
  <r>
    <n v="3"/>
    <x v="0"/>
    <s v="Thomas, Master. Assad Alexander"/>
    <x v="1"/>
    <x v="96"/>
    <n v="0"/>
    <n v="1"/>
    <s v="2625"/>
    <n v="8.5167000000000002"/>
    <x v="6"/>
    <s v="C"/>
    <s v="16"/>
    <m/>
    <m/>
    <n v="1"/>
    <x v="2"/>
    <x v="6"/>
  </r>
  <r>
    <n v="3"/>
    <x v="1"/>
    <s v="Thomas, Mr. Charles P"/>
    <x v="1"/>
    <x v="15"/>
    <n v="1"/>
    <n v="0"/>
    <s v="2621"/>
    <n v="6.4375"/>
    <x v="6"/>
    <s v="C"/>
    <m/>
    <m/>
    <m/>
    <n v="5"/>
    <x v="1"/>
    <x v="6"/>
  </r>
  <r>
    <n v="3"/>
    <x v="1"/>
    <s v="Thomas, Mr. John"/>
    <x v="1"/>
    <x v="15"/>
    <n v="0"/>
    <n v="0"/>
    <s v="2681"/>
    <n v="6.4375"/>
    <x v="6"/>
    <s v="C"/>
    <m/>
    <m/>
    <m/>
    <n v="4"/>
    <x v="0"/>
    <x v="6"/>
  </r>
  <r>
    <n v="3"/>
    <x v="1"/>
    <s v="Thomas, Mr. Tannous"/>
    <x v="1"/>
    <x v="15"/>
    <n v="0"/>
    <n v="0"/>
    <s v="2684"/>
    <n v="7.2249999999999996"/>
    <x v="6"/>
    <s v="C"/>
    <m/>
    <m/>
    <m/>
    <n v="1"/>
    <x v="2"/>
    <x v="6"/>
  </r>
  <r>
    <n v="3"/>
    <x v="0"/>
    <s v="Thomas, Mrs. Alexander (Thamine &quot;Thelma&quot;)"/>
    <x v="0"/>
    <x v="51"/>
    <n v="1"/>
    <n v="1"/>
    <s v="2625"/>
    <n v="8.5167000000000002"/>
    <x v="6"/>
    <s v="C"/>
    <s v="14"/>
    <m/>
    <m/>
    <n v="2"/>
    <x v="2"/>
    <x v="6"/>
  </r>
  <r>
    <n v="3"/>
    <x v="1"/>
    <s v="Thomson, Mr. Alexander Morrison"/>
    <x v="1"/>
    <x v="15"/>
    <n v="0"/>
    <n v="0"/>
    <s v="32302"/>
    <n v="8.0500000000000007"/>
    <x v="6"/>
    <s v="S"/>
    <m/>
    <m/>
    <m/>
    <n v="2"/>
    <x v="2"/>
    <x v="6"/>
  </r>
  <r>
    <n v="3"/>
    <x v="1"/>
    <s v="Thorneycroft, Mr. Percival"/>
    <x v="1"/>
    <x v="15"/>
    <n v="1"/>
    <n v="0"/>
    <s v="376564"/>
    <n v="16.100000000000001"/>
    <x v="6"/>
    <s v="S"/>
    <m/>
    <m/>
    <m/>
    <n v="4"/>
    <x v="0"/>
    <x v="6"/>
  </r>
  <r>
    <n v="3"/>
    <x v="0"/>
    <s v="Thorneycroft, Mrs. Percival (Florence Kate White)"/>
    <x v="0"/>
    <x v="15"/>
    <n v="1"/>
    <n v="0"/>
    <s v="376564"/>
    <n v="16.100000000000001"/>
    <x v="6"/>
    <s v="S"/>
    <s v="10"/>
    <m/>
    <m/>
    <n v="2"/>
    <x v="2"/>
    <x v="6"/>
  </r>
  <r>
    <n v="3"/>
    <x v="1"/>
    <s v="Tikkanen, Mr. Juho"/>
    <x v="1"/>
    <x v="17"/>
    <n v="0"/>
    <n v="0"/>
    <s v="STON/O 2. 3101293"/>
    <n v="7.9249999999999998"/>
    <x v="6"/>
    <s v="S"/>
    <m/>
    <m/>
    <m/>
    <n v="5"/>
    <x v="1"/>
    <x v="6"/>
  </r>
  <r>
    <n v="3"/>
    <x v="1"/>
    <s v="Tobin, Mr. Roger"/>
    <x v="1"/>
    <x v="15"/>
    <n v="0"/>
    <n v="0"/>
    <s v="383121"/>
    <n v="7.75"/>
    <x v="186"/>
    <s v="Q"/>
    <m/>
    <m/>
    <m/>
    <n v="2"/>
    <x v="2"/>
    <x v="6"/>
  </r>
  <r>
    <n v="3"/>
    <x v="1"/>
    <s v="Todoroff, Mr. Lalio"/>
    <x v="1"/>
    <x v="15"/>
    <n v="0"/>
    <n v="0"/>
    <s v="349216"/>
    <n v="7.8958000000000004"/>
    <x v="6"/>
    <s v="S"/>
    <m/>
    <m/>
    <m/>
    <n v="4"/>
    <x v="0"/>
    <x v="6"/>
  </r>
  <r>
    <n v="3"/>
    <x v="1"/>
    <s v="Tomlin, Mr. Ernest Portage"/>
    <x v="1"/>
    <x v="89"/>
    <n v="0"/>
    <n v="0"/>
    <s v="364499"/>
    <n v="8.0500000000000007"/>
    <x v="6"/>
    <s v="S"/>
    <m/>
    <n v="50"/>
    <m/>
    <n v="2"/>
    <x v="2"/>
    <x v="6"/>
  </r>
  <r>
    <n v="3"/>
    <x v="1"/>
    <s v="Torber, Mr. Ernst William"/>
    <x v="1"/>
    <x v="29"/>
    <n v="0"/>
    <n v="0"/>
    <s v="364511"/>
    <n v="8.0500000000000007"/>
    <x v="6"/>
    <s v="S"/>
    <m/>
    <m/>
    <m/>
    <n v="5"/>
    <x v="1"/>
    <x v="6"/>
  </r>
  <r>
    <n v="3"/>
    <x v="1"/>
    <s v="Torfa, Mr. Assad"/>
    <x v="1"/>
    <x v="15"/>
    <n v="0"/>
    <n v="0"/>
    <s v="2673"/>
    <n v="7.2291999999999996"/>
    <x v="6"/>
    <s v="C"/>
    <m/>
    <m/>
    <m/>
    <n v="3"/>
    <x v="2"/>
    <x v="6"/>
  </r>
  <r>
    <n v="3"/>
    <x v="0"/>
    <s v="Tornquist, Mr. William Henry"/>
    <x v="1"/>
    <x v="4"/>
    <n v="0"/>
    <n v="0"/>
    <s v="LINE"/>
    <n v="0"/>
    <x v="6"/>
    <s v="S"/>
    <s v="15"/>
    <m/>
    <m/>
    <n v="5"/>
    <x v="1"/>
    <x v="6"/>
  </r>
  <r>
    <n v="3"/>
    <x v="1"/>
    <s v="Toufik, Mr. Nakli"/>
    <x v="1"/>
    <x v="15"/>
    <n v="0"/>
    <n v="0"/>
    <s v="2641"/>
    <n v="7.2291999999999996"/>
    <x v="6"/>
    <s v="C"/>
    <m/>
    <m/>
    <m/>
    <n v="1"/>
    <x v="2"/>
    <x v="6"/>
  </r>
  <r>
    <n v="3"/>
    <x v="0"/>
    <s v="Touma, Master. Georges Youssef"/>
    <x v="1"/>
    <x v="72"/>
    <n v="1"/>
    <n v="1"/>
    <s v="2650"/>
    <n v="15.245799999999999"/>
    <x v="6"/>
    <s v="C"/>
    <s v="C"/>
    <m/>
    <m/>
    <n v="1"/>
    <x v="2"/>
    <x v="6"/>
  </r>
  <r>
    <n v="3"/>
    <x v="0"/>
    <s v="Touma, Miss. Maria Youssef"/>
    <x v="0"/>
    <x v="78"/>
    <n v="1"/>
    <n v="1"/>
    <s v="2650"/>
    <n v="15.245799999999999"/>
    <x v="6"/>
    <s v="C"/>
    <s v="C"/>
    <m/>
    <m/>
    <n v="2"/>
    <x v="2"/>
    <x v="6"/>
  </r>
  <r>
    <n v="3"/>
    <x v="0"/>
    <s v="Touma, Mrs. Darwis (Hanne Youssef Razi)"/>
    <x v="0"/>
    <x v="0"/>
    <n v="0"/>
    <n v="2"/>
    <s v="2650"/>
    <n v="15.245799999999999"/>
    <x v="6"/>
    <s v="C"/>
    <s v="C"/>
    <m/>
    <m/>
    <n v="5"/>
    <x v="1"/>
    <x v="6"/>
  </r>
  <r>
    <n v="3"/>
    <x v="1"/>
    <s v="Turcin, Mr. Stjepan"/>
    <x v="1"/>
    <x v="18"/>
    <n v="0"/>
    <n v="0"/>
    <s v="349247"/>
    <n v="7.8958000000000004"/>
    <x v="6"/>
    <s v="S"/>
    <m/>
    <m/>
    <m/>
    <n v="4"/>
    <x v="0"/>
    <x v="6"/>
  </r>
  <r>
    <n v="3"/>
    <x v="0"/>
    <s v="Turja, Miss. Anna Sofia"/>
    <x v="0"/>
    <x v="11"/>
    <n v="0"/>
    <n v="0"/>
    <s v="4138"/>
    <n v="9.8416999999999994"/>
    <x v="6"/>
    <s v="S"/>
    <s v="15"/>
    <m/>
    <m/>
    <n v="5"/>
    <x v="1"/>
    <x v="6"/>
  </r>
  <r>
    <n v="3"/>
    <x v="0"/>
    <s v="Turkula, Mrs. (Hedwig)"/>
    <x v="0"/>
    <x v="6"/>
    <n v="0"/>
    <n v="0"/>
    <s v="4134"/>
    <n v="9.5875000000000004"/>
    <x v="6"/>
    <s v="S"/>
    <s v="15"/>
    <m/>
    <m/>
    <n v="2"/>
    <x v="2"/>
    <x v="6"/>
  </r>
  <r>
    <n v="3"/>
    <x v="1"/>
    <s v="van Billiard, Master. James William"/>
    <x v="1"/>
    <x v="15"/>
    <n v="1"/>
    <n v="1"/>
    <s v="A/5. 851"/>
    <n v="14.5"/>
    <x v="6"/>
    <s v="S"/>
    <m/>
    <m/>
    <m/>
    <n v="2"/>
    <x v="2"/>
    <x v="6"/>
  </r>
  <r>
    <n v="3"/>
    <x v="1"/>
    <s v="van Billiard, Master. Walter John"/>
    <x v="1"/>
    <x v="97"/>
    <n v="1"/>
    <n v="1"/>
    <s v="A/5. 851"/>
    <n v="14.5"/>
    <x v="6"/>
    <s v="S"/>
    <m/>
    <n v="1"/>
    <m/>
    <n v="1"/>
    <x v="2"/>
    <x v="6"/>
  </r>
  <r>
    <n v="3"/>
    <x v="1"/>
    <s v="van Billiard, Mr. Austin Blyler"/>
    <x v="1"/>
    <x v="84"/>
    <n v="0"/>
    <n v="2"/>
    <s v="A/5. 851"/>
    <n v="14.5"/>
    <x v="6"/>
    <s v="S"/>
    <m/>
    <n v="255"/>
    <m/>
    <n v="3"/>
    <x v="2"/>
    <x v="6"/>
  </r>
  <r>
    <n v="3"/>
    <x v="1"/>
    <s v="Van Impe, Miss. Catharina"/>
    <x v="0"/>
    <x v="85"/>
    <n v="0"/>
    <n v="2"/>
    <s v="345773"/>
    <n v="24.15"/>
    <x v="6"/>
    <s v="S"/>
    <m/>
    <m/>
    <m/>
    <n v="1"/>
    <x v="2"/>
    <x v="6"/>
  </r>
  <r>
    <n v="3"/>
    <x v="1"/>
    <s v="Van Impe, Mr. Jean Baptiste"/>
    <x v="1"/>
    <x v="18"/>
    <n v="1"/>
    <n v="1"/>
    <s v="345773"/>
    <n v="24.15"/>
    <x v="6"/>
    <s v="S"/>
    <m/>
    <m/>
    <m/>
    <n v="1"/>
    <x v="2"/>
    <x v="6"/>
  </r>
  <r>
    <n v="3"/>
    <x v="1"/>
    <s v="Van Impe, Mrs. Jean Baptiste (Rosalie Paula Govaert)"/>
    <x v="0"/>
    <x v="3"/>
    <n v="1"/>
    <n v="1"/>
    <s v="345773"/>
    <n v="24.15"/>
    <x v="6"/>
    <s v="S"/>
    <m/>
    <m/>
    <m/>
    <n v="3"/>
    <x v="2"/>
    <x v="6"/>
  </r>
  <r>
    <n v="3"/>
    <x v="1"/>
    <s v="van Melkebeke, Mr. Philemon"/>
    <x v="1"/>
    <x v="15"/>
    <n v="0"/>
    <n v="0"/>
    <s v="345777"/>
    <n v="9.5"/>
    <x v="6"/>
    <s v="S"/>
    <m/>
    <m/>
    <m/>
    <n v="5"/>
    <x v="1"/>
    <x v="6"/>
  </r>
  <r>
    <n v="3"/>
    <x v="1"/>
    <s v="Vande Velde, Mr. Johannes Joseph"/>
    <x v="1"/>
    <x v="32"/>
    <n v="0"/>
    <n v="0"/>
    <s v="345780"/>
    <n v="9.5"/>
    <x v="6"/>
    <s v="S"/>
    <m/>
    <m/>
    <m/>
    <n v="3"/>
    <x v="2"/>
    <x v="6"/>
  </r>
  <r>
    <n v="3"/>
    <x v="1"/>
    <s v="Vande Walle, Mr. Nestor Cyriel"/>
    <x v="1"/>
    <x v="23"/>
    <n v="0"/>
    <n v="0"/>
    <s v="345770"/>
    <n v="9.5"/>
    <x v="6"/>
    <s v="S"/>
    <m/>
    <m/>
    <m/>
    <n v="2"/>
    <x v="2"/>
    <x v="6"/>
  </r>
  <r>
    <n v="3"/>
    <x v="1"/>
    <s v="Vanden Steen, Mr. Leo Peter"/>
    <x v="1"/>
    <x v="23"/>
    <n v="0"/>
    <n v="0"/>
    <s v="345783"/>
    <n v="9.5"/>
    <x v="6"/>
    <s v="S"/>
    <m/>
    <m/>
    <m/>
    <n v="2"/>
    <x v="2"/>
    <x v="6"/>
  </r>
  <r>
    <n v="3"/>
    <x v="1"/>
    <s v="Vander Cruyssen, Mr. Victor"/>
    <x v="1"/>
    <x v="10"/>
    <n v="0"/>
    <n v="0"/>
    <s v="345765"/>
    <n v="9"/>
    <x v="6"/>
    <s v="S"/>
    <m/>
    <m/>
    <m/>
    <n v="3"/>
    <x v="2"/>
    <x v="6"/>
  </r>
  <r>
    <n v="3"/>
    <x v="1"/>
    <s v="Vander Planke, Miss. Augusta Maria"/>
    <x v="0"/>
    <x v="11"/>
    <n v="2"/>
    <n v="0"/>
    <s v="345764"/>
    <n v="18"/>
    <x v="6"/>
    <s v="S"/>
    <m/>
    <m/>
    <m/>
    <n v="4"/>
    <x v="0"/>
    <x v="6"/>
  </r>
  <r>
    <n v="3"/>
    <x v="1"/>
    <s v="Vander Planke, Mr. Julius"/>
    <x v="1"/>
    <x v="45"/>
    <n v="3"/>
    <n v="0"/>
    <s v="345763"/>
    <n v="18"/>
    <x v="6"/>
    <s v="S"/>
    <m/>
    <m/>
    <m/>
    <n v="5"/>
    <x v="1"/>
    <x v="6"/>
  </r>
  <r>
    <n v="3"/>
    <x v="1"/>
    <s v="Vander Planke, Mr. Leo Edmondus"/>
    <x v="1"/>
    <x v="51"/>
    <n v="2"/>
    <n v="0"/>
    <s v="345764"/>
    <n v="18"/>
    <x v="6"/>
    <s v="S"/>
    <m/>
    <m/>
    <m/>
    <n v="1"/>
    <x v="2"/>
    <x v="6"/>
  </r>
  <r>
    <n v="3"/>
    <x v="1"/>
    <s v="Vander Planke, Mrs. Julius (Emelia Maria Vandemoortele)"/>
    <x v="0"/>
    <x v="45"/>
    <n v="1"/>
    <n v="0"/>
    <s v="345763"/>
    <n v="18"/>
    <x v="6"/>
    <s v="S"/>
    <m/>
    <m/>
    <m/>
    <n v="4"/>
    <x v="0"/>
    <x v="6"/>
  </r>
  <r>
    <n v="3"/>
    <x v="0"/>
    <s v="Vartanian, Mr. David"/>
    <x v="1"/>
    <x v="27"/>
    <n v="0"/>
    <n v="0"/>
    <s v="2658"/>
    <n v="7.2249999999999996"/>
    <x v="6"/>
    <s v="C"/>
    <s v="13 15"/>
    <m/>
    <m/>
    <n v="2"/>
    <x v="2"/>
    <x v="6"/>
  </r>
  <r>
    <n v="3"/>
    <x v="1"/>
    <s v="Vendel, Mr. Olof Edvin"/>
    <x v="1"/>
    <x v="68"/>
    <n v="0"/>
    <n v="0"/>
    <s v="350416"/>
    <n v="7.8541999999999996"/>
    <x v="6"/>
    <s v="S"/>
    <m/>
    <m/>
    <m/>
    <n v="4"/>
    <x v="0"/>
    <x v="6"/>
  </r>
  <r>
    <n v="3"/>
    <x v="1"/>
    <s v="Vestrom, Miss. Hulda Amanda Adolfina"/>
    <x v="0"/>
    <x v="35"/>
    <n v="0"/>
    <n v="0"/>
    <s v="350406"/>
    <n v="7.8541999999999996"/>
    <x v="6"/>
    <s v="S"/>
    <m/>
    <m/>
    <m/>
    <n v="1"/>
    <x v="2"/>
    <x v="6"/>
  </r>
  <r>
    <n v="3"/>
    <x v="1"/>
    <s v="Vovk, Mr. Janko"/>
    <x v="1"/>
    <x v="27"/>
    <n v="0"/>
    <n v="0"/>
    <s v="349252"/>
    <n v="7.8958000000000004"/>
    <x v="6"/>
    <s v="S"/>
    <m/>
    <m/>
    <m/>
    <n v="3"/>
    <x v="2"/>
    <x v="6"/>
  </r>
  <r>
    <n v="3"/>
    <x v="1"/>
    <s v="Waelens, Mr. Achille"/>
    <x v="1"/>
    <x v="27"/>
    <n v="0"/>
    <n v="0"/>
    <s v="345767"/>
    <n v="9"/>
    <x v="6"/>
    <s v="S"/>
    <m/>
    <m/>
    <s v="Antwerp, Belgium / Stanton, OH"/>
    <n v="4"/>
    <x v="0"/>
    <x v="14"/>
  </r>
  <r>
    <n v="3"/>
    <x v="1"/>
    <s v="Ware, Mr. Frederick"/>
    <x v="1"/>
    <x v="15"/>
    <n v="0"/>
    <n v="0"/>
    <s v="359309"/>
    <n v="8.0500000000000007"/>
    <x v="6"/>
    <s v="S"/>
    <m/>
    <m/>
    <m/>
    <n v="1"/>
    <x v="2"/>
    <x v="6"/>
  </r>
  <r>
    <n v="3"/>
    <x v="1"/>
    <s v="Warren, Mr. Charles William"/>
    <x v="1"/>
    <x v="15"/>
    <n v="0"/>
    <n v="0"/>
    <s v="C.A. 49867"/>
    <n v="7.55"/>
    <x v="6"/>
    <s v="S"/>
    <m/>
    <m/>
    <m/>
    <n v="3"/>
    <x v="2"/>
    <x v="6"/>
  </r>
  <r>
    <n v="3"/>
    <x v="1"/>
    <s v="Webber, Mr. James"/>
    <x v="1"/>
    <x v="15"/>
    <n v="0"/>
    <n v="0"/>
    <s v="SOTON/OQ 3101316"/>
    <n v="8.0500000000000007"/>
    <x v="6"/>
    <s v="S"/>
    <m/>
    <m/>
    <m/>
    <n v="4"/>
    <x v="0"/>
    <x v="6"/>
  </r>
  <r>
    <n v="3"/>
    <x v="1"/>
    <s v="Wenzel, Mr. Linhart"/>
    <x v="1"/>
    <x v="52"/>
    <n v="0"/>
    <n v="0"/>
    <s v="345775"/>
    <n v="9.5"/>
    <x v="6"/>
    <s v="S"/>
    <m/>
    <n v="298"/>
    <m/>
    <n v="2"/>
    <x v="2"/>
    <x v="6"/>
  </r>
  <r>
    <n v="3"/>
    <x v="0"/>
    <s v="Whabee, Mrs. George Joseph (Shawneene Abi-Saab)"/>
    <x v="0"/>
    <x v="43"/>
    <n v="0"/>
    <n v="0"/>
    <s v="2688"/>
    <n v="7.2291999999999996"/>
    <x v="6"/>
    <s v="C"/>
    <s v="C"/>
    <m/>
    <m/>
    <n v="1"/>
    <x v="2"/>
    <x v="6"/>
  </r>
  <r>
    <n v="3"/>
    <x v="1"/>
    <s v="Widegren, Mr. Carl/Charles Peter"/>
    <x v="1"/>
    <x v="44"/>
    <n v="0"/>
    <n v="0"/>
    <s v="347064"/>
    <n v="7.75"/>
    <x v="6"/>
    <s v="S"/>
    <m/>
    <m/>
    <m/>
    <n v="3"/>
    <x v="2"/>
    <x v="6"/>
  </r>
  <r>
    <n v="3"/>
    <x v="1"/>
    <s v="Wiklund, Mr. Jakob Alfred"/>
    <x v="1"/>
    <x v="11"/>
    <n v="1"/>
    <n v="0"/>
    <s v="3101267"/>
    <n v="6.4958"/>
    <x v="6"/>
    <s v="S"/>
    <m/>
    <n v="314"/>
    <m/>
    <n v="5"/>
    <x v="1"/>
    <x v="6"/>
  </r>
  <r>
    <n v="3"/>
    <x v="1"/>
    <s v="Wiklund, Mr. Karl Johan"/>
    <x v="1"/>
    <x v="53"/>
    <n v="1"/>
    <n v="0"/>
    <s v="3101266"/>
    <n v="6.4958"/>
    <x v="6"/>
    <s v="S"/>
    <m/>
    <m/>
    <m/>
    <n v="2"/>
    <x v="2"/>
    <x v="6"/>
  </r>
  <r>
    <n v="3"/>
    <x v="0"/>
    <s v="Wilkes, Mrs. James (Ellen Needs)"/>
    <x v="0"/>
    <x v="10"/>
    <n v="1"/>
    <n v="0"/>
    <s v="363272"/>
    <n v="7"/>
    <x v="6"/>
    <s v="S"/>
    <m/>
    <m/>
    <m/>
    <n v="1"/>
    <x v="2"/>
    <x v="6"/>
  </r>
  <r>
    <n v="3"/>
    <x v="1"/>
    <s v="Willer, Mr. Aaron (&quot;Abi Weller&quot;)"/>
    <x v="1"/>
    <x v="15"/>
    <n v="0"/>
    <n v="0"/>
    <s v="3410"/>
    <n v="8.7125000000000004"/>
    <x v="6"/>
    <s v="S"/>
    <m/>
    <m/>
    <m/>
    <n v="2"/>
    <x v="2"/>
    <x v="6"/>
  </r>
  <r>
    <n v="3"/>
    <x v="1"/>
    <s v="Willey, Mr. Edward"/>
    <x v="1"/>
    <x v="15"/>
    <n v="0"/>
    <n v="0"/>
    <s v="S.O./P.P. 751"/>
    <n v="7.55"/>
    <x v="6"/>
    <s v="S"/>
    <m/>
    <m/>
    <m/>
    <n v="4"/>
    <x v="0"/>
    <x v="6"/>
  </r>
  <r>
    <n v="3"/>
    <x v="1"/>
    <s v="Williams, Mr. Howard Hugh &quot;Harry&quot;"/>
    <x v="1"/>
    <x v="15"/>
    <n v="0"/>
    <n v="0"/>
    <s v="A/5 2466"/>
    <n v="8.0500000000000007"/>
    <x v="6"/>
    <s v="S"/>
    <m/>
    <m/>
    <m/>
    <n v="3"/>
    <x v="2"/>
    <x v="6"/>
  </r>
  <r>
    <n v="3"/>
    <x v="1"/>
    <s v="Williams, Mr. Leslie"/>
    <x v="1"/>
    <x v="56"/>
    <n v="0"/>
    <n v="0"/>
    <s v="54636"/>
    <n v="16.100000000000001"/>
    <x v="6"/>
    <s v="S"/>
    <m/>
    <n v="14"/>
    <m/>
    <n v="5"/>
    <x v="1"/>
    <x v="6"/>
  </r>
  <r>
    <n v="3"/>
    <x v="1"/>
    <s v="Windelov, Mr. Einar"/>
    <x v="1"/>
    <x v="53"/>
    <n v="0"/>
    <n v="0"/>
    <s v="SOTON/OQ 3101317"/>
    <n v="7.25"/>
    <x v="6"/>
    <s v="S"/>
    <m/>
    <m/>
    <m/>
    <n v="2"/>
    <x v="2"/>
    <x v="6"/>
  </r>
  <r>
    <n v="3"/>
    <x v="1"/>
    <s v="Wirz, Mr. Albert"/>
    <x v="1"/>
    <x v="39"/>
    <n v="0"/>
    <n v="0"/>
    <s v="315154"/>
    <n v="8.6624999999999996"/>
    <x v="6"/>
    <s v="S"/>
    <m/>
    <n v="131"/>
    <m/>
    <n v="4"/>
    <x v="0"/>
    <x v="6"/>
  </r>
  <r>
    <n v="3"/>
    <x v="1"/>
    <s v="Wiseman, Mr. Phillippe"/>
    <x v="1"/>
    <x v="15"/>
    <n v="0"/>
    <n v="0"/>
    <s v="A/4. 34244"/>
    <n v="7.25"/>
    <x v="6"/>
    <s v="S"/>
    <m/>
    <m/>
    <m/>
    <n v="1"/>
    <x v="2"/>
    <x v="6"/>
  </r>
  <r>
    <n v="3"/>
    <x v="1"/>
    <s v="Wittevrongel, Mr. Camille"/>
    <x v="1"/>
    <x v="18"/>
    <n v="0"/>
    <n v="0"/>
    <s v="345771"/>
    <n v="9.5"/>
    <x v="6"/>
    <s v="S"/>
    <m/>
    <m/>
    <m/>
    <n v="1"/>
    <x v="2"/>
    <x v="6"/>
  </r>
  <r>
    <n v="3"/>
    <x v="1"/>
    <s v="Yasbeck, Mr. Antoni"/>
    <x v="1"/>
    <x v="39"/>
    <n v="1"/>
    <n v="0"/>
    <s v="2659"/>
    <n v="14.4542"/>
    <x v="6"/>
    <s v="C"/>
    <s v="C"/>
    <m/>
    <m/>
    <n v="2"/>
    <x v="2"/>
    <x v="6"/>
  </r>
  <r>
    <n v="3"/>
    <x v="0"/>
    <s v="Yasbeck, Mrs. Antoni (Selini Alexander)"/>
    <x v="0"/>
    <x v="54"/>
    <n v="1"/>
    <n v="0"/>
    <s v="2659"/>
    <n v="14.4542"/>
    <x v="6"/>
    <s v="C"/>
    <m/>
    <m/>
    <m/>
    <n v="1"/>
    <x v="2"/>
    <x v="6"/>
  </r>
  <r>
    <n v="3"/>
    <x v="1"/>
    <s v="Youseff, Mr. Gerious"/>
    <x v="1"/>
    <x v="57"/>
    <n v="0"/>
    <n v="0"/>
    <s v="2628"/>
    <n v="7.2249999999999996"/>
    <x v="6"/>
    <s v="C"/>
    <m/>
    <n v="312"/>
    <m/>
    <n v="2"/>
    <x v="2"/>
    <x v="6"/>
  </r>
  <r>
    <n v="3"/>
    <x v="1"/>
    <s v="Yousif, Mr. Wazli"/>
    <x v="1"/>
    <x v="15"/>
    <n v="0"/>
    <n v="0"/>
    <s v="2647"/>
    <n v="7.2249999999999996"/>
    <x v="6"/>
    <s v="C"/>
    <m/>
    <m/>
    <m/>
    <n v="5"/>
    <x v="1"/>
    <x v="6"/>
  </r>
  <r>
    <n v="3"/>
    <x v="1"/>
    <s v="Yousseff, Mr. Gerious"/>
    <x v="1"/>
    <x v="15"/>
    <n v="0"/>
    <n v="0"/>
    <s v="2627"/>
    <n v="14.458299999999999"/>
    <x v="6"/>
    <s v="C"/>
    <m/>
    <m/>
    <m/>
    <n v="3"/>
    <x v="2"/>
    <x v="6"/>
  </r>
  <r>
    <n v="3"/>
    <x v="1"/>
    <s v="Zabour, Miss. Hileni"/>
    <x v="0"/>
    <x v="92"/>
    <n v="1"/>
    <n v="0"/>
    <s v="2665"/>
    <n v="14.4542"/>
    <x v="6"/>
    <s v="C"/>
    <m/>
    <s v="328"/>
    <m/>
    <n v="4"/>
    <x v="0"/>
    <x v="6"/>
  </r>
  <r>
    <n v="3"/>
    <x v="1"/>
    <s v="Zabour, Miss. Thamine"/>
    <x v="0"/>
    <x v="15"/>
    <n v="1"/>
    <n v="0"/>
    <s v="2665"/>
    <n v="14.4542"/>
    <x v="6"/>
    <s v="C"/>
    <m/>
    <m/>
    <m/>
    <n v="5"/>
    <x v="1"/>
    <x v="6"/>
  </r>
  <r>
    <n v="3"/>
    <x v="1"/>
    <s v="Zakarian, Mr. Mapriededer"/>
    <x v="1"/>
    <x v="98"/>
    <n v="0"/>
    <n v="0"/>
    <s v="2656"/>
    <n v="7.2249999999999996"/>
    <x v="6"/>
    <s v="C"/>
    <m/>
    <n v="304"/>
    <m/>
    <n v="3"/>
    <x v="2"/>
    <x v="6"/>
  </r>
  <r>
    <n v="3"/>
    <x v="1"/>
    <s v="Zakarian, Mr. Ortin"/>
    <x v="1"/>
    <x v="39"/>
    <n v="0"/>
    <n v="0"/>
    <s v="2670"/>
    <n v="7.2249999999999996"/>
    <x v="6"/>
    <s v="C"/>
    <m/>
    <m/>
    <m/>
    <n v="3"/>
    <x v="2"/>
    <x v="6"/>
  </r>
  <r>
    <n v="3"/>
    <x v="1"/>
    <s v="Zimmerman, Mr. Leo"/>
    <x v="1"/>
    <x v="0"/>
    <n v="0"/>
    <n v="0"/>
    <s v="315082"/>
    <n v="7.875"/>
    <x v="6"/>
    <s v="S"/>
    <m/>
    <m/>
    <m/>
    <n v="5"/>
    <x v="1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78">
  <r>
    <x v="0"/>
    <x v="0"/>
  </r>
  <r>
    <x v="1"/>
    <x v="0"/>
  </r>
  <r>
    <x v="2"/>
    <x v="0"/>
  </r>
  <r>
    <x v="3"/>
    <x v="1"/>
  </r>
  <r>
    <x v="4"/>
    <x v="1"/>
  </r>
  <r>
    <x v="5"/>
    <x v="0"/>
  </r>
  <r>
    <x v="6"/>
    <x v="0"/>
  </r>
  <r>
    <x v="7"/>
    <x v="1"/>
  </r>
  <r>
    <x v="3"/>
    <x v="1"/>
  </r>
  <r>
    <x v="8"/>
    <x v="1"/>
  </r>
  <r>
    <x v="9"/>
    <x v="1"/>
  </r>
  <r>
    <x v="10"/>
    <x v="1"/>
  </r>
  <r>
    <x v="11"/>
    <x v="1"/>
  </r>
  <r>
    <x v="12"/>
    <x v="1"/>
  </r>
  <r>
    <x v="13"/>
    <x v="1"/>
  </r>
  <r>
    <x v="14"/>
    <x v="1"/>
  </r>
  <r>
    <x v="15"/>
    <x v="1"/>
  </r>
  <r>
    <x v="16"/>
    <x v="1"/>
  </r>
  <r>
    <x v="17"/>
    <x v="1"/>
  </r>
  <r>
    <x v="18"/>
    <x v="1"/>
  </r>
  <r>
    <x v="19"/>
    <x v="0"/>
  </r>
  <r>
    <x v="20"/>
    <x v="0"/>
  </r>
  <r>
    <x v="10"/>
    <x v="1"/>
  </r>
  <r>
    <x v="21"/>
    <x v="1"/>
  </r>
  <r>
    <x v="22"/>
    <x v="1"/>
  </r>
  <r>
    <x v="19"/>
    <x v="0"/>
  </r>
  <r>
    <x v="23"/>
    <x v="0"/>
  </r>
  <r>
    <x v="24"/>
    <x v="1"/>
  </r>
  <r>
    <x v="25"/>
    <x v="1"/>
  </r>
  <r>
    <x v="6"/>
    <x v="1"/>
  </r>
  <r>
    <x v="26"/>
    <x v="0"/>
  </r>
  <r>
    <x v="1"/>
    <x v="0"/>
  </r>
  <r>
    <x v="27"/>
    <x v="1"/>
  </r>
  <r>
    <x v="28"/>
    <x v="0"/>
  </r>
  <r>
    <x v="29"/>
    <x v="0"/>
  </r>
  <r>
    <x v="14"/>
    <x v="0"/>
  </r>
  <r>
    <x v="2"/>
    <x v="1"/>
  </r>
  <r>
    <x v="30"/>
    <x v="1"/>
  </r>
  <r>
    <x v="31"/>
    <x v="1"/>
  </r>
  <r>
    <x v="32"/>
    <x v="1"/>
  </r>
  <r>
    <x v="33"/>
    <x v="1"/>
  </r>
  <r>
    <x v="9"/>
    <x v="1"/>
  </r>
  <r>
    <x v="33"/>
    <x v="0"/>
  </r>
  <r>
    <x v="34"/>
    <x v="1"/>
  </r>
  <r>
    <x v="35"/>
    <x v="0"/>
  </r>
  <r>
    <x v="36"/>
    <x v="1"/>
  </r>
  <r>
    <x v="37"/>
    <x v="0"/>
  </r>
  <r>
    <x v="38"/>
    <x v="0"/>
  </r>
  <r>
    <x v="39"/>
    <x v="1"/>
  </r>
  <r>
    <x v="40"/>
    <x v="1"/>
  </r>
  <r>
    <x v="16"/>
    <x v="1"/>
  </r>
  <r>
    <x v="41"/>
    <x v="1"/>
  </r>
  <r>
    <x v="42"/>
    <x v="1"/>
  </r>
  <r>
    <x v="41"/>
    <x v="1"/>
  </r>
  <r>
    <x v="43"/>
    <x v="0"/>
  </r>
  <r>
    <x v="25"/>
    <x v="1"/>
  </r>
  <r>
    <x v="44"/>
    <x v="0"/>
  </r>
  <r>
    <x v="45"/>
    <x v="1"/>
  </r>
  <r>
    <x v="39"/>
    <x v="1"/>
  </r>
  <r>
    <x v="43"/>
    <x v="0"/>
  </r>
  <r>
    <x v="13"/>
    <x v="0"/>
  </r>
  <r>
    <x v="34"/>
    <x v="1"/>
  </r>
  <r>
    <x v="46"/>
    <x v="0"/>
  </r>
  <r>
    <x v="17"/>
    <x v="1"/>
  </r>
  <r>
    <x v="3"/>
    <x v="1"/>
  </r>
  <r>
    <x v="28"/>
    <x v="1"/>
  </r>
  <r>
    <x v="47"/>
    <x v="1"/>
  </r>
  <r>
    <x v="32"/>
    <x v="1"/>
  </r>
  <r>
    <x v="48"/>
    <x v="1"/>
  </r>
  <r>
    <x v="49"/>
    <x v="0"/>
  </r>
  <r>
    <x v="31"/>
    <x v="1"/>
  </r>
  <r>
    <x v="50"/>
    <x v="0"/>
  </r>
  <r>
    <x v="0"/>
    <x v="1"/>
  </r>
  <r>
    <x v="51"/>
    <x v="1"/>
  </r>
  <r>
    <x v="52"/>
    <x v="0"/>
  </r>
  <r>
    <x v="53"/>
    <x v="1"/>
  </r>
  <r>
    <x v="54"/>
    <x v="1"/>
  </r>
  <r>
    <x v="29"/>
    <x v="0"/>
  </r>
  <r>
    <x v="12"/>
    <x v="1"/>
  </r>
  <r>
    <x v="2"/>
    <x v="1"/>
  </r>
  <r>
    <x v="55"/>
    <x v="1"/>
  </r>
  <r>
    <x v="23"/>
    <x v="0"/>
  </r>
  <r>
    <x v="49"/>
    <x v="0"/>
  </r>
  <r>
    <x v="56"/>
    <x v="1"/>
  </r>
  <r>
    <x v="57"/>
    <x v="0"/>
  </r>
  <r>
    <x v="19"/>
    <x v="0"/>
  </r>
  <r>
    <x v="58"/>
    <x v="1"/>
  </r>
  <r>
    <x v="59"/>
    <x v="1"/>
  </r>
  <r>
    <x v="60"/>
    <x v="1"/>
  </r>
  <r>
    <x v="29"/>
    <x v="1"/>
  </r>
  <r>
    <x v="61"/>
    <x v="0"/>
  </r>
  <r>
    <x v="31"/>
    <x v="1"/>
  </r>
  <r>
    <x v="19"/>
    <x v="1"/>
  </r>
  <r>
    <x v="33"/>
    <x v="0"/>
  </r>
  <r>
    <x v="62"/>
    <x v="0"/>
  </r>
  <r>
    <x v="11"/>
    <x v="0"/>
  </r>
  <r>
    <x v="53"/>
    <x v="1"/>
  </r>
  <r>
    <x v="41"/>
    <x v="1"/>
  </r>
  <r>
    <x v="48"/>
    <x v="1"/>
  </r>
  <r>
    <x v="38"/>
    <x v="0"/>
  </r>
  <r>
    <x v="26"/>
    <x v="1"/>
  </r>
  <r>
    <x v="12"/>
    <x v="1"/>
  </r>
  <r>
    <x v="8"/>
    <x v="1"/>
  </r>
  <r>
    <x v="49"/>
    <x v="1"/>
  </r>
  <r>
    <x v="63"/>
    <x v="0"/>
  </r>
  <r>
    <x v="64"/>
    <x v="0"/>
  </r>
  <r>
    <x v="65"/>
    <x v="1"/>
  </r>
  <r>
    <x v="66"/>
    <x v="0"/>
  </r>
  <r>
    <x v="67"/>
    <x v="1"/>
  </r>
  <r>
    <x v="52"/>
    <x v="0"/>
  </r>
  <r>
    <x v="3"/>
    <x v="1"/>
  </r>
  <r>
    <x v="38"/>
    <x v="1"/>
  </r>
  <r>
    <x v="50"/>
    <x v="0"/>
  </r>
  <r>
    <x v="65"/>
    <x v="1"/>
  </r>
  <r>
    <x v="45"/>
    <x v="1"/>
  </r>
  <r>
    <x v="42"/>
    <x v="0"/>
  </r>
  <r>
    <x v="68"/>
    <x v="1"/>
  </r>
  <r>
    <x v="13"/>
    <x v="1"/>
  </r>
  <r>
    <x v="64"/>
    <x v="0"/>
  </r>
  <r>
    <x v="69"/>
    <x v="1"/>
  </r>
  <r>
    <x v="70"/>
    <x v="0"/>
  </r>
  <r>
    <x v="71"/>
    <x v="0"/>
  </r>
  <r>
    <x v="0"/>
    <x v="1"/>
  </r>
  <r>
    <x v="37"/>
    <x v="1"/>
  </r>
  <r>
    <x v="3"/>
    <x v="1"/>
  </r>
  <r>
    <x v="38"/>
    <x v="0"/>
  </r>
  <r>
    <x v="13"/>
    <x v="0"/>
  </r>
  <r>
    <x v="42"/>
    <x v="0"/>
  </r>
  <r>
    <x v="56"/>
    <x v="0"/>
  </r>
  <r>
    <x v="72"/>
    <x v="1"/>
  </r>
  <r>
    <x v="43"/>
    <x v="1"/>
  </r>
  <r>
    <x v="3"/>
    <x v="1"/>
  </r>
  <r>
    <x v="60"/>
    <x v="0"/>
  </r>
  <r>
    <x v="61"/>
    <x v="1"/>
  </r>
  <r>
    <x v="23"/>
    <x v="0"/>
  </r>
  <r>
    <x v="22"/>
    <x v="1"/>
  </r>
  <r>
    <x v="52"/>
    <x v="0"/>
  </r>
  <r>
    <x v="28"/>
    <x v="0"/>
  </r>
  <r>
    <x v="73"/>
    <x v="1"/>
  </r>
  <r>
    <x v="74"/>
    <x v="0"/>
  </r>
  <r>
    <x v="21"/>
    <x v="1"/>
  </r>
  <r>
    <x v="21"/>
    <x v="1"/>
  </r>
  <r>
    <x v="75"/>
    <x v="1"/>
  </r>
  <r>
    <x v="76"/>
    <x v="1"/>
  </r>
  <r>
    <x v="61"/>
    <x v="1"/>
  </r>
  <r>
    <x v="68"/>
    <x v="1"/>
  </r>
  <r>
    <x v="14"/>
    <x v="1"/>
  </r>
  <r>
    <x v="50"/>
    <x v="0"/>
  </r>
  <r>
    <x v="75"/>
    <x v="1"/>
  </r>
  <r>
    <x v="29"/>
    <x v="1"/>
  </r>
  <r>
    <x v="49"/>
    <x v="1"/>
  </r>
  <r>
    <x v="76"/>
    <x v="0"/>
  </r>
  <r>
    <x v="6"/>
    <x v="0"/>
  </r>
  <r>
    <x v="33"/>
    <x v="0"/>
  </r>
  <r>
    <x v="34"/>
    <x v="1"/>
  </r>
  <r>
    <x v="77"/>
    <x v="1"/>
  </r>
  <r>
    <x v="3"/>
    <x v="1"/>
  </r>
  <r>
    <x v="24"/>
    <x v="1"/>
  </r>
  <r>
    <x v="78"/>
    <x v="1"/>
  </r>
  <r>
    <x v="79"/>
    <x v="1"/>
  </r>
  <r>
    <x v="46"/>
    <x v="0"/>
  </r>
  <r>
    <x v="72"/>
    <x v="1"/>
  </r>
  <r>
    <x v="21"/>
    <x v="1"/>
  </r>
  <r>
    <x v="37"/>
    <x v="0"/>
  </r>
  <r>
    <x v="80"/>
    <x v="1"/>
  </r>
  <r>
    <x v="81"/>
    <x v="0"/>
  </r>
  <r>
    <x v="12"/>
    <x v="1"/>
  </r>
  <r>
    <x v="55"/>
    <x v="1"/>
  </r>
  <r>
    <x v="82"/>
    <x v="0"/>
  </r>
  <r>
    <x v="83"/>
    <x v="1"/>
  </r>
  <r>
    <x v="53"/>
    <x v="1"/>
  </r>
  <r>
    <x v="47"/>
    <x v="1"/>
  </r>
  <r>
    <x v="84"/>
    <x v="1"/>
  </r>
  <r>
    <x v="85"/>
    <x v="0"/>
  </r>
  <r>
    <x v="19"/>
    <x v="0"/>
  </r>
  <r>
    <x v="26"/>
    <x v="1"/>
  </r>
  <r>
    <x v="81"/>
    <x v="0"/>
  </r>
  <r>
    <x v="4"/>
    <x v="1"/>
  </r>
  <r>
    <x v="43"/>
    <x v="0"/>
  </r>
  <r>
    <x v="83"/>
    <x v="0"/>
  </r>
  <r>
    <x v="38"/>
    <x v="0"/>
  </r>
  <r>
    <x v="82"/>
    <x v="0"/>
  </r>
  <r>
    <x v="80"/>
    <x v="1"/>
  </r>
  <r>
    <x v="2"/>
    <x v="1"/>
  </r>
  <r>
    <x v="46"/>
    <x v="0"/>
  </r>
  <r>
    <x v="76"/>
    <x v="0"/>
  </r>
  <r>
    <x v="48"/>
    <x v="1"/>
  </r>
  <r>
    <x v="5"/>
    <x v="0"/>
  </r>
  <r>
    <x v="51"/>
    <x v="1"/>
  </r>
  <r>
    <x v="1"/>
    <x v="0"/>
  </r>
  <r>
    <x v="86"/>
    <x v="0"/>
  </r>
  <r>
    <x v="87"/>
    <x v="0"/>
  </r>
  <r>
    <x v="60"/>
    <x v="0"/>
  </r>
  <r>
    <x v="62"/>
    <x v="0"/>
  </r>
  <r>
    <x v="1"/>
    <x v="0"/>
  </r>
  <r>
    <x v="39"/>
    <x v="1"/>
  </r>
  <r>
    <x v="86"/>
    <x v="0"/>
  </r>
  <r>
    <x v="88"/>
    <x v="1"/>
  </r>
  <r>
    <x v="89"/>
    <x v="1"/>
  </r>
  <r>
    <x v="51"/>
    <x v="1"/>
  </r>
  <r>
    <x v="86"/>
    <x v="0"/>
  </r>
  <r>
    <x v="90"/>
    <x v="0"/>
  </r>
  <r>
    <x v="1"/>
    <x v="0"/>
  </r>
  <r>
    <x v="68"/>
    <x v="1"/>
  </r>
  <r>
    <x v="0"/>
    <x v="1"/>
  </r>
  <r>
    <x v="43"/>
    <x v="0"/>
  </r>
  <r>
    <x v="91"/>
    <x v="1"/>
  </r>
  <r>
    <x v="26"/>
    <x v="1"/>
  </r>
  <r>
    <x v="91"/>
    <x v="1"/>
  </r>
  <r>
    <x v="1"/>
    <x v="0"/>
  </r>
  <r>
    <x v="90"/>
    <x v="0"/>
  </r>
  <r>
    <x v="60"/>
    <x v="1"/>
  </r>
  <r>
    <x v="59"/>
    <x v="1"/>
  </r>
  <r>
    <x v="86"/>
    <x v="0"/>
  </r>
  <r>
    <x v="23"/>
    <x v="0"/>
  </r>
  <r>
    <x v="76"/>
    <x v="0"/>
  </r>
  <r>
    <x v="60"/>
    <x v="0"/>
  </r>
  <r>
    <x v="1"/>
    <x v="0"/>
  </r>
  <r>
    <x v="2"/>
    <x v="1"/>
  </r>
  <r>
    <x v="1"/>
    <x v="0"/>
  </r>
  <r>
    <x v="1"/>
    <x v="0"/>
  </r>
  <r>
    <x v="66"/>
    <x v="1"/>
  </r>
  <r>
    <x v="0"/>
    <x v="1"/>
  </r>
  <r>
    <x v="60"/>
    <x v="0"/>
  </r>
  <r>
    <x v="2"/>
    <x v="1"/>
  </r>
  <r>
    <x v="92"/>
    <x v="0"/>
  </r>
  <r>
    <x v="62"/>
    <x v="0"/>
  </r>
  <r>
    <x v="37"/>
    <x v="0"/>
  </r>
  <r>
    <x v="93"/>
    <x v="0"/>
  </r>
  <r>
    <x v="94"/>
    <x v="1"/>
  </r>
  <r>
    <x v="51"/>
    <x v="1"/>
  </r>
  <r>
    <x v="1"/>
    <x v="0"/>
  </r>
  <r>
    <x v="90"/>
    <x v="0"/>
  </r>
  <r>
    <x v="86"/>
    <x v="0"/>
  </r>
  <r>
    <x v="93"/>
    <x v="0"/>
  </r>
  <r>
    <x v="79"/>
    <x v="1"/>
  </r>
  <r>
    <x v="76"/>
    <x v="0"/>
  </r>
  <r>
    <x v="95"/>
    <x v="1"/>
  </r>
  <r>
    <x v="28"/>
    <x v="0"/>
  </r>
  <r>
    <x v="2"/>
    <x v="1"/>
  </r>
  <r>
    <x v="86"/>
    <x v="0"/>
  </r>
  <r>
    <x v="96"/>
    <x v="0"/>
  </r>
  <r>
    <x v="61"/>
    <x v="0"/>
  </r>
  <r>
    <x v="86"/>
    <x v="0"/>
  </r>
  <r>
    <x v="88"/>
    <x v="0"/>
  </r>
  <r>
    <x v="37"/>
    <x v="0"/>
  </r>
  <r>
    <x v="84"/>
    <x v="0"/>
  </r>
  <r>
    <x v="61"/>
    <x v="0"/>
  </r>
  <r>
    <x v="60"/>
    <x v="0"/>
  </r>
  <r>
    <x v="60"/>
    <x v="0"/>
  </r>
  <r>
    <x v="59"/>
    <x v="1"/>
  </r>
  <r>
    <x v="86"/>
    <x v="0"/>
  </r>
  <r>
    <x v="86"/>
    <x v="0"/>
  </r>
  <r>
    <x v="97"/>
    <x v="0"/>
  </r>
  <r>
    <x v="60"/>
    <x v="0"/>
  </r>
  <r>
    <x v="98"/>
    <x v="0"/>
  </r>
  <r>
    <x v="76"/>
    <x v="0"/>
  </r>
  <r>
    <x v="99"/>
    <x v="1"/>
  </r>
  <r>
    <x v="64"/>
    <x v="0"/>
  </r>
  <r>
    <x v="100"/>
    <x v="1"/>
  </r>
  <r>
    <x v="94"/>
    <x v="1"/>
  </r>
  <r>
    <x v="25"/>
    <x v="1"/>
  </r>
  <r>
    <x v="1"/>
    <x v="0"/>
  </r>
  <r>
    <x v="60"/>
    <x v="0"/>
  </r>
  <r>
    <x v="1"/>
    <x v="0"/>
  </r>
  <r>
    <x v="0"/>
    <x v="1"/>
  </r>
  <r>
    <x v="62"/>
    <x v="0"/>
  </r>
  <r>
    <x v="87"/>
    <x v="0"/>
  </r>
  <r>
    <x v="93"/>
    <x v="0"/>
  </r>
  <r>
    <x v="101"/>
    <x v="0"/>
  </r>
  <r>
    <x v="61"/>
    <x v="0"/>
  </r>
  <r>
    <x v="0"/>
    <x v="1"/>
  </r>
  <r>
    <x v="79"/>
    <x v="1"/>
  </r>
  <r>
    <x v="60"/>
    <x v="0"/>
  </r>
  <r>
    <x v="86"/>
    <x v="0"/>
  </r>
  <r>
    <x v="86"/>
    <x v="0"/>
  </r>
  <r>
    <x v="102"/>
    <x v="0"/>
  </r>
  <r>
    <x v="65"/>
    <x v="1"/>
  </r>
  <r>
    <x v="88"/>
    <x v="0"/>
  </r>
  <r>
    <x v="101"/>
    <x v="0"/>
  </r>
  <r>
    <x v="96"/>
    <x v="0"/>
  </r>
  <r>
    <x v="18"/>
    <x v="1"/>
  </r>
  <r>
    <x v="43"/>
    <x v="0"/>
  </r>
  <r>
    <x v="37"/>
    <x v="0"/>
  </r>
  <r>
    <x v="102"/>
    <x v="0"/>
  </r>
  <r>
    <x v="1"/>
    <x v="0"/>
  </r>
  <r>
    <x v="0"/>
    <x v="1"/>
  </r>
  <r>
    <x v="1"/>
    <x v="0"/>
  </r>
  <r>
    <x v="103"/>
    <x v="1"/>
  </r>
  <r>
    <x v="104"/>
    <x v="1"/>
  </r>
  <r>
    <x v="51"/>
    <x v="1"/>
  </r>
  <r>
    <x v="57"/>
    <x v="0"/>
  </r>
  <r>
    <x v="98"/>
    <x v="0"/>
  </r>
  <r>
    <x v="64"/>
    <x v="0"/>
  </r>
  <r>
    <x v="24"/>
    <x v="1"/>
  </r>
  <r>
    <x v="85"/>
    <x v="0"/>
  </r>
  <r>
    <x v="76"/>
    <x v="1"/>
  </r>
  <r>
    <x v="101"/>
    <x v="1"/>
  </r>
  <r>
    <x v="61"/>
    <x v="0"/>
  </r>
  <r>
    <x v="97"/>
    <x v="0"/>
  </r>
  <r>
    <x v="28"/>
    <x v="0"/>
  </r>
  <r>
    <x v="0"/>
    <x v="1"/>
  </r>
  <r>
    <x v="97"/>
    <x v="1"/>
  </r>
  <r>
    <x v="60"/>
    <x v="0"/>
  </r>
  <r>
    <x v="43"/>
    <x v="0"/>
  </r>
  <r>
    <x v="96"/>
    <x v="0"/>
  </r>
  <r>
    <x v="23"/>
    <x v="0"/>
  </r>
  <r>
    <x v="88"/>
    <x v="0"/>
  </r>
  <r>
    <x v="10"/>
    <x v="1"/>
  </r>
  <r>
    <x v="56"/>
    <x v="0"/>
  </r>
  <r>
    <x v="50"/>
    <x v="1"/>
  </r>
  <r>
    <x v="69"/>
    <x v="1"/>
  </r>
  <r>
    <x v="28"/>
    <x v="0"/>
  </r>
  <r>
    <x v="37"/>
    <x v="1"/>
  </r>
  <r>
    <x v="1"/>
    <x v="1"/>
  </r>
  <r>
    <x v="1"/>
    <x v="0"/>
  </r>
  <r>
    <x v="37"/>
    <x v="0"/>
  </r>
  <r>
    <x v="24"/>
    <x v="1"/>
  </r>
  <r>
    <x v="23"/>
    <x v="0"/>
  </r>
  <r>
    <x v="105"/>
    <x v="0"/>
  </r>
  <r>
    <x v="90"/>
    <x v="0"/>
  </r>
  <r>
    <x v="1"/>
    <x v="0"/>
  </r>
  <r>
    <x v="106"/>
    <x v="1"/>
  </r>
  <r>
    <x v="60"/>
    <x v="0"/>
  </r>
  <r>
    <x v="102"/>
    <x v="0"/>
  </r>
  <r>
    <x v="100"/>
    <x v="1"/>
  </r>
  <r>
    <x v="2"/>
    <x v="1"/>
  </r>
  <r>
    <x v="107"/>
    <x v="0"/>
  </r>
  <r>
    <x v="29"/>
    <x v="1"/>
  </r>
  <r>
    <x v="0"/>
    <x v="1"/>
  </r>
  <r>
    <x v="24"/>
    <x v="1"/>
  </r>
  <r>
    <x v="98"/>
    <x v="0"/>
  </r>
  <r>
    <x v="86"/>
    <x v="0"/>
  </r>
  <r>
    <x v="93"/>
    <x v="0"/>
  </r>
  <r>
    <x v="2"/>
    <x v="1"/>
  </r>
  <r>
    <x v="100"/>
    <x v="1"/>
  </r>
  <r>
    <x v="60"/>
    <x v="0"/>
  </r>
  <r>
    <x v="26"/>
    <x v="1"/>
  </r>
  <r>
    <x v="46"/>
    <x v="0"/>
  </r>
  <r>
    <x v="24"/>
    <x v="1"/>
  </r>
  <r>
    <x v="67"/>
    <x v="1"/>
  </r>
  <r>
    <x v="94"/>
    <x v="0"/>
  </r>
  <r>
    <x v="59"/>
    <x v="1"/>
  </r>
  <r>
    <x v="91"/>
    <x v="1"/>
  </r>
  <r>
    <x v="0"/>
    <x v="1"/>
  </r>
  <r>
    <x v="91"/>
    <x v="1"/>
  </r>
  <r>
    <x v="107"/>
    <x v="0"/>
  </r>
  <r>
    <x v="29"/>
    <x v="1"/>
  </r>
  <r>
    <x v="68"/>
    <x v="1"/>
  </r>
  <r>
    <x v="0"/>
    <x v="1"/>
  </r>
  <r>
    <x v="51"/>
    <x v="1"/>
  </r>
  <r>
    <x v="51"/>
    <x v="1"/>
  </r>
  <r>
    <x v="87"/>
    <x v="0"/>
  </r>
  <r>
    <x v="108"/>
    <x v="1"/>
  </r>
  <r>
    <x v="5"/>
    <x v="0"/>
  </r>
  <r>
    <x v="23"/>
    <x v="0"/>
  </r>
  <r>
    <x v="87"/>
    <x v="1"/>
  </r>
  <r>
    <x v="109"/>
    <x v="1"/>
  </r>
  <r>
    <x v="2"/>
    <x v="0"/>
  </r>
  <r>
    <x v="105"/>
    <x v="0"/>
  </r>
  <r>
    <x v="62"/>
    <x v="0"/>
  </r>
  <r>
    <x v="0"/>
    <x v="1"/>
  </r>
  <r>
    <x v="49"/>
    <x v="1"/>
  </r>
  <r>
    <x v="86"/>
    <x v="1"/>
  </r>
  <r>
    <x v="101"/>
    <x v="1"/>
  </r>
  <r>
    <x v="66"/>
    <x v="0"/>
  </r>
  <r>
    <x v="91"/>
    <x v="0"/>
  </r>
  <r>
    <x v="1"/>
    <x v="1"/>
  </r>
  <r>
    <x v="66"/>
    <x v="0"/>
  </r>
  <r>
    <x v="1"/>
    <x v="0"/>
  </r>
  <r>
    <x v="98"/>
    <x v="0"/>
  </r>
  <r>
    <x v="1"/>
    <x v="0"/>
  </r>
  <r>
    <x v="8"/>
    <x v="1"/>
  </r>
  <r>
    <x v="62"/>
    <x v="0"/>
  </r>
  <r>
    <x v="0"/>
    <x v="0"/>
  </r>
  <r>
    <x v="110"/>
    <x v="0"/>
  </r>
  <r>
    <x v="0"/>
    <x v="0"/>
  </r>
  <r>
    <x v="98"/>
    <x v="1"/>
  </r>
  <r>
    <x v="1"/>
    <x v="0"/>
  </r>
  <r>
    <x v="91"/>
    <x v="0"/>
  </r>
  <r>
    <x v="96"/>
    <x v="0"/>
  </r>
  <r>
    <x v="46"/>
    <x v="0"/>
  </r>
  <r>
    <x v="111"/>
    <x v="1"/>
  </r>
  <r>
    <x v="92"/>
    <x v="1"/>
  </r>
  <r>
    <x v="97"/>
    <x v="0"/>
  </r>
  <r>
    <x v="96"/>
    <x v="0"/>
  </r>
  <r>
    <x v="68"/>
    <x v="1"/>
  </r>
  <r>
    <x v="98"/>
    <x v="0"/>
  </r>
  <r>
    <x v="10"/>
    <x v="1"/>
  </r>
  <r>
    <x v="10"/>
    <x v="1"/>
  </r>
  <r>
    <x v="51"/>
    <x v="1"/>
  </r>
  <r>
    <x v="96"/>
    <x v="0"/>
  </r>
  <r>
    <x v="98"/>
    <x v="0"/>
  </r>
  <r>
    <x v="98"/>
    <x v="1"/>
  </r>
  <r>
    <x v="79"/>
    <x v="0"/>
  </r>
  <r>
    <x v="13"/>
    <x v="0"/>
  </r>
  <r>
    <x v="51"/>
    <x v="0"/>
  </r>
  <r>
    <x v="93"/>
    <x v="0"/>
  </r>
  <r>
    <x v="90"/>
    <x v="0"/>
  </r>
  <r>
    <x v="1"/>
    <x v="0"/>
  </r>
  <r>
    <x v="1"/>
    <x v="0"/>
  </r>
  <r>
    <x v="96"/>
    <x v="0"/>
  </r>
  <r>
    <x v="112"/>
    <x v="0"/>
  </r>
  <r>
    <x v="44"/>
    <x v="0"/>
  </r>
  <r>
    <x v="113"/>
    <x v="0"/>
  </r>
  <r>
    <x v="50"/>
    <x v="0"/>
  </r>
  <r>
    <x v="1"/>
    <x v="0"/>
  </r>
  <r>
    <x v="51"/>
    <x v="1"/>
  </r>
  <r>
    <x v="97"/>
    <x v="0"/>
  </r>
  <r>
    <x v="114"/>
    <x v="0"/>
  </r>
  <r>
    <x v="115"/>
    <x v="0"/>
  </r>
  <r>
    <x v="114"/>
    <x v="0"/>
  </r>
  <r>
    <x v="51"/>
    <x v="0"/>
  </r>
  <r>
    <x v="8"/>
    <x v="0"/>
  </r>
  <r>
    <x v="98"/>
    <x v="0"/>
  </r>
  <r>
    <x v="116"/>
    <x v="0"/>
  </r>
  <r>
    <x v="1"/>
    <x v="0"/>
  </r>
  <r>
    <x v="8"/>
    <x v="0"/>
  </r>
  <r>
    <x v="98"/>
    <x v="0"/>
  </r>
  <r>
    <x v="44"/>
    <x v="0"/>
  </r>
  <r>
    <x v="1"/>
    <x v="0"/>
  </r>
  <r>
    <x v="96"/>
    <x v="0"/>
  </r>
  <r>
    <x v="10"/>
    <x v="1"/>
  </r>
  <r>
    <x v="91"/>
    <x v="0"/>
  </r>
  <r>
    <x v="66"/>
    <x v="0"/>
  </r>
  <r>
    <x v="98"/>
    <x v="0"/>
  </r>
  <r>
    <x v="1"/>
    <x v="0"/>
  </r>
  <r>
    <x v="1"/>
    <x v="0"/>
  </r>
  <r>
    <x v="66"/>
    <x v="1"/>
  </r>
  <r>
    <x v="107"/>
    <x v="0"/>
  </r>
  <r>
    <x v="113"/>
    <x v="0"/>
  </r>
  <r>
    <x v="61"/>
    <x v="0"/>
  </r>
  <r>
    <x v="88"/>
    <x v="0"/>
  </r>
  <r>
    <x v="94"/>
    <x v="0"/>
  </r>
  <r>
    <x v="116"/>
    <x v="0"/>
  </r>
  <r>
    <x v="90"/>
    <x v="0"/>
  </r>
  <r>
    <x v="90"/>
    <x v="0"/>
  </r>
  <r>
    <x v="97"/>
    <x v="0"/>
  </r>
  <r>
    <x v="95"/>
    <x v="1"/>
  </r>
  <r>
    <x v="43"/>
    <x v="0"/>
  </r>
  <r>
    <x v="62"/>
    <x v="0"/>
  </r>
  <r>
    <x v="106"/>
    <x v="1"/>
  </r>
  <r>
    <x v="62"/>
    <x v="0"/>
  </r>
  <r>
    <x v="60"/>
    <x v="1"/>
  </r>
  <r>
    <x v="90"/>
    <x v="0"/>
  </r>
  <r>
    <x v="66"/>
    <x v="1"/>
  </r>
  <r>
    <x v="116"/>
    <x v="0"/>
  </r>
  <r>
    <x v="13"/>
    <x v="0"/>
  </r>
  <r>
    <x v="96"/>
    <x v="0"/>
  </r>
  <r>
    <x v="96"/>
    <x v="0"/>
  </r>
  <r>
    <x v="98"/>
    <x v="0"/>
  </r>
  <r>
    <x v="86"/>
    <x v="0"/>
  </r>
  <r>
    <x v="99"/>
    <x v="0"/>
  </r>
  <r>
    <x v="117"/>
    <x v="1"/>
  </r>
  <r>
    <x v="60"/>
    <x v="1"/>
  </r>
  <r>
    <x v="1"/>
    <x v="0"/>
  </r>
  <r>
    <x v="62"/>
    <x v="1"/>
  </r>
  <r>
    <x v="0"/>
    <x v="1"/>
  </r>
  <r>
    <x v="91"/>
    <x v="1"/>
  </r>
  <r>
    <x v="98"/>
    <x v="0"/>
  </r>
  <r>
    <x v="98"/>
    <x v="0"/>
  </r>
  <r>
    <x v="51"/>
    <x v="1"/>
  </r>
  <r>
    <x v="105"/>
    <x v="0"/>
  </r>
  <r>
    <x v="105"/>
    <x v="0"/>
  </r>
  <r>
    <x v="23"/>
    <x v="0"/>
  </r>
  <r>
    <x v="88"/>
    <x v="0"/>
  </r>
  <r>
    <x v="96"/>
    <x v="1"/>
  </r>
  <r>
    <x v="100"/>
    <x v="1"/>
  </r>
  <r>
    <x v="51"/>
    <x v="1"/>
  </r>
  <r>
    <x v="2"/>
    <x v="1"/>
  </r>
  <r>
    <x v="96"/>
    <x v="0"/>
  </r>
  <r>
    <x v="62"/>
    <x v="0"/>
  </r>
  <r>
    <x v="118"/>
    <x v="0"/>
  </r>
  <r>
    <x v="10"/>
    <x v="1"/>
  </r>
  <r>
    <x v="23"/>
    <x v="0"/>
  </r>
  <r>
    <x v="96"/>
    <x v="0"/>
  </r>
  <r>
    <x v="88"/>
    <x v="0"/>
  </r>
  <r>
    <x v="20"/>
    <x v="1"/>
  </r>
  <r>
    <x v="98"/>
    <x v="0"/>
  </r>
  <r>
    <x v="23"/>
    <x v="0"/>
  </r>
  <r>
    <x v="23"/>
    <x v="0"/>
  </r>
  <r>
    <x v="109"/>
    <x v="0"/>
  </r>
  <r>
    <x v="61"/>
    <x v="1"/>
  </r>
  <r>
    <x v="114"/>
    <x v="0"/>
  </r>
  <r>
    <x v="110"/>
    <x v="0"/>
  </r>
  <r>
    <x v="61"/>
    <x v="0"/>
  </r>
  <r>
    <x v="66"/>
    <x v="0"/>
  </r>
  <r>
    <x v="23"/>
    <x v="0"/>
  </r>
  <r>
    <x v="23"/>
    <x v="0"/>
  </r>
  <r>
    <x v="119"/>
    <x v="1"/>
  </r>
  <r>
    <x v="99"/>
    <x v="1"/>
  </r>
  <r>
    <x v="120"/>
    <x v="0"/>
  </r>
  <r>
    <x v="95"/>
    <x v="0"/>
  </r>
  <r>
    <x v="10"/>
    <x v="0"/>
  </r>
  <r>
    <x v="88"/>
    <x v="0"/>
  </r>
  <r>
    <x v="18"/>
    <x v="0"/>
  </r>
  <r>
    <x v="23"/>
    <x v="0"/>
  </r>
  <r>
    <x v="96"/>
    <x v="0"/>
  </r>
  <r>
    <x v="88"/>
    <x v="0"/>
  </r>
  <r>
    <x v="66"/>
    <x v="0"/>
  </r>
  <r>
    <x v="66"/>
    <x v="0"/>
  </r>
  <r>
    <x v="23"/>
    <x v="0"/>
  </r>
  <r>
    <x v="23"/>
    <x v="0"/>
  </r>
  <r>
    <x v="98"/>
    <x v="0"/>
  </r>
  <r>
    <x v="98"/>
    <x v="0"/>
  </r>
  <r>
    <x v="105"/>
    <x v="0"/>
  </r>
  <r>
    <x v="98"/>
    <x v="0"/>
  </r>
  <r>
    <x v="14"/>
    <x v="1"/>
  </r>
  <r>
    <x v="98"/>
    <x v="0"/>
  </r>
  <r>
    <x v="23"/>
    <x v="0"/>
  </r>
  <r>
    <x v="1"/>
    <x v="0"/>
  </r>
  <r>
    <x v="6"/>
    <x v="1"/>
  </r>
  <r>
    <x v="98"/>
    <x v="1"/>
  </r>
  <r>
    <x v="23"/>
    <x v="1"/>
  </r>
  <r>
    <x v="8"/>
    <x v="0"/>
  </r>
  <r>
    <x v="8"/>
    <x v="1"/>
  </r>
  <r>
    <x v="98"/>
    <x v="0"/>
  </r>
  <r>
    <x v="2"/>
    <x v="1"/>
  </r>
  <r>
    <x v="8"/>
    <x v="1"/>
  </r>
  <r>
    <x v="105"/>
    <x v="0"/>
  </r>
  <r>
    <x v="23"/>
    <x v="0"/>
  </r>
  <r>
    <x v="6"/>
    <x v="1"/>
  </r>
  <r>
    <x v="35"/>
    <x v="0"/>
  </r>
  <r>
    <x v="98"/>
    <x v="0"/>
  </r>
  <r>
    <x v="8"/>
    <x v="0"/>
  </r>
  <r>
    <x v="8"/>
    <x v="0"/>
  </r>
  <r>
    <x v="23"/>
    <x v="0"/>
  </r>
  <r>
    <x v="98"/>
    <x v="1"/>
  </r>
  <r>
    <x v="23"/>
    <x v="0"/>
  </r>
  <r>
    <x v="1"/>
    <x v="0"/>
  </r>
  <r>
    <x v="6"/>
    <x v="1"/>
  </r>
  <r>
    <x v="23"/>
    <x v="1"/>
  </r>
  <r>
    <x v="96"/>
    <x v="0"/>
  </r>
  <r>
    <x v="98"/>
    <x v="1"/>
  </r>
  <r>
    <x v="98"/>
    <x v="0"/>
  </r>
  <r>
    <x v="96"/>
    <x v="0"/>
  </r>
  <r>
    <x v="96"/>
    <x v="0"/>
  </r>
  <r>
    <x v="1"/>
    <x v="1"/>
  </r>
  <r>
    <x v="96"/>
    <x v="0"/>
  </r>
  <r>
    <x v="98"/>
    <x v="0"/>
  </r>
  <r>
    <x v="8"/>
    <x v="1"/>
  </r>
  <r>
    <x v="23"/>
    <x v="0"/>
  </r>
  <r>
    <x v="6"/>
    <x v="0"/>
  </r>
  <r>
    <x v="23"/>
    <x v="0"/>
  </r>
  <r>
    <x v="98"/>
    <x v="0"/>
  </r>
  <r>
    <x v="96"/>
    <x v="1"/>
  </r>
  <r>
    <x v="8"/>
    <x v="0"/>
  </r>
  <r>
    <x v="8"/>
    <x v="0"/>
  </r>
  <r>
    <x v="98"/>
    <x v="0"/>
  </r>
  <r>
    <x v="98"/>
    <x v="1"/>
  </r>
  <r>
    <x v="96"/>
    <x v="0"/>
  </r>
  <r>
    <x v="98"/>
    <x v="0"/>
  </r>
  <r>
    <x v="96"/>
    <x v="1"/>
  </r>
  <r>
    <x v="23"/>
    <x v="0"/>
  </r>
  <r>
    <x v="23"/>
    <x v="0"/>
  </r>
  <r>
    <x v="23"/>
    <x v="0"/>
  </r>
  <r>
    <x v="6"/>
    <x v="1"/>
  </r>
  <r>
    <x v="96"/>
    <x v="0"/>
  </r>
  <r>
    <x v="105"/>
    <x v="0"/>
  </r>
  <r>
    <x v="23"/>
    <x v="1"/>
  </r>
  <r>
    <x v="23"/>
    <x v="0"/>
  </r>
  <r>
    <x v="23"/>
    <x v="0"/>
  </r>
  <r>
    <x v="23"/>
    <x v="0"/>
  </r>
  <r>
    <x v="23"/>
    <x v="0"/>
  </r>
  <r>
    <x v="8"/>
    <x v="0"/>
  </r>
  <r>
    <x v="98"/>
    <x v="0"/>
  </r>
  <r>
    <x v="46"/>
    <x v="1"/>
  </r>
  <r>
    <x v="23"/>
    <x v="0"/>
  </r>
  <r>
    <x v="23"/>
    <x v="1"/>
  </r>
  <r>
    <x v="23"/>
    <x v="0"/>
  </r>
  <r>
    <x v="98"/>
    <x v="1"/>
  </r>
  <r>
    <x v="98"/>
    <x v="0"/>
  </r>
  <r>
    <x v="98"/>
    <x v="0"/>
  </r>
  <r>
    <x v="98"/>
    <x v="1"/>
  </r>
  <r>
    <x v="6"/>
    <x v="0"/>
  </r>
  <r>
    <x v="6"/>
    <x v="0"/>
  </r>
  <r>
    <x v="96"/>
    <x v="0"/>
  </r>
  <r>
    <x v="96"/>
    <x v="0"/>
  </r>
  <r>
    <x v="23"/>
    <x v="0"/>
  </r>
  <r>
    <x v="96"/>
    <x v="0"/>
  </r>
  <r>
    <x v="96"/>
    <x v="0"/>
  </r>
  <r>
    <x v="98"/>
    <x v="0"/>
  </r>
  <r>
    <x v="8"/>
    <x v="0"/>
  </r>
  <r>
    <x v="14"/>
    <x v="0"/>
  </r>
  <r>
    <x v="8"/>
    <x v="0"/>
  </r>
  <r>
    <x v="98"/>
    <x v="1"/>
  </r>
  <r>
    <x v="98"/>
    <x v="0"/>
  </r>
  <r>
    <x v="23"/>
    <x v="0"/>
  </r>
  <r>
    <x v="98"/>
    <x v="0"/>
  </r>
  <r>
    <x v="121"/>
    <x v="0"/>
  </r>
  <r>
    <x v="23"/>
    <x v="0"/>
  </r>
  <r>
    <x v="98"/>
    <x v="1"/>
  </r>
  <r>
    <x v="6"/>
    <x v="0"/>
  </r>
  <r>
    <x v="23"/>
    <x v="0"/>
  </r>
  <r>
    <x v="23"/>
    <x v="0"/>
  </r>
  <r>
    <x v="23"/>
    <x v="1"/>
  </r>
  <r>
    <x v="64"/>
    <x v="0"/>
  </r>
  <r>
    <x v="96"/>
    <x v="0"/>
  </r>
  <r>
    <x v="6"/>
    <x v="1"/>
  </r>
  <r>
    <x v="23"/>
    <x v="1"/>
  </r>
  <r>
    <x v="23"/>
    <x v="1"/>
  </r>
  <r>
    <x v="2"/>
    <x v="1"/>
  </r>
  <r>
    <x v="26"/>
    <x v="0"/>
  </r>
  <r>
    <x v="23"/>
    <x v="0"/>
  </r>
  <r>
    <x v="98"/>
    <x v="0"/>
  </r>
  <r>
    <x v="6"/>
    <x v="0"/>
  </r>
  <r>
    <x v="6"/>
    <x v="0"/>
  </r>
  <r>
    <x v="23"/>
    <x v="0"/>
  </r>
  <r>
    <x v="98"/>
    <x v="1"/>
  </r>
  <r>
    <x v="98"/>
    <x v="0"/>
  </r>
  <r>
    <x v="6"/>
    <x v="1"/>
  </r>
  <r>
    <x v="122"/>
    <x v="1"/>
  </r>
  <r>
    <x v="6"/>
    <x v="1"/>
  </r>
  <r>
    <x v="23"/>
    <x v="0"/>
  </r>
  <r>
    <x v="23"/>
    <x v="0"/>
  </r>
  <r>
    <x v="23"/>
    <x v="1"/>
  </r>
  <r>
    <x v="23"/>
    <x v="1"/>
  </r>
  <r>
    <x v="6"/>
    <x v="1"/>
  </r>
  <r>
    <x v="23"/>
    <x v="0"/>
  </r>
  <r>
    <x v="6"/>
    <x v="1"/>
  </r>
  <r>
    <x v="23"/>
    <x v="0"/>
  </r>
  <r>
    <x v="6"/>
    <x v="1"/>
  </r>
  <r>
    <x v="6"/>
    <x v="1"/>
  </r>
  <r>
    <x v="98"/>
    <x v="0"/>
  </r>
  <r>
    <x v="98"/>
    <x v="1"/>
  </r>
  <r>
    <x v="8"/>
    <x v="1"/>
  </r>
  <r>
    <x v="23"/>
    <x v="0"/>
  </r>
  <r>
    <x v="6"/>
    <x v="0"/>
  </r>
  <r>
    <x v="23"/>
    <x v="0"/>
  </r>
  <r>
    <x v="1"/>
    <x v="1"/>
  </r>
  <r>
    <x v="2"/>
    <x v="1"/>
  </r>
  <r>
    <x v="8"/>
    <x v="1"/>
  </r>
  <r>
    <x v="8"/>
    <x v="1"/>
  </r>
  <r>
    <x v="98"/>
    <x v="0"/>
  </r>
  <r>
    <x v="98"/>
    <x v="0"/>
  </r>
  <r>
    <x v="8"/>
    <x v="1"/>
  </r>
  <r>
    <x v="23"/>
    <x v="0"/>
  </r>
  <r>
    <x v="23"/>
    <x v="0"/>
  </r>
  <r>
    <x v="23"/>
    <x v="0"/>
  </r>
  <r>
    <x v="98"/>
    <x v="0"/>
  </r>
  <r>
    <x v="6"/>
    <x v="0"/>
  </r>
  <r>
    <x v="6"/>
    <x v="1"/>
  </r>
  <r>
    <x v="98"/>
    <x v="0"/>
  </r>
  <r>
    <x v="105"/>
    <x v="0"/>
  </r>
  <r>
    <x v="23"/>
    <x v="0"/>
  </r>
  <r>
    <x v="98"/>
    <x v="0"/>
  </r>
  <r>
    <x v="96"/>
    <x v="1"/>
  </r>
  <r>
    <x v="8"/>
    <x v="0"/>
  </r>
  <r>
    <x v="98"/>
    <x v="0"/>
  </r>
  <r>
    <x v="1"/>
    <x v="0"/>
  </r>
  <r>
    <x v="26"/>
    <x v="1"/>
  </r>
  <r>
    <x v="1"/>
    <x v="0"/>
  </r>
  <r>
    <x v="2"/>
    <x v="0"/>
  </r>
  <r>
    <x v="2"/>
    <x v="0"/>
  </r>
  <r>
    <x v="8"/>
    <x v="0"/>
  </r>
  <r>
    <x v="1"/>
    <x v="0"/>
  </r>
  <r>
    <x v="1"/>
    <x v="0"/>
  </r>
  <r>
    <x v="1"/>
    <x v="0"/>
  </r>
  <r>
    <x v="23"/>
    <x v="0"/>
  </r>
  <r>
    <x v="96"/>
    <x v="0"/>
  </r>
  <r>
    <x v="8"/>
    <x v="0"/>
  </r>
  <r>
    <x v="23"/>
    <x v="0"/>
  </r>
  <r>
    <x v="23"/>
    <x v="0"/>
  </r>
  <r>
    <x v="23"/>
    <x v="0"/>
  </r>
  <r>
    <x v="98"/>
    <x v="0"/>
  </r>
  <r>
    <x v="98"/>
    <x v="0"/>
  </r>
  <r>
    <x v="98"/>
    <x v="0"/>
  </r>
  <r>
    <x v="23"/>
    <x v="1"/>
  </r>
  <r>
    <x v="24"/>
    <x v="1"/>
  </r>
  <r>
    <x v="6"/>
    <x v="1"/>
  </r>
  <r>
    <x v="6"/>
    <x v="0"/>
  </r>
  <r>
    <x v="98"/>
    <x v="0"/>
  </r>
  <r>
    <x v="8"/>
    <x v="0"/>
  </r>
  <r>
    <x v="23"/>
    <x v="0"/>
  </r>
  <r>
    <x v="1"/>
    <x v="0"/>
  </r>
  <r>
    <x v="98"/>
    <x v="0"/>
  </r>
  <r>
    <x v="96"/>
    <x v="0"/>
  </r>
  <r>
    <x v="98"/>
    <x v="0"/>
  </r>
  <r>
    <x v="1"/>
    <x v="0"/>
  </r>
  <r>
    <x v="1"/>
    <x v="0"/>
  </r>
  <r>
    <x v="96"/>
    <x v="0"/>
  </r>
  <r>
    <x v="23"/>
    <x v="0"/>
  </r>
  <r>
    <x v="6"/>
    <x v="0"/>
  </r>
  <r>
    <x v="105"/>
    <x v="0"/>
  </r>
  <r>
    <x v="14"/>
    <x v="0"/>
  </r>
  <r>
    <x v="98"/>
    <x v="0"/>
  </r>
  <r>
    <x v="14"/>
    <x v="0"/>
  </r>
  <r>
    <x v="105"/>
    <x v="0"/>
  </r>
  <r>
    <x v="98"/>
    <x v="0"/>
  </r>
  <r>
    <x v="23"/>
    <x v="0"/>
  </r>
  <r>
    <x v="23"/>
    <x v="0"/>
  </r>
  <r>
    <x v="23"/>
    <x v="0"/>
  </r>
  <r>
    <x v="23"/>
    <x v="0"/>
  </r>
  <r>
    <x v="6"/>
    <x v="0"/>
  </r>
  <r>
    <x v="6"/>
    <x v="0"/>
  </r>
  <r>
    <x v="23"/>
    <x v="0"/>
  </r>
  <r>
    <x v="6"/>
    <x v="0"/>
  </r>
  <r>
    <x v="8"/>
    <x v="1"/>
  </r>
  <r>
    <x v="96"/>
    <x v="0"/>
  </r>
  <r>
    <x v="31"/>
    <x v="1"/>
  </r>
  <r>
    <x v="111"/>
    <x v="1"/>
  </r>
  <r>
    <x v="98"/>
    <x v="1"/>
  </r>
  <r>
    <x v="23"/>
    <x v="0"/>
  </r>
  <r>
    <x v="23"/>
    <x v="0"/>
  </r>
  <r>
    <x v="98"/>
    <x v="1"/>
  </r>
  <r>
    <x v="23"/>
    <x v="0"/>
  </r>
  <r>
    <x v="98"/>
    <x v="0"/>
  </r>
  <r>
    <x v="96"/>
    <x v="0"/>
  </r>
  <r>
    <x v="98"/>
    <x v="0"/>
  </r>
  <r>
    <x v="8"/>
    <x v="1"/>
  </r>
  <r>
    <x v="1"/>
    <x v="0"/>
  </r>
  <r>
    <x v="2"/>
    <x v="0"/>
  </r>
  <r>
    <x v="2"/>
    <x v="0"/>
  </r>
  <r>
    <x v="23"/>
    <x v="0"/>
  </r>
  <r>
    <x v="23"/>
    <x v="0"/>
  </r>
  <r>
    <x v="23"/>
    <x v="0"/>
  </r>
  <r>
    <x v="6"/>
    <x v="1"/>
  </r>
  <r>
    <x v="46"/>
    <x v="0"/>
  </r>
  <r>
    <x v="98"/>
    <x v="0"/>
  </r>
  <r>
    <x v="23"/>
    <x v="0"/>
  </r>
  <r>
    <x v="96"/>
    <x v="0"/>
  </r>
  <r>
    <x v="23"/>
    <x v="0"/>
  </r>
  <r>
    <x v="96"/>
    <x v="0"/>
  </r>
  <r>
    <x v="8"/>
    <x v="1"/>
  </r>
  <r>
    <x v="121"/>
    <x v="0"/>
  </r>
  <r>
    <x v="98"/>
    <x v="0"/>
  </r>
  <r>
    <x v="96"/>
    <x v="1"/>
  </r>
  <r>
    <x v="98"/>
    <x v="0"/>
  </r>
  <r>
    <x v="31"/>
    <x v="0"/>
  </r>
  <r>
    <x v="111"/>
    <x v="0"/>
  </r>
  <r>
    <x v="98"/>
    <x v="0"/>
  </r>
  <r>
    <x v="112"/>
    <x v="0"/>
  </r>
  <r>
    <x v="98"/>
    <x v="0"/>
  </r>
  <r>
    <x v="98"/>
    <x v="1"/>
  </r>
  <r>
    <x v="1"/>
    <x v="1"/>
  </r>
  <r>
    <x v="23"/>
    <x v="0"/>
  </r>
  <r>
    <x v="2"/>
    <x v="1"/>
  </r>
  <r>
    <x v="23"/>
    <x v="0"/>
  </r>
  <r>
    <x v="6"/>
    <x v="1"/>
  </r>
  <r>
    <x v="64"/>
    <x v="0"/>
  </r>
  <r>
    <x v="98"/>
    <x v="0"/>
  </r>
  <r>
    <x v="23"/>
    <x v="0"/>
  </r>
  <r>
    <x v="23"/>
    <x v="0"/>
  </r>
  <r>
    <x v="1"/>
    <x v="1"/>
  </r>
  <r>
    <x v="2"/>
    <x v="1"/>
  </r>
  <r>
    <x v="85"/>
    <x v="1"/>
  </r>
  <r>
    <x v="23"/>
    <x v="0"/>
  </r>
  <r>
    <x v="1"/>
    <x v="0"/>
  </r>
  <r>
    <x v="96"/>
    <x v="0"/>
  </r>
  <r>
    <x v="2"/>
    <x v="0"/>
  </r>
  <r>
    <x v="96"/>
    <x v="0"/>
  </r>
  <r>
    <x v="8"/>
    <x v="0"/>
  </r>
  <r>
    <x v="96"/>
    <x v="0"/>
  </r>
  <r>
    <x v="98"/>
    <x v="0"/>
  </r>
  <r>
    <x v="98"/>
    <x v="0"/>
  </r>
  <r>
    <x v="105"/>
    <x v="0"/>
  </r>
  <r>
    <x v="1"/>
    <x v="0"/>
  </r>
  <r>
    <x v="98"/>
    <x v="1"/>
  </r>
  <r>
    <x v="2"/>
    <x v="0"/>
  </r>
  <r>
    <x v="98"/>
    <x v="0"/>
  </r>
  <r>
    <x v="23"/>
    <x v="0"/>
  </r>
  <r>
    <x v="23"/>
    <x v="0"/>
  </r>
  <r>
    <x v="96"/>
    <x v="0"/>
  </r>
  <r>
    <x v="26"/>
    <x v="1"/>
  </r>
  <r>
    <x v="121"/>
    <x v="0"/>
  </r>
  <r>
    <x v="98"/>
    <x v="0"/>
  </r>
  <r>
    <x v="14"/>
    <x v="1"/>
  </r>
  <r>
    <x v="23"/>
    <x v="0"/>
  </r>
  <r>
    <x v="23"/>
    <x v="0"/>
  </r>
  <r>
    <x v="98"/>
    <x v="0"/>
  </r>
  <r>
    <x v="23"/>
    <x v="0"/>
  </r>
  <r>
    <x v="96"/>
    <x v="0"/>
  </r>
  <r>
    <x v="98"/>
    <x v="0"/>
  </r>
  <r>
    <x v="2"/>
    <x v="1"/>
  </r>
  <r>
    <x v="105"/>
    <x v="0"/>
  </r>
  <r>
    <x v="23"/>
    <x v="0"/>
  </r>
  <r>
    <x v="98"/>
    <x v="0"/>
  </r>
  <r>
    <x v="9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10" firstHeaderRow="1" firstDataRow="2" firstDataCol="1" rowPageCount="1" colPageCount="1"/>
  <pivotFields count="20"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100">
        <item x="83"/>
        <item x="82"/>
        <item x="96"/>
        <item x="71"/>
        <item x="79"/>
        <item x="69"/>
        <item x="1"/>
        <item x="66"/>
        <item x="2"/>
        <item x="73"/>
        <item x="46"/>
        <item x="76"/>
        <item x="62"/>
        <item x="72"/>
        <item x="70"/>
        <item x="78"/>
        <item x="85"/>
        <item x="34"/>
        <item x="97"/>
        <item x="67"/>
        <item x="59"/>
        <item x="35"/>
        <item x="92"/>
        <item x="54"/>
        <item x="51"/>
        <item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/>
    <pivotField showAll="0">
      <items count="188">
        <item x="137"/>
        <item x="136"/>
        <item x="40"/>
        <item x="53"/>
        <item x="55"/>
        <item x="145"/>
        <item x="54"/>
        <item x="25"/>
        <item x="9"/>
        <item x="134"/>
        <item x="141"/>
        <item x="59"/>
        <item x="20"/>
        <item x="135"/>
        <item x="51"/>
        <item x="4"/>
        <item x="75"/>
        <item x="142"/>
        <item x="143"/>
        <item x="38"/>
        <item x="26"/>
        <item x="105"/>
        <item x="69"/>
        <item x="89"/>
        <item x="92"/>
        <item x="160"/>
        <item x="50"/>
        <item x="45"/>
        <item x="126"/>
        <item x="46"/>
        <item x="95"/>
        <item x="133"/>
        <item x="124"/>
        <item x="8"/>
        <item x="123"/>
        <item x="100"/>
        <item x="29"/>
        <item x="67"/>
        <item x="27"/>
        <item x="68"/>
        <item x="77"/>
        <item x="146"/>
        <item x="16"/>
        <item x="0"/>
        <item x="149"/>
        <item x="31"/>
        <item x="97"/>
        <item x="138"/>
        <item x="10"/>
        <item x="36"/>
        <item x="88"/>
        <item x="49"/>
        <item x="129"/>
        <item x="37"/>
        <item x="148"/>
        <item x="111"/>
        <item x="109"/>
        <item x="81"/>
        <item x="73"/>
        <item x="85"/>
        <item x="32"/>
        <item x="5"/>
        <item x="22"/>
        <item x="130"/>
        <item x="122"/>
        <item x="110"/>
        <item x="131"/>
        <item x="62"/>
        <item x="151"/>
        <item x="118"/>
        <item x="70"/>
        <item x="103"/>
        <item x="79"/>
        <item x="156"/>
        <item x="167"/>
        <item x="72"/>
        <item x="99"/>
        <item x="14"/>
        <item x="127"/>
        <item x="1"/>
        <item x="63"/>
        <item x="139"/>
        <item x="117"/>
        <item x="144"/>
        <item x="164"/>
        <item x="91"/>
        <item x="57"/>
        <item x="33"/>
        <item x="112"/>
        <item x="96"/>
        <item x="132"/>
        <item x="76"/>
        <item x="18"/>
        <item x="159"/>
        <item x="56"/>
        <item x="152"/>
        <item x="12"/>
        <item x="7"/>
        <item x="128"/>
        <item x="157"/>
        <item x="21"/>
        <item x="158"/>
        <item x="116"/>
        <item x="165"/>
        <item x="166"/>
        <item x="84"/>
        <item x="47"/>
        <item x="52"/>
        <item x="150"/>
        <item x="39"/>
        <item x="114"/>
        <item x="78"/>
        <item x="74"/>
        <item x="94"/>
        <item x="60"/>
        <item x="15"/>
        <item x="17"/>
        <item x="169"/>
        <item x="80"/>
        <item x="93"/>
        <item x="11"/>
        <item x="104"/>
        <item x="102"/>
        <item x="58"/>
        <item x="101"/>
        <item x="23"/>
        <item x="163"/>
        <item x="106"/>
        <item x="113"/>
        <item x="83"/>
        <item x="65"/>
        <item x="13"/>
        <item x="119"/>
        <item x="162"/>
        <item x="176"/>
        <item x="66"/>
        <item x="125"/>
        <item x="87"/>
        <item x="161"/>
        <item x="121"/>
        <item x="120"/>
        <item x="86"/>
        <item x="153"/>
        <item x="171"/>
        <item x="107"/>
        <item x="3"/>
        <item x="108"/>
        <item x="184"/>
        <item x="173"/>
        <item x="2"/>
        <item x="182"/>
        <item x="48"/>
        <item x="30"/>
        <item x="61"/>
        <item x="34"/>
        <item x="24"/>
        <item x="147"/>
        <item x="64"/>
        <item x="115"/>
        <item x="168"/>
        <item x="28"/>
        <item x="140"/>
        <item x="44"/>
        <item x="90"/>
        <item x="42"/>
        <item x="82"/>
        <item x="43"/>
        <item x="41"/>
        <item x="98"/>
        <item x="71"/>
        <item x="155"/>
        <item x="154"/>
        <item x="174"/>
        <item x="35"/>
        <item x="177"/>
        <item x="180"/>
        <item x="179"/>
        <item x="183"/>
        <item x="178"/>
        <item x="181"/>
        <item x="175"/>
        <item x="172"/>
        <item x="186"/>
        <item x="170"/>
        <item x="185"/>
        <item x="19"/>
        <item x="6"/>
        <item t="default"/>
      </items>
    </pivotField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 defaultSubtotal="0">
      <items count="74">
        <item x="6"/>
        <item x="29"/>
        <item x="48"/>
        <item x="71"/>
        <item x="36"/>
        <item x="59"/>
        <item x="4"/>
        <item x="73"/>
        <item x="43"/>
        <item x="25"/>
        <item x="10"/>
        <item x="5"/>
        <item x="20"/>
        <item x="34"/>
        <item x="12"/>
        <item x="67"/>
        <item x="44"/>
        <item x="41"/>
        <item x="70"/>
        <item x="61"/>
        <item x="32"/>
        <item x="35"/>
        <item x="52"/>
        <item x="22"/>
        <item x="57"/>
        <item x="30"/>
        <item x="54"/>
        <item x="37"/>
        <item x="26"/>
        <item x="15"/>
        <item x="31"/>
        <item x="7"/>
        <item x="63"/>
        <item x="56"/>
        <item x="21"/>
        <item x="16"/>
        <item x="49"/>
        <item x="11"/>
        <item x="9"/>
        <item x="0"/>
        <item x="65"/>
        <item x="69"/>
        <item x="23"/>
        <item x="18"/>
        <item x="66"/>
        <item x="3"/>
        <item x="13"/>
        <item x="53"/>
        <item x="50"/>
        <item x="2"/>
        <item x="14"/>
        <item x="38"/>
        <item x="1"/>
        <item x="40"/>
        <item x="64"/>
        <item x="19"/>
        <item x="8"/>
        <item x="33"/>
        <item x="42"/>
        <item x="47"/>
        <item x="28"/>
        <item x="72"/>
        <item x="51"/>
        <item x="58"/>
        <item x="62"/>
        <item x="24"/>
        <item x="60"/>
        <item x="46"/>
        <item x="55"/>
        <item x="68"/>
        <item x="39"/>
        <item x="17"/>
        <item x="27"/>
        <item x="45"/>
      </items>
    </pivotField>
    <pivotField showAll="0" defaultSubtotal="0">
      <items count="7">
        <item n="0-17" x="1"/>
        <item n="18-30" x="2"/>
        <item n="31-40" x="3"/>
        <item n="41-50" x="4"/>
        <item n="51-60" x="5"/>
        <item n="61+" x="6"/>
        <item x="0"/>
      </items>
    </pivotField>
    <pivotField showAll="0" defaultSubtotal="0">
      <items count="7">
        <item n="A" x="1"/>
        <item n="B" x="2"/>
        <item n="C" x="3"/>
        <item n="D" x="4"/>
        <item n="E" x="5"/>
        <item n="F, G, T" x="6"/>
        <item x="0"/>
      </items>
    </pivotField>
    <pivotField showAll="0" defaultSubtotal="0">
      <items count="13">
        <item x="2"/>
        <item n="Others" x="12"/>
        <item x="10"/>
        <item x="11"/>
        <item x="8"/>
        <item x="4"/>
        <item x="9"/>
        <item x="5"/>
        <item x="1"/>
        <item x="6"/>
        <item x="0"/>
        <item x="7"/>
        <item x="3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15" item="0" hier="-1"/>
  </pageFields>
  <dataFields count="1">
    <dataField name="Count of set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4" firstHeaderRow="1" firstDataRow="2" firstDataCol="1"/>
  <pivotFields count="3">
    <pivotField showAll="0">
      <items count="124">
        <item x="112"/>
        <item x="97"/>
        <item x="74"/>
        <item x="90"/>
        <item x="116"/>
        <item x="23"/>
        <item x="63"/>
        <item x="71"/>
        <item x="5"/>
        <item x="98"/>
        <item x="96"/>
        <item x="105"/>
        <item x="113"/>
        <item x="118"/>
        <item x="121"/>
        <item x="109"/>
        <item x="37"/>
        <item x="114"/>
        <item x="86"/>
        <item x="20"/>
        <item x="102"/>
        <item x="93"/>
        <item x="1"/>
        <item x="87"/>
        <item x="60"/>
        <item x="64"/>
        <item x="107"/>
        <item x="43"/>
        <item x="61"/>
        <item x="120"/>
        <item x="46"/>
        <item x="99"/>
        <item x="35"/>
        <item x="66"/>
        <item x="62"/>
        <item x="88"/>
        <item x="28"/>
        <item x="76"/>
        <item x="38"/>
        <item x="52"/>
        <item x="81"/>
        <item x="49"/>
        <item x="56"/>
        <item x="33"/>
        <item x="95"/>
        <item x="29"/>
        <item x="42"/>
        <item x="44"/>
        <item x="54"/>
        <item x="85"/>
        <item x="82"/>
        <item x="89"/>
        <item x="77"/>
        <item x="79"/>
        <item x="41"/>
        <item x="19"/>
        <item x="13"/>
        <item x="70"/>
        <item x="84"/>
        <item x="6"/>
        <item x="104"/>
        <item x="83"/>
        <item x="57"/>
        <item x="8"/>
        <item x="122"/>
        <item x="26"/>
        <item x="14"/>
        <item x="50"/>
        <item x="103"/>
        <item x="11"/>
        <item x="40"/>
        <item x="119"/>
        <item x="115"/>
        <item x="100"/>
        <item x="92"/>
        <item x="110"/>
        <item x="94"/>
        <item x="2"/>
        <item x="108"/>
        <item x="91"/>
        <item x="24"/>
        <item x="101"/>
        <item x="25"/>
        <item x="47"/>
        <item x="117"/>
        <item x="111"/>
        <item x="106"/>
        <item x="15"/>
        <item x="51"/>
        <item x="0"/>
        <item x="59"/>
        <item x="18"/>
        <item x="73"/>
        <item x="31"/>
        <item x="72"/>
        <item x="34"/>
        <item x="10"/>
        <item x="68"/>
        <item x="78"/>
        <item x="45"/>
        <item x="17"/>
        <item x="53"/>
        <item x="80"/>
        <item x="32"/>
        <item x="3"/>
        <item x="69"/>
        <item x="48"/>
        <item x="22"/>
        <item x="7"/>
        <item x="16"/>
        <item x="39"/>
        <item x="27"/>
        <item x="9"/>
        <item x="4"/>
        <item x="36"/>
        <item x="21"/>
        <item x="67"/>
        <item x="75"/>
        <item x="65"/>
        <item x="12"/>
        <item x="58"/>
        <item x="55"/>
        <item x="30"/>
        <item t="default"/>
      </items>
    </pivotField>
    <pivotField axis="axisCol" dataField="1" showAll="0">
      <items count="3">
        <item x="0"/>
        <item x="1"/>
        <item t="default"/>
      </items>
    </pivotField>
    <pivotField axis="axisRow" showAll="0" defaultSubtotal="0">
      <items count="9">
        <item n="420-440" x="0"/>
        <item n="441-460" x="1"/>
        <item n="461-480" x="2"/>
        <item n="481-500" x="3"/>
        <item n="501-520" x="4"/>
        <item n="521-540" x="5"/>
        <item n="541-560" x="6"/>
        <item n="561-580" x="7"/>
        <item n="581+" x="8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Q1310" totalsRowShown="0">
  <autoFilter ref="A1:Q1310"/>
  <tableColumns count="17">
    <tableColumn id="1" name="pclass"/>
    <tableColumn id="2" name="survived"/>
    <tableColumn id="3" name="name"/>
    <tableColumn id="4" name="sex"/>
    <tableColumn id="5" name="age"/>
    <tableColumn id="6" name="sibsp"/>
    <tableColumn id="7" name="parch"/>
    <tableColumn id="8" name="ticket"/>
    <tableColumn id="9" name="fare"/>
    <tableColumn id="10" name="cabin"/>
    <tableColumn id="11" name="embarked"/>
    <tableColumn id="12" name="boat"/>
    <tableColumn id="13" name="body"/>
    <tableColumn id="14" name="home.dest"/>
    <tableColumn id="15" name="split"/>
    <tableColumn id="16" name="set"/>
    <tableColumn id="17" name="d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0"/>
  <sheetViews>
    <sheetView workbookViewId="0">
      <selection activeCell="F2" sqref="F2"/>
    </sheetView>
  </sheetViews>
  <sheetFormatPr defaultRowHeight="15" x14ac:dyDescent="0.25"/>
  <cols>
    <col min="2" max="2" width="10.7109375" customWidth="1"/>
    <col min="11" max="11" width="12.140625" customWidth="1"/>
    <col min="14" max="14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2798</v>
      </c>
      <c r="P1" t="s">
        <v>2799</v>
      </c>
      <c r="Q1" t="s">
        <v>2813</v>
      </c>
    </row>
    <row r="2" spans="1:17" x14ac:dyDescent="0.25">
      <c r="A2">
        <v>1</v>
      </c>
      <c r="B2">
        <v>1</v>
      </c>
      <c r="C2" t="s">
        <v>56</v>
      </c>
      <c r="D2" t="s">
        <v>15</v>
      </c>
      <c r="E2">
        <v>26</v>
      </c>
      <c r="F2">
        <v>0</v>
      </c>
      <c r="G2">
        <v>0</v>
      </c>
      <c r="H2">
        <v>19877</v>
      </c>
      <c r="I2">
        <v>78.849999999999994</v>
      </c>
      <c r="K2" t="s">
        <v>17</v>
      </c>
      <c r="L2" t="s">
        <v>57</v>
      </c>
      <c r="O2">
        <v>1</v>
      </c>
      <c r="P2" t="s">
        <v>2889</v>
      </c>
      <c r="Q2" t="s">
        <v>2887</v>
      </c>
    </row>
    <row r="3" spans="1:17" x14ac:dyDescent="0.25">
      <c r="A3">
        <v>1</v>
      </c>
      <c r="B3">
        <v>1</v>
      </c>
      <c r="C3" t="s">
        <v>69</v>
      </c>
      <c r="D3" t="s">
        <v>15</v>
      </c>
      <c r="E3">
        <v>32</v>
      </c>
      <c r="F3">
        <v>0</v>
      </c>
      <c r="G3">
        <v>0</v>
      </c>
      <c r="H3">
        <v>11813</v>
      </c>
      <c r="I3">
        <v>76.291700000000006</v>
      </c>
      <c r="J3" t="s">
        <v>70</v>
      </c>
      <c r="K3" t="s">
        <v>44</v>
      </c>
      <c r="L3" t="s">
        <v>71</v>
      </c>
      <c r="O3">
        <v>2</v>
      </c>
      <c r="P3" t="s">
        <v>2889</v>
      </c>
      <c r="Q3" t="s">
        <v>2887</v>
      </c>
    </row>
    <row r="4" spans="1:17" x14ac:dyDescent="0.25">
      <c r="A4">
        <v>1</v>
      </c>
      <c r="B4">
        <v>1</v>
      </c>
      <c r="C4" t="s">
        <v>82</v>
      </c>
      <c r="D4" t="s">
        <v>15</v>
      </c>
      <c r="E4">
        <v>42</v>
      </c>
      <c r="F4">
        <v>0</v>
      </c>
      <c r="G4">
        <v>0</v>
      </c>
      <c r="H4" t="s">
        <v>47</v>
      </c>
      <c r="I4">
        <v>227.52500000000001</v>
      </c>
      <c r="K4" t="s">
        <v>44</v>
      </c>
      <c r="L4" t="s">
        <v>50</v>
      </c>
      <c r="O4">
        <v>2</v>
      </c>
      <c r="P4" t="s">
        <v>2889</v>
      </c>
      <c r="Q4" t="s">
        <v>2887</v>
      </c>
    </row>
    <row r="5" spans="1:17" x14ac:dyDescent="0.25">
      <c r="A5">
        <v>1</v>
      </c>
      <c r="B5">
        <v>1</v>
      </c>
      <c r="C5" t="s">
        <v>83</v>
      </c>
      <c r="D5" t="s">
        <v>15</v>
      </c>
      <c r="E5">
        <v>29</v>
      </c>
      <c r="F5">
        <v>0</v>
      </c>
      <c r="G5">
        <v>0</v>
      </c>
      <c r="H5" t="s">
        <v>84</v>
      </c>
      <c r="I5">
        <v>221.7792</v>
      </c>
      <c r="J5" t="s">
        <v>85</v>
      </c>
      <c r="K5" t="s">
        <v>17</v>
      </c>
      <c r="L5" t="s">
        <v>71</v>
      </c>
      <c r="O5">
        <v>2</v>
      </c>
      <c r="P5" t="s">
        <v>2889</v>
      </c>
      <c r="Q5" t="s">
        <v>2887</v>
      </c>
    </row>
    <row r="6" spans="1:17" x14ac:dyDescent="0.25">
      <c r="A6">
        <v>1</v>
      </c>
      <c r="B6">
        <v>1</v>
      </c>
      <c r="C6" t="s">
        <v>93</v>
      </c>
      <c r="D6" t="s">
        <v>15</v>
      </c>
      <c r="E6">
        <v>35</v>
      </c>
      <c r="F6">
        <v>0</v>
      </c>
      <c r="G6">
        <v>0</v>
      </c>
      <c r="H6" t="s">
        <v>94</v>
      </c>
      <c r="I6">
        <v>135.63329999999999</v>
      </c>
      <c r="J6" t="s">
        <v>95</v>
      </c>
      <c r="K6" t="s">
        <v>17</v>
      </c>
      <c r="L6" t="s">
        <v>71</v>
      </c>
      <c r="O6">
        <v>5</v>
      </c>
      <c r="P6" t="s">
        <v>2890</v>
      </c>
      <c r="Q6" t="s">
        <v>2887</v>
      </c>
    </row>
    <row r="7" spans="1:17" x14ac:dyDescent="0.25">
      <c r="A7">
        <v>1</v>
      </c>
      <c r="B7">
        <v>1</v>
      </c>
      <c r="C7" t="s">
        <v>138</v>
      </c>
      <c r="D7" t="s">
        <v>15</v>
      </c>
      <c r="E7">
        <v>41</v>
      </c>
      <c r="F7">
        <v>0</v>
      </c>
      <c r="G7">
        <v>0</v>
      </c>
      <c r="H7">
        <v>16966</v>
      </c>
      <c r="I7">
        <v>134.5</v>
      </c>
      <c r="J7" t="s">
        <v>139</v>
      </c>
      <c r="K7" t="s">
        <v>44</v>
      </c>
      <c r="L7" t="s">
        <v>29</v>
      </c>
      <c r="O7">
        <v>1</v>
      </c>
      <c r="P7" t="s">
        <v>2889</v>
      </c>
      <c r="Q7" t="s">
        <v>2887</v>
      </c>
    </row>
    <row r="8" spans="1:17" x14ac:dyDescent="0.25">
      <c r="A8">
        <v>1</v>
      </c>
      <c r="B8">
        <v>0</v>
      </c>
      <c r="C8" t="s">
        <v>143</v>
      </c>
      <c r="D8" t="s">
        <v>20</v>
      </c>
      <c r="F8">
        <v>0</v>
      </c>
      <c r="G8">
        <v>0</v>
      </c>
      <c r="H8">
        <v>113798</v>
      </c>
      <c r="I8">
        <v>31</v>
      </c>
      <c r="K8" t="s">
        <v>17</v>
      </c>
      <c r="O8">
        <v>2</v>
      </c>
      <c r="P8" t="s">
        <v>2889</v>
      </c>
      <c r="Q8" t="s">
        <v>2887</v>
      </c>
    </row>
    <row r="9" spans="1:17" x14ac:dyDescent="0.25">
      <c r="A9">
        <v>1</v>
      </c>
      <c r="B9">
        <v>1</v>
      </c>
      <c r="C9" t="s">
        <v>180</v>
      </c>
      <c r="D9" t="s">
        <v>15</v>
      </c>
      <c r="E9">
        <v>36</v>
      </c>
      <c r="F9">
        <v>0</v>
      </c>
      <c r="G9">
        <v>0</v>
      </c>
      <c r="H9" t="s">
        <v>115</v>
      </c>
      <c r="I9">
        <v>262.375</v>
      </c>
      <c r="J9" t="s">
        <v>181</v>
      </c>
      <c r="K9" t="s">
        <v>44</v>
      </c>
      <c r="L9" t="s">
        <v>50</v>
      </c>
      <c r="O9">
        <v>1</v>
      </c>
      <c r="P9" t="s">
        <v>2889</v>
      </c>
      <c r="Q9" t="s">
        <v>2887</v>
      </c>
    </row>
    <row r="10" spans="1:17" x14ac:dyDescent="0.25">
      <c r="A10">
        <v>1</v>
      </c>
      <c r="B10">
        <v>1</v>
      </c>
      <c r="C10" t="s">
        <v>194</v>
      </c>
      <c r="D10" t="s">
        <v>15</v>
      </c>
      <c r="E10">
        <v>22</v>
      </c>
      <c r="F10">
        <v>0</v>
      </c>
      <c r="G10">
        <v>0</v>
      </c>
      <c r="H10">
        <v>113781</v>
      </c>
      <c r="I10">
        <v>151.55000000000001</v>
      </c>
      <c r="K10" t="s">
        <v>17</v>
      </c>
      <c r="L10" t="s">
        <v>22</v>
      </c>
      <c r="O10">
        <v>4</v>
      </c>
      <c r="P10" t="s">
        <v>2891</v>
      </c>
      <c r="Q10" t="s">
        <v>2887</v>
      </c>
    </row>
    <row r="11" spans="1:17" x14ac:dyDescent="0.25">
      <c r="A11">
        <v>1</v>
      </c>
      <c r="B11">
        <v>1</v>
      </c>
      <c r="C11" t="s">
        <v>230</v>
      </c>
      <c r="D11" t="s">
        <v>15</v>
      </c>
      <c r="E11">
        <v>33</v>
      </c>
      <c r="F11">
        <v>0</v>
      </c>
      <c r="G11">
        <v>0</v>
      </c>
      <c r="H11">
        <v>113781</v>
      </c>
      <c r="I11">
        <v>151.55000000000001</v>
      </c>
      <c r="K11" t="s">
        <v>17</v>
      </c>
      <c r="L11" t="s">
        <v>71</v>
      </c>
      <c r="O11">
        <v>4</v>
      </c>
      <c r="P11" t="s">
        <v>2891</v>
      </c>
      <c r="Q11" t="s">
        <v>2887</v>
      </c>
    </row>
    <row r="12" spans="1:17" x14ac:dyDescent="0.25">
      <c r="A12">
        <v>1</v>
      </c>
      <c r="B12">
        <v>0</v>
      </c>
      <c r="C12" t="s">
        <v>271</v>
      </c>
      <c r="D12" t="s">
        <v>20</v>
      </c>
      <c r="F12">
        <v>0</v>
      </c>
      <c r="G12">
        <v>0</v>
      </c>
      <c r="H12" t="s">
        <v>84</v>
      </c>
      <c r="I12">
        <v>221.7792</v>
      </c>
      <c r="J12" t="s">
        <v>272</v>
      </c>
      <c r="K12" t="s">
        <v>17</v>
      </c>
      <c r="O12">
        <v>3</v>
      </c>
      <c r="P12" t="s">
        <v>2889</v>
      </c>
      <c r="Q12" t="s">
        <v>2887</v>
      </c>
    </row>
    <row r="13" spans="1:17" x14ac:dyDescent="0.25">
      <c r="A13">
        <v>1</v>
      </c>
      <c r="B13">
        <v>1</v>
      </c>
      <c r="C13" t="s">
        <v>275</v>
      </c>
      <c r="D13" t="s">
        <v>15</v>
      </c>
      <c r="F13">
        <v>0</v>
      </c>
      <c r="G13">
        <v>0</v>
      </c>
      <c r="H13" t="s">
        <v>276</v>
      </c>
      <c r="I13">
        <v>110.88330000000001</v>
      </c>
      <c r="K13" t="s">
        <v>44</v>
      </c>
      <c r="L13" t="s">
        <v>50</v>
      </c>
      <c r="O13">
        <v>5</v>
      </c>
      <c r="P13" t="s">
        <v>2890</v>
      </c>
      <c r="Q13" t="s">
        <v>2887</v>
      </c>
    </row>
    <row r="14" spans="1:17" x14ac:dyDescent="0.25">
      <c r="A14">
        <v>1</v>
      </c>
      <c r="B14">
        <v>1</v>
      </c>
      <c r="C14" t="s">
        <v>293</v>
      </c>
      <c r="D14" t="s">
        <v>15</v>
      </c>
      <c r="E14">
        <v>30</v>
      </c>
      <c r="F14">
        <v>0</v>
      </c>
      <c r="G14">
        <v>0</v>
      </c>
      <c r="H14" t="s">
        <v>255</v>
      </c>
      <c r="I14">
        <v>56.929200000000002</v>
      </c>
      <c r="J14" t="s">
        <v>294</v>
      </c>
      <c r="K14" t="s">
        <v>44</v>
      </c>
      <c r="L14" t="s">
        <v>252</v>
      </c>
      <c r="O14">
        <v>1</v>
      </c>
      <c r="P14" t="s">
        <v>2889</v>
      </c>
      <c r="Q14" t="s">
        <v>2887</v>
      </c>
    </row>
    <row r="15" spans="1:17" x14ac:dyDescent="0.25">
      <c r="A15">
        <v>1</v>
      </c>
      <c r="B15">
        <v>0</v>
      </c>
      <c r="C15" t="s">
        <v>313</v>
      </c>
      <c r="D15" t="s">
        <v>20</v>
      </c>
      <c r="F15">
        <v>0</v>
      </c>
      <c r="G15">
        <v>0</v>
      </c>
      <c r="H15" t="s">
        <v>314</v>
      </c>
      <c r="I15">
        <v>0</v>
      </c>
      <c r="J15" t="s">
        <v>315</v>
      </c>
      <c r="K15" t="s">
        <v>17</v>
      </c>
      <c r="O15">
        <v>5</v>
      </c>
      <c r="P15" t="s">
        <v>2890</v>
      </c>
      <c r="Q15" t="s">
        <v>2887</v>
      </c>
    </row>
    <row r="16" spans="1:17" x14ac:dyDescent="0.25">
      <c r="A16">
        <v>1</v>
      </c>
      <c r="B16">
        <v>1</v>
      </c>
      <c r="C16" t="s">
        <v>325</v>
      </c>
      <c r="D16" t="s">
        <v>15</v>
      </c>
      <c r="E16">
        <v>35</v>
      </c>
      <c r="F16">
        <v>0</v>
      </c>
      <c r="G16">
        <v>0</v>
      </c>
      <c r="H16" t="s">
        <v>326</v>
      </c>
      <c r="I16">
        <v>211.5</v>
      </c>
      <c r="J16" t="s">
        <v>327</v>
      </c>
      <c r="K16" t="s">
        <v>44</v>
      </c>
      <c r="L16" t="s">
        <v>50</v>
      </c>
      <c r="O16">
        <v>3</v>
      </c>
      <c r="P16" t="s">
        <v>2889</v>
      </c>
      <c r="Q16" t="s">
        <v>2887</v>
      </c>
    </row>
    <row r="17" spans="1:17" x14ac:dyDescent="0.25">
      <c r="A17">
        <v>1</v>
      </c>
      <c r="B17">
        <v>0</v>
      </c>
      <c r="C17" t="s">
        <v>331</v>
      </c>
      <c r="D17" t="s">
        <v>20</v>
      </c>
      <c r="E17">
        <v>24</v>
      </c>
      <c r="F17">
        <v>0</v>
      </c>
      <c r="G17">
        <v>0</v>
      </c>
      <c r="H17" t="s">
        <v>332</v>
      </c>
      <c r="I17">
        <v>79.2</v>
      </c>
      <c r="J17" t="s">
        <v>333</v>
      </c>
      <c r="K17" t="s">
        <v>44</v>
      </c>
      <c r="O17">
        <v>3</v>
      </c>
      <c r="P17" t="s">
        <v>2889</v>
      </c>
      <c r="Q17" t="s">
        <v>2887</v>
      </c>
    </row>
    <row r="18" spans="1:17" x14ac:dyDescent="0.25">
      <c r="A18">
        <v>1</v>
      </c>
      <c r="B18">
        <v>0</v>
      </c>
      <c r="C18" t="s">
        <v>368</v>
      </c>
      <c r="D18" t="s">
        <v>20</v>
      </c>
      <c r="F18">
        <v>0</v>
      </c>
      <c r="G18">
        <v>0</v>
      </c>
      <c r="H18" t="s">
        <v>369</v>
      </c>
      <c r="I18">
        <v>42.4</v>
      </c>
      <c r="K18" t="s">
        <v>17</v>
      </c>
      <c r="O18">
        <v>1</v>
      </c>
      <c r="P18" t="s">
        <v>2889</v>
      </c>
      <c r="Q18" t="s">
        <v>2887</v>
      </c>
    </row>
    <row r="19" spans="1:17" x14ac:dyDescent="0.25">
      <c r="A19">
        <v>1</v>
      </c>
      <c r="B19">
        <v>0</v>
      </c>
      <c r="C19" t="s">
        <v>374</v>
      </c>
      <c r="D19" t="s">
        <v>20</v>
      </c>
      <c r="E19">
        <v>40</v>
      </c>
      <c r="F19">
        <v>0</v>
      </c>
      <c r="G19">
        <v>0</v>
      </c>
      <c r="H19" t="s">
        <v>375</v>
      </c>
      <c r="I19">
        <v>0</v>
      </c>
      <c r="J19" t="s">
        <v>376</v>
      </c>
      <c r="K19" t="s">
        <v>17</v>
      </c>
      <c r="M19">
        <v>110</v>
      </c>
      <c r="O19">
        <v>2</v>
      </c>
      <c r="P19" t="s">
        <v>2889</v>
      </c>
      <c r="Q19" t="s">
        <v>2887</v>
      </c>
    </row>
    <row r="20" spans="1:17" x14ac:dyDescent="0.25">
      <c r="A20">
        <v>1</v>
      </c>
      <c r="B20">
        <v>1</v>
      </c>
      <c r="C20" t="s">
        <v>377</v>
      </c>
      <c r="D20" t="s">
        <v>20</v>
      </c>
      <c r="E20">
        <v>27</v>
      </c>
      <c r="F20">
        <v>0</v>
      </c>
      <c r="G20">
        <v>0</v>
      </c>
      <c r="H20" t="s">
        <v>365</v>
      </c>
      <c r="I20">
        <v>76.729200000000006</v>
      </c>
      <c r="J20" t="s">
        <v>378</v>
      </c>
      <c r="K20" t="s">
        <v>44</v>
      </c>
      <c r="L20" t="s">
        <v>29</v>
      </c>
      <c r="O20">
        <v>3</v>
      </c>
      <c r="P20" t="s">
        <v>2889</v>
      </c>
      <c r="Q20" t="s">
        <v>2887</v>
      </c>
    </row>
    <row r="21" spans="1:17" x14ac:dyDescent="0.25">
      <c r="A21">
        <v>1</v>
      </c>
      <c r="B21">
        <v>1</v>
      </c>
      <c r="C21" t="s">
        <v>423</v>
      </c>
      <c r="D21" t="s">
        <v>15</v>
      </c>
      <c r="E21">
        <v>38</v>
      </c>
      <c r="F21">
        <v>0</v>
      </c>
      <c r="G21">
        <v>0</v>
      </c>
      <c r="H21" t="s">
        <v>424</v>
      </c>
      <c r="I21">
        <v>80</v>
      </c>
      <c r="J21" t="s">
        <v>425</v>
      </c>
      <c r="L21" t="s">
        <v>57</v>
      </c>
      <c r="O21">
        <v>3</v>
      </c>
      <c r="P21" t="s">
        <v>2889</v>
      </c>
      <c r="Q21" t="s">
        <v>2887</v>
      </c>
    </row>
    <row r="22" spans="1:17" x14ac:dyDescent="0.25">
      <c r="A22">
        <v>1</v>
      </c>
      <c r="B22">
        <v>0</v>
      </c>
      <c r="C22" t="s">
        <v>440</v>
      </c>
      <c r="D22" t="s">
        <v>20</v>
      </c>
      <c r="E22">
        <v>32.5</v>
      </c>
      <c r="F22">
        <v>0</v>
      </c>
      <c r="G22">
        <v>0</v>
      </c>
      <c r="H22" t="s">
        <v>326</v>
      </c>
      <c r="I22">
        <v>211.5</v>
      </c>
      <c r="J22" t="s">
        <v>441</v>
      </c>
      <c r="K22" t="s">
        <v>44</v>
      </c>
      <c r="M22">
        <v>45</v>
      </c>
      <c r="O22">
        <v>2</v>
      </c>
      <c r="P22" t="s">
        <v>2889</v>
      </c>
      <c r="Q22" t="s">
        <v>2887</v>
      </c>
    </row>
    <row r="23" spans="1:17" x14ac:dyDescent="0.25">
      <c r="A23">
        <v>1</v>
      </c>
      <c r="B23">
        <v>1</v>
      </c>
      <c r="C23" t="s">
        <v>460</v>
      </c>
      <c r="D23" t="s">
        <v>15</v>
      </c>
      <c r="E23">
        <v>39</v>
      </c>
      <c r="F23">
        <v>0</v>
      </c>
      <c r="G23">
        <v>0</v>
      </c>
      <c r="H23" t="s">
        <v>461</v>
      </c>
      <c r="I23">
        <v>211.33750000000001</v>
      </c>
      <c r="K23" t="s">
        <v>17</v>
      </c>
      <c r="L23" t="s">
        <v>211</v>
      </c>
      <c r="O23">
        <v>1</v>
      </c>
      <c r="P23" t="s">
        <v>2889</v>
      </c>
      <c r="Q23" t="s">
        <v>2887</v>
      </c>
    </row>
    <row r="24" spans="1:17" x14ac:dyDescent="0.25">
      <c r="A24">
        <v>1</v>
      </c>
      <c r="B24">
        <v>1</v>
      </c>
      <c r="C24" t="s">
        <v>465</v>
      </c>
      <c r="D24" t="s">
        <v>15</v>
      </c>
      <c r="E24">
        <v>30</v>
      </c>
      <c r="F24">
        <v>0</v>
      </c>
      <c r="G24">
        <v>0</v>
      </c>
      <c r="H24" t="s">
        <v>245</v>
      </c>
      <c r="I24">
        <v>106.425</v>
      </c>
      <c r="K24" t="s">
        <v>44</v>
      </c>
      <c r="L24" t="s">
        <v>211</v>
      </c>
      <c r="O24">
        <v>1</v>
      </c>
      <c r="P24" t="s">
        <v>2889</v>
      </c>
      <c r="Q24" t="s">
        <v>2887</v>
      </c>
    </row>
    <row r="25" spans="1:17" x14ac:dyDescent="0.25">
      <c r="A25">
        <v>1</v>
      </c>
      <c r="B25">
        <v>1</v>
      </c>
      <c r="C25" t="s">
        <v>466</v>
      </c>
      <c r="D25" t="s">
        <v>20</v>
      </c>
      <c r="E25">
        <v>35</v>
      </c>
      <c r="F25">
        <v>0</v>
      </c>
      <c r="G25">
        <v>0</v>
      </c>
      <c r="H25" t="s">
        <v>150</v>
      </c>
      <c r="I25">
        <v>512.32920000000001</v>
      </c>
      <c r="J25" t="s">
        <v>467</v>
      </c>
      <c r="K25" t="s">
        <v>44</v>
      </c>
      <c r="L25" t="s">
        <v>29</v>
      </c>
      <c r="O25">
        <v>2</v>
      </c>
      <c r="P25" t="s">
        <v>2889</v>
      </c>
      <c r="Q25" t="s">
        <v>2887</v>
      </c>
    </row>
    <row r="26" spans="1:17" x14ac:dyDescent="0.25">
      <c r="A26">
        <v>1</v>
      </c>
      <c r="B26">
        <v>1</v>
      </c>
      <c r="C26" t="s">
        <v>488</v>
      </c>
      <c r="D26" t="s">
        <v>15</v>
      </c>
      <c r="E26">
        <v>58</v>
      </c>
      <c r="F26">
        <v>0</v>
      </c>
      <c r="G26">
        <v>0</v>
      </c>
      <c r="H26" t="s">
        <v>489</v>
      </c>
      <c r="I26">
        <v>146.52080000000001</v>
      </c>
      <c r="J26" t="s">
        <v>490</v>
      </c>
      <c r="K26" t="s">
        <v>44</v>
      </c>
      <c r="O26">
        <v>5</v>
      </c>
      <c r="P26" t="s">
        <v>2890</v>
      </c>
      <c r="Q26" t="s">
        <v>2887</v>
      </c>
    </row>
    <row r="27" spans="1:17" x14ac:dyDescent="0.25">
      <c r="A27">
        <v>1</v>
      </c>
      <c r="B27">
        <v>1</v>
      </c>
      <c r="C27" t="s">
        <v>496</v>
      </c>
      <c r="D27" t="s">
        <v>15</v>
      </c>
      <c r="E27">
        <v>16</v>
      </c>
      <c r="F27">
        <v>0</v>
      </c>
      <c r="G27">
        <v>0</v>
      </c>
      <c r="H27" t="s">
        <v>497</v>
      </c>
      <c r="I27">
        <v>86.5</v>
      </c>
      <c r="J27" t="s">
        <v>498</v>
      </c>
      <c r="K27" t="s">
        <v>17</v>
      </c>
      <c r="L27" t="s">
        <v>71</v>
      </c>
      <c r="O27">
        <v>3</v>
      </c>
      <c r="P27" t="s">
        <v>2889</v>
      </c>
      <c r="Q27" t="s">
        <v>2887</v>
      </c>
    </row>
    <row r="28" spans="1:17" x14ac:dyDescent="0.25">
      <c r="A28">
        <v>1</v>
      </c>
      <c r="B28">
        <v>1</v>
      </c>
      <c r="C28" t="s">
        <v>554</v>
      </c>
      <c r="D28" t="s">
        <v>15</v>
      </c>
      <c r="E28">
        <v>39</v>
      </c>
      <c r="F28">
        <v>0</v>
      </c>
      <c r="G28">
        <v>0</v>
      </c>
      <c r="H28" t="s">
        <v>555</v>
      </c>
      <c r="I28">
        <v>108.9</v>
      </c>
      <c r="J28" t="s">
        <v>556</v>
      </c>
      <c r="K28" t="s">
        <v>44</v>
      </c>
      <c r="L28" t="s">
        <v>71</v>
      </c>
      <c r="O28">
        <v>1</v>
      </c>
      <c r="P28" t="s">
        <v>2889</v>
      </c>
      <c r="Q28" t="s">
        <v>2887</v>
      </c>
    </row>
    <row r="29" spans="1:17" x14ac:dyDescent="0.25">
      <c r="A29">
        <v>1</v>
      </c>
      <c r="B29">
        <v>1</v>
      </c>
      <c r="C29" t="s">
        <v>586</v>
      </c>
      <c r="D29" t="s">
        <v>15</v>
      </c>
      <c r="E29">
        <v>30</v>
      </c>
      <c r="F29">
        <v>0</v>
      </c>
      <c r="G29">
        <v>0</v>
      </c>
      <c r="H29" t="s">
        <v>386</v>
      </c>
      <c r="I29">
        <v>93.5</v>
      </c>
      <c r="J29" t="s">
        <v>587</v>
      </c>
      <c r="K29" t="s">
        <v>17</v>
      </c>
      <c r="L29" t="s">
        <v>29</v>
      </c>
      <c r="O29">
        <v>5</v>
      </c>
      <c r="P29" t="s">
        <v>2890</v>
      </c>
      <c r="Q29" t="s">
        <v>2887</v>
      </c>
    </row>
    <row r="30" spans="1:17" x14ac:dyDescent="0.25">
      <c r="A30">
        <v>1</v>
      </c>
      <c r="B30">
        <v>0</v>
      </c>
      <c r="C30" t="s">
        <v>604</v>
      </c>
      <c r="D30" t="s">
        <v>20</v>
      </c>
      <c r="E30">
        <v>22</v>
      </c>
      <c r="F30">
        <v>0</v>
      </c>
      <c r="G30">
        <v>0</v>
      </c>
      <c r="H30" t="s">
        <v>94</v>
      </c>
      <c r="I30">
        <v>135.63329999999999</v>
      </c>
      <c r="K30" t="s">
        <v>44</v>
      </c>
      <c r="M30">
        <v>232</v>
      </c>
      <c r="O30">
        <v>5</v>
      </c>
      <c r="P30" t="s">
        <v>2890</v>
      </c>
      <c r="Q30" t="s">
        <v>2887</v>
      </c>
    </row>
    <row r="31" spans="1:17" x14ac:dyDescent="0.25">
      <c r="A31">
        <v>1</v>
      </c>
      <c r="B31">
        <v>0</v>
      </c>
      <c r="C31" t="s">
        <v>605</v>
      </c>
      <c r="D31" t="s">
        <v>20</v>
      </c>
      <c r="F31">
        <v>0</v>
      </c>
      <c r="G31">
        <v>0</v>
      </c>
      <c r="H31" t="s">
        <v>47</v>
      </c>
      <c r="I31">
        <v>227.52500000000001</v>
      </c>
      <c r="K31" t="s">
        <v>44</v>
      </c>
      <c r="O31">
        <v>3</v>
      </c>
      <c r="P31" t="s">
        <v>2889</v>
      </c>
      <c r="Q31" t="s">
        <v>2887</v>
      </c>
    </row>
    <row r="32" spans="1:17" x14ac:dyDescent="0.25">
      <c r="A32">
        <v>1</v>
      </c>
      <c r="B32">
        <v>1</v>
      </c>
      <c r="C32" t="s">
        <v>642</v>
      </c>
      <c r="D32" t="s">
        <v>15</v>
      </c>
      <c r="E32">
        <v>24</v>
      </c>
      <c r="F32">
        <v>0</v>
      </c>
      <c r="G32">
        <v>0</v>
      </c>
      <c r="H32" t="s">
        <v>52</v>
      </c>
      <c r="I32">
        <v>69.3</v>
      </c>
      <c r="J32" t="s">
        <v>53</v>
      </c>
      <c r="K32" t="s">
        <v>44</v>
      </c>
      <c r="L32" t="s">
        <v>54</v>
      </c>
      <c r="O32">
        <v>5</v>
      </c>
      <c r="P32" t="s">
        <v>2890</v>
      </c>
      <c r="Q32" t="s">
        <v>2887</v>
      </c>
    </row>
    <row r="33" spans="1:17" x14ac:dyDescent="0.25">
      <c r="A33">
        <v>1</v>
      </c>
      <c r="B33">
        <v>1</v>
      </c>
      <c r="C33" t="s">
        <v>647</v>
      </c>
      <c r="D33" t="s">
        <v>15</v>
      </c>
      <c r="E33">
        <v>30</v>
      </c>
      <c r="F33">
        <v>0</v>
      </c>
      <c r="G33">
        <v>0</v>
      </c>
      <c r="H33" t="s">
        <v>648</v>
      </c>
      <c r="I33">
        <v>31</v>
      </c>
      <c r="K33" t="s">
        <v>44</v>
      </c>
      <c r="L33" t="s">
        <v>50</v>
      </c>
      <c r="O33">
        <v>4</v>
      </c>
      <c r="P33" t="s">
        <v>2891</v>
      </c>
      <c r="Q33" t="s">
        <v>2887</v>
      </c>
    </row>
    <row r="34" spans="1:17" x14ac:dyDescent="0.25">
      <c r="A34">
        <v>1</v>
      </c>
      <c r="B34">
        <v>1</v>
      </c>
      <c r="C34" t="s">
        <v>758</v>
      </c>
      <c r="D34" t="s">
        <v>15</v>
      </c>
      <c r="E34">
        <v>35</v>
      </c>
      <c r="F34">
        <v>0</v>
      </c>
      <c r="G34">
        <v>0</v>
      </c>
      <c r="H34" t="s">
        <v>150</v>
      </c>
      <c r="I34">
        <v>512.32920000000001</v>
      </c>
      <c r="K34" t="s">
        <v>44</v>
      </c>
      <c r="L34" t="s">
        <v>29</v>
      </c>
      <c r="O34">
        <v>1</v>
      </c>
      <c r="P34" t="s">
        <v>2889</v>
      </c>
      <c r="Q34" t="s">
        <v>2887</v>
      </c>
    </row>
    <row r="35" spans="1:17" x14ac:dyDescent="0.25">
      <c r="A35">
        <v>1</v>
      </c>
      <c r="B35">
        <v>1</v>
      </c>
      <c r="C35" t="s">
        <v>794</v>
      </c>
      <c r="D35" t="s">
        <v>15</v>
      </c>
      <c r="E35">
        <v>31</v>
      </c>
      <c r="F35">
        <v>0</v>
      </c>
      <c r="G35">
        <v>0</v>
      </c>
      <c r="H35" t="s">
        <v>689</v>
      </c>
      <c r="I35">
        <v>134.5</v>
      </c>
      <c r="J35" t="s">
        <v>795</v>
      </c>
      <c r="K35" t="s">
        <v>44</v>
      </c>
      <c r="L35" t="s">
        <v>29</v>
      </c>
      <c r="O35">
        <v>2</v>
      </c>
      <c r="P35" t="s">
        <v>2889</v>
      </c>
      <c r="Q35" t="s">
        <v>2887</v>
      </c>
    </row>
    <row r="36" spans="1:17" x14ac:dyDescent="0.25">
      <c r="A36">
        <v>2</v>
      </c>
      <c r="B36">
        <v>0</v>
      </c>
      <c r="C36" t="s">
        <v>961</v>
      </c>
      <c r="D36" t="s">
        <v>20</v>
      </c>
      <c r="E36">
        <v>17</v>
      </c>
      <c r="F36">
        <v>0</v>
      </c>
      <c r="G36">
        <v>0</v>
      </c>
      <c r="H36" t="s">
        <v>952</v>
      </c>
      <c r="I36">
        <v>73.5</v>
      </c>
      <c r="K36" t="s">
        <v>17</v>
      </c>
      <c r="O36">
        <v>1</v>
      </c>
      <c r="P36" t="s">
        <v>2889</v>
      </c>
      <c r="Q36" t="s">
        <v>2887</v>
      </c>
    </row>
    <row r="37" spans="1:17" x14ac:dyDescent="0.25">
      <c r="A37">
        <v>2</v>
      </c>
      <c r="B37">
        <v>1</v>
      </c>
      <c r="C37" t="s">
        <v>1000</v>
      </c>
      <c r="D37" t="s">
        <v>15</v>
      </c>
      <c r="E37">
        <v>29</v>
      </c>
      <c r="F37">
        <v>1</v>
      </c>
      <c r="G37">
        <v>0</v>
      </c>
      <c r="H37" t="s">
        <v>998</v>
      </c>
      <c r="I37">
        <v>26</v>
      </c>
      <c r="K37" t="s">
        <v>17</v>
      </c>
      <c r="L37" t="s">
        <v>1001</v>
      </c>
      <c r="O37">
        <v>5</v>
      </c>
      <c r="P37" t="s">
        <v>2890</v>
      </c>
      <c r="Q37" t="s">
        <v>2887</v>
      </c>
    </row>
    <row r="38" spans="1:17" x14ac:dyDescent="0.25">
      <c r="A38">
        <v>2</v>
      </c>
      <c r="B38">
        <v>0</v>
      </c>
      <c r="C38" t="s">
        <v>1040</v>
      </c>
      <c r="D38" t="s">
        <v>20</v>
      </c>
      <c r="E38">
        <v>30</v>
      </c>
      <c r="F38">
        <v>0</v>
      </c>
      <c r="G38">
        <v>0</v>
      </c>
      <c r="H38" t="s">
        <v>1041</v>
      </c>
      <c r="I38">
        <v>13</v>
      </c>
      <c r="K38" t="s">
        <v>17</v>
      </c>
      <c r="M38">
        <v>305</v>
      </c>
      <c r="O38">
        <v>2</v>
      </c>
      <c r="P38" t="s">
        <v>2889</v>
      </c>
      <c r="Q38" t="s">
        <v>2887</v>
      </c>
    </row>
    <row r="39" spans="1:17" x14ac:dyDescent="0.25">
      <c r="A39">
        <v>2</v>
      </c>
      <c r="B39">
        <v>0</v>
      </c>
      <c r="C39" t="s">
        <v>1134</v>
      </c>
      <c r="D39" t="s">
        <v>20</v>
      </c>
      <c r="E39">
        <v>35</v>
      </c>
      <c r="F39">
        <v>0</v>
      </c>
      <c r="G39">
        <v>0</v>
      </c>
      <c r="H39" t="s">
        <v>1135</v>
      </c>
      <c r="I39">
        <v>12.35</v>
      </c>
      <c r="K39" t="s">
        <v>527</v>
      </c>
      <c r="O39">
        <v>2</v>
      </c>
      <c r="P39" t="s">
        <v>2889</v>
      </c>
      <c r="Q39" t="s">
        <v>2887</v>
      </c>
    </row>
    <row r="40" spans="1:17" x14ac:dyDescent="0.25">
      <c r="A40">
        <v>2</v>
      </c>
      <c r="B40">
        <v>0</v>
      </c>
      <c r="C40" t="s">
        <v>1149</v>
      </c>
      <c r="D40" t="s">
        <v>20</v>
      </c>
      <c r="F40">
        <v>0</v>
      </c>
      <c r="G40">
        <v>0</v>
      </c>
      <c r="H40" t="s">
        <v>1150</v>
      </c>
      <c r="I40">
        <v>10.708299999999999</v>
      </c>
      <c r="K40" t="s">
        <v>527</v>
      </c>
      <c r="O40">
        <v>4</v>
      </c>
      <c r="P40" t="s">
        <v>2891</v>
      </c>
      <c r="Q40" t="s">
        <v>2887</v>
      </c>
    </row>
    <row r="41" spans="1:17" x14ac:dyDescent="0.25">
      <c r="A41">
        <v>2</v>
      </c>
      <c r="B41">
        <v>0</v>
      </c>
      <c r="C41" t="s">
        <v>1166</v>
      </c>
      <c r="D41" t="s">
        <v>20</v>
      </c>
      <c r="E41">
        <v>24</v>
      </c>
      <c r="F41">
        <v>0</v>
      </c>
      <c r="G41">
        <v>0</v>
      </c>
      <c r="H41" t="s">
        <v>1167</v>
      </c>
      <c r="I41">
        <v>10.5</v>
      </c>
      <c r="K41" t="s">
        <v>17</v>
      </c>
      <c r="M41">
        <v>108</v>
      </c>
      <c r="O41">
        <v>1</v>
      </c>
      <c r="P41" t="s">
        <v>2889</v>
      </c>
      <c r="Q41" t="s">
        <v>2887</v>
      </c>
    </row>
    <row r="42" spans="1:17" x14ac:dyDescent="0.25">
      <c r="A42">
        <v>2</v>
      </c>
      <c r="B42">
        <v>0</v>
      </c>
      <c r="C42" t="s">
        <v>1168</v>
      </c>
      <c r="D42" t="s">
        <v>20</v>
      </c>
      <c r="E42">
        <v>61</v>
      </c>
      <c r="F42">
        <v>0</v>
      </c>
      <c r="G42">
        <v>0</v>
      </c>
      <c r="H42" t="s">
        <v>1169</v>
      </c>
      <c r="I42">
        <v>12.35</v>
      </c>
      <c r="K42" t="s">
        <v>527</v>
      </c>
      <c r="O42">
        <v>4</v>
      </c>
      <c r="P42" t="s">
        <v>2891</v>
      </c>
      <c r="Q42" t="s">
        <v>2887</v>
      </c>
    </row>
    <row r="43" spans="1:17" x14ac:dyDescent="0.25">
      <c r="A43">
        <v>2</v>
      </c>
      <c r="B43">
        <v>0</v>
      </c>
      <c r="C43" t="s">
        <v>1222</v>
      </c>
      <c r="D43" t="s">
        <v>20</v>
      </c>
      <c r="E43">
        <v>39</v>
      </c>
      <c r="F43">
        <v>0</v>
      </c>
      <c r="G43">
        <v>0</v>
      </c>
      <c r="H43" t="s">
        <v>1223</v>
      </c>
      <c r="I43">
        <v>26</v>
      </c>
      <c r="K43" t="s">
        <v>17</v>
      </c>
      <c r="O43">
        <v>3</v>
      </c>
      <c r="P43" t="s">
        <v>2889</v>
      </c>
      <c r="Q43" t="s">
        <v>2887</v>
      </c>
    </row>
    <row r="44" spans="1:17" x14ac:dyDescent="0.25">
      <c r="A44">
        <v>2</v>
      </c>
      <c r="B44">
        <v>0</v>
      </c>
      <c r="C44" t="s">
        <v>1276</v>
      </c>
      <c r="D44" t="s">
        <v>20</v>
      </c>
      <c r="F44">
        <v>0</v>
      </c>
      <c r="G44">
        <v>0</v>
      </c>
      <c r="H44" t="s">
        <v>1277</v>
      </c>
      <c r="I44">
        <v>15.05</v>
      </c>
      <c r="K44" t="s">
        <v>44</v>
      </c>
      <c r="O44">
        <v>2</v>
      </c>
      <c r="P44" t="s">
        <v>2889</v>
      </c>
      <c r="Q44" t="s">
        <v>2887</v>
      </c>
    </row>
    <row r="45" spans="1:17" x14ac:dyDescent="0.25">
      <c r="A45">
        <v>2</v>
      </c>
      <c r="B45">
        <v>0</v>
      </c>
      <c r="C45" t="s">
        <v>1278</v>
      </c>
      <c r="D45" t="s">
        <v>20</v>
      </c>
      <c r="E45">
        <v>41</v>
      </c>
      <c r="F45">
        <v>0</v>
      </c>
      <c r="G45">
        <v>0</v>
      </c>
      <c r="H45" t="s">
        <v>1279</v>
      </c>
      <c r="I45">
        <v>13</v>
      </c>
      <c r="K45" t="s">
        <v>17</v>
      </c>
      <c r="O45">
        <v>1</v>
      </c>
      <c r="P45" t="s">
        <v>2889</v>
      </c>
      <c r="Q45" t="s">
        <v>2887</v>
      </c>
    </row>
    <row r="46" spans="1:17" x14ac:dyDescent="0.25">
      <c r="A46">
        <v>2</v>
      </c>
      <c r="B46">
        <v>0</v>
      </c>
      <c r="C46" t="s">
        <v>1320</v>
      </c>
      <c r="D46" t="s">
        <v>20</v>
      </c>
      <c r="E46">
        <v>19</v>
      </c>
      <c r="F46">
        <v>0</v>
      </c>
      <c r="G46">
        <v>0</v>
      </c>
      <c r="H46" t="s">
        <v>1321</v>
      </c>
      <c r="I46">
        <v>10.5</v>
      </c>
      <c r="K46" t="s">
        <v>17</v>
      </c>
      <c r="O46">
        <v>1</v>
      </c>
      <c r="P46" t="s">
        <v>2889</v>
      </c>
      <c r="Q46" t="s">
        <v>2887</v>
      </c>
    </row>
    <row r="47" spans="1:17" x14ac:dyDescent="0.25">
      <c r="A47">
        <v>2</v>
      </c>
      <c r="B47">
        <v>1</v>
      </c>
      <c r="C47" t="s">
        <v>1347</v>
      </c>
      <c r="D47" t="s">
        <v>15</v>
      </c>
      <c r="E47">
        <v>40</v>
      </c>
      <c r="F47">
        <v>0</v>
      </c>
      <c r="G47">
        <v>0</v>
      </c>
      <c r="H47" t="s">
        <v>1348</v>
      </c>
      <c r="I47">
        <v>13</v>
      </c>
      <c r="K47" t="s">
        <v>17</v>
      </c>
      <c r="L47" t="s">
        <v>54</v>
      </c>
      <c r="O47">
        <v>2</v>
      </c>
      <c r="P47" t="s">
        <v>2889</v>
      </c>
      <c r="Q47" t="s">
        <v>2887</v>
      </c>
    </row>
    <row r="48" spans="1:17" x14ac:dyDescent="0.25">
      <c r="A48">
        <v>2</v>
      </c>
      <c r="B48">
        <v>0</v>
      </c>
      <c r="C48" t="s">
        <v>1356</v>
      </c>
      <c r="D48" t="s">
        <v>20</v>
      </c>
      <c r="E48">
        <v>18.5</v>
      </c>
      <c r="F48">
        <v>0</v>
      </c>
      <c r="G48">
        <v>0</v>
      </c>
      <c r="H48" t="s">
        <v>1357</v>
      </c>
      <c r="I48">
        <v>13</v>
      </c>
      <c r="J48" t="s">
        <v>1358</v>
      </c>
      <c r="K48" t="s">
        <v>17</v>
      </c>
      <c r="M48">
        <v>294</v>
      </c>
      <c r="O48">
        <v>1</v>
      </c>
      <c r="P48" t="s">
        <v>2889</v>
      </c>
      <c r="Q48" t="s">
        <v>2887</v>
      </c>
    </row>
    <row r="49" spans="1:17" x14ac:dyDescent="0.25">
      <c r="A49">
        <v>2</v>
      </c>
      <c r="B49">
        <v>0</v>
      </c>
      <c r="C49" t="s">
        <v>1362</v>
      </c>
      <c r="D49" t="s">
        <v>20</v>
      </c>
      <c r="E49">
        <v>23</v>
      </c>
      <c r="F49">
        <v>0</v>
      </c>
      <c r="G49">
        <v>0</v>
      </c>
      <c r="H49" t="s">
        <v>1363</v>
      </c>
      <c r="I49">
        <v>13</v>
      </c>
      <c r="K49" t="s">
        <v>17</v>
      </c>
      <c r="O49">
        <v>4</v>
      </c>
      <c r="P49" t="s">
        <v>2891</v>
      </c>
      <c r="Q49" t="s">
        <v>2887</v>
      </c>
    </row>
    <row r="50" spans="1:17" x14ac:dyDescent="0.25">
      <c r="A50">
        <v>2</v>
      </c>
      <c r="B50">
        <v>0</v>
      </c>
      <c r="C50" t="s">
        <v>1381</v>
      </c>
      <c r="D50" t="s">
        <v>20</v>
      </c>
      <c r="E50">
        <v>23</v>
      </c>
      <c r="F50">
        <v>1</v>
      </c>
      <c r="G50">
        <v>0</v>
      </c>
      <c r="H50" t="s">
        <v>1382</v>
      </c>
      <c r="I50">
        <v>10.5</v>
      </c>
      <c r="K50" t="s">
        <v>17</v>
      </c>
      <c r="O50">
        <v>5</v>
      </c>
      <c r="P50" t="s">
        <v>2890</v>
      </c>
      <c r="Q50" t="s">
        <v>2887</v>
      </c>
    </row>
    <row r="51" spans="1:17" x14ac:dyDescent="0.25">
      <c r="A51">
        <v>2</v>
      </c>
      <c r="B51">
        <v>0</v>
      </c>
      <c r="C51" t="s">
        <v>1410</v>
      </c>
      <c r="D51" t="s">
        <v>20</v>
      </c>
      <c r="F51">
        <v>0</v>
      </c>
      <c r="G51">
        <v>0</v>
      </c>
      <c r="H51" t="s">
        <v>1411</v>
      </c>
      <c r="I51">
        <v>12.875</v>
      </c>
      <c r="K51" t="s">
        <v>17</v>
      </c>
      <c r="O51">
        <v>1</v>
      </c>
      <c r="P51" t="s">
        <v>2889</v>
      </c>
      <c r="Q51" t="s">
        <v>2887</v>
      </c>
    </row>
    <row r="52" spans="1:17" x14ac:dyDescent="0.25">
      <c r="A52">
        <v>3</v>
      </c>
      <c r="B52">
        <v>0</v>
      </c>
      <c r="C52" t="s">
        <v>1422</v>
      </c>
      <c r="D52" t="s">
        <v>20</v>
      </c>
      <c r="E52">
        <v>42</v>
      </c>
      <c r="F52">
        <v>0</v>
      </c>
      <c r="G52">
        <v>0</v>
      </c>
      <c r="H52" t="s">
        <v>1423</v>
      </c>
      <c r="I52">
        <v>7.55</v>
      </c>
      <c r="K52" t="s">
        <v>17</v>
      </c>
      <c r="O52">
        <v>1</v>
      </c>
      <c r="P52" t="s">
        <v>2889</v>
      </c>
      <c r="Q52" t="s">
        <v>2887</v>
      </c>
    </row>
    <row r="53" spans="1:17" x14ac:dyDescent="0.25">
      <c r="A53">
        <v>3</v>
      </c>
      <c r="B53">
        <v>0</v>
      </c>
      <c r="C53" t="s">
        <v>1464</v>
      </c>
      <c r="D53" t="s">
        <v>20</v>
      </c>
      <c r="E53">
        <v>24</v>
      </c>
      <c r="F53">
        <v>0</v>
      </c>
      <c r="G53">
        <v>0</v>
      </c>
      <c r="H53" t="s">
        <v>1465</v>
      </c>
      <c r="I53">
        <v>7.05</v>
      </c>
      <c r="K53" t="s">
        <v>17</v>
      </c>
      <c r="O53">
        <v>1</v>
      </c>
      <c r="P53" t="s">
        <v>2889</v>
      </c>
      <c r="Q53" t="s">
        <v>2887</v>
      </c>
    </row>
    <row r="54" spans="1:17" x14ac:dyDescent="0.25">
      <c r="A54">
        <v>3</v>
      </c>
      <c r="B54">
        <v>1</v>
      </c>
      <c r="C54" t="s">
        <v>1478</v>
      </c>
      <c r="D54" t="s">
        <v>15</v>
      </c>
      <c r="E54">
        <v>19</v>
      </c>
      <c r="F54">
        <v>1</v>
      </c>
      <c r="G54">
        <v>0</v>
      </c>
      <c r="H54" t="s">
        <v>1479</v>
      </c>
      <c r="I54">
        <v>7.8541999999999996</v>
      </c>
      <c r="K54" t="s">
        <v>17</v>
      </c>
      <c r="L54" t="s">
        <v>1001</v>
      </c>
      <c r="O54">
        <v>3</v>
      </c>
      <c r="P54" t="s">
        <v>2889</v>
      </c>
      <c r="Q54" t="s">
        <v>2887</v>
      </c>
    </row>
    <row r="55" spans="1:17" x14ac:dyDescent="0.25">
      <c r="A55">
        <v>3</v>
      </c>
      <c r="B55">
        <v>1</v>
      </c>
      <c r="C55" t="s">
        <v>1494</v>
      </c>
      <c r="D55" t="s">
        <v>20</v>
      </c>
      <c r="E55">
        <v>27</v>
      </c>
      <c r="F55">
        <v>0</v>
      </c>
      <c r="G55">
        <v>0</v>
      </c>
      <c r="H55" t="s">
        <v>1495</v>
      </c>
      <c r="I55">
        <v>7.7957999999999998</v>
      </c>
      <c r="K55" t="s">
        <v>17</v>
      </c>
      <c r="L55" t="s">
        <v>74</v>
      </c>
      <c r="O55">
        <v>2</v>
      </c>
      <c r="P55" t="s">
        <v>2889</v>
      </c>
      <c r="Q55" t="s">
        <v>2887</v>
      </c>
    </row>
    <row r="56" spans="1:17" x14ac:dyDescent="0.25">
      <c r="A56">
        <v>3</v>
      </c>
      <c r="B56">
        <v>0</v>
      </c>
      <c r="C56" t="s">
        <v>1513</v>
      </c>
      <c r="D56" t="s">
        <v>20</v>
      </c>
      <c r="E56">
        <v>35</v>
      </c>
      <c r="F56">
        <v>0</v>
      </c>
      <c r="G56">
        <v>0</v>
      </c>
      <c r="H56" t="s">
        <v>1514</v>
      </c>
      <c r="I56">
        <v>7.05</v>
      </c>
      <c r="K56" t="s">
        <v>17</v>
      </c>
      <c r="O56">
        <v>4</v>
      </c>
      <c r="P56" t="s">
        <v>2891</v>
      </c>
      <c r="Q56" t="s">
        <v>2887</v>
      </c>
    </row>
    <row r="57" spans="1:17" x14ac:dyDescent="0.25">
      <c r="A57">
        <v>3</v>
      </c>
      <c r="B57">
        <v>0</v>
      </c>
      <c r="C57" t="s">
        <v>1533</v>
      </c>
      <c r="D57" t="s">
        <v>20</v>
      </c>
      <c r="E57">
        <v>23</v>
      </c>
      <c r="F57">
        <v>0</v>
      </c>
      <c r="G57">
        <v>0</v>
      </c>
      <c r="H57" t="s">
        <v>1534</v>
      </c>
      <c r="I57">
        <v>7.05</v>
      </c>
      <c r="K57" t="s">
        <v>17</v>
      </c>
      <c r="O57">
        <v>5</v>
      </c>
      <c r="P57" t="s">
        <v>2890</v>
      </c>
      <c r="Q57" t="s">
        <v>2887</v>
      </c>
    </row>
    <row r="58" spans="1:17" x14ac:dyDescent="0.25">
      <c r="A58">
        <v>3</v>
      </c>
      <c r="B58">
        <v>0</v>
      </c>
      <c r="C58" t="s">
        <v>1535</v>
      </c>
      <c r="D58" t="s">
        <v>15</v>
      </c>
      <c r="E58">
        <v>17</v>
      </c>
      <c r="F58">
        <v>0</v>
      </c>
      <c r="G58">
        <v>0</v>
      </c>
      <c r="H58" t="s">
        <v>1536</v>
      </c>
      <c r="I58">
        <v>14.458299999999999</v>
      </c>
      <c r="K58" t="s">
        <v>44</v>
      </c>
      <c r="O58">
        <v>4</v>
      </c>
      <c r="P58" t="s">
        <v>2891</v>
      </c>
      <c r="Q58" t="s">
        <v>2887</v>
      </c>
    </row>
    <row r="59" spans="1:17" x14ac:dyDescent="0.25">
      <c r="A59">
        <v>3</v>
      </c>
      <c r="B59">
        <v>0</v>
      </c>
      <c r="C59" t="s">
        <v>1545</v>
      </c>
      <c r="D59" t="s">
        <v>20</v>
      </c>
      <c r="E59">
        <v>20</v>
      </c>
      <c r="F59">
        <v>0</v>
      </c>
      <c r="G59">
        <v>0</v>
      </c>
      <c r="H59" t="s">
        <v>1546</v>
      </c>
      <c r="I59">
        <v>7.2249999999999996</v>
      </c>
      <c r="K59" t="s">
        <v>44</v>
      </c>
      <c r="O59">
        <v>3</v>
      </c>
      <c r="P59" t="s">
        <v>2889</v>
      </c>
      <c r="Q59" t="s">
        <v>2887</v>
      </c>
    </row>
    <row r="60" spans="1:17" x14ac:dyDescent="0.25">
      <c r="A60">
        <v>3</v>
      </c>
      <c r="B60">
        <v>0</v>
      </c>
      <c r="C60" t="s">
        <v>1560</v>
      </c>
      <c r="D60" t="s">
        <v>20</v>
      </c>
      <c r="E60">
        <v>40</v>
      </c>
      <c r="F60">
        <v>0</v>
      </c>
      <c r="G60">
        <v>0</v>
      </c>
      <c r="H60" t="s">
        <v>1561</v>
      </c>
      <c r="I60">
        <v>7.2249999999999996</v>
      </c>
      <c r="K60" t="s">
        <v>44</v>
      </c>
      <c r="O60">
        <v>3</v>
      </c>
      <c r="P60" t="s">
        <v>2889</v>
      </c>
      <c r="Q60" t="s">
        <v>2887</v>
      </c>
    </row>
    <row r="61" spans="1:17" x14ac:dyDescent="0.25">
      <c r="A61">
        <v>3</v>
      </c>
      <c r="B61">
        <v>0</v>
      </c>
      <c r="C61" t="s">
        <v>1562</v>
      </c>
      <c r="D61" t="s">
        <v>20</v>
      </c>
      <c r="E61">
        <v>26</v>
      </c>
      <c r="F61">
        <v>0</v>
      </c>
      <c r="G61">
        <v>0</v>
      </c>
      <c r="H61" t="s">
        <v>1563</v>
      </c>
      <c r="I61">
        <v>7.8958000000000004</v>
      </c>
      <c r="K61" t="s">
        <v>17</v>
      </c>
      <c r="O61">
        <v>1</v>
      </c>
      <c r="P61" t="s">
        <v>2889</v>
      </c>
      <c r="Q61" t="s">
        <v>2887</v>
      </c>
    </row>
    <row r="62" spans="1:17" x14ac:dyDescent="0.25">
      <c r="A62">
        <v>3</v>
      </c>
      <c r="B62">
        <v>1</v>
      </c>
      <c r="C62" t="s">
        <v>1564</v>
      </c>
      <c r="D62" t="s">
        <v>20</v>
      </c>
      <c r="E62">
        <v>20</v>
      </c>
      <c r="F62">
        <v>0</v>
      </c>
      <c r="G62">
        <v>0</v>
      </c>
      <c r="H62" t="s">
        <v>1565</v>
      </c>
      <c r="I62">
        <v>7.2291999999999996</v>
      </c>
      <c r="K62" t="s">
        <v>44</v>
      </c>
      <c r="L62" t="s">
        <v>414</v>
      </c>
      <c r="O62">
        <v>1</v>
      </c>
      <c r="P62" t="s">
        <v>2889</v>
      </c>
      <c r="Q62" t="s">
        <v>2887</v>
      </c>
    </row>
    <row r="63" spans="1:17" x14ac:dyDescent="0.25">
      <c r="A63">
        <v>3</v>
      </c>
      <c r="B63">
        <v>0</v>
      </c>
      <c r="C63" t="s">
        <v>1583</v>
      </c>
      <c r="D63" t="s">
        <v>20</v>
      </c>
      <c r="F63">
        <v>0</v>
      </c>
      <c r="G63">
        <v>0</v>
      </c>
      <c r="H63" t="s">
        <v>1584</v>
      </c>
      <c r="I63">
        <v>7.2291999999999996</v>
      </c>
      <c r="K63" t="s">
        <v>44</v>
      </c>
      <c r="O63">
        <v>5</v>
      </c>
      <c r="P63" t="s">
        <v>2890</v>
      </c>
      <c r="Q63" t="s">
        <v>2887</v>
      </c>
    </row>
    <row r="64" spans="1:17" x14ac:dyDescent="0.25">
      <c r="A64">
        <v>3</v>
      </c>
      <c r="B64">
        <v>0</v>
      </c>
      <c r="C64" t="s">
        <v>1643</v>
      </c>
      <c r="D64" t="s">
        <v>15</v>
      </c>
      <c r="E64">
        <v>21</v>
      </c>
      <c r="F64">
        <v>0</v>
      </c>
      <c r="G64">
        <v>0</v>
      </c>
      <c r="H64" t="s">
        <v>1644</v>
      </c>
      <c r="I64">
        <v>8.6624999999999996</v>
      </c>
      <c r="K64" t="s">
        <v>17</v>
      </c>
      <c r="O64">
        <v>1</v>
      </c>
      <c r="P64" t="s">
        <v>2889</v>
      </c>
      <c r="Q64" t="s">
        <v>2887</v>
      </c>
    </row>
    <row r="65" spans="1:17" x14ac:dyDescent="0.25">
      <c r="A65">
        <v>3</v>
      </c>
      <c r="B65">
        <v>0</v>
      </c>
      <c r="C65" t="s">
        <v>1645</v>
      </c>
      <c r="D65" t="s">
        <v>15</v>
      </c>
      <c r="E65">
        <v>30</v>
      </c>
      <c r="F65">
        <v>0</v>
      </c>
      <c r="G65">
        <v>0</v>
      </c>
      <c r="H65" t="s">
        <v>1646</v>
      </c>
      <c r="I65">
        <v>8.6624999999999996</v>
      </c>
      <c r="K65" t="s">
        <v>17</v>
      </c>
      <c r="O65">
        <v>4</v>
      </c>
      <c r="P65" t="s">
        <v>2891</v>
      </c>
      <c r="Q65" t="s">
        <v>2887</v>
      </c>
    </row>
    <row r="66" spans="1:17" x14ac:dyDescent="0.25">
      <c r="A66">
        <v>3</v>
      </c>
      <c r="B66">
        <v>0</v>
      </c>
      <c r="C66" t="s">
        <v>1647</v>
      </c>
      <c r="D66" t="s">
        <v>20</v>
      </c>
      <c r="E66">
        <v>18</v>
      </c>
      <c r="F66">
        <v>0</v>
      </c>
      <c r="G66">
        <v>0</v>
      </c>
      <c r="H66" t="s">
        <v>1648</v>
      </c>
      <c r="I66">
        <v>8.6624999999999996</v>
      </c>
      <c r="K66" t="s">
        <v>17</v>
      </c>
      <c r="O66">
        <v>2</v>
      </c>
      <c r="P66" t="s">
        <v>2889</v>
      </c>
      <c r="Q66" t="s">
        <v>2887</v>
      </c>
    </row>
    <row r="67" spans="1:17" x14ac:dyDescent="0.25">
      <c r="A67">
        <v>3</v>
      </c>
      <c r="B67">
        <v>0</v>
      </c>
      <c r="C67" t="s">
        <v>1652</v>
      </c>
      <c r="D67" t="s">
        <v>20</v>
      </c>
      <c r="E67">
        <v>17</v>
      </c>
      <c r="F67">
        <v>0</v>
      </c>
      <c r="G67">
        <v>0</v>
      </c>
      <c r="H67" t="s">
        <v>1653</v>
      </c>
      <c r="I67">
        <v>8.6624999999999996</v>
      </c>
      <c r="K67" t="s">
        <v>17</v>
      </c>
      <c r="O67">
        <v>5</v>
      </c>
      <c r="P67" t="s">
        <v>2890</v>
      </c>
      <c r="Q67" t="s">
        <v>2887</v>
      </c>
    </row>
    <row r="68" spans="1:17" x14ac:dyDescent="0.25">
      <c r="A68">
        <v>3</v>
      </c>
      <c r="B68">
        <v>0</v>
      </c>
      <c r="C68" t="s">
        <v>1654</v>
      </c>
      <c r="D68" t="s">
        <v>20</v>
      </c>
      <c r="E68">
        <v>17</v>
      </c>
      <c r="F68">
        <v>0</v>
      </c>
      <c r="G68">
        <v>0</v>
      </c>
      <c r="H68" t="s">
        <v>1655</v>
      </c>
      <c r="I68">
        <v>8.6624999999999996</v>
      </c>
      <c r="K68" t="s">
        <v>17</v>
      </c>
      <c r="O68">
        <v>1</v>
      </c>
      <c r="P68" t="s">
        <v>2889</v>
      </c>
      <c r="Q68" t="s">
        <v>2887</v>
      </c>
    </row>
    <row r="69" spans="1:17" x14ac:dyDescent="0.25">
      <c r="A69">
        <v>3</v>
      </c>
      <c r="B69">
        <v>0</v>
      </c>
      <c r="C69" t="s">
        <v>1656</v>
      </c>
      <c r="D69" t="s">
        <v>15</v>
      </c>
      <c r="E69">
        <v>21</v>
      </c>
      <c r="F69">
        <v>0</v>
      </c>
      <c r="G69">
        <v>0</v>
      </c>
      <c r="H69" t="s">
        <v>1657</v>
      </c>
      <c r="I69">
        <v>7.75</v>
      </c>
      <c r="K69" t="s">
        <v>527</v>
      </c>
      <c r="O69">
        <v>1</v>
      </c>
      <c r="P69" t="s">
        <v>2889</v>
      </c>
      <c r="Q69" t="s">
        <v>2887</v>
      </c>
    </row>
    <row r="70" spans="1:17" x14ac:dyDescent="0.25">
      <c r="A70">
        <v>3</v>
      </c>
      <c r="B70">
        <v>0</v>
      </c>
      <c r="C70" t="s">
        <v>1661</v>
      </c>
      <c r="D70" t="s">
        <v>20</v>
      </c>
      <c r="E70">
        <v>21</v>
      </c>
      <c r="F70">
        <v>0</v>
      </c>
      <c r="G70">
        <v>0</v>
      </c>
      <c r="H70" t="s">
        <v>1662</v>
      </c>
      <c r="I70">
        <v>8.0500000000000007</v>
      </c>
      <c r="K70" t="s">
        <v>17</v>
      </c>
      <c r="O70">
        <v>1</v>
      </c>
      <c r="P70" t="s">
        <v>2889</v>
      </c>
      <c r="Q70" t="s">
        <v>2887</v>
      </c>
    </row>
    <row r="71" spans="1:17" x14ac:dyDescent="0.25">
      <c r="A71">
        <v>3</v>
      </c>
      <c r="B71">
        <v>0</v>
      </c>
      <c r="C71" t="s">
        <v>1687</v>
      </c>
      <c r="D71" t="s">
        <v>20</v>
      </c>
      <c r="E71">
        <v>29</v>
      </c>
      <c r="F71">
        <v>0</v>
      </c>
      <c r="G71">
        <v>0</v>
      </c>
      <c r="H71" t="s">
        <v>1688</v>
      </c>
      <c r="I71">
        <v>8.0500000000000007</v>
      </c>
      <c r="K71" t="s">
        <v>17</v>
      </c>
      <c r="O71">
        <v>1</v>
      </c>
      <c r="P71" t="s">
        <v>2889</v>
      </c>
      <c r="Q71" t="s">
        <v>2887</v>
      </c>
    </row>
    <row r="72" spans="1:17" x14ac:dyDescent="0.25">
      <c r="A72">
        <v>3</v>
      </c>
      <c r="B72">
        <v>0</v>
      </c>
      <c r="C72" t="s">
        <v>1704</v>
      </c>
      <c r="D72" t="s">
        <v>20</v>
      </c>
      <c r="E72">
        <v>24</v>
      </c>
      <c r="F72">
        <v>0</v>
      </c>
      <c r="G72">
        <v>0</v>
      </c>
      <c r="H72" t="s">
        <v>1705</v>
      </c>
      <c r="I72">
        <v>7.4958</v>
      </c>
      <c r="K72" t="s">
        <v>17</v>
      </c>
      <c r="O72">
        <v>4</v>
      </c>
      <c r="P72" t="s">
        <v>2891</v>
      </c>
      <c r="Q72" t="s">
        <v>2887</v>
      </c>
    </row>
    <row r="73" spans="1:17" x14ac:dyDescent="0.25">
      <c r="A73">
        <v>3</v>
      </c>
      <c r="B73">
        <v>0</v>
      </c>
      <c r="C73" t="s">
        <v>1715</v>
      </c>
      <c r="D73" t="s">
        <v>20</v>
      </c>
      <c r="E73">
        <v>70.5</v>
      </c>
      <c r="F73">
        <v>0</v>
      </c>
      <c r="G73">
        <v>0</v>
      </c>
      <c r="H73" t="s">
        <v>1716</v>
      </c>
      <c r="I73">
        <v>7.75</v>
      </c>
      <c r="K73" t="s">
        <v>527</v>
      </c>
      <c r="M73">
        <v>171</v>
      </c>
      <c r="O73">
        <v>5</v>
      </c>
      <c r="P73" t="s">
        <v>2890</v>
      </c>
      <c r="Q73" t="s">
        <v>2887</v>
      </c>
    </row>
    <row r="74" spans="1:17" x14ac:dyDescent="0.25">
      <c r="A74">
        <v>3</v>
      </c>
      <c r="B74">
        <v>0</v>
      </c>
      <c r="C74" t="s">
        <v>1717</v>
      </c>
      <c r="D74" t="s">
        <v>20</v>
      </c>
      <c r="E74">
        <v>43</v>
      </c>
      <c r="F74">
        <v>0</v>
      </c>
      <c r="G74">
        <v>0</v>
      </c>
      <c r="H74" t="s">
        <v>1718</v>
      </c>
      <c r="I74">
        <v>8.0500000000000007</v>
      </c>
      <c r="K74" t="s">
        <v>17</v>
      </c>
      <c r="O74">
        <v>4</v>
      </c>
      <c r="P74" t="s">
        <v>2891</v>
      </c>
      <c r="Q74" t="s">
        <v>2887</v>
      </c>
    </row>
    <row r="75" spans="1:17" x14ac:dyDescent="0.25">
      <c r="A75">
        <v>3</v>
      </c>
      <c r="B75">
        <v>0</v>
      </c>
      <c r="C75" t="s">
        <v>1746</v>
      </c>
      <c r="D75" t="s">
        <v>20</v>
      </c>
      <c r="E75">
        <v>22.5</v>
      </c>
      <c r="F75">
        <v>0</v>
      </c>
      <c r="G75">
        <v>0</v>
      </c>
      <c r="H75" t="s">
        <v>1747</v>
      </c>
      <c r="I75">
        <v>7.2249999999999996</v>
      </c>
      <c r="K75" t="s">
        <v>44</v>
      </c>
      <c r="M75">
        <v>9</v>
      </c>
      <c r="O75">
        <v>4</v>
      </c>
      <c r="P75" t="s">
        <v>2891</v>
      </c>
      <c r="Q75" t="s">
        <v>2887</v>
      </c>
    </row>
    <row r="76" spans="1:17" x14ac:dyDescent="0.25">
      <c r="A76">
        <v>3</v>
      </c>
      <c r="B76">
        <v>0</v>
      </c>
      <c r="C76" t="s">
        <v>1774</v>
      </c>
      <c r="D76" t="s">
        <v>20</v>
      </c>
      <c r="E76">
        <v>22</v>
      </c>
      <c r="F76">
        <v>0</v>
      </c>
      <c r="G76">
        <v>0</v>
      </c>
      <c r="H76" t="s">
        <v>1775</v>
      </c>
      <c r="I76">
        <v>8.0500000000000007</v>
      </c>
      <c r="K76" t="s">
        <v>17</v>
      </c>
      <c r="O76">
        <v>2</v>
      </c>
      <c r="P76" t="s">
        <v>2889</v>
      </c>
      <c r="Q76" t="s">
        <v>2887</v>
      </c>
    </row>
    <row r="77" spans="1:17" x14ac:dyDescent="0.25">
      <c r="A77">
        <v>3</v>
      </c>
      <c r="B77">
        <v>0</v>
      </c>
      <c r="C77" t="s">
        <v>1790</v>
      </c>
      <c r="D77" t="s">
        <v>20</v>
      </c>
      <c r="E77">
        <v>16</v>
      </c>
      <c r="F77">
        <v>0</v>
      </c>
      <c r="G77">
        <v>0</v>
      </c>
      <c r="H77" t="s">
        <v>1791</v>
      </c>
      <c r="I77">
        <v>9.5</v>
      </c>
      <c r="K77" t="s">
        <v>17</v>
      </c>
      <c r="O77">
        <v>3</v>
      </c>
      <c r="P77" t="s">
        <v>2889</v>
      </c>
      <c r="Q77" t="s">
        <v>2887</v>
      </c>
    </row>
    <row r="78" spans="1:17" x14ac:dyDescent="0.25">
      <c r="A78">
        <v>3</v>
      </c>
      <c r="B78">
        <v>0</v>
      </c>
      <c r="C78" t="s">
        <v>1798</v>
      </c>
      <c r="D78" t="s">
        <v>20</v>
      </c>
      <c r="E78">
        <v>25</v>
      </c>
      <c r="F78">
        <v>0</v>
      </c>
      <c r="G78">
        <v>0</v>
      </c>
      <c r="H78" t="s">
        <v>1799</v>
      </c>
      <c r="I78">
        <v>7.8958000000000004</v>
      </c>
      <c r="K78" t="s">
        <v>17</v>
      </c>
      <c r="O78">
        <v>3</v>
      </c>
      <c r="P78" t="s">
        <v>2889</v>
      </c>
      <c r="Q78" t="s">
        <v>2887</v>
      </c>
    </row>
    <row r="79" spans="1:17" x14ac:dyDescent="0.25">
      <c r="A79">
        <v>3</v>
      </c>
      <c r="B79">
        <v>0</v>
      </c>
      <c r="C79" t="s">
        <v>1800</v>
      </c>
      <c r="D79" t="s">
        <v>20</v>
      </c>
      <c r="F79">
        <v>0</v>
      </c>
      <c r="G79">
        <v>0</v>
      </c>
      <c r="H79" t="s">
        <v>1801</v>
      </c>
      <c r="I79">
        <v>7.8958000000000004</v>
      </c>
      <c r="K79" t="s">
        <v>17</v>
      </c>
      <c r="O79">
        <v>4</v>
      </c>
      <c r="P79" t="s">
        <v>2891</v>
      </c>
      <c r="Q79" t="s">
        <v>2887</v>
      </c>
    </row>
    <row r="80" spans="1:17" x14ac:dyDescent="0.25">
      <c r="A80">
        <v>3</v>
      </c>
      <c r="B80">
        <v>0</v>
      </c>
      <c r="C80" t="s">
        <v>1805</v>
      </c>
      <c r="D80" t="s">
        <v>20</v>
      </c>
      <c r="E80">
        <v>22</v>
      </c>
      <c r="F80">
        <v>0</v>
      </c>
      <c r="G80">
        <v>0</v>
      </c>
      <c r="H80" t="s">
        <v>1806</v>
      </c>
      <c r="I80">
        <v>7.25</v>
      </c>
      <c r="K80" t="s">
        <v>17</v>
      </c>
      <c r="O80">
        <v>2</v>
      </c>
      <c r="P80" t="s">
        <v>2889</v>
      </c>
      <c r="Q80" t="s">
        <v>2887</v>
      </c>
    </row>
    <row r="81" spans="1:17" x14ac:dyDescent="0.25">
      <c r="A81">
        <v>3</v>
      </c>
      <c r="B81">
        <v>0</v>
      </c>
      <c r="C81" t="s">
        <v>1807</v>
      </c>
      <c r="D81" t="s">
        <v>20</v>
      </c>
      <c r="E81">
        <v>36</v>
      </c>
      <c r="F81">
        <v>0</v>
      </c>
      <c r="G81">
        <v>0</v>
      </c>
      <c r="H81" t="s">
        <v>1808</v>
      </c>
      <c r="I81">
        <v>7.25</v>
      </c>
      <c r="K81" t="s">
        <v>17</v>
      </c>
      <c r="O81">
        <v>4</v>
      </c>
      <c r="P81" t="s">
        <v>2891</v>
      </c>
      <c r="Q81" t="s">
        <v>2887</v>
      </c>
    </row>
    <row r="82" spans="1:17" x14ac:dyDescent="0.25">
      <c r="A82">
        <v>3</v>
      </c>
      <c r="B82">
        <v>0</v>
      </c>
      <c r="C82" t="s">
        <v>1812</v>
      </c>
      <c r="D82" t="s">
        <v>20</v>
      </c>
      <c r="E82">
        <v>17</v>
      </c>
      <c r="F82">
        <v>0</v>
      </c>
      <c r="G82">
        <v>0</v>
      </c>
      <c r="H82" t="s">
        <v>1813</v>
      </c>
      <c r="I82">
        <v>7.8958000000000004</v>
      </c>
      <c r="K82" t="s">
        <v>17</v>
      </c>
      <c r="O82">
        <v>5</v>
      </c>
      <c r="P82" t="s">
        <v>2890</v>
      </c>
      <c r="Q82" t="s">
        <v>2887</v>
      </c>
    </row>
    <row r="83" spans="1:17" x14ac:dyDescent="0.25">
      <c r="A83">
        <v>3</v>
      </c>
      <c r="B83">
        <v>0</v>
      </c>
      <c r="C83" t="s">
        <v>1814</v>
      </c>
      <c r="D83" t="s">
        <v>20</v>
      </c>
      <c r="E83">
        <v>42</v>
      </c>
      <c r="F83">
        <v>0</v>
      </c>
      <c r="G83">
        <v>0</v>
      </c>
      <c r="H83" t="s">
        <v>1815</v>
      </c>
      <c r="I83">
        <v>8.6624999999999996</v>
      </c>
      <c r="K83" t="s">
        <v>17</v>
      </c>
      <c r="O83">
        <v>3</v>
      </c>
      <c r="P83" t="s">
        <v>2889</v>
      </c>
      <c r="Q83" t="s">
        <v>2887</v>
      </c>
    </row>
    <row r="84" spans="1:17" x14ac:dyDescent="0.25">
      <c r="A84">
        <v>3</v>
      </c>
      <c r="B84">
        <v>0</v>
      </c>
      <c r="C84" t="s">
        <v>1816</v>
      </c>
      <c r="D84" t="s">
        <v>20</v>
      </c>
      <c r="E84">
        <v>43</v>
      </c>
      <c r="F84">
        <v>0</v>
      </c>
      <c r="G84">
        <v>0</v>
      </c>
      <c r="H84" t="s">
        <v>1817</v>
      </c>
      <c r="I84">
        <v>7.8958000000000004</v>
      </c>
      <c r="K84" t="s">
        <v>17</v>
      </c>
      <c r="O84">
        <v>2</v>
      </c>
      <c r="P84" t="s">
        <v>2889</v>
      </c>
      <c r="Q84" t="s">
        <v>2887</v>
      </c>
    </row>
    <row r="85" spans="1:17" x14ac:dyDescent="0.25">
      <c r="A85">
        <v>3</v>
      </c>
      <c r="B85">
        <v>0</v>
      </c>
      <c r="C85" t="s">
        <v>1818</v>
      </c>
      <c r="D85" t="s">
        <v>20</v>
      </c>
      <c r="F85">
        <v>0</v>
      </c>
      <c r="G85">
        <v>0</v>
      </c>
      <c r="H85" t="s">
        <v>1819</v>
      </c>
      <c r="I85">
        <v>7.2291999999999996</v>
      </c>
      <c r="K85" t="s">
        <v>44</v>
      </c>
      <c r="O85">
        <v>3</v>
      </c>
      <c r="P85" t="s">
        <v>2889</v>
      </c>
      <c r="Q85" t="s">
        <v>2887</v>
      </c>
    </row>
    <row r="86" spans="1:17" x14ac:dyDescent="0.25">
      <c r="A86">
        <v>3</v>
      </c>
      <c r="B86">
        <v>0</v>
      </c>
      <c r="C86" t="s">
        <v>1836</v>
      </c>
      <c r="D86" t="s">
        <v>20</v>
      </c>
      <c r="E86">
        <v>65</v>
      </c>
      <c r="F86">
        <v>0</v>
      </c>
      <c r="G86">
        <v>0</v>
      </c>
      <c r="H86" t="s">
        <v>1837</v>
      </c>
      <c r="I86">
        <v>7.75</v>
      </c>
      <c r="K86" t="s">
        <v>527</v>
      </c>
      <c r="O86">
        <v>5</v>
      </c>
      <c r="P86" t="s">
        <v>2890</v>
      </c>
      <c r="Q86" t="s">
        <v>2887</v>
      </c>
    </row>
    <row r="87" spans="1:17" x14ac:dyDescent="0.25">
      <c r="A87">
        <v>3</v>
      </c>
      <c r="B87">
        <v>0</v>
      </c>
      <c r="C87" t="s">
        <v>1853</v>
      </c>
      <c r="D87" t="s">
        <v>20</v>
      </c>
      <c r="F87">
        <v>0</v>
      </c>
      <c r="G87">
        <v>0</v>
      </c>
      <c r="H87" t="s">
        <v>1854</v>
      </c>
      <c r="I87">
        <v>7.2249999999999996</v>
      </c>
      <c r="K87" t="s">
        <v>44</v>
      </c>
      <c r="O87">
        <v>5</v>
      </c>
      <c r="P87" t="s">
        <v>2890</v>
      </c>
      <c r="Q87" t="s">
        <v>2887</v>
      </c>
    </row>
    <row r="88" spans="1:17" x14ac:dyDescent="0.25">
      <c r="A88">
        <v>3</v>
      </c>
      <c r="B88">
        <v>0</v>
      </c>
      <c r="C88" t="s">
        <v>1857</v>
      </c>
      <c r="D88" t="s">
        <v>20</v>
      </c>
      <c r="E88">
        <v>17</v>
      </c>
      <c r="F88">
        <v>1</v>
      </c>
      <c r="G88">
        <v>1</v>
      </c>
      <c r="H88" t="s">
        <v>1858</v>
      </c>
      <c r="I88">
        <v>7.2291999999999996</v>
      </c>
      <c r="K88" t="s">
        <v>44</v>
      </c>
      <c r="O88">
        <v>5</v>
      </c>
      <c r="P88" t="s">
        <v>2890</v>
      </c>
      <c r="Q88" t="s">
        <v>2887</v>
      </c>
    </row>
    <row r="89" spans="1:17" x14ac:dyDescent="0.25">
      <c r="A89">
        <v>3</v>
      </c>
      <c r="B89">
        <v>0</v>
      </c>
      <c r="C89" t="s">
        <v>1865</v>
      </c>
      <c r="D89" t="s">
        <v>20</v>
      </c>
      <c r="F89">
        <v>0</v>
      </c>
      <c r="G89">
        <v>0</v>
      </c>
      <c r="H89" t="s">
        <v>1866</v>
      </c>
      <c r="I89">
        <v>7.2249999999999996</v>
      </c>
      <c r="K89" t="s">
        <v>44</v>
      </c>
      <c r="O89">
        <v>3</v>
      </c>
      <c r="P89" t="s">
        <v>2889</v>
      </c>
      <c r="Q89" t="s">
        <v>2887</v>
      </c>
    </row>
    <row r="90" spans="1:17" x14ac:dyDescent="0.25">
      <c r="A90">
        <v>3</v>
      </c>
      <c r="B90">
        <v>0</v>
      </c>
      <c r="C90" t="s">
        <v>1867</v>
      </c>
      <c r="D90" t="s">
        <v>20</v>
      </c>
      <c r="E90">
        <v>40.5</v>
      </c>
      <c r="F90">
        <v>0</v>
      </c>
      <c r="G90">
        <v>0</v>
      </c>
      <c r="H90" t="s">
        <v>1868</v>
      </c>
      <c r="I90">
        <v>15.1</v>
      </c>
      <c r="K90" t="s">
        <v>17</v>
      </c>
      <c r="M90">
        <v>187</v>
      </c>
      <c r="O90">
        <v>3</v>
      </c>
      <c r="P90" t="s">
        <v>2889</v>
      </c>
      <c r="Q90" t="s">
        <v>2887</v>
      </c>
    </row>
    <row r="91" spans="1:17" x14ac:dyDescent="0.25">
      <c r="A91">
        <v>3</v>
      </c>
      <c r="B91">
        <v>0</v>
      </c>
      <c r="C91" t="s">
        <v>1875</v>
      </c>
      <c r="D91" t="s">
        <v>20</v>
      </c>
      <c r="E91">
        <v>18</v>
      </c>
      <c r="F91">
        <v>0</v>
      </c>
      <c r="G91">
        <v>0</v>
      </c>
      <c r="H91" t="s">
        <v>1876</v>
      </c>
      <c r="I91">
        <v>7.7957999999999998</v>
      </c>
      <c r="K91" t="s">
        <v>17</v>
      </c>
      <c r="O91">
        <v>3</v>
      </c>
      <c r="P91" t="s">
        <v>2889</v>
      </c>
      <c r="Q91" t="s">
        <v>2887</v>
      </c>
    </row>
    <row r="92" spans="1:17" x14ac:dyDescent="0.25">
      <c r="A92">
        <v>3</v>
      </c>
      <c r="B92">
        <v>0</v>
      </c>
      <c r="C92" t="s">
        <v>1877</v>
      </c>
      <c r="D92" t="s">
        <v>15</v>
      </c>
      <c r="F92">
        <v>0</v>
      </c>
      <c r="G92">
        <v>0</v>
      </c>
      <c r="H92" t="s">
        <v>1878</v>
      </c>
      <c r="I92">
        <v>7.75</v>
      </c>
      <c r="K92" t="s">
        <v>527</v>
      </c>
      <c r="O92">
        <v>4</v>
      </c>
      <c r="P92" t="s">
        <v>2891</v>
      </c>
      <c r="Q92" t="s">
        <v>2887</v>
      </c>
    </row>
    <row r="93" spans="1:17" x14ac:dyDescent="0.25">
      <c r="A93">
        <v>3</v>
      </c>
      <c r="B93">
        <v>0</v>
      </c>
      <c r="C93" t="s">
        <v>1879</v>
      </c>
      <c r="D93" t="s">
        <v>20</v>
      </c>
      <c r="F93">
        <v>0</v>
      </c>
      <c r="G93">
        <v>0</v>
      </c>
      <c r="H93" t="s">
        <v>1880</v>
      </c>
      <c r="I93">
        <v>7.75</v>
      </c>
      <c r="K93" t="s">
        <v>527</v>
      </c>
      <c r="O93">
        <v>3</v>
      </c>
      <c r="P93" t="s">
        <v>2889</v>
      </c>
      <c r="Q93" t="s">
        <v>2887</v>
      </c>
    </row>
    <row r="94" spans="1:17" x14ac:dyDescent="0.25">
      <c r="A94">
        <v>3</v>
      </c>
      <c r="B94">
        <v>0</v>
      </c>
      <c r="C94" t="s">
        <v>1881</v>
      </c>
      <c r="D94" t="s">
        <v>20</v>
      </c>
      <c r="F94">
        <v>0</v>
      </c>
      <c r="G94">
        <v>0</v>
      </c>
      <c r="H94" t="s">
        <v>1882</v>
      </c>
      <c r="I94">
        <v>6.95</v>
      </c>
      <c r="K94" t="s">
        <v>527</v>
      </c>
      <c r="O94">
        <v>3</v>
      </c>
      <c r="P94" t="s">
        <v>2889</v>
      </c>
      <c r="Q94" t="s">
        <v>2887</v>
      </c>
    </row>
    <row r="95" spans="1:17" x14ac:dyDescent="0.25">
      <c r="A95">
        <v>3</v>
      </c>
      <c r="B95">
        <v>0</v>
      </c>
      <c r="C95" t="s">
        <v>1900</v>
      </c>
      <c r="D95" t="s">
        <v>20</v>
      </c>
      <c r="F95">
        <v>0</v>
      </c>
      <c r="G95">
        <v>0</v>
      </c>
      <c r="H95" t="s">
        <v>1901</v>
      </c>
      <c r="I95">
        <v>7.25</v>
      </c>
      <c r="K95" t="s">
        <v>17</v>
      </c>
      <c r="O95">
        <v>5</v>
      </c>
      <c r="P95" t="s">
        <v>2890</v>
      </c>
      <c r="Q95" t="s">
        <v>2887</v>
      </c>
    </row>
    <row r="96" spans="1:17" x14ac:dyDescent="0.25">
      <c r="A96">
        <v>3</v>
      </c>
      <c r="B96">
        <v>0</v>
      </c>
      <c r="C96" t="s">
        <v>1904</v>
      </c>
      <c r="D96" t="s">
        <v>20</v>
      </c>
      <c r="F96">
        <v>0</v>
      </c>
      <c r="G96">
        <v>0</v>
      </c>
      <c r="H96" t="s">
        <v>1905</v>
      </c>
      <c r="I96">
        <v>14.5</v>
      </c>
      <c r="K96" t="s">
        <v>17</v>
      </c>
      <c r="O96">
        <v>1</v>
      </c>
      <c r="P96" t="s">
        <v>2889</v>
      </c>
      <c r="Q96" t="s">
        <v>2887</v>
      </c>
    </row>
    <row r="97" spans="1:17" x14ac:dyDescent="0.25">
      <c r="A97">
        <v>3</v>
      </c>
      <c r="B97">
        <v>0</v>
      </c>
      <c r="C97" t="s">
        <v>1906</v>
      </c>
      <c r="D97" t="s">
        <v>20</v>
      </c>
      <c r="F97">
        <v>0</v>
      </c>
      <c r="G97">
        <v>0</v>
      </c>
      <c r="H97" t="s">
        <v>1907</v>
      </c>
      <c r="I97">
        <v>7.8958000000000004</v>
      </c>
      <c r="K97" t="s">
        <v>44</v>
      </c>
      <c r="O97">
        <v>1</v>
      </c>
      <c r="P97" t="s">
        <v>2889</v>
      </c>
      <c r="Q97" t="s">
        <v>2887</v>
      </c>
    </row>
    <row r="98" spans="1:17" x14ac:dyDescent="0.25">
      <c r="A98">
        <v>3</v>
      </c>
      <c r="B98">
        <v>0</v>
      </c>
      <c r="C98" t="s">
        <v>1908</v>
      </c>
      <c r="D98" t="s">
        <v>20</v>
      </c>
      <c r="E98">
        <v>22</v>
      </c>
      <c r="F98">
        <v>0</v>
      </c>
      <c r="G98">
        <v>0</v>
      </c>
      <c r="H98" t="s">
        <v>1909</v>
      </c>
      <c r="I98">
        <v>8.0500000000000007</v>
      </c>
      <c r="K98" t="s">
        <v>17</v>
      </c>
      <c r="M98">
        <v>47</v>
      </c>
      <c r="O98">
        <v>5</v>
      </c>
      <c r="P98" t="s">
        <v>2890</v>
      </c>
      <c r="Q98" t="s">
        <v>2887</v>
      </c>
    </row>
    <row r="99" spans="1:17" x14ac:dyDescent="0.25">
      <c r="A99">
        <v>3</v>
      </c>
      <c r="B99">
        <v>0</v>
      </c>
      <c r="C99" t="s">
        <v>1941</v>
      </c>
      <c r="D99" t="s">
        <v>20</v>
      </c>
      <c r="F99">
        <v>0</v>
      </c>
      <c r="G99">
        <v>0</v>
      </c>
      <c r="H99" t="s">
        <v>1942</v>
      </c>
      <c r="I99">
        <v>8.0500000000000007</v>
      </c>
      <c r="K99" t="s">
        <v>17</v>
      </c>
      <c r="O99">
        <v>3</v>
      </c>
      <c r="P99" t="s">
        <v>2889</v>
      </c>
      <c r="Q99" t="s">
        <v>2887</v>
      </c>
    </row>
    <row r="100" spans="1:17" x14ac:dyDescent="0.25">
      <c r="A100">
        <v>3</v>
      </c>
      <c r="B100">
        <v>0</v>
      </c>
      <c r="C100" t="s">
        <v>1953</v>
      </c>
      <c r="D100" t="s">
        <v>15</v>
      </c>
      <c r="E100">
        <v>24</v>
      </c>
      <c r="F100">
        <v>0</v>
      </c>
      <c r="G100">
        <v>0</v>
      </c>
      <c r="H100" t="s">
        <v>1954</v>
      </c>
      <c r="I100">
        <v>8.85</v>
      </c>
      <c r="K100" t="s">
        <v>17</v>
      </c>
      <c r="O100">
        <v>5</v>
      </c>
      <c r="P100" t="s">
        <v>2890</v>
      </c>
      <c r="Q100" t="s">
        <v>2887</v>
      </c>
    </row>
    <row r="101" spans="1:17" x14ac:dyDescent="0.25">
      <c r="A101">
        <v>3</v>
      </c>
      <c r="B101">
        <v>0</v>
      </c>
      <c r="C101" t="s">
        <v>1955</v>
      </c>
      <c r="D101" t="s">
        <v>15</v>
      </c>
      <c r="E101">
        <v>17</v>
      </c>
      <c r="F101">
        <v>0</v>
      </c>
      <c r="G101">
        <v>0</v>
      </c>
      <c r="H101" t="s">
        <v>1956</v>
      </c>
      <c r="I101">
        <v>7.7332999999999998</v>
      </c>
      <c r="K101" t="s">
        <v>527</v>
      </c>
      <c r="O101">
        <v>4</v>
      </c>
      <c r="P101" t="s">
        <v>2891</v>
      </c>
      <c r="Q101" t="s">
        <v>2887</v>
      </c>
    </row>
    <row r="102" spans="1:17" x14ac:dyDescent="0.25">
      <c r="A102">
        <v>3</v>
      </c>
      <c r="B102">
        <v>0</v>
      </c>
      <c r="C102" t="s">
        <v>1957</v>
      </c>
      <c r="D102" t="s">
        <v>20</v>
      </c>
      <c r="F102">
        <v>1</v>
      </c>
      <c r="G102">
        <v>0</v>
      </c>
      <c r="H102" t="s">
        <v>1958</v>
      </c>
      <c r="I102">
        <v>19.966699999999999</v>
      </c>
      <c r="K102" t="s">
        <v>17</v>
      </c>
      <c r="O102">
        <v>3</v>
      </c>
      <c r="P102" t="s">
        <v>2889</v>
      </c>
      <c r="Q102" t="s">
        <v>2887</v>
      </c>
    </row>
    <row r="103" spans="1:17" x14ac:dyDescent="0.25">
      <c r="A103">
        <v>3</v>
      </c>
      <c r="B103">
        <v>0</v>
      </c>
      <c r="C103" t="s">
        <v>1959</v>
      </c>
      <c r="D103" t="s">
        <v>20</v>
      </c>
      <c r="F103">
        <v>1</v>
      </c>
      <c r="G103">
        <v>0</v>
      </c>
      <c r="H103" t="s">
        <v>1960</v>
      </c>
      <c r="I103">
        <v>19.966699999999999</v>
      </c>
      <c r="K103" t="s">
        <v>17</v>
      </c>
      <c r="O103">
        <v>2</v>
      </c>
      <c r="P103" t="s">
        <v>2889</v>
      </c>
      <c r="Q103" t="s">
        <v>2887</v>
      </c>
    </row>
    <row r="104" spans="1:17" x14ac:dyDescent="0.25">
      <c r="A104">
        <v>3</v>
      </c>
      <c r="B104">
        <v>0</v>
      </c>
      <c r="C104" t="s">
        <v>1961</v>
      </c>
      <c r="D104" t="s">
        <v>20</v>
      </c>
      <c r="E104">
        <v>28</v>
      </c>
      <c r="F104">
        <v>1</v>
      </c>
      <c r="G104">
        <v>0</v>
      </c>
      <c r="H104" t="s">
        <v>1962</v>
      </c>
      <c r="I104">
        <v>15.85</v>
      </c>
      <c r="K104" t="s">
        <v>17</v>
      </c>
      <c r="O104">
        <v>4</v>
      </c>
      <c r="P104" t="s">
        <v>2891</v>
      </c>
      <c r="Q104" t="s">
        <v>2887</v>
      </c>
    </row>
    <row r="105" spans="1:17" x14ac:dyDescent="0.25">
      <c r="A105">
        <v>3</v>
      </c>
      <c r="B105">
        <v>1</v>
      </c>
      <c r="C105" t="s">
        <v>1963</v>
      </c>
      <c r="D105" t="s">
        <v>15</v>
      </c>
      <c r="E105">
        <v>24</v>
      </c>
      <c r="F105">
        <v>1</v>
      </c>
      <c r="G105">
        <v>0</v>
      </c>
      <c r="H105" t="s">
        <v>1962</v>
      </c>
      <c r="I105">
        <v>15.85</v>
      </c>
      <c r="K105" t="s">
        <v>17</v>
      </c>
      <c r="L105" t="s">
        <v>414</v>
      </c>
      <c r="O105">
        <v>4</v>
      </c>
      <c r="P105" t="s">
        <v>2891</v>
      </c>
      <c r="Q105" t="s">
        <v>2887</v>
      </c>
    </row>
    <row r="106" spans="1:17" x14ac:dyDescent="0.25">
      <c r="A106">
        <v>3</v>
      </c>
      <c r="B106">
        <v>0</v>
      </c>
      <c r="C106" t="s">
        <v>1964</v>
      </c>
      <c r="D106" t="s">
        <v>20</v>
      </c>
      <c r="E106">
        <v>20</v>
      </c>
      <c r="F106">
        <v>0</v>
      </c>
      <c r="G106">
        <v>0</v>
      </c>
      <c r="H106" t="s">
        <v>1965</v>
      </c>
      <c r="I106">
        <v>9.5</v>
      </c>
      <c r="K106" t="s">
        <v>17</v>
      </c>
      <c r="O106">
        <v>3</v>
      </c>
      <c r="P106" t="s">
        <v>2889</v>
      </c>
      <c r="Q106" t="s">
        <v>2887</v>
      </c>
    </row>
    <row r="107" spans="1:17" x14ac:dyDescent="0.25">
      <c r="A107">
        <v>3</v>
      </c>
      <c r="B107">
        <v>0</v>
      </c>
      <c r="C107" t="s">
        <v>1966</v>
      </c>
      <c r="D107" t="s">
        <v>20</v>
      </c>
      <c r="E107">
        <v>23.5</v>
      </c>
      <c r="F107">
        <v>0</v>
      </c>
      <c r="G107">
        <v>0</v>
      </c>
      <c r="H107" t="s">
        <v>1967</v>
      </c>
      <c r="I107">
        <v>7.2291999999999996</v>
      </c>
      <c r="K107" t="s">
        <v>44</v>
      </c>
      <c r="M107">
        <v>188</v>
      </c>
      <c r="O107">
        <v>2</v>
      </c>
      <c r="P107" t="s">
        <v>2889</v>
      </c>
      <c r="Q107" t="s">
        <v>2887</v>
      </c>
    </row>
    <row r="108" spans="1:17" x14ac:dyDescent="0.25">
      <c r="A108">
        <v>3</v>
      </c>
      <c r="B108">
        <v>0</v>
      </c>
      <c r="C108" t="s">
        <v>1968</v>
      </c>
      <c r="D108" t="s">
        <v>20</v>
      </c>
      <c r="E108">
        <v>41</v>
      </c>
      <c r="F108">
        <v>2</v>
      </c>
      <c r="G108">
        <v>0</v>
      </c>
      <c r="H108" t="s">
        <v>1969</v>
      </c>
      <c r="I108">
        <v>14.1083</v>
      </c>
      <c r="K108" t="s">
        <v>17</v>
      </c>
      <c r="O108">
        <v>1</v>
      </c>
      <c r="P108" t="s">
        <v>2889</v>
      </c>
      <c r="Q108" t="s">
        <v>2887</v>
      </c>
    </row>
    <row r="109" spans="1:17" x14ac:dyDescent="0.25">
      <c r="A109">
        <v>3</v>
      </c>
      <c r="B109">
        <v>0</v>
      </c>
      <c r="C109" t="s">
        <v>1970</v>
      </c>
      <c r="D109" t="s">
        <v>20</v>
      </c>
      <c r="E109">
        <v>26</v>
      </c>
      <c r="F109">
        <v>1</v>
      </c>
      <c r="G109">
        <v>0</v>
      </c>
      <c r="H109" t="s">
        <v>1971</v>
      </c>
      <c r="I109">
        <v>7.8541999999999996</v>
      </c>
      <c r="K109" t="s">
        <v>17</v>
      </c>
      <c r="O109">
        <v>2</v>
      </c>
      <c r="P109" t="s">
        <v>2889</v>
      </c>
      <c r="Q109" t="s">
        <v>2887</v>
      </c>
    </row>
    <row r="110" spans="1:17" x14ac:dyDescent="0.25">
      <c r="A110">
        <v>3</v>
      </c>
      <c r="B110">
        <v>0</v>
      </c>
      <c r="C110" t="s">
        <v>1972</v>
      </c>
      <c r="D110" t="s">
        <v>20</v>
      </c>
      <c r="E110">
        <v>21</v>
      </c>
      <c r="F110">
        <v>0</v>
      </c>
      <c r="G110">
        <v>0</v>
      </c>
      <c r="H110" t="s">
        <v>1973</v>
      </c>
      <c r="I110">
        <v>7.8541999999999996</v>
      </c>
      <c r="K110" t="s">
        <v>17</v>
      </c>
      <c r="M110">
        <v>69</v>
      </c>
      <c r="O110">
        <v>5</v>
      </c>
      <c r="P110" t="s">
        <v>2890</v>
      </c>
      <c r="Q110" t="s">
        <v>2887</v>
      </c>
    </row>
    <row r="111" spans="1:17" x14ac:dyDescent="0.25">
      <c r="A111">
        <v>3</v>
      </c>
      <c r="B111">
        <v>1</v>
      </c>
      <c r="C111" t="s">
        <v>1974</v>
      </c>
      <c r="D111" t="s">
        <v>15</v>
      </c>
      <c r="E111">
        <v>45</v>
      </c>
      <c r="F111">
        <v>1</v>
      </c>
      <c r="G111">
        <v>0</v>
      </c>
      <c r="H111" t="s">
        <v>1969</v>
      </c>
      <c r="I111">
        <v>14.1083</v>
      </c>
      <c r="K111" t="s">
        <v>17</v>
      </c>
      <c r="L111" t="s">
        <v>22</v>
      </c>
      <c r="O111">
        <v>2</v>
      </c>
      <c r="P111" t="s">
        <v>2889</v>
      </c>
      <c r="Q111" t="s">
        <v>2887</v>
      </c>
    </row>
    <row r="112" spans="1:17" x14ac:dyDescent="0.25">
      <c r="A112">
        <v>3</v>
      </c>
      <c r="B112">
        <v>0</v>
      </c>
      <c r="C112" t="s">
        <v>1975</v>
      </c>
      <c r="D112" t="s">
        <v>15</v>
      </c>
      <c r="F112">
        <v>0</v>
      </c>
      <c r="G112">
        <v>0</v>
      </c>
      <c r="H112" t="s">
        <v>1976</v>
      </c>
      <c r="I112">
        <v>7.55</v>
      </c>
      <c r="K112" t="s">
        <v>17</v>
      </c>
      <c r="O112">
        <v>5</v>
      </c>
      <c r="P112" t="s">
        <v>2890</v>
      </c>
      <c r="Q112" t="s">
        <v>2887</v>
      </c>
    </row>
    <row r="113" spans="1:17" x14ac:dyDescent="0.25">
      <c r="A113">
        <v>3</v>
      </c>
      <c r="B113">
        <v>0</v>
      </c>
      <c r="C113" t="s">
        <v>1977</v>
      </c>
      <c r="D113" t="s">
        <v>20</v>
      </c>
      <c r="E113">
        <v>25</v>
      </c>
      <c r="F113">
        <v>0</v>
      </c>
      <c r="G113">
        <v>0</v>
      </c>
      <c r="H113" t="s">
        <v>1978</v>
      </c>
      <c r="I113">
        <v>7.25</v>
      </c>
      <c r="K113" t="s">
        <v>17</v>
      </c>
      <c r="L113" t="s">
        <v>60</v>
      </c>
      <c r="O113">
        <v>1</v>
      </c>
      <c r="P113" t="s">
        <v>2889</v>
      </c>
      <c r="Q113" t="s">
        <v>2887</v>
      </c>
    </row>
    <row r="114" spans="1:17" x14ac:dyDescent="0.25">
      <c r="A114">
        <v>3</v>
      </c>
      <c r="B114">
        <v>0</v>
      </c>
      <c r="C114" t="s">
        <v>1979</v>
      </c>
      <c r="D114" t="s">
        <v>20</v>
      </c>
      <c r="F114">
        <v>0</v>
      </c>
      <c r="G114">
        <v>0</v>
      </c>
      <c r="H114" t="s">
        <v>1980</v>
      </c>
      <c r="I114">
        <v>6.8582999999999998</v>
      </c>
      <c r="K114" t="s">
        <v>527</v>
      </c>
      <c r="O114">
        <v>2</v>
      </c>
      <c r="P114" t="s">
        <v>2889</v>
      </c>
      <c r="Q114" t="s">
        <v>2887</v>
      </c>
    </row>
    <row r="115" spans="1:17" x14ac:dyDescent="0.25">
      <c r="A115">
        <v>3</v>
      </c>
      <c r="B115">
        <v>0</v>
      </c>
      <c r="C115" t="s">
        <v>1981</v>
      </c>
      <c r="D115" t="s">
        <v>20</v>
      </c>
      <c r="E115">
        <v>11</v>
      </c>
      <c r="F115">
        <v>0</v>
      </c>
      <c r="G115">
        <v>0</v>
      </c>
      <c r="H115" t="s">
        <v>1456</v>
      </c>
      <c r="I115">
        <v>18.787500000000001</v>
      </c>
      <c r="K115" t="s">
        <v>44</v>
      </c>
      <c r="O115">
        <v>2</v>
      </c>
      <c r="P115" t="s">
        <v>2889</v>
      </c>
      <c r="Q115" t="s">
        <v>2887</v>
      </c>
    </row>
    <row r="116" spans="1:17" x14ac:dyDescent="0.25">
      <c r="A116">
        <v>3</v>
      </c>
      <c r="B116">
        <v>1</v>
      </c>
      <c r="C116" t="s">
        <v>1982</v>
      </c>
      <c r="D116" t="s">
        <v>15</v>
      </c>
      <c r="F116">
        <v>0</v>
      </c>
      <c r="G116">
        <v>0</v>
      </c>
      <c r="H116" t="s">
        <v>1983</v>
      </c>
      <c r="I116">
        <v>7.75</v>
      </c>
      <c r="K116" t="s">
        <v>527</v>
      </c>
      <c r="L116" t="s">
        <v>1001</v>
      </c>
      <c r="O116">
        <v>2</v>
      </c>
      <c r="P116" t="s">
        <v>2889</v>
      </c>
      <c r="Q116" t="s">
        <v>2887</v>
      </c>
    </row>
    <row r="117" spans="1:17" x14ac:dyDescent="0.25">
      <c r="A117">
        <v>3</v>
      </c>
      <c r="B117">
        <v>1</v>
      </c>
      <c r="C117" t="s">
        <v>1984</v>
      </c>
      <c r="D117" t="s">
        <v>20</v>
      </c>
      <c r="E117">
        <v>27</v>
      </c>
      <c r="F117">
        <v>0</v>
      </c>
      <c r="G117">
        <v>0</v>
      </c>
      <c r="H117" t="s">
        <v>1985</v>
      </c>
      <c r="I117">
        <v>6.9749999999999996</v>
      </c>
      <c r="K117" t="s">
        <v>17</v>
      </c>
      <c r="L117" t="s">
        <v>414</v>
      </c>
      <c r="O117">
        <v>1</v>
      </c>
      <c r="P117" t="s">
        <v>2889</v>
      </c>
      <c r="Q117" t="s">
        <v>2887</v>
      </c>
    </row>
    <row r="118" spans="1:17" x14ac:dyDescent="0.25">
      <c r="A118">
        <v>3</v>
      </c>
      <c r="B118">
        <v>1</v>
      </c>
      <c r="C118" t="s">
        <v>1986</v>
      </c>
      <c r="D118" t="s">
        <v>20</v>
      </c>
      <c r="F118">
        <v>0</v>
      </c>
      <c r="G118">
        <v>0</v>
      </c>
      <c r="H118" t="s">
        <v>1589</v>
      </c>
      <c r="I118">
        <v>56.495800000000003</v>
      </c>
      <c r="K118" t="s">
        <v>17</v>
      </c>
      <c r="L118" t="s">
        <v>44</v>
      </c>
      <c r="O118">
        <v>1</v>
      </c>
      <c r="P118" t="s">
        <v>2889</v>
      </c>
      <c r="Q118" t="s">
        <v>2887</v>
      </c>
    </row>
    <row r="119" spans="1:17" x14ac:dyDescent="0.25">
      <c r="A119">
        <v>3</v>
      </c>
      <c r="B119">
        <v>0</v>
      </c>
      <c r="C119" t="s">
        <v>1987</v>
      </c>
      <c r="D119" t="s">
        <v>15</v>
      </c>
      <c r="E119">
        <v>18</v>
      </c>
      <c r="F119">
        <v>0</v>
      </c>
      <c r="G119">
        <v>0</v>
      </c>
      <c r="H119" t="s">
        <v>1988</v>
      </c>
      <c r="I119">
        <v>6.75</v>
      </c>
      <c r="K119" t="s">
        <v>527</v>
      </c>
      <c r="O119">
        <v>2</v>
      </c>
      <c r="P119" t="s">
        <v>2889</v>
      </c>
      <c r="Q119" t="s">
        <v>2887</v>
      </c>
    </row>
    <row r="120" spans="1:17" x14ac:dyDescent="0.25">
      <c r="A120">
        <v>3</v>
      </c>
      <c r="B120">
        <v>1</v>
      </c>
      <c r="C120" t="s">
        <v>1989</v>
      </c>
      <c r="D120" t="s">
        <v>15</v>
      </c>
      <c r="E120">
        <v>26</v>
      </c>
      <c r="F120">
        <v>0</v>
      </c>
      <c r="G120">
        <v>0</v>
      </c>
      <c r="H120" t="s">
        <v>1990</v>
      </c>
      <c r="I120">
        <v>7.9249999999999998</v>
      </c>
      <c r="K120" t="s">
        <v>17</v>
      </c>
      <c r="O120">
        <v>1</v>
      </c>
      <c r="P120" t="s">
        <v>2889</v>
      </c>
      <c r="Q120" t="s">
        <v>2887</v>
      </c>
    </row>
    <row r="121" spans="1:17" x14ac:dyDescent="0.25">
      <c r="A121">
        <v>3</v>
      </c>
      <c r="B121">
        <v>0</v>
      </c>
      <c r="C121" t="s">
        <v>1991</v>
      </c>
      <c r="D121" t="s">
        <v>15</v>
      </c>
      <c r="E121">
        <v>23</v>
      </c>
      <c r="F121">
        <v>0</v>
      </c>
      <c r="G121">
        <v>0</v>
      </c>
      <c r="H121" t="s">
        <v>1992</v>
      </c>
      <c r="I121">
        <v>7.9249999999999998</v>
      </c>
      <c r="K121" t="s">
        <v>17</v>
      </c>
      <c r="O121">
        <v>5</v>
      </c>
      <c r="P121" t="s">
        <v>2890</v>
      </c>
      <c r="Q121" t="s">
        <v>2887</v>
      </c>
    </row>
    <row r="122" spans="1:17" x14ac:dyDescent="0.25">
      <c r="A122">
        <v>3</v>
      </c>
      <c r="B122">
        <v>1</v>
      </c>
      <c r="C122" t="s">
        <v>1993</v>
      </c>
      <c r="D122" t="s">
        <v>15</v>
      </c>
      <c r="E122">
        <v>22</v>
      </c>
      <c r="F122">
        <v>0</v>
      </c>
      <c r="G122">
        <v>0</v>
      </c>
      <c r="H122" t="s">
        <v>1994</v>
      </c>
      <c r="I122">
        <v>8.9625000000000004</v>
      </c>
      <c r="K122" t="s">
        <v>17</v>
      </c>
      <c r="L122" t="s">
        <v>44</v>
      </c>
      <c r="O122">
        <v>5</v>
      </c>
      <c r="P122" t="s">
        <v>2890</v>
      </c>
      <c r="Q122" t="s">
        <v>2887</v>
      </c>
    </row>
    <row r="123" spans="1:17" x14ac:dyDescent="0.25">
      <c r="A123">
        <v>3</v>
      </c>
      <c r="B123">
        <v>0</v>
      </c>
      <c r="C123" t="s">
        <v>1995</v>
      </c>
      <c r="D123" t="s">
        <v>20</v>
      </c>
      <c r="E123">
        <v>28</v>
      </c>
      <c r="F123">
        <v>0</v>
      </c>
      <c r="G123">
        <v>0</v>
      </c>
      <c r="H123" t="s">
        <v>1996</v>
      </c>
      <c r="I123">
        <v>7.8958000000000004</v>
      </c>
      <c r="K123" t="s">
        <v>17</v>
      </c>
      <c r="M123">
        <v>306</v>
      </c>
      <c r="O123">
        <v>2</v>
      </c>
      <c r="P123" t="s">
        <v>2889</v>
      </c>
      <c r="Q123" t="s">
        <v>2887</v>
      </c>
    </row>
    <row r="124" spans="1:17" x14ac:dyDescent="0.25">
      <c r="A124">
        <v>3</v>
      </c>
      <c r="B124">
        <v>0</v>
      </c>
      <c r="C124" t="s">
        <v>1997</v>
      </c>
      <c r="D124" t="s">
        <v>15</v>
      </c>
      <c r="E124">
        <v>28</v>
      </c>
      <c r="F124">
        <v>0</v>
      </c>
      <c r="G124">
        <v>0</v>
      </c>
      <c r="H124" t="s">
        <v>1998</v>
      </c>
      <c r="I124">
        <v>7.7750000000000004</v>
      </c>
      <c r="K124" t="s">
        <v>17</v>
      </c>
      <c r="O124">
        <v>4</v>
      </c>
      <c r="P124" t="s">
        <v>2891</v>
      </c>
      <c r="Q124" t="s">
        <v>2887</v>
      </c>
    </row>
    <row r="125" spans="1:17" x14ac:dyDescent="0.25">
      <c r="A125">
        <v>3</v>
      </c>
      <c r="B125">
        <v>0</v>
      </c>
      <c r="C125" t="s">
        <v>1999</v>
      </c>
      <c r="D125" t="s">
        <v>15</v>
      </c>
      <c r="F125">
        <v>0</v>
      </c>
      <c r="G125">
        <v>0</v>
      </c>
      <c r="H125" t="s">
        <v>2000</v>
      </c>
      <c r="I125">
        <v>7.75</v>
      </c>
      <c r="K125" t="s">
        <v>527</v>
      </c>
      <c r="O125">
        <v>5</v>
      </c>
      <c r="P125" t="s">
        <v>2890</v>
      </c>
      <c r="Q125" t="s">
        <v>2887</v>
      </c>
    </row>
    <row r="126" spans="1:17" x14ac:dyDescent="0.25">
      <c r="A126">
        <v>3</v>
      </c>
      <c r="B126">
        <v>1</v>
      </c>
      <c r="C126" t="s">
        <v>2001</v>
      </c>
      <c r="D126" t="s">
        <v>15</v>
      </c>
      <c r="E126">
        <v>2</v>
      </c>
      <c r="F126">
        <v>0</v>
      </c>
      <c r="G126">
        <v>1</v>
      </c>
      <c r="H126" t="s">
        <v>2002</v>
      </c>
      <c r="I126">
        <v>12.2875</v>
      </c>
      <c r="K126" t="s">
        <v>17</v>
      </c>
      <c r="L126" t="s">
        <v>414</v>
      </c>
      <c r="O126">
        <v>3</v>
      </c>
      <c r="P126" t="s">
        <v>2889</v>
      </c>
      <c r="Q126" t="s">
        <v>2887</v>
      </c>
    </row>
    <row r="127" spans="1:17" x14ac:dyDescent="0.25">
      <c r="A127">
        <v>3</v>
      </c>
      <c r="B127">
        <v>1</v>
      </c>
      <c r="C127" t="s">
        <v>2003</v>
      </c>
      <c r="D127" t="s">
        <v>15</v>
      </c>
      <c r="E127">
        <v>22</v>
      </c>
      <c r="F127">
        <v>1</v>
      </c>
      <c r="G127">
        <v>1</v>
      </c>
      <c r="H127" t="s">
        <v>2002</v>
      </c>
      <c r="I127">
        <v>12.2875</v>
      </c>
      <c r="K127" t="s">
        <v>17</v>
      </c>
      <c r="L127" t="s">
        <v>414</v>
      </c>
      <c r="O127">
        <v>2</v>
      </c>
      <c r="P127" t="s">
        <v>2889</v>
      </c>
      <c r="Q127" t="s">
        <v>2887</v>
      </c>
    </row>
    <row r="128" spans="1:17" x14ac:dyDescent="0.25">
      <c r="A128">
        <v>3</v>
      </c>
      <c r="B128">
        <v>0</v>
      </c>
      <c r="C128" t="s">
        <v>2004</v>
      </c>
      <c r="D128" t="s">
        <v>20</v>
      </c>
      <c r="E128">
        <v>43</v>
      </c>
      <c r="F128">
        <v>0</v>
      </c>
      <c r="G128">
        <v>0</v>
      </c>
      <c r="H128" t="s">
        <v>2005</v>
      </c>
      <c r="I128">
        <v>6.45</v>
      </c>
      <c r="K128" t="s">
        <v>17</v>
      </c>
      <c r="O128">
        <v>3</v>
      </c>
      <c r="P128" t="s">
        <v>2889</v>
      </c>
      <c r="Q128" t="s">
        <v>2887</v>
      </c>
    </row>
    <row r="129" spans="1:17" x14ac:dyDescent="0.25">
      <c r="A129">
        <v>3</v>
      </c>
      <c r="B129">
        <v>0</v>
      </c>
      <c r="C129" t="s">
        <v>2006</v>
      </c>
      <c r="D129" t="s">
        <v>20</v>
      </c>
      <c r="E129">
        <v>28</v>
      </c>
      <c r="F129">
        <v>0</v>
      </c>
      <c r="G129">
        <v>0</v>
      </c>
      <c r="H129" t="s">
        <v>1476</v>
      </c>
      <c r="I129">
        <v>22.524999999999999</v>
      </c>
      <c r="K129" t="s">
        <v>17</v>
      </c>
      <c r="O129">
        <v>5</v>
      </c>
      <c r="P129" t="s">
        <v>2890</v>
      </c>
      <c r="Q129" t="s">
        <v>2887</v>
      </c>
    </row>
    <row r="130" spans="1:17" x14ac:dyDescent="0.25">
      <c r="A130">
        <v>3</v>
      </c>
      <c r="B130">
        <v>1</v>
      </c>
      <c r="C130" t="s">
        <v>2007</v>
      </c>
      <c r="D130" t="s">
        <v>15</v>
      </c>
      <c r="E130">
        <v>27</v>
      </c>
      <c r="F130">
        <v>0</v>
      </c>
      <c r="G130">
        <v>0</v>
      </c>
      <c r="H130" t="s">
        <v>2008</v>
      </c>
      <c r="I130">
        <v>7.9249999999999998</v>
      </c>
      <c r="K130" t="s">
        <v>17</v>
      </c>
      <c r="O130">
        <v>4</v>
      </c>
      <c r="P130" t="s">
        <v>2891</v>
      </c>
      <c r="Q130" t="s">
        <v>2887</v>
      </c>
    </row>
    <row r="131" spans="1:17" x14ac:dyDescent="0.25">
      <c r="A131">
        <v>3</v>
      </c>
      <c r="B131">
        <v>0</v>
      </c>
      <c r="C131" t="s">
        <v>2009</v>
      </c>
      <c r="D131" t="s">
        <v>20</v>
      </c>
      <c r="F131">
        <v>0</v>
      </c>
      <c r="G131">
        <v>0</v>
      </c>
      <c r="H131" t="s">
        <v>2010</v>
      </c>
      <c r="I131">
        <v>7.75</v>
      </c>
      <c r="K131" t="s">
        <v>527</v>
      </c>
      <c r="O131">
        <v>3</v>
      </c>
      <c r="P131" t="s">
        <v>2889</v>
      </c>
      <c r="Q131" t="s">
        <v>2887</v>
      </c>
    </row>
    <row r="132" spans="1:17" x14ac:dyDescent="0.25">
      <c r="A132">
        <v>3</v>
      </c>
      <c r="B132">
        <v>1</v>
      </c>
      <c r="C132" t="s">
        <v>2011</v>
      </c>
      <c r="D132" t="s">
        <v>15</v>
      </c>
      <c r="F132">
        <v>0</v>
      </c>
      <c r="G132">
        <v>0</v>
      </c>
      <c r="H132" t="s">
        <v>2012</v>
      </c>
      <c r="I132">
        <v>8.0500000000000007</v>
      </c>
      <c r="K132" t="s">
        <v>17</v>
      </c>
      <c r="L132" t="s">
        <v>44</v>
      </c>
      <c r="O132">
        <v>1</v>
      </c>
      <c r="P132" t="s">
        <v>2889</v>
      </c>
      <c r="Q132" t="s">
        <v>2887</v>
      </c>
    </row>
    <row r="133" spans="1:17" x14ac:dyDescent="0.25">
      <c r="A133">
        <v>3</v>
      </c>
      <c r="B133">
        <v>0</v>
      </c>
      <c r="C133" t="s">
        <v>2013</v>
      </c>
      <c r="D133" t="s">
        <v>20</v>
      </c>
      <c r="E133">
        <v>42</v>
      </c>
      <c r="F133">
        <v>0</v>
      </c>
      <c r="G133">
        <v>0</v>
      </c>
      <c r="H133" t="s">
        <v>2014</v>
      </c>
      <c r="I133">
        <v>7.65</v>
      </c>
      <c r="J133" t="s">
        <v>1434</v>
      </c>
      <c r="K133" t="s">
        <v>17</v>
      </c>
      <c r="M133">
        <v>120</v>
      </c>
      <c r="O133">
        <v>1</v>
      </c>
      <c r="P133" t="s">
        <v>2889</v>
      </c>
      <c r="Q133" t="s">
        <v>2887</v>
      </c>
    </row>
    <row r="134" spans="1:17" x14ac:dyDescent="0.25">
      <c r="A134">
        <v>3</v>
      </c>
      <c r="B134">
        <v>1</v>
      </c>
      <c r="C134" t="s">
        <v>2015</v>
      </c>
      <c r="D134" t="s">
        <v>20</v>
      </c>
      <c r="F134">
        <v>0</v>
      </c>
      <c r="G134">
        <v>0</v>
      </c>
      <c r="H134" t="s">
        <v>2016</v>
      </c>
      <c r="I134">
        <v>7.8875000000000002</v>
      </c>
      <c r="K134" t="s">
        <v>17</v>
      </c>
      <c r="L134" t="s">
        <v>44</v>
      </c>
      <c r="O134">
        <v>5</v>
      </c>
      <c r="P134" t="s">
        <v>2890</v>
      </c>
      <c r="Q134" t="s">
        <v>2887</v>
      </c>
    </row>
    <row r="135" spans="1:17" x14ac:dyDescent="0.25">
      <c r="A135">
        <v>3</v>
      </c>
      <c r="B135">
        <v>0</v>
      </c>
      <c r="C135" t="s">
        <v>2017</v>
      </c>
      <c r="D135" t="s">
        <v>20</v>
      </c>
      <c r="E135">
        <v>30</v>
      </c>
      <c r="F135">
        <v>0</v>
      </c>
      <c r="G135">
        <v>0</v>
      </c>
      <c r="H135" t="s">
        <v>2018</v>
      </c>
      <c r="I135">
        <v>7.2291999999999996</v>
      </c>
      <c r="K135" t="s">
        <v>44</v>
      </c>
      <c r="O135">
        <v>1</v>
      </c>
      <c r="P135" t="s">
        <v>2889</v>
      </c>
      <c r="Q135" t="s">
        <v>2887</v>
      </c>
    </row>
    <row r="136" spans="1:17" x14ac:dyDescent="0.25">
      <c r="A136">
        <v>3</v>
      </c>
      <c r="B136">
        <v>0</v>
      </c>
      <c r="C136" t="s">
        <v>2019</v>
      </c>
      <c r="D136" t="s">
        <v>20</v>
      </c>
      <c r="F136">
        <v>0</v>
      </c>
      <c r="G136">
        <v>0</v>
      </c>
      <c r="H136" t="s">
        <v>2020</v>
      </c>
      <c r="I136">
        <v>7.8958000000000004</v>
      </c>
      <c r="K136" t="s">
        <v>17</v>
      </c>
      <c r="O136">
        <v>5</v>
      </c>
      <c r="P136" t="s">
        <v>2890</v>
      </c>
      <c r="Q136" t="s">
        <v>2887</v>
      </c>
    </row>
    <row r="137" spans="1:17" x14ac:dyDescent="0.25">
      <c r="A137">
        <v>3</v>
      </c>
      <c r="B137">
        <v>0</v>
      </c>
      <c r="C137" t="s">
        <v>2021</v>
      </c>
      <c r="D137" t="s">
        <v>15</v>
      </c>
      <c r="E137">
        <v>27</v>
      </c>
      <c r="F137">
        <v>1</v>
      </c>
      <c r="G137">
        <v>0</v>
      </c>
      <c r="H137" t="s">
        <v>2022</v>
      </c>
      <c r="I137">
        <v>7.9249999999999998</v>
      </c>
      <c r="K137" t="s">
        <v>17</v>
      </c>
      <c r="O137">
        <v>2</v>
      </c>
      <c r="P137" t="s">
        <v>2889</v>
      </c>
      <c r="Q137" t="s">
        <v>2887</v>
      </c>
    </row>
    <row r="138" spans="1:17" x14ac:dyDescent="0.25">
      <c r="A138">
        <v>3</v>
      </c>
      <c r="B138">
        <v>0</v>
      </c>
      <c r="C138" t="s">
        <v>2023</v>
      </c>
      <c r="D138" t="s">
        <v>15</v>
      </c>
      <c r="E138">
        <v>25</v>
      </c>
      <c r="F138">
        <v>1</v>
      </c>
      <c r="G138">
        <v>0</v>
      </c>
      <c r="H138" t="s">
        <v>2024</v>
      </c>
      <c r="I138">
        <v>7.9249999999999998</v>
      </c>
      <c r="K138" t="s">
        <v>17</v>
      </c>
      <c r="O138">
        <v>2</v>
      </c>
      <c r="P138" t="s">
        <v>2889</v>
      </c>
      <c r="Q138" t="s">
        <v>2887</v>
      </c>
    </row>
    <row r="139" spans="1:17" x14ac:dyDescent="0.25">
      <c r="A139">
        <v>3</v>
      </c>
      <c r="B139">
        <v>0</v>
      </c>
      <c r="C139" t="s">
        <v>2025</v>
      </c>
      <c r="D139" t="s">
        <v>20</v>
      </c>
      <c r="F139">
        <v>0</v>
      </c>
      <c r="G139">
        <v>0</v>
      </c>
      <c r="H139" t="s">
        <v>2026</v>
      </c>
      <c r="I139">
        <v>7.8958000000000004</v>
      </c>
      <c r="K139" t="s">
        <v>17</v>
      </c>
      <c r="O139">
        <v>2</v>
      </c>
      <c r="P139" t="s">
        <v>2889</v>
      </c>
      <c r="Q139" t="s">
        <v>2887</v>
      </c>
    </row>
    <row r="140" spans="1:17" x14ac:dyDescent="0.25">
      <c r="A140">
        <v>3</v>
      </c>
      <c r="B140">
        <v>1</v>
      </c>
      <c r="C140" t="s">
        <v>2027</v>
      </c>
      <c r="D140" t="s">
        <v>20</v>
      </c>
      <c r="E140">
        <v>29</v>
      </c>
      <c r="F140">
        <v>0</v>
      </c>
      <c r="G140">
        <v>0</v>
      </c>
      <c r="H140" t="s">
        <v>2028</v>
      </c>
      <c r="I140">
        <v>7.8958000000000004</v>
      </c>
      <c r="K140" t="s">
        <v>44</v>
      </c>
      <c r="L140" t="s">
        <v>414</v>
      </c>
      <c r="O140">
        <v>5</v>
      </c>
      <c r="P140" t="s">
        <v>2890</v>
      </c>
      <c r="Q140" t="s">
        <v>2887</v>
      </c>
    </row>
    <row r="141" spans="1:17" x14ac:dyDescent="0.25">
      <c r="A141">
        <v>3</v>
      </c>
      <c r="B141">
        <v>1</v>
      </c>
      <c r="C141" t="s">
        <v>2029</v>
      </c>
      <c r="D141" t="s">
        <v>20</v>
      </c>
      <c r="E141">
        <v>21</v>
      </c>
      <c r="F141">
        <v>0</v>
      </c>
      <c r="G141">
        <v>0</v>
      </c>
      <c r="H141" t="s">
        <v>2030</v>
      </c>
      <c r="I141">
        <v>7.7957999999999998</v>
      </c>
      <c r="K141" t="s">
        <v>17</v>
      </c>
      <c r="L141" t="s">
        <v>74</v>
      </c>
      <c r="O141">
        <v>1</v>
      </c>
      <c r="P141" t="s">
        <v>2889</v>
      </c>
      <c r="Q141" t="s">
        <v>2887</v>
      </c>
    </row>
    <row r="142" spans="1:17" x14ac:dyDescent="0.25">
      <c r="A142">
        <v>3</v>
      </c>
      <c r="B142">
        <v>0</v>
      </c>
      <c r="C142" t="s">
        <v>2031</v>
      </c>
      <c r="D142" t="s">
        <v>20</v>
      </c>
      <c r="F142">
        <v>0</v>
      </c>
      <c r="G142">
        <v>0</v>
      </c>
      <c r="H142" t="s">
        <v>2032</v>
      </c>
      <c r="I142">
        <v>7.05</v>
      </c>
      <c r="K142" t="s">
        <v>17</v>
      </c>
      <c r="O142">
        <v>2</v>
      </c>
      <c r="P142" t="s">
        <v>2889</v>
      </c>
      <c r="Q142" t="s">
        <v>2887</v>
      </c>
    </row>
    <row r="143" spans="1:17" x14ac:dyDescent="0.25">
      <c r="A143">
        <v>3</v>
      </c>
      <c r="B143">
        <v>0</v>
      </c>
      <c r="C143" t="s">
        <v>2033</v>
      </c>
      <c r="D143" t="s">
        <v>20</v>
      </c>
      <c r="E143">
        <v>20</v>
      </c>
      <c r="F143">
        <v>0</v>
      </c>
      <c r="G143">
        <v>0</v>
      </c>
      <c r="H143" t="s">
        <v>2034</v>
      </c>
      <c r="I143">
        <v>7.8541999999999996</v>
      </c>
      <c r="K143" t="s">
        <v>17</v>
      </c>
      <c r="O143">
        <v>4</v>
      </c>
      <c r="P143" t="s">
        <v>2891</v>
      </c>
      <c r="Q143" t="s">
        <v>2887</v>
      </c>
    </row>
    <row r="144" spans="1:17" x14ac:dyDescent="0.25">
      <c r="A144">
        <v>3</v>
      </c>
      <c r="B144">
        <v>0</v>
      </c>
      <c r="C144" t="s">
        <v>2035</v>
      </c>
      <c r="D144" t="s">
        <v>20</v>
      </c>
      <c r="E144">
        <v>48</v>
      </c>
      <c r="F144">
        <v>0</v>
      </c>
      <c r="G144">
        <v>0</v>
      </c>
      <c r="H144" t="s">
        <v>2036</v>
      </c>
      <c r="I144">
        <v>7.8541999999999996</v>
      </c>
      <c r="K144" t="s">
        <v>17</v>
      </c>
      <c r="O144">
        <v>5</v>
      </c>
      <c r="P144" t="s">
        <v>2890</v>
      </c>
      <c r="Q144" t="s">
        <v>2887</v>
      </c>
    </row>
    <row r="145" spans="1:17" x14ac:dyDescent="0.25">
      <c r="A145">
        <v>3</v>
      </c>
      <c r="B145">
        <v>0</v>
      </c>
      <c r="C145" t="s">
        <v>2037</v>
      </c>
      <c r="D145" t="s">
        <v>20</v>
      </c>
      <c r="E145">
        <v>17</v>
      </c>
      <c r="F145">
        <v>1</v>
      </c>
      <c r="G145">
        <v>0</v>
      </c>
      <c r="H145" t="s">
        <v>2038</v>
      </c>
      <c r="I145">
        <v>7.0541999999999998</v>
      </c>
      <c r="K145" t="s">
        <v>17</v>
      </c>
      <c r="O145">
        <v>1</v>
      </c>
      <c r="P145" t="s">
        <v>2889</v>
      </c>
      <c r="Q145" t="s">
        <v>2887</v>
      </c>
    </row>
    <row r="146" spans="1:17" x14ac:dyDescent="0.25">
      <c r="A146">
        <v>3</v>
      </c>
      <c r="B146">
        <v>1</v>
      </c>
      <c r="C146" t="s">
        <v>2039</v>
      </c>
      <c r="D146" t="s">
        <v>15</v>
      </c>
      <c r="F146">
        <v>0</v>
      </c>
      <c r="G146">
        <v>0</v>
      </c>
      <c r="H146" t="s">
        <v>2040</v>
      </c>
      <c r="I146">
        <v>7.75</v>
      </c>
      <c r="K146" t="s">
        <v>527</v>
      </c>
      <c r="L146" t="s">
        <v>40</v>
      </c>
      <c r="O146">
        <v>1</v>
      </c>
      <c r="P146" t="s">
        <v>2889</v>
      </c>
      <c r="Q146" t="s">
        <v>2887</v>
      </c>
    </row>
    <row r="147" spans="1:17" x14ac:dyDescent="0.25">
      <c r="A147">
        <v>3</v>
      </c>
      <c r="B147">
        <v>1</v>
      </c>
      <c r="C147" t="s">
        <v>2041</v>
      </c>
      <c r="D147" t="s">
        <v>20</v>
      </c>
      <c r="F147">
        <v>0</v>
      </c>
      <c r="G147">
        <v>0</v>
      </c>
      <c r="H147" t="s">
        <v>2042</v>
      </c>
      <c r="I147">
        <v>8.1125000000000007</v>
      </c>
      <c r="K147" t="s">
        <v>17</v>
      </c>
      <c r="L147" t="s">
        <v>241</v>
      </c>
      <c r="O147">
        <v>3</v>
      </c>
      <c r="P147" t="s">
        <v>2889</v>
      </c>
      <c r="Q147" t="s">
        <v>2887</v>
      </c>
    </row>
    <row r="148" spans="1:17" x14ac:dyDescent="0.25">
      <c r="A148">
        <v>3</v>
      </c>
      <c r="B148">
        <v>0</v>
      </c>
      <c r="C148" t="s">
        <v>2043</v>
      </c>
      <c r="D148" t="s">
        <v>20</v>
      </c>
      <c r="E148">
        <v>34</v>
      </c>
      <c r="F148">
        <v>0</v>
      </c>
      <c r="G148">
        <v>0</v>
      </c>
      <c r="H148" t="s">
        <v>2044</v>
      </c>
      <c r="I148">
        <v>6.4958</v>
      </c>
      <c r="K148" t="s">
        <v>17</v>
      </c>
      <c r="M148">
        <v>143</v>
      </c>
      <c r="O148">
        <v>3</v>
      </c>
      <c r="P148" t="s">
        <v>2889</v>
      </c>
      <c r="Q148" t="s">
        <v>2887</v>
      </c>
    </row>
    <row r="149" spans="1:17" x14ac:dyDescent="0.25">
      <c r="A149">
        <v>3</v>
      </c>
      <c r="B149">
        <v>1</v>
      </c>
      <c r="C149" t="s">
        <v>2045</v>
      </c>
      <c r="D149" t="s">
        <v>20</v>
      </c>
      <c r="E149">
        <v>26</v>
      </c>
      <c r="F149">
        <v>0</v>
      </c>
      <c r="G149">
        <v>0</v>
      </c>
      <c r="H149" t="s">
        <v>2046</v>
      </c>
      <c r="I149">
        <v>7.7750000000000004</v>
      </c>
      <c r="K149" t="s">
        <v>17</v>
      </c>
      <c r="L149" t="s">
        <v>414</v>
      </c>
      <c r="O149">
        <v>3</v>
      </c>
      <c r="P149" t="s">
        <v>2889</v>
      </c>
      <c r="Q149" t="s">
        <v>2887</v>
      </c>
    </row>
    <row r="150" spans="1:17" x14ac:dyDescent="0.25">
      <c r="A150">
        <v>3</v>
      </c>
      <c r="B150">
        <v>0</v>
      </c>
      <c r="C150" t="s">
        <v>2047</v>
      </c>
      <c r="D150" t="s">
        <v>20</v>
      </c>
      <c r="E150">
        <v>22</v>
      </c>
      <c r="F150">
        <v>0</v>
      </c>
      <c r="G150">
        <v>0</v>
      </c>
      <c r="H150" t="s">
        <v>2048</v>
      </c>
      <c r="I150">
        <v>7.7957999999999998</v>
      </c>
      <c r="K150" t="s">
        <v>17</v>
      </c>
      <c r="M150">
        <v>156</v>
      </c>
      <c r="O150">
        <v>1</v>
      </c>
      <c r="P150" t="s">
        <v>2889</v>
      </c>
      <c r="Q150" t="s">
        <v>2887</v>
      </c>
    </row>
    <row r="151" spans="1:17" x14ac:dyDescent="0.25">
      <c r="A151">
        <v>3</v>
      </c>
      <c r="B151">
        <v>0</v>
      </c>
      <c r="C151" t="s">
        <v>2049</v>
      </c>
      <c r="D151" t="s">
        <v>20</v>
      </c>
      <c r="E151">
        <v>33</v>
      </c>
      <c r="F151">
        <v>0</v>
      </c>
      <c r="G151">
        <v>0</v>
      </c>
      <c r="H151" t="s">
        <v>2050</v>
      </c>
      <c r="I151">
        <v>8.6541999999999994</v>
      </c>
      <c r="K151" t="s">
        <v>17</v>
      </c>
      <c r="M151">
        <v>285</v>
      </c>
      <c r="O151">
        <v>2</v>
      </c>
      <c r="P151" t="s">
        <v>2889</v>
      </c>
      <c r="Q151" t="s">
        <v>2887</v>
      </c>
    </row>
    <row r="152" spans="1:17" x14ac:dyDescent="0.25">
      <c r="A152">
        <v>3</v>
      </c>
      <c r="B152">
        <v>0</v>
      </c>
      <c r="C152" t="s">
        <v>2051</v>
      </c>
      <c r="D152" t="s">
        <v>20</v>
      </c>
      <c r="E152">
        <v>31</v>
      </c>
      <c r="F152">
        <v>0</v>
      </c>
      <c r="G152">
        <v>0</v>
      </c>
      <c r="H152" t="s">
        <v>2052</v>
      </c>
      <c r="I152">
        <v>7.7750000000000004</v>
      </c>
      <c r="K152" t="s">
        <v>17</v>
      </c>
      <c r="O152">
        <v>1</v>
      </c>
      <c r="P152" t="s">
        <v>2889</v>
      </c>
      <c r="Q152" t="s">
        <v>2887</v>
      </c>
    </row>
    <row r="153" spans="1:17" x14ac:dyDescent="0.25">
      <c r="A153">
        <v>3</v>
      </c>
      <c r="B153">
        <v>0</v>
      </c>
      <c r="C153" t="s">
        <v>2053</v>
      </c>
      <c r="D153" t="s">
        <v>20</v>
      </c>
      <c r="E153">
        <v>29</v>
      </c>
      <c r="F153">
        <v>0</v>
      </c>
      <c r="G153">
        <v>0</v>
      </c>
      <c r="H153" t="s">
        <v>2054</v>
      </c>
      <c r="I153">
        <v>7.8541999999999996</v>
      </c>
      <c r="K153" t="s">
        <v>17</v>
      </c>
      <c r="O153">
        <v>5</v>
      </c>
      <c r="P153" t="s">
        <v>2890</v>
      </c>
      <c r="Q153" t="s">
        <v>2887</v>
      </c>
    </row>
    <row r="154" spans="1:17" x14ac:dyDescent="0.25">
      <c r="A154">
        <v>3</v>
      </c>
      <c r="B154">
        <v>1</v>
      </c>
      <c r="C154" t="s">
        <v>2055</v>
      </c>
      <c r="D154" t="s">
        <v>20</v>
      </c>
      <c r="E154">
        <v>4</v>
      </c>
      <c r="F154">
        <v>1</v>
      </c>
      <c r="G154">
        <v>1</v>
      </c>
      <c r="H154" t="s">
        <v>2056</v>
      </c>
      <c r="I154">
        <v>11.1333</v>
      </c>
      <c r="K154" t="s">
        <v>17</v>
      </c>
      <c r="L154" t="s">
        <v>414</v>
      </c>
      <c r="O154">
        <v>2</v>
      </c>
      <c r="P154" t="s">
        <v>2889</v>
      </c>
      <c r="Q154" t="s">
        <v>2887</v>
      </c>
    </row>
    <row r="155" spans="1:17" x14ac:dyDescent="0.25">
      <c r="A155">
        <v>3</v>
      </c>
      <c r="B155">
        <v>1</v>
      </c>
      <c r="C155" t="s">
        <v>2057</v>
      </c>
      <c r="D155" t="s">
        <v>15</v>
      </c>
      <c r="E155">
        <v>1</v>
      </c>
      <c r="F155">
        <v>1</v>
      </c>
      <c r="G155">
        <v>1</v>
      </c>
      <c r="H155" t="s">
        <v>2056</v>
      </c>
      <c r="I155">
        <v>11.1333</v>
      </c>
      <c r="K155" t="s">
        <v>17</v>
      </c>
      <c r="L155" t="s">
        <v>414</v>
      </c>
      <c r="O155">
        <v>5</v>
      </c>
      <c r="P155" t="s">
        <v>2890</v>
      </c>
      <c r="Q155" t="s">
        <v>2887</v>
      </c>
    </row>
    <row r="156" spans="1:17" x14ac:dyDescent="0.25">
      <c r="A156">
        <v>3</v>
      </c>
      <c r="B156">
        <v>0</v>
      </c>
      <c r="C156" t="s">
        <v>2058</v>
      </c>
      <c r="D156" t="s">
        <v>20</v>
      </c>
      <c r="E156">
        <v>49</v>
      </c>
      <c r="F156">
        <v>0</v>
      </c>
      <c r="G156">
        <v>0</v>
      </c>
      <c r="H156" t="s">
        <v>2059</v>
      </c>
      <c r="I156">
        <v>0</v>
      </c>
      <c r="K156" t="s">
        <v>17</v>
      </c>
      <c r="O156">
        <v>5</v>
      </c>
      <c r="P156" t="s">
        <v>2890</v>
      </c>
      <c r="Q156" t="s">
        <v>2887</v>
      </c>
    </row>
    <row r="157" spans="1:17" x14ac:dyDescent="0.25">
      <c r="A157">
        <v>3</v>
      </c>
      <c r="B157">
        <v>0</v>
      </c>
      <c r="C157" t="s">
        <v>2060</v>
      </c>
      <c r="D157" t="s">
        <v>20</v>
      </c>
      <c r="E157">
        <v>33</v>
      </c>
      <c r="F157">
        <v>0</v>
      </c>
      <c r="G157">
        <v>0</v>
      </c>
      <c r="H157" t="s">
        <v>2061</v>
      </c>
      <c r="I157">
        <v>7.7750000000000004</v>
      </c>
      <c r="K157" t="s">
        <v>17</v>
      </c>
      <c r="M157">
        <v>37</v>
      </c>
      <c r="O157">
        <v>2</v>
      </c>
      <c r="P157" t="s">
        <v>2889</v>
      </c>
      <c r="Q157" t="s">
        <v>2887</v>
      </c>
    </row>
    <row r="158" spans="1:17" x14ac:dyDescent="0.25">
      <c r="A158">
        <v>3</v>
      </c>
      <c r="B158">
        <v>0</v>
      </c>
      <c r="C158" t="s">
        <v>2062</v>
      </c>
      <c r="D158" t="s">
        <v>20</v>
      </c>
      <c r="E158">
        <v>19</v>
      </c>
      <c r="F158">
        <v>0</v>
      </c>
      <c r="G158">
        <v>0</v>
      </c>
      <c r="H158" t="s">
        <v>2059</v>
      </c>
      <c r="I158">
        <v>0</v>
      </c>
      <c r="K158" t="s">
        <v>17</v>
      </c>
      <c r="O158">
        <v>1</v>
      </c>
      <c r="P158" t="s">
        <v>2889</v>
      </c>
      <c r="Q158" t="s">
        <v>2887</v>
      </c>
    </row>
    <row r="159" spans="1:17" x14ac:dyDescent="0.25">
      <c r="A159">
        <v>3</v>
      </c>
      <c r="B159">
        <v>1</v>
      </c>
      <c r="C159" t="s">
        <v>2063</v>
      </c>
      <c r="D159" t="s">
        <v>15</v>
      </c>
      <c r="E159">
        <v>27</v>
      </c>
      <c r="F159">
        <v>0</v>
      </c>
      <c r="G159">
        <v>2</v>
      </c>
      <c r="H159" t="s">
        <v>2056</v>
      </c>
      <c r="I159">
        <v>11.1333</v>
      </c>
      <c r="K159" t="s">
        <v>17</v>
      </c>
      <c r="L159" t="s">
        <v>414</v>
      </c>
      <c r="O159">
        <v>1</v>
      </c>
      <c r="P159" t="s">
        <v>2889</v>
      </c>
      <c r="Q159" t="s">
        <v>2887</v>
      </c>
    </row>
    <row r="160" spans="1:17" x14ac:dyDescent="0.25">
      <c r="A160">
        <v>3</v>
      </c>
      <c r="B160">
        <v>0</v>
      </c>
      <c r="C160" t="s">
        <v>2064</v>
      </c>
      <c r="D160" t="s">
        <v>20</v>
      </c>
      <c r="F160">
        <v>1</v>
      </c>
      <c r="G160">
        <v>2</v>
      </c>
      <c r="H160" t="s">
        <v>2065</v>
      </c>
      <c r="I160">
        <v>23.45</v>
      </c>
      <c r="K160" t="s">
        <v>17</v>
      </c>
      <c r="O160">
        <v>1</v>
      </c>
      <c r="P160" t="s">
        <v>2889</v>
      </c>
      <c r="Q160" t="s">
        <v>2887</v>
      </c>
    </row>
    <row r="161" spans="1:17" x14ac:dyDescent="0.25">
      <c r="A161">
        <v>3</v>
      </c>
      <c r="B161">
        <v>0</v>
      </c>
      <c r="C161" t="s">
        <v>2066</v>
      </c>
      <c r="D161" t="s">
        <v>15</v>
      </c>
      <c r="F161">
        <v>1</v>
      </c>
      <c r="G161">
        <v>2</v>
      </c>
      <c r="H161" t="s">
        <v>2065</v>
      </c>
      <c r="I161">
        <v>23.45</v>
      </c>
      <c r="K161" t="s">
        <v>17</v>
      </c>
      <c r="O161">
        <v>3</v>
      </c>
      <c r="P161" t="s">
        <v>2889</v>
      </c>
      <c r="Q161" t="s">
        <v>2887</v>
      </c>
    </row>
    <row r="162" spans="1:17" x14ac:dyDescent="0.25">
      <c r="A162">
        <v>3</v>
      </c>
      <c r="B162">
        <v>0</v>
      </c>
      <c r="C162" t="s">
        <v>2067</v>
      </c>
      <c r="D162" t="s">
        <v>20</v>
      </c>
      <c r="F162">
        <v>1</v>
      </c>
      <c r="G162">
        <v>2</v>
      </c>
      <c r="H162" t="s">
        <v>2065</v>
      </c>
      <c r="I162">
        <v>23.45</v>
      </c>
      <c r="K162" t="s">
        <v>17</v>
      </c>
      <c r="O162">
        <v>2</v>
      </c>
      <c r="P162" t="s">
        <v>2889</v>
      </c>
      <c r="Q162" t="s">
        <v>2887</v>
      </c>
    </row>
    <row r="163" spans="1:17" x14ac:dyDescent="0.25">
      <c r="A163">
        <v>3</v>
      </c>
      <c r="B163">
        <v>0</v>
      </c>
      <c r="C163" t="s">
        <v>2068</v>
      </c>
      <c r="D163" t="s">
        <v>15</v>
      </c>
      <c r="F163">
        <v>1</v>
      </c>
      <c r="G163">
        <v>2</v>
      </c>
      <c r="H163" t="s">
        <v>2065</v>
      </c>
      <c r="I163">
        <v>23.45</v>
      </c>
      <c r="K163" t="s">
        <v>17</v>
      </c>
      <c r="O163">
        <v>4</v>
      </c>
      <c r="P163" t="s">
        <v>2891</v>
      </c>
      <c r="Q163" t="s">
        <v>2887</v>
      </c>
    </row>
    <row r="164" spans="1:17" x14ac:dyDescent="0.25">
      <c r="A164">
        <v>3</v>
      </c>
      <c r="B164">
        <v>0</v>
      </c>
      <c r="C164" t="s">
        <v>2069</v>
      </c>
      <c r="D164" t="s">
        <v>20</v>
      </c>
      <c r="E164">
        <v>23</v>
      </c>
      <c r="F164">
        <v>0</v>
      </c>
      <c r="G164">
        <v>0</v>
      </c>
      <c r="H164" t="s">
        <v>2070</v>
      </c>
      <c r="I164">
        <v>7.8958000000000004</v>
      </c>
      <c r="K164" t="s">
        <v>17</v>
      </c>
      <c r="O164">
        <v>3</v>
      </c>
      <c r="P164" t="s">
        <v>2889</v>
      </c>
      <c r="Q164" t="s">
        <v>2887</v>
      </c>
    </row>
    <row r="165" spans="1:17" x14ac:dyDescent="0.25">
      <c r="A165">
        <v>3</v>
      </c>
      <c r="B165">
        <v>1</v>
      </c>
      <c r="C165" t="s">
        <v>2071</v>
      </c>
      <c r="D165" t="s">
        <v>20</v>
      </c>
      <c r="E165">
        <v>32</v>
      </c>
      <c r="F165">
        <v>0</v>
      </c>
      <c r="G165">
        <v>0</v>
      </c>
      <c r="H165" t="s">
        <v>2072</v>
      </c>
      <c r="I165">
        <v>7.8541999999999996</v>
      </c>
      <c r="K165" t="s">
        <v>17</v>
      </c>
      <c r="L165" t="s">
        <v>414</v>
      </c>
      <c r="O165">
        <v>3</v>
      </c>
      <c r="P165" t="s">
        <v>2889</v>
      </c>
      <c r="Q165" t="s">
        <v>2887</v>
      </c>
    </row>
    <row r="166" spans="1:17" x14ac:dyDescent="0.25">
      <c r="A166">
        <v>3</v>
      </c>
      <c r="B166">
        <v>0</v>
      </c>
      <c r="C166" t="s">
        <v>2073</v>
      </c>
      <c r="D166" t="s">
        <v>20</v>
      </c>
      <c r="E166">
        <v>27</v>
      </c>
      <c r="F166">
        <v>0</v>
      </c>
      <c r="G166">
        <v>0</v>
      </c>
      <c r="H166" t="s">
        <v>2074</v>
      </c>
      <c r="I166">
        <v>7.8541999999999996</v>
      </c>
      <c r="K166" t="s">
        <v>17</v>
      </c>
      <c r="O166">
        <v>4</v>
      </c>
      <c r="P166" t="s">
        <v>2891</v>
      </c>
      <c r="Q166" t="s">
        <v>2887</v>
      </c>
    </row>
    <row r="167" spans="1:17" x14ac:dyDescent="0.25">
      <c r="A167">
        <v>3</v>
      </c>
      <c r="B167">
        <v>0</v>
      </c>
      <c r="C167" t="s">
        <v>2075</v>
      </c>
      <c r="D167" t="s">
        <v>15</v>
      </c>
      <c r="E167">
        <v>20</v>
      </c>
      <c r="F167">
        <v>1</v>
      </c>
      <c r="G167">
        <v>0</v>
      </c>
      <c r="H167" t="s">
        <v>2076</v>
      </c>
      <c r="I167">
        <v>9.8249999999999993</v>
      </c>
      <c r="K167" t="s">
        <v>17</v>
      </c>
      <c r="O167">
        <v>2</v>
      </c>
      <c r="P167" t="s">
        <v>2889</v>
      </c>
      <c r="Q167" t="s">
        <v>2887</v>
      </c>
    </row>
    <row r="168" spans="1:17" x14ac:dyDescent="0.25">
      <c r="A168">
        <v>3</v>
      </c>
      <c r="B168">
        <v>0</v>
      </c>
      <c r="C168" t="s">
        <v>2077</v>
      </c>
      <c r="D168" t="s">
        <v>15</v>
      </c>
      <c r="E168">
        <v>21</v>
      </c>
      <c r="F168">
        <v>1</v>
      </c>
      <c r="G168">
        <v>0</v>
      </c>
      <c r="H168" t="s">
        <v>2078</v>
      </c>
      <c r="I168">
        <v>9.8249999999999993</v>
      </c>
      <c r="K168" t="s">
        <v>17</v>
      </c>
      <c r="O168">
        <v>3</v>
      </c>
      <c r="P168" t="s">
        <v>2889</v>
      </c>
      <c r="Q168" t="s">
        <v>2887</v>
      </c>
    </row>
    <row r="169" spans="1:17" x14ac:dyDescent="0.25">
      <c r="A169">
        <v>3</v>
      </c>
      <c r="B169">
        <v>1</v>
      </c>
      <c r="C169" t="s">
        <v>2079</v>
      </c>
      <c r="D169" t="s">
        <v>20</v>
      </c>
      <c r="E169">
        <v>32</v>
      </c>
      <c r="F169">
        <v>0</v>
      </c>
      <c r="G169">
        <v>0</v>
      </c>
      <c r="H169" t="s">
        <v>2080</v>
      </c>
      <c r="I169">
        <v>7.9249999999999998</v>
      </c>
      <c r="K169" t="s">
        <v>17</v>
      </c>
      <c r="L169" t="s">
        <v>414</v>
      </c>
      <c r="O169">
        <v>4</v>
      </c>
      <c r="P169" t="s">
        <v>2891</v>
      </c>
      <c r="Q169" t="s">
        <v>2887</v>
      </c>
    </row>
    <row r="170" spans="1:17" x14ac:dyDescent="0.25">
      <c r="A170">
        <v>3</v>
      </c>
      <c r="B170">
        <v>0</v>
      </c>
      <c r="C170" t="s">
        <v>2081</v>
      </c>
      <c r="D170" t="s">
        <v>20</v>
      </c>
      <c r="E170">
        <v>17</v>
      </c>
      <c r="F170">
        <v>0</v>
      </c>
      <c r="G170">
        <v>0</v>
      </c>
      <c r="H170" t="s">
        <v>2082</v>
      </c>
      <c r="I170">
        <v>7.125</v>
      </c>
      <c r="K170" t="s">
        <v>17</v>
      </c>
      <c r="O170">
        <v>5</v>
      </c>
      <c r="P170" t="s">
        <v>2890</v>
      </c>
      <c r="Q170" t="s">
        <v>2887</v>
      </c>
    </row>
    <row r="171" spans="1:17" x14ac:dyDescent="0.25">
      <c r="A171">
        <v>3</v>
      </c>
      <c r="B171">
        <v>0</v>
      </c>
      <c r="C171" t="s">
        <v>2083</v>
      </c>
      <c r="D171" t="s">
        <v>20</v>
      </c>
      <c r="E171">
        <v>21</v>
      </c>
      <c r="F171">
        <v>0</v>
      </c>
      <c r="G171">
        <v>0</v>
      </c>
      <c r="H171" t="s">
        <v>2084</v>
      </c>
      <c r="I171">
        <v>8.4332999999999991</v>
      </c>
      <c r="K171" t="s">
        <v>17</v>
      </c>
      <c r="O171">
        <v>2</v>
      </c>
      <c r="P171" t="s">
        <v>2889</v>
      </c>
      <c r="Q171" t="s">
        <v>2887</v>
      </c>
    </row>
    <row r="172" spans="1:17" x14ac:dyDescent="0.25">
      <c r="A172">
        <v>3</v>
      </c>
      <c r="B172">
        <v>0</v>
      </c>
      <c r="C172" t="s">
        <v>2085</v>
      </c>
      <c r="D172" t="s">
        <v>20</v>
      </c>
      <c r="E172">
        <v>30</v>
      </c>
      <c r="F172">
        <v>0</v>
      </c>
      <c r="G172">
        <v>0</v>
      </c>
      <c r="H172" t="s">
        <v>2086</v>
      </c>
      <c r="I172">
        <v>7.8958000000000004</v>
      </c>
      <c r="K172" t="s">
        <v>17</v>
      </c>
      <c r="O172">
        <v>5</v>
      </c>
      <c r="P172" t="s">
        <v>2890</v>
      </c>
      <c r="Q172" t="s">
        <v>2887</v>
      </c>
    </row>
    <row r="173" spans="1:17" x14ac:dyDescent="0.25">
      <c r="A173">
        <v>3</v>
      </c>
      <c r="B173">
        <v>1</v>
      </c>
      <c r="C173" t="s">
        <v>2087</v>
      </c>
      <c r="D173" t="s">
        <v>20</v>
      </c>
      <c r="E173">
        <v>21</v>
      </c>
      <c r="F173">
        <v>0</v>
      </c>
      <c r="G173">
        <v>0</v>
      </c>
      <c r="H173" t="s">
        <v>2088</v>
      </c>
      <c r="I173">
        <v>7.7957999999999998</v>
      </c>
      <c r="K173" t="s">
        <v>17</v>
      </c>
      <c r="L173" t="s">
        <v>241</v>
      </c>
      <c r="O173">
        <v>1</v>
      </c>
      <c r="P173" t="s">
        <v>2889</v>
      </c>
      <c r="Q173" t="s">
        <v>2887</v>
      </c>
    </row>
    <row r="174" spans="1:17" x14ac:dyDescent="0.25">
      <c r="A174">
        <v>3</v>
      </c>
      <c r="B174">
        <v>0</v>
      </c>
      <c r="C174" t="s">
        <v>2089</v>
      </c>
      <c r="D174" t="s">
        <v>20</v>
      </c>
      <c r="E174">
        <v>33</v>
      </c>
      <c r="F174">
        <v>0</v>
      </c>
      <c r="G174">
        <v>0</v>
      </c>
      <c r="H174" t="s">
        <v>2090</v>
      </c>
      <c r="I174">
        <v>7.8541999999999996</v>
      </c>
      <c r="K174" t="s">
        <v>17</v>
      </c>
      <c r="O174">
        <v>3</v>
      </c>
      <c r="P174" t="s">
        <v>2889</v>
      </c>
      <c r="Q174" t="s">
        <v>2887</v>
      </c>
    </row>
    <row r="175" spans="1:17" x14ac:dyDescent="0.25">
      <c r="A175">
        <v>3</v>
      </c>
      <c r="B175">
        <v>0</v>
      </c>
      <c r="C175" t="s">
        <v>2091</v>
      </c>
      <c r="D175" t="s">
        <v>20</v>
      </c>
      <c r="E175">
        <v>22</v>
      </c>
      <c r="F175">
        <v>0</v>
      </c>
      <c r="G175">
        <v>0</v>
      </c>
      <c r="H175" t="s">
        <v>2092</v>
      </c>
      <c r="I175">
        <v>7.5208000000000004</v>
      </c>
      <c r="K175" t="s">
        <v>17</v>
      </c>
      <c r="O175">
        <v>3</v>
      </c>
      <c r="P175" t="s">
        <v>2889</v>
      </c>
      <c r="Q175" t="s">
        <v>2887</v>
      </c>
    </row>
    <row r="176" spans="1:17" x14ac:dyDescent="0.25">
      <c r="A176">
        <v>3</v>
      </c>
      <c r="B176">
        <v>1</v>
      </c>
      <c r="C176" t="s">
        <v>2093</v>
      </c>
      <c r="D176" t="s">
        <v>15</v>
      </c>
      <c r="E176">
        <v>4</v>
      </c>
      <c r="F176">
        <v>0</v>
      </c>
      <c r="G176">
        <v>1</v>
      </c>
      <c r="H176" t="s">
        <v>2094</v>
      </c>
      <c r="I176">
        <v>13.416700000000001</v>
      </c>
      <c r="K176" t="s">
        <v>44</v>
      </c>
      <c r="L176" t="s">
        <v>414</v>
      </c>
      <c r="O176">
        <v>4</v>
      </c>
      <c r="P176" t="s">
        <v>2891</v>
      </c>
      <c r="Q176" t="s">
        <v>2887</v>
      </c>
    </row>
    <row r="177" spans="1:17" x14ac:dyDescent="0.25">
      <c r="A177">
        <v>3</v>
      </c>
      <c r="B177">
        <v>1</v>
      </c>
      <c r="C177" t="s">
        <v>2095</v>
      </c>
      <c r="D177" t="s">
        <v>20</v>
      </c>
      <c r="E177">
        <v>39</v>
      </c>
      <c r="F177">
        <v>0</v>
      </c>
      <c r="G177">
        <v>1</v>
      </c>
      <c r="H177" t="s">
        <v>2094</v>
      </c>
      <c r="I177">
        <v>13.416700000000001</v>
      </c>
      <c r="K177" t="s">
        <v>44</v>
      </c>
      <c r="L177" t="s">
        <v>414</v>
      </c>
      <c r="O177">
        <v>2</v>
      </c>
      <c r="P177" t="s">
        <v>2889</v>
      </c>
      <c r="Q177" t="s">
        <v>2887</v>
      </c>
    </row>
    <row r="178" spans="1:17" x14ac:dyDescent="0.25">
      <c r="A178">
        <v>3</v>
      </c>
      <c r="B178">
        <v>0</v>
      </c>
      <c r="C178" t="s">
        <v>2096</v>
      </c>
      <c r="D178" t="s">
        <v>20</v>
      </c>
      <c r="F178">
        <v>0</v>
      </c>
      <c r="G178">
        <v>0</v>
      </c>
      <c r="H178" t="s">
        <v>2097</v>
      </c>
      <c r="I178">
        <v>7.2291999999999996</v>
      </c>
      <c r="K178" t="s">
        <v>44</v>
      </c>
      <c r="O178">
        <v>1</v>
      </c>
      <c r="P178" t="s">
        <v>2889</v>
      </c>
      <c r="Q178" t="s">
        <v>2887</v>
      </c>
    </row>
    <row r="179" spans="1:17" x14ac:dyDescent="0.25">
      <c r="A179">
        <v>3</v>
      </c>
      <c r="B179">
        <v>0</v>
      </c>
      <c r="C179" t="s">
        <v>2098</v>
      </c>
      <c r="D179" t="s">
        <v>20</v>
      </c>
      <c r="E179">
        <v>18.5</v>
      </c>
      <c r="F179">
        <v>0</v>
      </c>
      <c r="G179">
        <v>0</v>
      </c>
      <c r="H179" t="s">
        <v>2099</v>
      </c>
      <c r="I179">
        <v>7.2291999999999996</v>
      </c>
      <c r="K179" t="s">
        <v>44</v>
      </c>
      <c r="M179">
        <v>58</v>
      </c>
      <c r="O179">
        <v>4</v>
      </c>
      <c r="P179" t="s">
        <v>2891</v>
      </c>
      <c r="Q179" t="s">
        <v>2887</v>
      </c>
    </row>
    <row r="180" spans="1:17" x14ac:dyDescent="0.25">
      <c r="A180">
        <v>3</v>
      </c>
      <c r="B180">
        <v>0</v>
      </c>
      <c r="C180" t="s">
        <v>2100</v>
      </c>
      <c r="D180" t="s">
        <v>20</v>
      </c>
      <c r="F180">
        <v>0</v>
      </c>
      <c r="G180">
        <v>0</v>
      </c>
      <c r="H180" t="s">
        <v>2101</v>
      </c>
      <c r="I180">
        <v>7.75</v>
      </c>
      <c r="K180" t="s">
        <v>527</v>
      </c>
      <c r="O180">
        <v>1</v>
      </c>
      <c r="P180" t="s">
        <v>2889</v>
      </c>
      <c r="Q180" t="s">
        <v>2887</v>
      </c>
    </row>
    <row r="181" spans="1:17" x14ac:dyDescent="0.25">
      <c r="A181">
        <v>3</v>
      </c>
      <c r="B181">
        <v>0</v>
      </c>
      <c r="C181" t="s">
        <v>2102</v>
      </c>
      <c r="D181" t="s">
        <v>20</v>
      </c>
      <c r="F181">
        <v>0</v>
      </c>
      <c r="G181">
        <v>0</v>
      </c>
      <c r="H181" t="s">
        <v>2103</v>
      </c>
      <c r="I181">
        <v>7.25</v>
      </c>
      <c r="K181" t="s">
        <v>17</v>
      </c>
      <c r="L181" t="s">
        <v>74</v>
      </c>
      <c r="O181">
        <v>1</v>
      </c>
      <c r="P181" t="s">
        <v>2889</v>
      </c>
      <c r="Q181" t="s">
        <v>2887</v>
      </c>
    </row>
    <row r="182" spans="1:17" x14ac:dyDescent="0.25">
      <c r="A182">
        <v>3</v>
      </c>
      <c r="B182">
        <v>1</v>
      </c>
      <c r="C182" t="s">
        <v>2104</v>
      </c>
      <c r="D182" t="s">
        <v>15</v>
      </c>
      <c r="F182">
        <v>0</v>
      </c>
      <c r="G182">
        <v>0</v>
      </c>
      <c r="H182" t="s">
        <v>2105</v>
      </c>
      <c r="I182">
        <v>7.75</v>
      </c>
      <c r="K182" t="s">
        <v>527</v>
      </c>
      <c r="L182" t="s">
        <v>1001</v>
      </c>
      <c r="O182">
        <v>5</v>
      </c>
      <c r="P182" t="s">
        <v>2890</v>
      </c>
      <c r="Q182" t="s">
        <v>2887</v>
      </c>
    </row>
    <row r="183" spans="1:17" x14ac:dyDescent="0.25">
      <c r="A183">
        <v>3</v>
      </c>
      <c r="B183">
        <v>1</v>
      </c>
      <c r="C183" t="s">
        <v>2106</v>
      </c>
      <c r="D183" t="s">
        <v>15</v>
      </c>
      <c r="F183">
        <v>0</v>
      </c>
      <c r="G183">
        <v>0</v>
      </c>
      <c r="H183" t="s">
        <v>2107</v>
      </c>
      <c r="I183">
        <v>7.75</v>
      </c>
      <c r="K183" t="s">
        <v>527</v>
      </c>
      <c r="L183" t="s">
        <v>40</v>
      </c>
      <c r="O183">
        <v>1</v>
      </c>
      <c r="P183" t="s">
        <v>2889</v>
      </c>
      <c r="Q183" t="s">
        <v>2887</v>
      </c>
    </row>
    <row r="184" spans="1:17" x14ac:dyDescent="0.25">
      <c r="A184">
        <v>3</v>
      </c>
      <c r="B184">
        <v>0</v>
      </c>
      <c r="C184" t="s">
        <v>2108</v>
      </c>
      <c r="D184" t="s">
        <v>20</v>
      </c>
      <c r="E184">
        <v>34.5</v>
      </c>
      <c r="F184">
        <v>0</v>
      </c>
      <c r="G184">
        <v>0</v>
      </c>
      <c r="H184" t="s">
        <v>2109</v>
      </c>
      <c r="I184">
        <v>7.8292000000000002</v>
      </c>
      <c r="K184" t="s">
        <v>527</v>
      </c>
      <c r="M184">
        <v>70</v>
      </c>
      <c r="O184">
        <v>1</v>
      </c>
      <c r="P184" t="s">
        <v>2889</v>
      </c>
      <c r="Q184" t="s">
        <v>2887</v>
      </c>
    </row>
    <row r="185" spans="1:17" x14ac:dyDescent="0.25">
      <c r="A185">
        <v>3</v>
      </c>
      <c r="B185">
        <v>0</v>
      </c>
      <c r="C185" t="s">
        <v>2108</v>
      </c>
      <c r="D185" t="s">
        <v>20</v>
      </c>
      <c r="E185">
        <v>44</v>
      </c>
      <c r="F185">
        <v>0</v>
      </c>
      <c r="G185">
        <v>0</v>
      </c>
      <c r="H185" t="s">
        <v>2110</v>
      </c>
      <c r="I185">
        <v>8.0500000000000007</v>
      </c>
      <c r="K185" t="s">
        <v>17</v>
      </c>
      <c r="O185">
        <v>1</v>
      </c>
      <c r="P185" t="s">
        <v>2889</v>
      </c>
      <c r="Q185" t="s">
        <v>2887</v>
      </c>
    </row>
    <row r="186" spans="1:17" x14ac:dyDescent="0.25">
      <c r="A186">
        <v>3</v>
      </c>
      <c r="B186">
        <v>1</v>
      </c>
      <c r="C186" t="s">
        <v>2111</v>
      </c>
      <c r="D186" t="s">
        <v>20</v>
      </c>
      <c r="F186">
        <v>0</v>
      </c>
      <c r="G186">
        <v>0</v>
      </c>
      <c r="H186" t="s">
        <v>2112</v>
      </c>
      <c r="I186">
        <v>7.75</v>
      </c>
      <c r="K186" t="s">
        <v>527</v>
      </c>
      <c r="O186">
        <v>1</v>
      </c>
      <c r="P186" t="s">
        <v>2889</v>
      </c>
      <c r="Q186" t="s">
        <v>2887</v>
      </c>
    </row>
    <row r="187" spans="1:17" x14ac:dyDescent="0.25">
      <c r="A187">
        <v>3</v>
      </c>
      <c r="B187">
        <v>0</v>
      </c>
      <c r="C187" t="s">
        <v>2113</v>
      </c>
      <c r="D187" t="s">
        <v>20</v>
      </c>
      <c r="F187">
        <v>1</v>
      </c>
      <c r="G187">
        <v>0</v>
      </c>
      <c r="H187" t="s">
        <v>2114</v>
      </c>
      <c r="I187">
        <v>14.4542</v>
      </c>
      <c r="K187" t="s">
        <v>44</v>
      </c>
      <c r="O187">
        <v>3</v>
      </c>
      <c r="P187" t="s">
        <v>2889</v>
      </c>
      <c r="Q187" t="s">
        <v>2887</v>
      </c>
    </row>
    <row r="188" spans="1:17" x14ac:dyDescent="0.25">
      <c r="A188">
        <v>3</v>
      </c>
      <c r="B188">
        <v>0</v>
      </c>
      <c r="C188" t="s">
        <v>2115</v>
      </c>
      <c r="D188" t="s">
        <v>15</v>
      </c>
      <c r="F188">
        <v>1</v>
      </c>
      <c r="G188">
        <v>0</v>
      </c>
      <c r="H188" t="s">
        <v>2114</v>
      </c>
      <c r="I188">
        <v>14.4542</v>
      </c>
      <c r="K188" t="s">
        <v>44</v>
      </c>
      <c r="O188">
        <v>5</v>
      </c>
      <c r="P188" t="s">
        <v>2890</v>
      </c>
      <c r="Q188" t="s">
        <v>2887</v>
      </c>
    </row>
    <row r="189" spans="1:17" x14ac:dyDescent="0.25">
      <c r="A189">
        <v>3</v>
      </c>
      <c r="B189">
        <v>0</v>
      </c>
      <c r="C189" t="s">
        <v>2116</v>
      </c>
      <c r="D189" t="s">
        <v>20</v>
      </c>
      <c r="F189">
        <v>1</v>
      </c>
      <c r="G189">
        <v>0</v>
      </c>
      <c r="H189" t="s">
        <v>2117</v>
      </c>
      <c r="I189">
        <v>7.75</v>
      </c>
      <c r="K189" t="s">
        <v>527</v>
      </c>
      <c r="O189">
        <v>2</v>
      </c>
      <c r="P189" t="s">
        <v>2889</v>
      </c>
      <c r="Q189" t="s">
        <v>2887</v>
      </c>
    </row>
    <row r="190" spans="1:17" x14ac:dyDescent="0.25">
      <c r="A190">
        <v>3</v>
      </c>
      <c r="B190">
        <v>0</v>
      </c>
      <c r="C190" t="s">
        <v>2118</v>
      </c>
      <c r="D190" t="s">
        <v>20</v>
      </c>
      <c r="F190">
        <v>1</v>
      </c>
      <c r="G190">
        <v>0</v>
      </c>
      <c r="H190" t="s">
        <v>2119</v>
      </c>
      <c r="I190">
        <v>7.75</v>
      </c>
      <c r="K190" t="s">
        <v>527</v>
      </c>
      <c r="O190">
        <v>3</v>
      </c>
      <c r="P190" t="s">
        <v>2889</v>
      </c>
      <c r="Q190" t="s">
        <v>2887</v>
      </c>
    </row>
    <row r="191" spans="1:17" x14ac:dyDescent="0.25">
      <c r="A191">
        <v>3</v>
      </c>
      <c r="B191">
        <v>0</v>
      </c>
      <c r="C191" t="s">
        <v>2120</v>
      </c>
      <c r="D191" t="s">
        <v>20</v>
      </c>
      <c r="F191">
        <v>0</v>
      </c>
      <c r="G191">
        <v>0</v>
      </c>
      <c r="H191" t="s">
        <v>2121</v>
      </c>
      <c r="I191">
        <v>7.7374999999999998</v>
      </c>
      <c r="K191" t="s">
        <v>527</v>
      </c>
      <c r="O191">
        <v>2</v>
      </c>
      <c r="P191" t="s">
        <v>2889</v>
      </c>
      <c r="Q191" t="s">
        <v>2887</v>
      </c>
    </row>
    <row r="192" spans="1:17" x14ac:dyDescent="0.25">
      <c r="A192">
        <v>3</v>
      </c>
      <c r="B192">
        <v>0</v>
      </c>
      <c r="C192" t="s">
        <v>2122</v>
      </c>
      <c r="D192" t="s">
        <v>15</v>
      </c>
      <c r="E192">
        <v>22</v>
      </c>
      <c r="F192">
        <v>2</v>
      </c>
      <c r="G192">
        <v>0</v>
      </c>
      <c r="H192" t="s">
        <v>2123</v>
      </c>
      <c r="I192">
        <v>8.6624999999999996</v>
      </c>
      <c r="K192" t="s">
        <v>17</v>
      </c>
      <c r="O192">
        <v>1</v>
      </c>
      <c r="P192" t="s">
        <v>2889</v>
      </c>
      <c r="Q192" t="s">
        <v>2887</v>
      </c>
    </row>
    <row r="193" spans="1:17" x14ac:dyDescent="0.25">
      <c r="A193">
        <v>3</v>
      </c>
      <c r="B193">
        <v>0</v>
      </c>
      <c r="C193" t="s">
        <v>2124</v>
      </c>
      <c r="D193" t="s">
        <v>20</v>
      </c>
      <c r="E193">
        <v>26</v>
      </c>
      <c r="F193">
        <v>2</v>
      </c>
      <c r="G193">
        <v>0</v>
      </c>
      <c r="H193" t="s">
        <v>2125</v>
      </c>
      <c r="I193">
        <v>8.6624999999999996</v>
      </c>
      <c r="K193" t="s">
        <v>17</v>
      </c>
      <c r="O193">
        <v>2</v>
      </c>
      <c r="P193" t="s">
        <v>2889</v>
      </c>
      <c r="Q193" t="s">
        <v>2887</v>
      </c>
    </row>
    <row r="194" spans="1:17" x14ac:dyDescent="0.25">
      <c r="A194">
        <v>3</v>
      </c>
      <c r="B194">
        <v>1</v>
      </c>
      <c r="C194" t="s">
        <v>2126</v>
      </c>
      <c r="D194" t="s">
        <v>15</v>
      </c>
      <c r="E194">
        <v>4</v>
      </c>
      <c r="F194">
        <v>0</v>
      </c>
      <c r="G194">
        <v>2</v>
      </c>
      <c r="H194" t="s">
        <v>2127</v>
      </c>
      <c r="I194">
        <v>22.024999999999999</v>
      </c>
      <c r="K194" t="s">
        <v>17</v>
      </c>
      <c r="L194" t="s">
        <v>211</v>
      </c>
      <c r="O194">
        <v>5</v>
      </c>
      <c r="P194" t="s">
        <v>2890</v>
      </c>
      <c r="Q194" t="s">
        <v>2887</v>
      </c>
    </row>
    <row r="195" spans="1:17" x14ac:dyDescent="0.25">
      <c r="A195">
        <v>3</v>
      </c>
      <c r="B195">
        <v>1</v>
      </c>
      <c r="C195" t="s">
        <v>2128</v>
      </c>
      <c r="D195" t="s">
        <v>20</v>
      </c>
      <c r="E195">
        <v>29</v>
      </c>
      <c r="F195">
        <v>3</v>
      </c>
      <c r="G195">
        <v>1</v>
      </c>
      <c r="H195" t="s">
        <v>2127</v>
      </c>
      <c r="I195">
        <v>22.024999999999999</v>
      </c>
      <c r="K195" t="s">
        <v>17</v>
      </c>
      <c r="L195" t="s">
        <v>211</v>
      </c>
      <c r="O195">
        <v>4</v>
      </c>
      <c r="P195" t="s">
        <v>2891</v>
      </c>
      <c r="Q195" t="s">
        <v>2887</v>
      </c>
    </row>
    <row r="196" spans="1:17" x14ac:dyDescent="0.25">
      <c r="A196">
        <v>3</v>
      </c>
      <c r="B196">
        <v>1</v>
      </c>
      <c r="C196" t="s">
        <v>2129</v>
      </c>
      <c r="D196" t="s">
        <v>15</v>
      </c>
      <c r="E196">
        <v>26</v>
      </c>
      <c r="F196">
        <v>1</v>
      </c>
      <c r="G196">
        <v>1</v>
      </c>
      <c r="H196" t="s">
        <v>2127</v>
      </c>
      <c r="I196">
        <v>22.024999999999999</v>
      </c>
      <c r="K196" t="s">
        <v>17</v>
      </c>
      <c r="L196" t="s">
        <v>211</v>
      </c>
      <c r="O196">
        <v>4</v>
      </c>
      <c r="P196" t="s">
        <v>2891</v>
      </c>
      <c r="Q196" t="s">
        <v>2887</v>
      </c>
    </row>
    <row r="197" spans="1:17" x14ac:dyDescent="0.25">
      <c r="A197">
        <v>3</v>
      </c>
      <c r="B197">
        <v>0</v>
      </c>
      <c r="C197" t="s">
        <v>2130</v>
      </c>
      <c r="D197" t="s">
        <v>15</v>
      </c>
      <c r="E197">
        <v>1</v>
      </c>
      <c r="F197">
        <v>1</v>
      </c>
      <c r="G197">
        <v>1</v>
      </c>
      <c r="H197" t="s">
        <v>2131</v>
      </c>
      <c r="I197">
        <v>12.183299999999999</v>
      </c>
      <c r="K197" t="s">
        <v>17</v>
      </c>
      <c r="O197">
        <v>4</v>
      </c>
      <c r="P197" t="s">
        <v>2891</v>
      </c>
      <c r="Q197" t="s">
        <v>2887</v>
      </c>
    </row>
    <row r="198" spans="1:17" x14ac:dyDescent="0.25">
      <c r="A198">
        <v>3</v>
      </c>
      <c r="B198">
        <v>0</v>
      </c>
      <c r="C198" t="s">
        <v>2132</v>
      </c>
      <c r="D198" t="s">
        <v>20</v>
      </c>
      <c r="E198">
        <v>18</v>
      </c>
      <c r="F198">
        <v>1</v>
      </c>
      <c r="G198">
        <v>1</v>
      </c>
      <c r="H198" t="s">
        <v>2133</v>
      </c>
      <c r="I198">
        <v>7.8541999999999996</v>
      </c>
      <c r="K198" t="s">
        <v>17</v>
      </c>
      <c r="O198">
        <v>5</v>
      </c>
      <c r="P198" t="s">
        <v>2890</v>
      </c>
      <c r="Q198" t="s">
        <v>2887</v>
      </c>
    </row>
    <row r="199" spans="1:17" x14ac:dyDescent="0.25">
      <c r="A199">
        <v>3</v>
      </c>
      <c r="B199">
        <v>0</v>
      </c>
      <c r="C199" t="s">
        <v>2134</v>
      </c>
      <c r="D199" t="s">
        <v>15</v>
      </c>
      <c r="E199">
        <v>36</v>
      </c>
      <c r="F199">
        <v>0</v>
      </c>
      <c r="G199">
        <v>2</v>
      </c>
      <c r="H199" t="s">
        <v>2131</v>
      </c>
      <c r="I199">
        <v>12.183299999999999</v>
      </c>
      <c r="K199" t="s">
        <v>17</v>
      </c>
      <c r="O199">
        <v>5</v>
      </c>
      <c r="P199" t="s">
        <v>2890</v>
      </c>
      <c r="Q199" t="s">
        <v>2887</v>
      </c>
    </row>
    <row r="200" spans="1:17" x14ac:dyDescent="0.25">
      <c r="A200">
        <v>3</v>
      </c>
      <c r="B200">
        <v>0</v>
      </c>
      <c r="C200" t="s">
        <v>2135</v>
      </c>
      <c r="D200" t="s">
        <v>20</v>
      </c>
      <c r="F200">
        <v>0</v>
      </c>
      <c r="G200">
        <v>0</v>
      </c>
      <c r="H200" t="s">
        <v>2136</v>
      </c>
      <c r="I200">
        <v>7.8958000000000004</v>
      </c>
      <c r="K200" t="s">
        <v>44</v>
      </c>
      <c r="O200">
        <v>4</v>
      </c>
      <c r="P200" t="s">
        <v>2891</v>
      </c>
      <c r="Q200" t="s">
        <v>2887</v>
      </c>
    </row>
    <row r="201" spans="1:17" x14ac:dyDescent="0.25">
      <c r="A201">
        <v>3</v>
      </c>
      <c r="B201">
        <v>1</v>
      </c>
      <c r="C201" t="s">
        <v>2137</v>
      </c>
      <c r="D201" t="s">
        <v>20</v>
      </c>
      <c r="E201">
        <v>25</v>
      </c>
      <c r="F201">
        <v>0</v>
      </c>
      <c r="G201">
        <v>0</v>
      </c>
      <c r="H201" t="s">
        <v>2138</v>
      </c>
      <c r="I201">
        <v>7.2291999999999996</v>
      </c>
      <c r="J201" t="s">
        <v>2139</v>
      </c>
      <c r="K201" t="s">
        <v>44</v>
      </c>
      <c r="L201" t="s">
        <v>33</v>
      </c>
      <c r="O201">
        <v>2</v>
      </c>
      <c r="P201" t="s">
        <v>2889</v>
      </c>
      <c r="Q201" t="s">
        <v>2887</v>
      </c>
    </row>
    <row r="202" spans="1:17" x14ac:dyDescent="0.25">
      <c r="A202">
        <v>3</v>
      </c>
      <c r="B202">
        <v>0</v>
      </c>
      <c r="C202" t="s">
        <v>2140</v>
      </c>
      <c r="D202" t="s">
        <v>20</v>
      </c>
      <c r="F202">
        <v>0</v>
      </c>
      <c r="G202">
        <v>0</v>
      </c>
      <c r="H202" t="s">
        <v>2141</v>
      </c>
      <c r="I202">
        <v>7.2249999999999996</v>
      </c>
      <c r="K202" t="s">
        <v>44</v>
      </c>
      <c r="O202">
        <v>4</v>
      </c>
      <c r="P202" t="s">
        <v>2891</v>
      </c>
      <c r="Q202" t="s">
        <v>2887</v>
      </c>
    </row>
    <row r="203" spans="1:17" x14ac:dyDescent="0.25">
      <c r="A203">
        <v>3</v>
      </c>
      <c r="B203">
        <v>0</v>
      </c>
      <c r="C203" t="s">
        <v>2142</v>
      </c>
      <c r="D203" t="s">
        <v>15</v>
      </c>
      <c r="E203">
        <v>37</v>
      </c>
      <c r="F203">
        <v>0</v>
      </c>
      <c r="G203">
        <v>0</v>
      </c>
      <c r="H203" t="s">
        <v>2143</v>
      </c>
      <c r="I203">
        <v>9.5875000000000004</v>
      </c>
      <c r="K203" t="s">
        <v>17</v>
      </c>
      <c r="O203">
        <v>4</v>
      </c>
      <c r="P203" t="s">
        <v>2891</v>
      </c>
      <c r="Q203" t="s">
        <v>2887</v>
      </c>
    </row>
    <row r="204" spans="1:17" x14ac:dyDescent="0.25">
      <c r="A204">
        <v>3</v>
      </c>
      <c r="B204">
        <v>0</v>
      </c>
      <c r="C204" t="s">
        <v>2144</v>
      </c>
      <c r="D204" t="s">
        <v>20</v>
      </c>
      <c r="F204">
        <v>0</v>
      </c>
      <c r="G204">
        <v>0</v>
      </c>
      <c r="H204" t="s">
        <v>2145</v>
      </c>
      <c r="I204">
        <v>7.8958000000000004</v>
      </c>
      <c r="K204" t="s">
        <v>17</v>
      </c>
      <c r="O204">
        <v>2</v>
      </c>
      <c r="P204" t="s">
        <v>2889</v>
      </c>
      <c r="Q204" t="s">
        <v>2887</v>
      </c>
    </row>
    <row r="205" spans="1:17" x14ac:dyDescent="0.25">
      <c r="A205">
        <v>3</v>
      </c>
      <c r="B205">
        <v>1</v>
      </c>
      <c r="C205" t="s">
        <v>2146</v>
      </c>
      <c r="D205" t="s">
        <v>20</v>
      </c>
      <c r="F205">
        <v>0</v>
      </c>
      <c r="G205">
        <v>0</v>
      </c>
      <c r="H205" t="s">
        <v>1589</v>
      </c>
      <c r="I205">
        <v>56.495800000000003</v>
      </c>
      <c r="K205" t="s">
        <v>17</v>
      </c>
      <c r="L205" t="s">
        <v>44</v>
      </c>
      <c r="O205">
        <v>1</v>
      </c>
      <c r="P205" t="s">
        <v>2889</v>
      </c>
      <c r="Q205" t="s">
        <v>2887</v>
      </c>
    </row>
    <row r="206" spans="1:17" x14ac:dyDescent="0.25">
      <c r="A206">
        <v>3</v>
      </c>
      <c r="B206">
        <v>0</v>
      </c>
      <c r="C206" t="s">
        <v>2147</v>
      </c>
      <c r="D206" t="s">
        <v>20</v>
      </c>
      <c r="F206">
        <v>0</v>
      </c>
      <c r="G206">
        <v>0</v>
      </c>
      <c r="H206" t="s">
        <v>1589</v>
      </c>
      <c r="I206">
        <v>56.495800000000003</v>
      </c>
      <c r="K206" t="s">
        <v>17</v>
      </c>
      <c r="O206">
        <v>4</v>
      </c>
      <c r="P206" t="s">
        <v>2891</v>
      </c>
      <c r="Q206" t="s">
        <v>2887</v>
      </c>
    </row>
    <row r="207" spans="1:17" x14ac:dyDescent="0.25">
      <c r="A207">
        <v>3</v>
      </c>
      <c r="B207">
        <v>1</v>
      </c>
      <c r="C207" t="s">
        <v>2148</v>
      </c>
      <c r="D207" t="s">
        <v>15</v>
      </c>
      <c r="E207">
        <v>22</v>
      </c>
      <c r="F207">
        <v>0</v>
      </c>
      <c r="G207">
        <v>0</v>
      </c>
      <c r="H207" t="s">
        <v>2149</v>
      </c>
      <c r="I207">
        <v>7.25</v>
      </c>
      <c r="K207" t="s">
        <v>17</v>
      </c>
      <c r="L207" t="s">
        <v>241</v>
      </c>
      <c r="O207">
        <v>5</v>
      </c>
      <c r="P207" t="s">
        <v>2890</v>
      </c>
      <c r="Q207" t="s">
        <v>2887</v>
      </c>
    </row>
    <row r="208" spans="1:17" x14ac:dyDescent="0.25">
      <c r="A208">
        <v>3</v>
      </c>
      <c r="B208">
        <v>0</v>
      </c>
      <c r="C208" t="s">
        <v>2150</v>
      </c>
      <c r="D208" t="s">
        <v>20</v>
      </c>
      <c r="F208">
        <v>0</v>
      </c>
      <c r="G208">
        <v>0</v>
      </c>
      <c r="H208" t="s">
        <v>2151</v>
      </c>
      <c r="I208">
        <v>7.75</v>
      </c>
      <c r="K208" t="s">
        <v>527</v>
      </c>
      <c r="O208">
        <v>3</v>
      </c>
      <c r="P208" t="s">
        <v>2889</v>
      </c>
      <c r="Q208" t="s">
        <v>2887</v>
      </c>
    </row>
    <row r="209" spans="1:17" x14ac:dyDescent="0.25">
      <c r="A209">
        <v>3</v>
      </c>
      <c r="B209">
        <v>1</v>
      </c>
      <c r="C209" t="s">
        <v>2152</v>
      </c>
      <c r="D209" t="s">
        <v>20</v>
      </c>
      <c r="E209">
        <v>26</v>
      </c>
      <c r="F209">
        <v>0</v>
      </c>
      <c r="G209">
        <v>0</v>
      </c>
      <c r="H209" t="s">
        <v>1589</v>
      </c>
      <c r="I209">
        <v>56.495800000000003</v>
      </c>
      <c r="K209" t="s">
        <v>17</v>
      </c>
      <c r="L209" t="s">
        <v>204</v>
      </c>
      <c r="O209">
        <v>1</v>
      </c>
      <c r="P209" t="s">
        <v>2889</v>
      </c>
      <c r="Q209" t="s">
        <v>2887</v>
      </c>
    </row>
    <row r="210" spans="1:17" x14ac:dyDescent="0.25">
      <c r="A210">
        <v>3</v>
      </c>
      <c r="B210">
        <v>0</v>
      </c>
      <c r="C210" t="s">
        <v>2153</v>
      </c>
      <c r="D210" t="s">
        <v>20</v>
      </c>
      <c r="E210">
        <v>29</v>
      </c>
      <c r="F210">
        <v>0</v>
      </c>
      <c r="G210">
        <v>0</v>
      </c>
      <c r="H210" t="s">
        <v>2154</v>
      </c>
      <c r="I210">
        <v>9.4832999999999998</v>
      </c>
      <c r="K210" t="s">
        <v>17</v>
      </c>
      <c r="O210">
        <v>2</v>
      </c>
      <c r="P210" t="s">
        <v>2889</v>
      </c>
      <c r="Q210" t="s">
        <v>2887</v>
      </c>
    </row>
    <row r="211" spans="1:17" x14ac:dyDescent="0.25">
      <c r="A211">
        <v>3</v>
      </c>
      <c r="B211">
        <v>0</v>
      </c>
      <c r="C211" t="s">
        <v>2155</v>
      </c>
      <c r="D211" t="s">
        <v>20</v>
      </c>
      <c r="E211">
        <v>29</v>
      </c>
      <c r="F211">
        <v>0</v>
      </c>
      <c r="G211">
        <v>0</v>
      </c>
      <c r="H211" t="s">
        <v>2156</v>
      </c>
      <c r="I211">
        <v>7.7750000000000004</v>
      </c>
      <c r="K211" t="s">
        <v>17</v>
      </c>
      <c r="O211">
        <v>4</v>
      </c>
      <c r="P211" t="s">
        <v>2891</v>
      </c>
      <c r="Q211" t="s">
        <v>2887</v>
      </c>
    </row>
    <row r="212" spans="1:17" x14ac:dyDescent="0.25">
      <c r="A212">
        <v>3</v>
      </c>
      <c r="B212">
        <v>0</v>
      </c>
      <c r="C212" t="s">
        <v>2157</v>
      </c>
      <c r="D212" t="s">
        <v>20</v>
      </c>
      <c r="E212">
        <v>22</v>
      </c>
      <c r="F212">
        <v>0</v>
      </c>
      <c r="G212">
        <v>0</v>
      </c>
      <c r="H212" t="s">
        <v>2158</v>
      </c>
      <c r="I212">
        <v>7.7750000000000004</v>
      </c>
      <c r="K212" t="s">
        <v>17</v>
      </c>
      <c r="O212">
        <v>1</v>
      </c>
      <c r="P212" t="s">
        <v>2889</v>
      </c>
      <c r="Q212" t="s">
        <v>2887</v>
      </c>
    </row>
    <row r="213" spans="1:17" x14ac:dyDescent="0.25">
      <c r="A213">
        <v>3</v>
      </c>
      <c r="B213">
        <v>1</v>
      </c>
      <c r="C213" t="s">
        <v>2159</v>
      </c>
      <c r="D213" t="s">
        <v>20</v>
      </c>
      <c r="E213">
        <v>22</v>
      </c>
      <c r="F213">
        <v>0</v>
      </c>
      <c r="G213">
        <v>0</v>
      </c>
      <c r="H213" t="s">
        <v>2160</v>
      </c>
      <c r="I213">
        <v>7.2249999999999996</v>
      </c>
      <c r="K213" t="s">
        <v>44</v>
      </c>
      <c r="L213" t="s">
        <v>57</v>
      </c>
      <c r="O213">
        <v>2</v>
      </c>
      <c r="P213" t="s">
        <v>2889</v>
      </c>
      <c r="Q213" t="s">
        <v>2887</v>
      </c>
    </row>
    <row r="214" spans="1:17" x14ac:dyDescent="0.25">
      <c r="A214">
        <v>3</v>
      </c>
      <c r="B214">
        <v>0</v>
      </c>
      <c r="C214" t="s">
        <v>2161</v>
      </c>
      <c r="D214" t="s">
        <v>20</v>
      </c>
      <c r="F214">
        <v>3</v>
      </c>
      <c r="G214">
        <v>1</v>
      </c>
      <c r="H214" t="s">
        <v>2162</v>
      </c>
      <c r="I214">
        <v>25.466699999999999</v>
      </c>
      <c r="K214" t="s">
        <v>17</v>
      </c>
      <c r="O214">
        <v>4</v>
      </c>
      <c r="P214" t="s">
        <v>2891</v>
      </c>
      <c r="Q214" t="s">
        <v>2887</v>
      </c>
    </row>
    <row r="215" spans="1:17" x14ac:dyDescent="0.25">
      <c r="A215">
        <v>3</v>
      </c>
      <c r="B215">
        <v>0</v>
      </c>
      <c r="C215" t="s">
        <v>2163</v>
      </c>
      <c r="D215" t="s">
        <v>15</v>
      </c>
      <c r="F215">
        <v>3</v>
      </c>
      <c r="G215">
        <v>1</v>
      </c>
      <c r="H215" t="s">
        <v>2162</v>
      </c>
      <c r="I215">
        <v>25.466699999999999</v>
      </c>
      <c r="K215" t="s">
        <v>17</v>
      </c>
      <c r="O215">
        <v>3</v>
      </c>
      <c r="P215" t="s">
        <v>2889</v>
      </c>
      <c r="Q215" t="s">
        <v>2887</v>
      </c>
    </row>
    <row r="216" spans="1:17" x14ac:dyDescent="0.25">
      <c r="A216">
        <v>3</v>
      </c>
      <c r="B216">
        <v>0</v>
      </c>
      <c r="C216" t="s">
        <v>2164</v>
      </c>
      <c r="D216" t="s">
        <v>15</v>
      </c>
      <c r="F216">
        <v>3</v>
      </c>
      <c r="G216">
        <v>1</v>
      </c>
      <c r="H216" t="s">
        <v>2162</v>
      </c>
      <c r="I216">
        <v>25.466699999999999</v>
      </c>
      <c r="K216" t="s">
        <v>17</v>
      </c>
      <c r="O216">
        <v>5</v>
      </c>
      <c r="P216" t="s">
        <v>2890</v>
      </c>
      <c r="Q216" t="s">
        <v>2887</v>
      </c>
    </row>
    <row r="217" spans="1:17" x14ac:dyDescent="0.25">
      <c r="A217">
        <v>3</v>
      </c>
      <c r="B217">
        <v>0</v>
      </c>
      <c r="C217" t="s">
        <v>2165</v>
      </c>
      <c r="D217" t="s">
        <v>15</v>
      </c>
      <c r="F217">
        <v>3</v>
      </c>
      <c r="G217">
        <v>1</v>
      </c>
      <c r="H217" t="s">
        <v>2162</v>
      </c>
      <c r="I217">
        <v>25.466699999999999</v>
      </c>
      <c r="K217" t="s">
        <v>17</v>
      </c>
      <c r="O217">
        <v>4</v>
      </c>
      <c r="P217" t="s">
        <v>2891</v>
      </c>
      <c r="Q217" t="s">
        <v>2887</v>
      </c>
    </row>
    <row r="218" spans="1:17" x14ac:dyDescent="0.25">
      <c r="A218">
        <v>3</v>
      </c>
      <c r="B218">
        <v>0</v>
      </c>
      <c r="C218" t="s">
        <v>2166</v>
      </c>
      <c r="D218" t="s">
        <v>15</v>
      </c>
      <c r="F218">
        <v>0</v>
      </c>
      <c r="G218">
        <v>4</v>
      </c>
      <c r="H218" t="s">
        <v>2162</v>
      </c>
      <c r="I218">
        <v>25.466699999999999</v>
      </c>
      <c r="K218" t="s">
        <v>17</v>
      </c>
      <c r="O218">
        <v>1</v>
      </c>
      <c r="P218" t="s">
        <v>2889</v>
      </c>
      <c r="Q218" t="s">
        <v>2887</v>
      </c>
    </row>
    <row r="219" spans="1:17" x14ac:dyDescent="0.25">
      <c r="A219">
        <v>3</v>
      </c>
      <c r="B219">
        <v>0</v>
      </c>
      <c r="C219" t="s">
        <v>2167</v>
      </c>
      <c r="D219" t="s">
        <v>20</v>
      </c>
      <c r="E219">
        <v>32</v>
      </c>
      <c r="F219">
        <v>0</v>
      </c>
      <c r="G219">
        <v>0</v>
      </c>
      <c r="H219" t="s">
        <v>2168</v>
      </c>
      <c r="I219">
        <v>7.9249999999999998</v>
      </c>
      <c r="K219" t="s">
        <v>17</v>
      </c>
      <c r="O219">
        <v>2</v>
      </c>
      <c r="P219" t="s">
        <v>2889</v>
      </c>
      <c r="Q219" t="s">
        <v>2887</v>
      </c>
    </row>
    <row r="220" spans="1:17" x14ac:dyDescent="0.25">
      <c r="A220">
        <v>3</v>
      </c>
      <c r="B220">
        <v>0</v>
      </c>
      <c r="C220" t="s">
        <v>2169</v>
      </c>
      <c r="D220" t="s">
        <v>20</v>
      </c>
      <c r="E220">
        <v>34.5</v>
      </c>
      <c r="F220">
        <v>0</v>
      </c>
      <c r="G220">
        <v>0</v>
      </c>
      <c r="H220" t="s">
        <v>2170</v>
      </c>
      <c r="I220">
        <v>6.4375</v>
      </c>
      <c r="K220" t="s">
        <v>44</v>
      </c>
      <c r="M220">
        <v>196</v>
      </c>
      <c r="O220">
        <v>1</v>
      </c>
      <c r="P220" t="s">
        <v>2889</v>
      </c>
      <c r="Q220" t="s">
        <v>2887</v>
      </c>
    </row>
    <row r="221" spans="1:17" x14ac:dyDescent="0.25">
      <c r="A221">
        <v>3</v>
      </c>
      <c r="B221">
        <v>0</v>
      </c>
      <c r="C221" t="s">
        <v>2171</v>
      </c>
      <c r="D221" t="s">
        <v>15</v>
      </c>
      <c r="F221">
        <v>1</v>
      </c>
      <c r="G221">
        <v>0</v>
      </c>
      <c r="H221" t="s">
        <v>2172</v>
      </c>
      <c r="I221">
        <v>15.5</v>
      </c>
      <c r="K221" t="s">
        <v>527</v>
      </c>
      <c r="O221">
        <v>5</v>
      </c>
      <c r="P221" t="s">
        <v>2890</v>
      </c>
      <c r="Q221" t="s">
        <v>2887</v>
      </c>
    </row>
    <row r="222" spans="1:17" x14ac:dyDescent="0.25">
      <c r="A222">
        <v>3</v>
      </c>
      <c r="B222">
        <v>0</v>
      </c>
      <c r="C222" t="s">
        <v>2173</v>
      </c>
      <c r="D222" t="s">
        <v>20</v>
      </c>
      <c r="F222">
        <v>1</v>
      </c>
      <c r="G222">
        <v>0</v>
      </c>
      <c r="H222" t="s">
        <v>2172</v>
      </c>
      <c r="I222">
        <v>15.5</v>
      </c>
      <c r="K222" t="s">
        <v>527</v>
      </c>
      <c r="O222">
        <v>1</v>
      </c>
      <c r="P222" t="s">
        <v>2889</v>
      </c>
      <c r="Q222" t="s">
        <v>2887</v>
      </c>
    </row>
    <row r="223" spans="1:17" x14ac:dyDescent="0.25">
      <c r="A223">
        <v>3</v>
      </c>
      <c r="B223">
        <v>0</v>
      </c>
      <c r="C223" t="s">
        <v>2174</v>
      </c>
      <c r="D223" t="s">
        <v>20</v>
      </c>
      <c r="E223">
        <v>36</v>
      </c>
      <c r="F223">
        <v>0</v>
      </c>
      <c r="G223">
        <v>0</v>
      </c>
      <c r="H223" t="s">
        <v>2059</v>
      </c>
      <c r="I223">
        <v>0</v>
      </c>
      <c r="K223" t="s">
        <v>17</v>
      </c>
      <c r="O223">
        <v>2</v>
      </c>
      <c r="P223" t="s">
        <v>2889</v>
      </c>
      <c r="Q223" t="s">
        <v>2887</v>
      </c>
    </row>
    <row r="224" spans="1:17" x14ac:dyDescent="0.25">
      <c r="A224">
        <v>3</v>
      </c>
      <c r="B224">
        <v>0</v>
      </c>
      <c r="C224" t="s">
        <v>2175</v>
      </c>
      <c r="D224" t="s">
        <v>20</v>
      </c>
      <c r="E224">
        <v>39</v>
      </c>
      <c r="F224">
        <v>0</v>
      </c>
      <c r="G224">
        <v>0</v>
      </c>
      <c r="H224" t="s">
        <v>1772</v>
      </c>
      <c r="I224">
        <v>24.15</v>
      </c>
      <c r="K224" t="s">
        <v>17</v>
      </c>
      <c r="O224">
        <v>1</v>
      </c>
      <c r="P224" t="s">
        <v>2889</v>
      </c>
      <c r="Q224" t="s">
        <v>2887</v>
      </c>
    </row>
    <row r="225" spans="1:17" x14ac:dyDescent="0.25">
      <c r="A225">
        <v>3</v>
      </c>
      <c r="B225">
        <v>0</v>
      </c>
      <c r="C225" t="s">
        <v>2176</v>
      </c>
      <c r="D225" t="s">
        <v>20</v>
      </c>
      <c r="E225">
        <v>24</v>
      </c>
      <c r="F225">
        <v>0</v>
      </c>
      <c r="G225">
        <v>0</v>
      </c>
      <c r="H225" t="s">
        <v>2177</v>
      </c>
      <c r="I225">
        <v>9.5</v>
      </c>
      <c r="K225" t="s">
        <v>17</v>
      </c>
      <c r="O225">
        <v>1</v>
      </c>
      <c r="P225" t="s">
        <v>2889</v>
      </c>
      <c r="Q225" t="s">
        <v>2887</v>
      </c>
    </row>
    <row r="226" spans="1:17" x14ac:dyDescent="0.25">
      <c r="A226">
        <v>3</v>
      </c>
      <c r="B226">
        <v>0</v>
      </c>
      <c r="C226" t="s">
        <v>2178</v>
      </c>
      <c r="D226" t="s">
        <v>15</v>
      </c>
      <c r="E226">
        <v>25</v>
      </c>
      <c r="F226">
        <v>0</v>
      </c>
      <c r="G226">
        <v>0</v>
      </c>
      <c r="H226" t="s">
        <v>2179</v>
      </c>
      <c r="I226">
        <v>7.7750000000000004</v>
      </c>
      <c r="K226" t="s">
        <v>17</v>
      </c>
      <c r="O226">
        <v>3</v>
      </c>
      <c r="P226" t="s">
        <v>2889</v>
      </c>
      <c r="Q226" t="s">
        <v>2887</v>
      </c>
    </row>
    <row r="227" spans="1:17" x14ac:dyDescent="0.25">
      <c r="A227">
        <v>3</v>
      </c>
      <c r="B227">
        <v>0</v>
      </c>
      <c r="C227" t="s">
        <v>2180</v>
      </c>
      <c r="D227" t="s">
        <v>15</v>
      </c>
      <c r="E227">
        <v>45</v>
      </c>
      <c r="F227">
        <v>0</v>
      </c>
      <c r="G227">
        <v>0</v>
      </c>
      <c r="H227" t="s">
        <v>2181</v>
      </c>
      <c r="I227">
        <v>7.75</v>
      </c>
      <c r="K227" t="s">
        <v>17</v>
      </c>
      <c r="O227">
        <v>2</v>
      </c>
      <c r="P227" t="s">
        <v>2889</v>
      </c>
      <c r="Q227" t="s">
        <v>2887</v>
      </c>
    </row>
    <row r="228" spans="1:17" x14ac:dyDescent="0.25">
      <c r="A228">
        <v>3</v>
      </c>
      <c r="B228">
        <v>0</v>
      </c>
      <c r="C228" t="s">
        <v>2182</v>
      </c>
      <c r="D228" t="s">
        <v>20</v>
      </c>
      <c r="E228">
        <v>36</v>
      </c>
      <c r="F228">
        <v>1</v>
      </c>
      <c r="G228">
        <v>0</v>
      </c>
      <c r="H228" t="s">
        <v>2183</v>
      </c>
      <c r="I228">
        <v>15.55</v>
      </c>
      <c r="K228" t="s">
        <v>17</v>
      </c>
      <c r="L228" t="s">
        <v>74</v>
      </c>
      <c r="O228">
        <v>4</v>
      </c>
      <c r="P228" t="s">
        <v>2891</v>
      </c>
      <c r="Q228" t="s">
        <v>2887</v>
      </c>
    </row>
    <row r="229" spans="1:17" x14ac:dyDescent="0.25">
      <c r="A229">
        <v>3</v>
      </c>
      <c r="B229">
        <v>0</v>
      </c>
      <c r="C229" t="s">
        <v>2184</v>
      </c>
      <c r="D229" t="s">
        <v>15</v>
      </c>
      <c r="E229">
        <v>30</v>
      </c>
      <c r="F229">
        <v>1</v>
      </c>
      <c r="G229">
        <v>0</v>
      </c>
      <c r="H229" t="s">
        <v>2183</v>
      </c>
      <c r="I229">
        <v>15.55</v>
      </c>
      <c r="K229" t="s">
        <v>17</v>
      </c>
      <c r="L229" t="s">
        <v>74</v>
      </c>
      <c r="O229">
        <v>3</v>
      </c>
      <c r="P229" t="s">
        <v>2889</v>
      </c>
      <c r="Q229" t="s">
        <v>2887</v>
      </c>
    </row>
    <row r="230" spans="1:17" x14ac:dyDescent="0.25">
      <c r="A230">
        <v>3</v>
      </c>
      <c r="B230">
        <v>1</v>
      </c>
      <c r="C230" t="s">
        <v>2185</v>
      </c>
      <c r="D230" t="s">
        <v>20</v>
      </c>
      <c r="E230">
        <v>20</v>
      </c>
      <c r="F230">
        <v>1</v>
      </c>
      <c r="G230">
        <v>0</v>
      </c>
      <c r="H230" t="s">
        <v>2186</v>
      </c>
      <c r="I230">
        <v>7.9249999999999998</v>
      </c>
      <c r="K230" t="s">
        <v>17</v>
      </c>
      <c r="L230" t="s">
        <v>414</v>
      </c>
      <c r="O230">
        <v>1</v>
      </c>
      <c r="P230" t="s">
        <v>2889</v>
      </c>
      <c r="Q230" t="s">
        <v>2887</v>
      </c>
    </row>
    <row r="231" spans="1:17" x14ac:dyDescent="0.25">
      <c r="A231">
        <v>3</v>
      </c>
      <c r="B231">
        <v>0</v>
      </c>
      <c r="C231" t="s">
        <v>2187</v>
      </c>
      <c r="D231" t="s">
        <v>20</v>
      </c>
      <c r="F231">
        <v>0</v>
      </c>
      <c r="G231">
        <v>0</v>
      </c>
      <c r="H231" t="s">
        <v>2188</v>
      </c>
      <c r="I231">
        <v>7.8792</v>
      </c>
      <c r="K231" t="s">
        <v>527</v>
      </c>
      <c r="O231">
        <v>5</v>
      </c>
      <c r="P231" t="s">
        <v>2890</v>
      </c>
      <c r="Q231" t="s">
        <v>2887</v>
      </c>
    </row>
    <row r="232" spans="1:17" x14ac:dyDescent="0.25">
      <c r="A232">
        <v>3</v>
      </c>
      <c r="B232">
        <v>0</v>
      </c>
      <c r="C232" t="s">
        <v>2189</v>
      </c>
      <c r="D232" t="s">
        <v>20</v>
      </c>
      <c r="E232">
        <v>28</v>
      </c>
      <c r="F232">
        <v>0</v>
      </c>
      <c r="G232">
        <v>0</v>
      </c>
      <c r="H232" t="s">
        <v>1589</v>
      </c>
      <c r="I232">
        <v>56.495800000000003</v>
      </c>
      <c r="K232" t="s">
        <v>17</v>
      </c>
      <c r="O232">
        <v>3</v>
      </c>
      <c r="P232" t="s">
        <v>2889</v>
      </c>
      <c r="Q232" t="s">
        <v>2887</v>
      </c>
    </row>
    <row r="233" spans="1:17" x14ac:dyDescent="0.25">
      <c r="A233">
        <v>3</v>
      </c>
      <c r="B233">
        <v>0</v>
      </c>
      <c r="C233" t="s">
        <v>2190</v>
      </c>
      <c r="D233" t="s">
        <v>20</v>
      </c>
      <c r="F233">
        <v>0</v>
      </c>
      <c r="G233">
        <v>0</v>
      </c>
      <c r="H233" t="s">
        <v>2191</v>
      </c>
      <c r="I233">
        <v>7.55</v>
      </c>
      <c r="K233" t="s">
        <v>17</v>
      </c>
      <c r="O233">
        <v>2</v>
      </c>
      <c r="P233" t="s">
        <v>2889</v>
      </c>
      <c r="Q233" t="s">
        <v>2887</v>
      </c>
    </row>
    <row r="234" spans="1:17" x14ac:dyDescent="0.25">
      <c r="A234">
        <v>3</v>
      </c>
      <c r="B234">
        <v>0</v>
      </c>
      <c r="C234" t="s">
        <v>2192</v>
      </c>
      <c r="D234" t="s">
        <v>20</v>
      </c>
      <c r="E234">
        <v>30</v>
      </c>
      <c r="F234">
        <v>1</v>
      </c>
      <c r="G234">
        <v>0</v>
      </c>
      <c r="H234" t="s">
        <v>2193</v>
      </c>
      <c r="I234">
        <v>16.100000000000001</v>
      </c>
      <c r="K234" t="s">
        <v>17</v>
      </c>
      <c r="O234">
        <v>3</v>
      </c>
      <c r="P234" t="s">
        <v>2889</v>
      </c>
      <c r="Q234" t="s">
        <v>2887</v>
      </c>
    </row>
    <row r="235" spans="1:17" x14ac:dyDescent="0.25">
      <c r="A235">
        <v>3</v>
      </c>
      <c r="B235">
        <v>0</v>
      </c>
      <c r="C235" t="s">
        <v>2194</v>
      </c>
      <c r="D235" t="s">
        <v>15</v>
      </c>
      <c r="E235">
        <v>26</v>
      </c>
      <c r="F235">
        <v>1</v>
      </c>
      <c r="G235">
        <v>0</v>
      </c>
      <c r="H235" t="s">
        <v>2193</v>
      </c>
      <c r="I235">
        <v>16.100000000000001</v>
      </c>
      <c r="K235" t="s">
        <v>17</v>
      </c>
      <c r="O235">
        <v>5</v>
      </c>
      <c r="P235" t="s">
        <v>2890</v>
      </c>
      <c r="Q235" t="s">
        <v>2887</v>
      </c>
    </row>
    <row r="236" spans="1:17" x14ac:dyDescent="0.25">
      <c r="A236">
        <v>3</v>
      </c>
      <c r="B236">
        <v>0</v>
      </c>
      <c r="C236" t="s">
        <v>2195</v>
      </c>
      <c r="D236" t="s">
        <v>20</v>
      </c>
      <c r="F236">
        <v>0</v>
      </c>
      <c r="G236">
        <v>0</v>
      </c>
      <c r="H236" t="s">
        <v>2196</v>
      </c>
      <c r="I236">
        <v>7.8792</v>
      </c>
      <c r="K236" t="s">
        <v>17</v>
      </c>
      <c r="M236">
        <v>153</v>
      </c>
      <c r="O236">
        <v>5</v>
      </c>
      <c r="P236" t="s">
        <v>2890</v>
      </c>
      <c r="Q236" t="s">
        <v>2887</v>
      </c>
    </row>
    <row r="237" spans="1:17" x14ac:dyDescent="0.25">
      <c r="A237">
        <v>3</v>
      </c>
      <c r="B237">
        <v>0</v>
      </c>
      <c r="C237" t="s">
        <v>2197</v>
      </c>
      <c r="D237" t="s">
        <v>20</v>
      </c>
      <c r="E237">
        <v>20.5</v>
      </c>
      <c r="F237">
        <v>0</v>
      </c>
      <c r="G237">
        <v>0</v>
      </c>
      <c r="H237" t="s">
        <v>2198</v>
      </c>
      <c r="I237">
        <v>7.25</v>
      </c>
      <c r="K237" t="s">
        <v>17</v>
      </c>
      <c r="O237">
        <v>4</v>
      </c>
      <c r="P237" t="s">
        <v>2891</v>
      </c>
      <c r="Q237" t="s">
        <v>2887</v>
      </c>
    </row>
    <row r="238" spans="1:17" x14ac:dyDescent="0.25">
      <c r="A238">
        <v>3</v>
      </c>
      <c r="B238">
        <v>1</v>
      </c>
      <c r="C238" t="s">
        <v>2199</v>
      </c>
      <c r="D238" t="s">
        <v>20</v>
      </c>
      <c r="E238">
        <v>27</v>
      </c>
      <c r="F238">
        <v>0</v>
      </c>
      <c r="G238">
        <v>0</v>
      </c>
      <c r="H238" t="s">
        <v>2200</v>
      </c>
      <c r="I238">
        <v>8.6624999999999996</v>
      </c>
      <c r="K238" t="s">
        <v>17</v>
      </c>
      <c r="L238" t="s">
        <v>414</v>
      </c>
      <c r="O238">
        <v>4</v>
      </c>
      <c r="P238" t="s">
        <v>2891</v>
      </c>
      <c r="Q238" t="s">
        <v>2887</v>
      </c>
    </row>
    <row r="239" spans="1:17" x14ac:dyDescent="0.25">
      <c r="A239">
        <v>3</v>
      </c>
      <c r="B239">
        <v>0</v>
      </c>
      <c r="C239" t="s">
        <v>2201</v>
      </c>
      <c r="D239" t="s">
        <v>20</v>
      </c>
      <c r="E239">
        <v>51</v>
      </c>
      <c r="F239">
        <v>0</v>
      </c>
      <c r="G239">
        <v>0</v>
      </c>
      <c r="H239" t="s">
        <v>2202</v>
      </c>
      <c r="I239">
        <v>7.0541999999999998</v>
      </c>
      <c r="K239" t="s">
        <v>17</v>
      </c>
      <c r="O239">
        <v>2</v>
      </c>
      <c r="P239" t="s">
        <v>2889</v>
      </c>
      <c r="Q239" t="s">
        <v>2887</v>
      </c>
    </row>
    <row r="240" spans="1:17" x14ac:dyDescent="0.25">
      <c r="A240">
        <v>3</v>
      </c>
      <c r="B240">
        <v>1</v>
      </c>
      <c r="C240" t="s">
        <v>2203</v>
      </c>
      <c r="D240" t="s">
        <v>15</v>
      </c>
      <c r="E240">
        <v>23</v>
      </c>
      <c r="F240">
        <v>0</v>
      </c>
      <c r="G240">
        <v>0</v>
      </c>
      <c r="H240" t="s">
        <v>2204</v>
      </c>
      <c r="I240">
        <v>7.8541999999999996</v>
      </c>
      <c r="K240" t="s">
        <v>17</v>
      </c>
      <c r="L240" t="s">
        <v>33</v>
      </c>
      <c r="O240">
        <v>5</v>
      </c>
      <c r="P240" t="s">
        <v>2890</v>
      </c>
      <c r="Q240" t="s">
        <v>2887</v>
      </c>
    </row>
    <row r="241" spans="1:17" x14ac:dyDescent="0.25">
      <c r="A241">
        <v>3</v>
      </c>
      <c r="B241">
        <v>1</v>
      </c>
      <c r="C241" t="s">
        <v>2205</v>
      </c>
      <c r="D241" t="s">
        <v>20</v>
      </c>
      <c r="E241">
        <v>32</v>
      </c>
      <c r="F241">
        <v>0</v>
      </c>
      <c r="G241">
        <v>0</v>
      </c>
      <c r="H241" t="s">
        <v>2206</v>
      </c>
      <c r="I241">
        <v>7.5792000000000002</v>
      </c>
      <c r="K241" t="s">
        <v>17</v>
      </c>
      <c r="L241" t="s">
        <v>414</v>
      </c>
      <c r="O241">
        <v>5</v>
      </c>
      <c r="P241" t="s">
        <v>2890</v>
      </c>
      <c r="Q241" t="s">
        <v>2887</v>
      </c>
    </row>
    <row r="242" spans="1:17" x14ac:dyDescent="0.25">
      <c r="A242">
        <v>3</v>
      </c>
      <c r="B242">
        <v>0</v>
      </c>
      <c r="C242" t="s">
        <v>2207</v>
      </c>
      <c r="D242" t="s">
        <v>20</v>
      </c>
      <c r="F242">
        <v>0</v>
      </c>
      <c r="G242">
        <v>0</v>
      </c>
      <c r="H242" t="s">
        <v>2208</v>
      </c>
      <c r="I242">
        <v>7.8958000000000004</v>
      </c>
      <c r="K242" t="s">
        <v>17</v>
      </c>
      <c r="O242">
        <v>5</v>
      </c>
      <c r="P242" t="s">
        <v>2890</v>
      </c>
      <c r="Q242" t="s">
        <v>2887</v>
      </c>
    </row>
    <row r="243" spans="1:17" x14ac:dyDescent="0.25">
      <c r="A243">
        <v>3</v>
      </c>
      <c r="B243">
        <v>0</v>
      </c>
      <c r="C243" t="s">
        <v>2209</v>
      </c>
      <c r="D243" t="s">
        <v>20</v>
      </c>
      <c r="F243">
        <v>0</v>
      </c>
      <c r="G243">
        <v>0</v>
      </c>
      <c r="H243" t="s">
        <v>2210</v>
      </c>
      <c r="I243">
        <v>7.55</v>
      </c>
      <c r="K243" t="s">
        <v>17</v>
      </c>
      <c r="O243">
        <v>2</v>
      </c>
      <c r="P243" t="s">
        <v>2889</v>
      </c>
      <c r="Q243" t="s">
        <v>2887</v>
      </c>
    </row>
    <row r="244" spans="1:17" x14ac:dyDescent="0.25">
      <c r="A244">
        <v>3</v>
      </c>
      <c r="B244">
        <v>1</v>
      </c>
      <c r="C244" t="s">
        <v>2211</v>
      </c>
      <c r="D244" t="s">
        <v>15</v>
      </c>
      <c r="F244">
        <v>0</v>
      </c>
      <c r="G244">
        <v>0</v>
      </c>
      <c r="H244" t="s">
        <v>2212</v>
      </c>
      <c r="I244">
        <v>7.75</v>
      </c>
      <c r="K244" t="s">
        <v>527</v>
      </c>
      <c r="L244" t="s">
        <v>414</v>
      </c>
      <c r="O244">
        <v>5</v>
      </c>
      <c r="P244" t="s">
        <v>2890</v>
      </c>
      <c r="Q244" t="s">
        <v>2887</v>
      </c>
    </row>
    <row r="245" spans="1:17" x14ac:dyDescent="0.25">
      <c r="A245">
        <v>3</v>
      </c>
      <c r="B245">
        <v>1</v>
      </c>
      <c r="C245" t="s">
        <v>2213</v>
      </c>
      <c r="D245" t="s">
        <v>20</v>
      </c>
      <c r="E245">
        <v>24</v>
      </c>
      <c r="F245">
        <v>0</v>
      </c>
      <c r="G245">
        <v>0</v>
      </c>
      <c r="H245" t="s">
        <v>2214</v>
      </c>
      <c r="I245">
        <v>7.1417000000000002</v>
      </c>
      <c r="K245" t="s">
        <v>17</v>
      </c>
      <c r="L245" t="s">
        <v>241</v>
      </c>
      <c r="O245">
        <v>2</v>
      </c>
      <c r="P245" t="s">
        <v>2889</v>
      </c>
      <c r="Q245" t="s">
        <v>2887</v>
      </c>
    </row>
    <row r="246" spans="1:17" x14ac:dyDescent="0.25">
      <c r="A246">
        <v>3</v>
      </c>
      <c r="B246">
        <v>0</v>
      </c>
      <c r="C246" t="s">
        <v>2215</v>
      </c>
      <c r="D246" t="s">
        <v>20</v>
      </c>
      <c r="E246">
        <v>22</v>
      </c>
      <c r="F246">
        <v>0</v>
      </c>
      <c r="G246">
        <v>0</v>
      </c>
      <c r="H246" t="s">
        <v>2216</v>
      </c>
      <c r="I246">
        <v>7.125</v>
      </c>
      <c r="K246" t="s">
        <v>17</v>
      </c>
      <c r="O246">
        <v>5</v>
      </c>
      <c r="P246" t="s">
        <v>2890</v>
      </c>
      <c r="Q246" t="s">
        <v>2887</v>
      </c>
    </row>
    <row r="247" spans="1:17" x14ac:dyDescent="0.25">
      <c r="A247">
        <v>3</v>
      </c>
      <c r="B247">
        <v>0</v>
      </c>
      <c r="C247" t="s">
        <v>2217</v>
      </c>
      <c r="D247" t="s">
        <v>15</v>
      </c>
      <c r="F247">
        <v>0</v>
      </c>
      <c r="G247">
        <v>0</v>
      </c>
      <c r="H247" t="s">
        <v>2218</v>
      </c>
      <c r="I247">
        <v>7.8792</v>
      </c>
      <c r="K247" t="s">
        <v>527</v>
      </c>
      <c r="O247">
        <v>2</v>
      </c>
      <c r="P247" t="s">
        <v>2889</v>
      </c>
      <c r="Q247" t="s">
        <v>2887</v>
      </c>
    </row>
    <row r="248" spans="1:17" x14ac:dyDescent="0.25">
      <c r="A248">
        <v>3</v>
      </c>
      <c r="B248">
        <v>0</v>
      </c>
      <c r="C248" t="s">
        <v>2219</v>
      </c>
      <c r="D248" t="s">
        <v>20</v>
      </c>
      <c r="F248">
        <v>0</v>
      </c>
      <c r="G248">
        <v>0</v>
      </c>
      <c r="H248" t="s">
        <v>2220</v>
      </c>
      <c r="I248">
        <v>7.75</v>
      </c>
      <c r="K248" t="s">
        <v>527</v>
      </c>
      <c r="O248">
        <v>3</v>
      </c>
      <c r="P248" t="s">
        <v>2889</v>
      </c>
      <c r="Q248" t="s">
        <v>2887</v>
      </c>
    </row>
    <row r="249" spans="1:17" x14ac:dyDescent="0.25">
      <c r="A249">
        <v>3</v>
      </c>
      <c r="B249">
        <v>0</v>
      </c>
      <c r="C249" t="s">
        <v>2221</v>
      </c>
      <c r="D249" t="s">
        <v>20</v>
      </c>
      <c r="F249">
        <v>0</v>
      </c>
      <c r="G249">
        <v>0</v>
      </c>
      <c r="H249" t="s">
        <v>2222</v>
      </c>
      <c r="I249">
        <v>8.0500000000000007</v>
      </c>
      <c r="K249" t="s">
        <v>17</v>
      </c>
      <c r="O249">
        <v>1</v>
      </c>
      <c r="P249" t="s">
        <v>2889</v>
      </c>
      <c r="Q249" t="s">
        <v>2887</v>
      </c>
    </row>
    <row r="250" spans="1:17" x14ac:dyDescent="0.25">
      <c r="A250">
        <v>3</v>
      </c>
      <c r="B250">
        <v>0</v>
      </c>
      <c r="C250" t="s">
        <v>2223</v>
      </c>
      <c r="D250" t="s">
        <v>20</v>
      </c>
      <c r="E250">
        <v>29</v>
      </c>
      <c r="F250">
        <v>0</v>
      </c>
      <c r="G250">
        <v>0</v>
      </c>
      <c r="H250" t="s">
        <v>2224</v>
      </c>
      <c r="I250">
        <v>7.9249999999999998</v>
      </c>
      <c r="K250" t="s">
        <v>17</v>
      </c>
      <c r="O250">
        <v>5</v>
      </c>
      <c r="P250" t="s">
        <v>2890</v>
      </c>
      <c r="Q250" t="s">
        <v>2887</v>
      </c>
    </row>
    <row r="251" spans="1:17" x14ac:dyDescent="0.25">
      <c r="A251">
        <v>3</v>
      </c>
      <c r="B251">
        <v>1</v>
      </c>
      <c r="C251" t="s">
        <v>2225</v>
      </c>
      <c r="D251" t="s">
        <v>20</v>
      </c>
      <c r="F251">
        <v>0</v>
      </c>
      <c r="G251">
        <v>0</v>
      </c>
      <c r="H251" t="s">
        <v>2226</v>
      </c>
      <c r="I251">
        <v>7.2291999999999996</v>
      </c>
      <c r="K251" t="s">
        <v>44</v>
      </c>
      <c r="L251" t="s">
        <v>414</v>
      </c>
      <c r="O251">
        <v>3</v>
      </c>
      <c r="P251" t="s">
        <v>2889</v>
      </c>
      <c r="Q251" t="s">
        <v>2887</v>
      </c>
    </row>
    <row r="252" spans="1:17" x14ac:dyDescent="0.25">
      <c r="A252">
        <v>3</v>
      </c>
      <c r="B252">
        <v>0</v>
      </c>
      <c r="C252" t="s">
        <v>2227</v>
      </c>
      <c r="D252" t="s">
        <v>15</v>
      </c>
      <c r="E252">
        <v>30.5</v>
      </c>
      <c r="F252">
        <v>0</v>
      </c>
      <c r="G252">
        <v>0</v>
      </c>
      <c r="H252" t="s">
        <v>2228</v>
      </c>
      <c r="I252">
        <v>7.75</v>
      </c>
      <c r="K252" t="s">
        <v>527</v>
      </c>
      <c r="M252">
        <v>61</v>
      </c>
      <c r="O252">
        <v>4</v>
      </c>
      <c r="P252" t="s">
        <v>2891</v>
      </c>
      <c r="Q252" t="s">
        <v>2887</v>
      </c>
    </row>
    <row r="253" spans="1:17" x14ac:dyDescent="0.25">
      <c r="A253">
        <v>3</v>
      </c>
      <c r="B253">
        <v>1</v>
      </c>
      <c r="C253" t="s">
        <v>2229</v>
      </c>
      <c r="D253" t="s">
        <v>15</v>
      </c>
      <c r="F253">
        <v>0</v>
      </c>
      <c r="G253">
        <v>0</v>
      </c>
      <c r="H253" t="s">
        <v>2230</v>
      </c>
      <c r="I253">
        <v>7.7374999999999998</v>
      </c>
      <c r="K253" t="s">
        <v>527</v>
      </c>
      <c r="L253" t="s">
        <v>1001</v>
      </c>
      <c r="O253">
        <v>5</v>
      </c>
      <c r="P253" t="s">
        <v>2890</v>
      </c>
      <c r="Q253" t="s">
        <v>2887</v>
      </c>
    </row>
    <row r="254" spans="1:17" x14ac:dyDescent="0.25">
      <c r="A254">
        <v>3</v>
      </c>
      <c r="B254">
        <v>0</v>
      </c>
      <c r="C254" t="s">
        <v>2231</v>
      </c>
      <c r="D254" t="s">
        <v>20</v>
      </c>
      <c r="F254">
        <v>0</v>
      </c>
      <c r="G254">
        <v>0</v>
      </c>
      <c r="H254" t="s">
        <v>2232</v>
      </c>
      <c r="I254">
        <v>7.2291999999999996</v>
      </c>
      <c r="J254" t="s">
        <v>2233</v>
      </c>
      <c r="K254" t="s">
        <v>44</v>
      </c>
      <c r="O254">
        <v>2</v>
      </c>
      <c r="P254" t="s">
        <v>2889</v>
      </c>
      <c r="Q254" t="s">
        <v>2887</v>
      </c>
    </row>
    <row r="255" spans="1:17" x14ac:dyDescent="0.25">
      <c r="A255">
        <v>3</v>
      </c>
      <c r="B255">
        <v>0</v>
      </c>
      <c r="C255" t="s">
        <v>2234</v>
      </c>
      <c r="D255" t="s">
        <v>20</v>
      </c>
      <c r="E255">
        <v>35</v>
      </c>
      <c r="F255">
        <v>0</v>
      </c>
      <c r="G255">
        <v>0</v>
      </c>
      <c r="H255" t="s">
        <v>2235</v>
      </c>
      <c r="I255">
        <v>7.8958000000000004</v>
      </c>
      <c r="K255" t="s">
        <v>44</v>
      </c>
      <c r="O255">
        <v>5</v>
      </c>
      <c r="P255" t="s">
        <v>2890</v>
      </c>
      <c r="Q255" t="s">
        <v>2887</v>
      </c>
    </row>
    <row r="256" spans="1:17" x14ac:dyDescent="0.25">
      <c r="A256">
        <v>3</v>
      </c>
      <c r="B256">
        <v>0</v>
      </c>
      <c r="C256" t="s">
        <v>2236</v>
      </c>
      <c r="D256" t="s">
        <v>20</v>
      </c>
      <c r="E256">
        <v>33</v>
      </c>
      <c r="F256">
        <v>0</v>
      </c>
      <c r="G256">
        <v>0</v>
      </c>
      <c r="H256" t="s">
        <v>2237</v>
      </c>
      <c r="I256">
        <v>7.8958000000000004</v>
      </c>
      <c r="K256" t="s">
        <v>17</v>
      </c>
      <c r="O256">
        <v>3</v>
      </c>
      <c r="P256" t="s">
        <v>2889</v>
      </c>
      <c r="Q256" t="s">
        <v>2887</v>
      </c>
    </row>
    <row r="257" spans="1:17" x14ac:dyDescent="0.25">
      <c r="A257">
        <v>3</v>
      </c>
      <c r="B257">
        <v>1</v>
      </c>
      <c r="C257" t="s">
        <v>2238</v>
      </c>
      <c r="D257" t="s">
        <v>15</v>
      </c>
      <c r="F257">
        <v>0</v>
      </c>
      <c r="G257">
        <v>0</v>
      </c>
      <c r="H257" t="s">
        <v>2239</v>
      </c>
      <c r="I257">
        <v>7.2249999999999996</v>
      </c>
      <c r="K257" t="s">
        <v>44</v>
      </c>
      <c r="L257" t="s">
        <v>44</v>
      </c>
      <c r="O257">
        <v>1</v>
      </c>
      <c r="P257" t="s">
        <v>2889</v>
      </c>
      <c r="Q257" t="s">
        <v>2887</v>
      </c>
    </row>
    <row r="258" spans="1:17" x14ac:dyDescent="0.25">
      <c r="A258">
        <v>3</v>
      </c>
      <c r="B258">
        <v>0</v>
      </c>
      <c r="C258" t="s">
        <v>2240</v>
      </c>
      <c r="D258" t="s">
        <v>20</v>
      </c>
      <c r="F258">
        <v>0</v>
      </c>
      <c r="G258">
        <v>0</v>
      </c>
      <c r="H258" t="s">
        <v>2241</v>
      </c>
      <c r="I258">
        <v>7.8958000000000004</v>
      </c>
      <c r="K258" t="s">
        <v>44</v>
      </c>
      <c r="O258">
        <v>5</v>
      </c>
      <c r="P258" t="s">
        <v>2890</v>
      </c>
      <c r="Q258" t="s">
        <v>2887</v>
      </c>
    </row>
    <row r="259" spans="1:17" x14ac:dyDescent="0.25">
      <c r="A259">
        <v>3</v>
      </c>
      <c r="B259">
        <v>1</v>
      </c>
      <c r="C259" t="s">
        <v>2242</v>
      </c>
      <c r="D259" t="s">
        <v>15</v>
      </c>
      <c r="F259">
        <v>0</v>
      </c>
      <c r="G259">
        <v>0</v>
      </c>
      <c r="H259" t="s">
        <v>2243</v>
      </c>
      <c r="I259">
        <v>7.75</v>
      </c>
      <c r="K259" t="s">
        <v>527</v>
      </c>
      <c r="L259" t="s">
        <v>2244</v>
      </c>
      <c r="O259">
        <v>4</v>
      </c>
      <c r="P259" t="s">
        <v>2891</v>
      </c>
      <c r="Q259" t="s">
        <v>2887</v>
      </c>
    </row>
    <row r="260" spans="1:17" x14ac:dyDescent="0.25">
      <c r="A260">
        <v>3</v>
      </c>
      <c r="B260">
        <v>1</v>
      </c>
      <c r="C260" t="s">
        <v>2245</v>
      </c>
      <c r="D260" t="s">
        <v>20</v>
      </c>
      <c r="F260">
        <v>0</v>
      </c>
      <c r="G260">
        <v>0</v>
      </c>
      <c r="H260" t="s">
        <v>2246</v>
      </c>
      <c r="I260">
        <v>7.75</v>
      </c>
      <c r="K260" t="s">
        <v>527</v>
      </c>
      <c r="O260">
        <v>3</v>
      </c>
      <c r="P260" t="s">
        <v>2889</v>
      </c>
      <c r="Q260" t="s">
        <v>2887</v>
      </c>
    </row>
    <row r="261" spans="1:17" x14ac:dyDescent="0.25">
      <c r="A261">
        <v>3</v>
      </c>
      <c r="B261">
        <v>1</v>
      </c>
      <c r="C261" t="s">
        <v>2247</v>
      </c>
      <c r="D261" t="s">
        <v>15</v>
      </c>
      <c r="F261">
        <v>2</v>
      </c>
      <c r="G261">
        <v>0</v>
      </c>
      <c r="H261" t="s">
        <v>2248</v>
      </c>
      <c r="I261">
        <v>23.25</v>
      </c>
      <c r="K261" t="s">
        <v>527</v>
      </c>
      <c r="L261" t="s">
        <v>1001</v>
      </c>
      <c r="O261">
        <v>5</v>
      </c>
      <c r="P261" t="s">
        <v>2890</v>
      </c>
      <c r="Q261" t="s">
        <v>2887</v>
      </c>
    </row>
    <row r="262" spans="1:17" x14ac:dyDescent="0.25">
      <c r="A262">
        <v>3</v>
      </c>
      <c r="B262">
        <v>1</v>
      </c>
      <c r="C262" t="s">
        <v>2249</v>
      </c>
      <c r="D262" t="s">
        <v>15</v>
      </c>
      <c r="F262">
        <v>2</v>
      </c>
      <c r="G262">
        <v>0</v>
      </c>
      <c r="H262" t="s">
        <v>2248</v>
      </c>
      <c r="I262">
        <v>23.25</v>
      </c>
      <c r="K262" t="s">
        <v>527</v>
      </c>
      <c r="L262" t="s">
        <v>1001</v>
      </c>
      <c r="O262">
        <v>5</v>
      </c>
      <c r="P262" t="s">
        <v>2890</v>
      </c>
      <c r="Q262" t="s">
        <v>2887</v>
      </c>
    </row>
    <row r="263" spans="1:17" x14ac:dyDescent="0.25">
      <c r="A263">
        <v>3</v>
      </c>
      <c r="B263">
        <v>1</v>
      </c>
      <c r="C263" t="s">
        <v>2250</v>
      </c>
      <c r="D263" t="s">
        <v>20</v>
      </c>
      <c r="F263">
        <v>2</v>
      </c>
      <c r="G263">
        <v>0</v>
      </c>
      <c r="H263" t="s">
        <v>2248</v>
      </c>
      <c r="I263">
        <v>23.25</v>
      </c>
      <c r="K263" t="s">
        <v>527</v>
      </c>
      <c r="L263" t="s">
        <v>1001</v>
      </c>
      <c r="O263">
        <v>1</v>
      </c>
      <c r="P263" t="s">
        <v>2889</v>
      </c>
      <c r="Q263" t="s">
        <v>2887</v>
      </c>
    </row>
    <row r="264" spans="1:17" x14ac:dyDescent="0.25">
      <c r="A264">
        <v>3</v>
      </c>
      <c r="B264">
        <v>1</v>
      </c>
      <c r="C264" t="s">
        <v>2251</v>
      </c>
      <c r="D264" t="s">
        <v>15</v>
      </c>
      <c r="F264">
        <v>0</v>
      </c>
      <c r="G264">
        <v>0</v>
      </c>
      <c r="H264" t="s">
        <v>2252</v>
      </c>
      <c r="I264">
        <v>7.7874999999999996</v>
      </c>
      <c r="K264" t="s">
        <v>527</v>
      </c>
      <c r="L264" t="s">
        <v>241</v>
      </c>
      <c r="O264">
        <v>4</v>
      </c>
      <c r="P264" t="s">
        <v>2891</v>
      </c>
      <c r="Q264" t="s">
        <v>2887</v>
      </c>
    </row>
    <row r="265" spans="1:17" x14ac:dyDescent="0.25">
      <c r="A265">
        <v>3</v>
      </c>
      <c r="B265">
        <v>0</v>
      </c>
      <c r="C265" t="s">
        <v>2253</v>
      </c>
      <c r="D265" t="s">
        <v>20</v>
      </c>
      <c r="F265">
        <v>0</v>
      </c>
      <c r="G265">
        <v>0</v>
      </c>
      <c r="H265" t="s">
        <v>2254</v>
      </c>
      <c r="I265">
        <v>15.5</v>
      </c>
      <c r="K265" t="s">
        <v>527</v>
      </c>
      <c r="O265">
        <v>5</v>
      </c>
      <c r="P265" t="s">
        <v>2890</v>
      </c>
      <c r="Q265" t="s">
        <v>2887</v>
      </c>
    </row>
    <row r="266" spans="1:17" x14ac:dyDescent="0.25">
      <c r="A266">
        <v>3</v>
      </c>
      <c r="B266">
        <v>1</v>
      </c>
      <c r="C266" t="s">
        <v>2255</v>
      </c>
      <c r="D266" t="s">
        <v>15</v>
      </c>
      <c r="F266">
        <v>0</v>
      </c>
      <c r="G266">
        <v>0</v>
      </c>
      <c r="H266" t="s">
        <v>2256</v>
      </c>
      <c r="I266">
        <v>7.8792</v>
      </c>
      <c r="K266" t="s">
        <v>527</v>
      </c>
      <c r="L266" t="s">
        <v>241</v>
      </c>
      <c r="O266">
        <v>4</v>
      </c>
      <c r="P266" t="s">
        <v>2891</v>
      </c>
      <c r="Q266" t="s">
        <v>2887</v>
      </c>
    </row>
    <row r="267" spans="1:17" x14ac:dyDescent="0.25">
      <c r="A267">
        <v>3</v>
      </c>
      <c r="B267">
        <v>1</v>
      </c>
      <c r="C267" t="s">
        <v>2257</v>
      </c>
      <c r="D267" t="s">
        <v>15</v>
      </c>
      <c r="E267">
        <v>15</v>
      </c>
      <c r="F267">
        <v>0</v>
      </c>
      <c r="G267">
        <v>0</v>
      </c>
      <c r="H267" t="s">
        <v>2258</v>
      </c>
      <c r="I267">
        <v>8.0291999999999994</v>
      </c>
      <c r="K267" t="s">
        <v>527</v>
      </c>
      <c r="O267">
        <v>1</v>
      </c>
      <c r="P267" t="s">
        <v>2889</v>
      </c>
      <c r="Q267" t="s">
        <v>2887</v>
      </c>
    </row>
    <row r="268" spans="1:17" x14ac:dyDescent="0.25">
      <c r="A268">
        <v>3</v>
      </c>
      <c r="B268">
        <v>0</v>
      </c>
      <c r="C268" t="s">
        <v>2259</v>
      </c>
      <c r="D268" t="s">
        <v>15</v>
      </c>
      <c r="E268">
        <v>35</v>
      </c>
      <c r="F268">
        <v>0</v>
      </c>
      <c r="G268">
        <v>0</v>
      </c>
      <c r="H268" t="s">
        <v>2260</v>
      </c>
      <c r="I268">
        <v>7.75</v>
      </c>
      <c r="K268" t="s">
        <v>527</v>
      </c>
      <c r="O268">
        <v>1</v>
      </c>
      <c r="P268" t="s">
        <v>2889</v>
      </c>
      <c r="Q268" t="s">
        <v>2887</v>
      </c>
    </row>
    <row r="269" spans="1:17" x14ac:dyDescent="0.25">
      <c r="A269">
        <v>3</v>
      </c>
      <c r="B269">
        <v>0</v>
      </c>
      <c r="C269" t="s">
        <v>2261</v>
      </c>
      <c r="D269" t="s">
        <v>20</v>
      </c>
      <c r="F269">
        <v>0</v>
      </c>
      <c r="G269">
        <v>0</v>
      </c>
      <c r="H269" t="s">
        <v>2262</v>
      </c>
      <c r="I269">
        <v>7.75</v>
      </c>
      <c r="K269" t="s">
        <v>527</v>
      </c>
      <c r="O269">
        <v>3</v>
      </c>
      <c r="P269" t="s">
        <v>2889</v>
      </c>
      <c r="Q269" t="s">
        <v>2887</v>
      </c>
    </row>
    <row r="270" spans="1:17" x14ac:dyDescent="0.25">
      <c r="A270">
        <v>3</v>
      </c>
      <c r="B270">
        <v>0</v>
      </c>
      <c r="C270" t="s">
        <v>2263</v>
      </c>
      <c r="D270" t="s">
        <v>20</v>
      </c>
      <c r="E270">
        <v>24</v>
      </c>
      <c r="F270">
        <v>1</v>
      </c>
      <c r="G270">
        <v>0</v>
      </c>
      <c r="H270" t="s">
        <v>2264</v>
      </c>
      <c r="I270">
        <v>16.100000000000001</v>
      </c>
      <c r="K270" t="s">
        <v>17</v>
      </c>
      <c r="O270">
        <v>1</v>
      </c>
      <c r="P270" t="s">
        <v>2889</v>
      </c>
      <c r="Q270" t="s">
        <v>2887</v>
      </c>
    </row>
    <row r="271" spans="1:17" x14ac:dyDescent="0.25">
      <c r="A271">
        <v>3</v>
      </c>
      <c r="B271">
        <v>0</v>
      </c>
      <c r="C271" t="s">
        <v>2265</v>
      </c>
      <c r="D271" t="s">
        <v>15</v>
      </c>
      <c r="E271">
        <v>19</v>
      </c>
      <c r="F271">
        <v>1</v>
      </c>
      <c r="G271">
        <v>0</v>
      </c>
      <c r="H271" t="s">
        <v>2264</v>
      </c>
      <c r="I271">
        <v>16.100000000000001</v>
      </c>
      <c r="K271" t="s">
        <v>17</v>
      </c>
      <c r="M271">
        <v>53</v>
      </c>
      <c r="O271">
        <v>4</v>
      </c>
      <c r="P271" t="s">
        <v>2891</v>
      </c>
      <c r="Q271" t="s">
        <v>2887</v>
      </c>
    </row>
    <row r="272" spans="1:17" x14ac:dyDescent="0.25">
      <c r="A272">
        <v>3</v>
      </c>
      <c r="B272">
        <v>0</v>
      </c>
      <c r="C272" t="s">
        <v>2266</v>
      </c>
      <c r="D272" t="s">
        <v>15</v>
      </c>
      <c r="F272">
        <v>0</v>
      </c>
      <c r="G272">
        <v>0</v>
      </c>
      <c r="H272" t="s">
        <v>2267</v>
      </c>
      <c r="I272">
        <v>7.75</v>
      </c>
      <c r="K272" t="s">
        <v>527</v>
      </c>
      <c r="O272">
        <v>3</v>
      </c>
      <c r="P272" t="s">
        <v>2889</v>
      </c>
      <c r="Q272" t="s">
        <v>2887</v>
      </c>
    </row>
    <row r="273" spans="1:17" x14ac:dyDescent="0.25">
      <c r="A273">
        <v>3</v>
      </c>
      <c r="B273">
        <v>0</v>
      </c>
      <c r="C273" t="s">
        <v>2268</v>
      </c>
      <c r="D273" t="s">
        <v>15</v>
      </c>
      <c r="F273">
        <v>0</v>
      </c>
      <c r="G273">
        <v>0</v>
      </c>
      <c r="H273" t="s">
        <v>2269</v>
      </c>
      <c r="I273">
        <v>8.0500000000000007</v>
      </c>
      <c r="K273" t="s">
        <v>17</v>
      </c>
      <c r="O273">
        <v>5</v>
      </c>
      <c r="P273" t="s">
        <v>2890</v>
      </c>
      <c r="Q273" t="s">
        <v>2887</v>
      </c>
    </row>
    <row r="274" spans="1:17" x14ac:dyDescent="0.25">
      <c r="A274">
        <v>3</v>
      </c>
      <c r="B274">
        <v>0</v>
      </c>
      <c r="C274" t="s">
        <v>2270</v>
      </c>
      <c r="D274" t="s">
        <v>15</v>
      </c>
      <c r="F274">
        <v>0</v>
      </c>
      <c r="G274">
        <v>0</v>
      </c>
      <c r="H274" t="s">
        <v>2271</v>
      </c>
      <c r="I274">
        <v>8.0500000000000007</v>
      </c>
      <c r="K274" t="s">
        <v>17</v>
      </c>
      <c r="O274">
        <v>3</v>
      </c>
      <c r="P274" t="s">
        <v>2889</v>
      </c>
      <c r="Q274" t="s">
        <v>2887</v>
      </c>
    </row>
    <row r="275" spans="1:17" x14ac:dyDescent="0.25">
      <c r="A275">
        <v>3</v>
      </c>
      <c r="B275">
        <v>0</v>
      </c>
      <c r="C275" t="s">
        <v>2272</v>
      </c>
      <c r="D275" t="s">
        <v>20</v>
      </c>
      <c r="E275">
        <v>55.5</v>
      </c>
      <c r="F275">
        <v>0</v>
      </c>
      <c r="G275">
        <v>0</v>
      </c>
      <c r="H275" t="s">
        <v>2273</v>
      </c>
      <c r="I275">
        <v>8.0500000000000007</v>
      </c>
      <c r="K275" t="s">
        <v>17</v>
      </c>
      <c r="M275">
        <v>201</v>
      </c>
      <c r="O275">
        <v>4</v>
      </c>
      <c r="P275" t="s">
        <v>2891</v>
      </c>
      <c r="Q275" t="s">
        <v>2887</v>
      </c>
    </row>
    <row r="276" spans="1:17" x14ac:dyDescent="0.25">
      <c r="A276">
        <v>3</v>
      </c>
      <c r="B276">
        <v>0</v>
      </c>
      <c r="C276" t="s">
        <v>2274</v>
      </c>
      <c r="D276" t="s">
        <v>20</v>
      </c>
      <c r="F276">
        <v>0</v>
      </c>
      <c r="G276">
        <v>0</v>
      </c>
      <c r="H276" t="s">
        <v>2275</v>
      </c>
      <c r="I276">
        <v>7.75</v>
      </c>
      <c r="K276" t="s">
        <v>527</v>
      </c>
      <c r="O276">
        <v>3</v>
      </c>
      <c r="P276" t="s">
        <v>2889</v>
      </c>
      <c r="Q276" t="s">
        <v>2887</v>
      </c>
    </row>
    <row r="277" spans="1:17" x14ac:dyDescent="0.25">
      <c r="A277">
        <v>3</v>
      </c>
      <c r="B277">
        <v>1</v>
      </c>
      <c r="C277" t="s">
        <v>2276</v>
      </c>
      <c r="D277" t="s">
        <v>20</v>
      </c>
      <c r="E277">
        <v>21</v>
      </c>
      <c r="F277">
        <v>0</v>
      </c>
      <c r="G277">
        <v>0</v>
      </c>
      <c r="H277" t="s">
        <v>2277</v>
      </c>
      <c r="I277">
        <v>7.7750000000000004</v>
      </c>
      <c r="K277" t="s">
        <v>17</v>
      </c>
      <c r="L277" t="s">
        <v>414</v>
      </c>
      <c r="O277">
        <v>1</v>
      </c>
      <c r="P277" t="s">
        <v>2889</v>
      </c>
      <c r="Q277" t="s">
        <v>2887</v>
      </c>
    </row>
    <row r="278" spans="1:17" x14ac:dyDescent="0.25">
      <c r="A278">
        <v>3</v>
      </c>
      <c r="B278">
        <v>0</v>
      </c>
      <c r="C278" t="s">
        <v>2278</v>
      </c>
      <c r="D278" t="s">
        <v>20</v>
      </c>
      <c r="F278">
        <v>0</v>
      </c>
      <c r="G278">
        <v>0</v>
      </c>
      <c r="H278" t="s">
        <v>2279</v>
      </c>
      <c r="I278">
        <v>8.0500000000000007</v>
      </c>
      <c r="K278" t="s">
        <v>17</v>
      </c>
      <c r="O278">
        <v>5</v>
      </c>
      <c r="P278" t="s">
        <v>2890</v>
      </c>
      <c r="Q278" t="s">
        <v>2887</v>
      </c>
    </row>
    <row r="279" spans="1:17" x14ac:dyDescent="0.25">
      <c r="A279">
        <v>3</v>
      </c>
      <c r="B279">
        <v>0</v>
      </c>
      <c r="C279" t="s">
        <v>2280</v>
      </c>
      <c r="D279" t="s">
        <v>20</v>
      </c>
      <c r="E279">
        <v>24</v>
      </c>
      <c r="F279">
        <v>0</v>
      </c>
      <c r="G279">
        <v>0</v>
      </c>
      <c r="H279" t="s">
        <v>2281</v>
      </c>
      <c r="I279">
        <v>7.8958000000000004</v>
      </c>
      <c r="K279" t="s">
        <v>17</v>
      </c>
      <c r="O279">
        <v>1</v>
      </c>
      <c r="P279" t="s">
        <v>2889</v>
      </c>
      <c r="Q279" t="s">
        <v>2887</v>
      </c>
    </row>
    <row r="280" spans="1:17" x14ac:dyDescent="0.25">
      <c r="A280">
        <v>3</v>
      </c>
      <c r="B280">
        <v>0</v>
      </c>
      <c r="C280" t="s">
        <v>2282</v>
      </c>
      <c r="D280" t="s">
        <v>20</v>
      </c>
      <c r="E280">
        <v>21</v>
      </c>
      <c r="F280">
        <v>0</v>
      </c>
      <c r="G280">
        <v>0</v>
      </c>
      <c r="H280" t="s">
        <v>2283</v>
      </c>
      <c r="I280">
        <v>7.8958000000000004</v>
      </c>
      <c r="K280" t="s">
        <v>17</v>
      </c>
      <c r="O280">
        <v>4</v>
      </c>
      <c r="P280" t="s">
        <v>2891</v>
      </c>
      <c r="Q280" t="s">
        <v>2887</v>
      </c>
    </row>
    <row r="281" spans="1:17" x14ac:dyDescent="0.25">
      <c r="A281">
        <v>3</v>
      </c>
      <c r="B281">
        <v>0</v>
      </c>
      <c r="C281" t="s">
        <v>2284</v>
      </c>
      <c r="D281" t="s">
        <v>20</v>
      </c>
      <c r="E281">
        <v>28</v>
      </c>
      <c r="F281">
        <v>0</v>
      </c>
      <c r="G281">
        <v>0</v>
      </c>
      <c r="H281" t="s">
        <v>2285</v>
      </c>
      <c r="I281">
        <v>7.8958000000000004</v>
      </c>
      <c r="K281" t="s">
        <v>17</v>
      </c>
      <c r="O281">
        <v>5</v>
      </c>
      <c r="P281" t="s">
        <v>2890</v>
      </c>
      <c r="Q281" t="s">
        <v>2887</v>
      </c>
    </row>
    <row r="282" spans="1:17" x14ac:dyDescent="0.25">
      <c r="A282">
        <v>3</v>
      </c>
      <c r="B282">
        <v>0</v>
      </c>
      <c r="C282" t="s">
        <v>2286</v>
      </c>
      <c r="D282" t="s">
        <v>20</v>
      </c>
      <c r="F282">
        <v>0</v>
      </c>
      <c r="G282">
        <v>0</v>
      </c>
      <c r="H282" t="s">
        <v>2287</v>
      </c>
      <c r="I282">
        <v>7.8958000000000004</v>
      </c>
      <c r="K282" t="s">
        <v>17</v>
      </c>
      <c r="O282">
        <v>4</v>
      </c>
      <c r="P282" t="s">
        <v>2891</v>
      </c>
      <c r="Q282" t="s">
        <v>2887</v>
      </c>
    </row>
    <row r="283" spans="1:17" x14ac:dyDescent="0.25">
      <c r="A283">
        <v>3</v>
      </c>
      <c r="B283">
        <v>1</v>
      </c>
      <c r="C283" t="s">
        <v>2288</v>
      </c>
      <c r="D283" t="s">
        <v>15</v>
      </c>
      <c r="F283">
        <v>0</v>
      </c>
      <c r="G283">
        <v>0</v>
      </c>
      <c r="H283" t="s">
        <v>2289</v>
      </c>
      <c r="I283">
        <v>7.8792</v>
      </c>
      <c r="K283" t="s">
        <v>527</v>
      </c>
      <c r="L283" t="s">
        <v>1001</v>
      </c>
      <c r="O283">
        <v>3</v>
      </c>
      <c r="P283" t="s">
        <v>2889</v>
      </c>
      <c r="Q283" t="s">
        <v>2887</v>
      </c>
    </row>
    <row r="284" spans="1:17" x14ac:dyDescent="0.25">
      <c r="A284">
        <v>3</v>
      </c>
      <c r="B284">
        <v>0</v>
      </c>
      <c r="C284" t="s">
        <v>2290</v>
      </c>
      <c r="D284" t="s">
        <v>20</v>
      </c>
      <c r="E284">
        <v>25</v>
      </c>
      <c r="F284">
        <v>0</v>
      </c>
      <c r="G284">
        <v>0</v>
      </c>
      <c r="H284" t="s">
        <v>2291</v>
      </c>
      <c r="I284">
        <v>7.65</v>
      </c>
      <c r="J284" t="s">
        <v>2292</v>
      </c>
      <c r="K284" t="s">
        <v>17</v>
      </c>
      <c r="M284">
        <v>309</v>
      </c>
      <c r="O284">
        <v>4</v>
      </c>
      <c r="P284" t="s">
        <v>2891</v>
      </c>
      <c r="Q284" t="s">
        <v>2887</v>
      </c>
    </row>
    <row r="285" spans="1:17" x14ac:dyDescent="0.25">
      <c r="A285">
        <v>3</v>
      </c>
      <c r="B285">
        <v>1</v>
      </c>
      <c r="C285" t="s">
        <v>2293</v>
      </c>
      <c r="D285" t="s">
        <v>20</v>
      </c>
      <c r="E285">
        <v>6</v>
      </c>
      <c r="F285">
        <v>0</v>
      </c>
      <c r="G285">
        <v>1</v>
      </c>
      <c r="H285" t="s">
        <v>2294</v>
      </c>
      <c r="I285">
        <v>12.475</v>
      </c>
      <c r="J285" t="s">
        <v>2295</v>
      </c>
      <c r="K285" t="s">
        <v>17</v>
      </c>
      <c r="L285" t="s">
        <v>204</v>
      </c>
      <c r="O285">
        <v>2</v>
      </c>
      <c r="P285" t="s">
        <v>2889</v>
      </c>
      <c r="Q285" t="s">
        <v>2887</v>
      </c>
    </row>
    <row r="286" spans="1:17" x14ac:dyDescent="0.25">
      <c r="A286">
        <v>3</v>
      </c>
      <c r="B286">
        <v>1</v>
      </c>
      <c r="C286" t="s">
        <v>2296</v>
      </c>
      <c r="D286" t="s">
        <v>15</v>
      </c>
      <c r="E286">
        <v>27</v>
      </c>
      <c r="F286">
        <v>0</v>
      </c>
      <c r="G286">
        <v>1</v>
      </c>
      <c r="H286" t="s">
        <v>2294</v>
      </c>
      <c r="I286">
        <v>12.475</v>
      </c>
      <c r="J286" t="s">
        <v>2295</v>
      </c>
      <c r="K286" t="s">
        <v>17</v>
      </c>
      <c r="L286" t="s">
        <v>204</v>
      </c>
      <c r="O286">
        <v>4</v>
      </c>
      <c r="P286" t="s">
        <v>2891</v>
      </c>
      <c r="Q286" t="s">
        <v>2887</v>
      </c>
    </row>
    <row r="287" spans="1:17" x14ac:dyDescent="0.25">
      <c r="A287">
        <v>3</v>
      </c>
      <c r="B287">
        <v>0</v>
      </c>
      <c r="C287" t="s">
        <v>2297</v>
      </c>
      <c r="D287" t="s">
        <v>20</v>
      </c>
      <c r="F287">
        <v>0</v>
      </c>
      <c r="G287">
        <v>0</v>
      </c>
      <c r="H287" t="s">
        <v>2298</v>
      </c>
      <c r="I287">
        <v>8.0500000000000007</v>
      </c>
      <c r="K287" t="s">
        <v>17</v>
      </c>
      <c r="O287">
        <v>5</v>
      </c>
      <c r="P287" t="s">
        <v>2890</v>
      </c>
      <c r="Q287" t="s">
        <v>2887</v>
      </c>
    </row>
    <row r="288" spans="1:17" x14ac:dyDescent="0.25">
      <c r="A288">
        <v>3</v>
      </c>
      <c r="B288">
        <v>1</v>
      </c>
      <c r="C288" t="s">
        <v>2299</v>
      </c>
      <c r="D288" t="s">
        <v>15</v>
      </c>
      <c r="F288">
        <v>1</v>
      </c>
      <c r="G288">
        <v>0</v>
      </c>
      <c r="H288" t="s">
        <v>2300</v>
      </c>
      <c r="I288">
        <v>24.15</v>
      </c>
      <c r="K288" t="s">
        <v>527</v>
      </c>
      <c r="L288" t="s">
        <v>1001</v>
      </c>
      <c r="O288">
        <v>1</v>
      </c>
      <c r="P288" t="s">
        <v>2889</v>
      </c>
      <c r="Q288" t="s">
        <v>2887</v>
      </c>
    </row>
    <row r="289" spans="1:17" x14ac:dyDescent="0.25">
      <c r="A289">
        <v>3</v>
      </c>
      <c r="B289">
        <v>0</v>
      </c>
      <c r="C289" t="s">
        <v>2301</v>
      </c>
      <c r="D289" t="s">
        <v>20</v>
      </c>
      <c r="F289">
        <v>1</v>
      </c>
      <c r="G289">
        <v>0</v>
      </c>
      <c r="H289" t="s">
        <v>2300</v>
      </c>
      <c r="I289">
        <v>24.15</v>
      </c>
      <c r="K289" t="s">
        <v>527</v>
      </c>
      <c r="O289">
        <v>3</v>
      </c>
      <c r="P289" t="s">
        <v>2889</v>
      </c>
      <c r="Q289" t="s">
        <v>2887</v>
      </c>
    </row>
    <row r="290" spans="1:17" x14ac:dyDescent="0.25">
      <c r="A290">
        <v>3</v>
      </c>
      <c r="B290">
        <v>0</v>
      </c>
      <c r="C290" t="s">
        <v>2302</v>
      </c>
      <c r="D290" t="s">
        <v>20</v>
      </c>
      <c r="F290">
        <v>0</v>
      </c>
      <c r="G290">
        <v>0</v>
      </c>
      <c r="H290" t="s">
        <v>2303</v>
      </c>
      <c r="I290">
        <v>8.4582999999999995</v>
      </c>
      <c r="K290" t="s">
        <v>527</v>
      </c>
      <c r="O290">
        <v>3</v>
      </c>
      <c r="P290" t="s">
        <v>2889</v>
      </c>
      <c r="Q290" t="s">
        <v>2887</v>
      </c>
    </row>
    <row r="291" spans="1:17" x14ac:dyDescent="0.25">
      <c r="A291">
        <v>3</v>
      </c>
      <c r="B291">
        <v>0</v>
      </c>
      <c r="C291" t="s">
        <v>2304</v>
      </c>
      <c r="D291" t="s">
        <v>20</v>
      </c>
      <c r="E291">
        <v>34</v>
      </c>
      <c r="F291">
        <v>0</v>
      </c>
      <c r="G291">
        <v>0</v>
      </c>
      <c r="H291" t="s">
        <v>2305</v>
      </c>
      <c r="I291">
        <v>8.0500000000000007</v>
      </c>
      <c r="K291" t="s">
        <v>17</v>
      </c>
      <c r="O291">
        <v>5</v>
      </c>
      <c r="P291" t="s">
        <v>2890</v>
      </c>
      <c r="Q291" t="s">
        <v>2887</v>
      </c>
    </row>
    <row r="292" spans="1:17" x14ac:dyDescent="0.25">
      <c r="A292">
        <v>3</v>
      </c>
      <c r="B292">
        <v>0</v>
      </c>
      <c r="C292" t="s">
        <v>2306</v>
      </c>
      <c r="D292" t="s">
        <v>20</v>
      </c>
      <c r="F292">
        <v>0</v>
      </c>
      <c r="G292">
        <v>0</v>
      </c>
      <c r="H292" t="s">
        <v>2307</v>
      </c>
      <c r="I292">
        <v>7.75</v>
      </c>
      <c r="K292" t="s">
        <v>527</v>
      </c>
      <c r="O292">
        <v>5</v>
      </c>
      <c r="P292" t="s">
        <v>2890</v>
      </c>
      <c r="Q292" t="s">
        <v>2887</v>
      </c>
    </row>
    <row r="293" spans="1:17" x14ac:dyDescent="0.25">
      <c r="A293">
        <v>3</v>
      </c>
      <c r="B293">
        <v>1</v>
      </c>
      <c r="C293" t="s">
        <v>2308</v>
      </c>
      <c r="D293" t="s">
        <v>20</v>
      </c>
      <c r="F293">
        <v>0</v>
      </c>
      <c r="G293">
        <v>0</v>
      </c>
      <c r="H293" t="s">
        <v>2309</v>
      </c>
      <c r="I293">
        <v>7.7750000000000004</v>
      </c>
      <c r="K293" t="s">
        <v>17</v>
      </c>
      <c r="L293" t="s">
        <v>60</v>
      </c>
      <c r="O293">
        <v>4</v>
      </c>
      <c r="P293" t="s">
        <v>2891</v>
      </c>
      <c r="Q293" t="s">
        <v>2887</v>
      </c>
    </row>
    <row r="294" spans="1:17" x14ac:dyDescent="0.25">
      <c r="A294">
        <v>3</v>
      </c>
      <c r="B294">
        <v>1</v>
      </c>
      <c r="C294" t="s">
        <v>2310</v>
      </c>
      <c r="D294" t="s">
        <v>20</v>
      </c>
      <c r="F294">
        <v>1</v>
      </c>
      <c r="G294">
        <v>1</v>
      </c>
      <c r="H294" t="s">
        <v>2311</v>
      </c>
      <c r="I294">
        <v>15.245799999999999</v>
      </c>
      <c r="K294" t="s">
        <v>44</v>
      </c>
      <c r="L294" t="s">
        <v>44</v>
      </c>
      <c r="O294">
        <v>2</v>
      </c>
      <c r="P294" t="s">
        <v>2889</v>
      </c>
      <c r="Q294" t="s">
        <v>2887</v>
      </c>
    </row>
    <row r="295" spans="1:17" x14ac:dyDescent="0.25">
      <c r="A295">
        <v>3</v>
      </c>
      <c r="B295">
        <v>1</v>
      </c>
      <c r="C295" t="s">
        <v>2312</v>
      </c>
      <c r="D295" t="s">
        <v>20</v>
      </c>
      <c r="F295">
        <v>1</v>
      </c>
      <c r="G295">
        <v>1</v>
      </c>
      <c r="H295" t="s">
        <v>2311</v>
      </c>
      <c r="I295">
        <v>15.245799999999999</v>
      </c>
      <c r="K295" t="s">
        <v>44</v>
      </c>
      <c r="L295" t="s">
        <v>44</v>
      </c>
      <c r="O295">
        <v>2</v>
      </c>
      <c r="P295" t="s">
        <v>2889</v>
      </c>
      <c r="Q295" t="s">
        <v>2887</v>
      </c>
    </row>
    <row r="296" spans="1:17" x14ac:dyDescent="0.25">
      <c r="A296">
        <v>3</v>
      </c>
      <c r="B296">
        <v>1</v>
      </c>
      <c r="C296" t="s">
        <v>2313</v>
      </c>
      <c r="D296" t="s">
        <v>15</v>
      </c>
      <c r="F296">
        <v>0</v>
      </c>
      <c r="G296">
        <v>2</v>
      </c>
      <c r="H296" t="s">
        <v>2311</v>
      </c>
      <c r="I296">
        <v>15.245799999999999</v>
      </c>
      <c r="K296" t="s">
        <v>44</v>
      </c>
      <c r="L296" t="s">
        <v>44</v>
      </c>
      <c r="O296">
        <v>4</v>
      </c>
      <c r="P296" t="s">
        <v>2891</v>
      </c>
      <c r="Q296" t="s">
        <v>2887</v>
      </c>
    </row>
    <row r="297" spans="1:17" x14ac:dyDescent="0.25">
      <c r="A297">
        <v>3</v>
      </c>
      <c r="B297">
        <v>1</v>
      </c>
      <c r="C297" t="s">
        <v>2314</v>
      </c>
      <c r="D297" t="s">
        <v>15</v>
      </c>
      <c r="F297">
        <v>0</v>
      </c>
      <c r="G297">
        <v>0</v>
      </c>
      <c r="H297" t="s">
        <v>2315</v>
      </c>
      <c r="I297">
        <v>7.2291999999999996</v>
      </c>
      <c r="K297" t="s">
        <v>44</v>
      </c>
      <c r="O297">
        <v>2</v>
      </c>
      <c r="P297" t="s">
        <v>2889</v>
      </c>
      <c r="Q297" t="s">
        <v>2887</v>
      </c>
    </row>
    <row r="298" spans="1:17" x14ac:dyDescent="0.25">
      <c r="A298">
        <v>3</v>
      </c>
      <c r="B298">
        <v>0</v>
      </c>
      <c r="C298" t="s">
        <v>2316</v>
      </c>
      <c r="D298" t="s">
        <v>20</v>
      </c>
      <c r="F298">
        <v>0</v>
      </c>
      <c r="G298">
        <v>0</v>
      </c>
      <c r="H298" t="s">
        <v>2317</v>
      </c>
      <c r="I298">
        <v>8.0500000000000007</v>
      </c>
      <c r="K298" t="s">
        <v>17</v>
      </c>
      <c r="O298">
        <v>2</v>
      </c>
      <c r="P298" t="s">
        <v>2889</v>
      </c>
      <c r="Q298" t="s">
        <v>2887</v>
      </c>
    </row>
    <row r="299" spans="1:17" x14ac:dyDescent="0.25">
      <c r="A299">
        <v>3</v>
      </c>
      <c r="B299">
        <v>1</v>
      </c>
      <c r="C299" t="s">
        <v>2318</v>
      </c>
      <c r="D299" t="s">
        <v>15</v>
      </c>
      <c r="F299">
        <v>0</v>
      </c>
      <c r="G299">
        <v>0</v>
      </c>
      <c r="H299" t="s">
        <v>2319</v>
      </c>
      <c r="I299">
        <v>7.7332999999999998</v>
      </c>
      <c r="K299" t="s">
        <v>527</v>
      </c>
      <c r="L299" t="s">
        <v>1001</v>
      </c>
      <c r="O299">
        <v>3</v>
      </c>
      <c r="P299" t="s">
        <v>2889</v>
      </c>
      <c r="Q299" t="s">
        <v>2887</v>
      </c>
    </row>
    <row r="300" spans="1:17" x14ac:dyDescent="0.25">
      <c r="A300">
        <v>3</v>
      </c>
      <c r="B300">
        <v>1</v>
      </c>
      <c r="C300" t="s">
        <v>2320</v>
      </c>
      <c r="D300" t="s">
        <v>15</v>
      </c>
      <c r="E300">
        <v>24</v>
      </c>
      <c r="F300">
        <v>0</v>
      </c>
      <c r="G300">
        <v>0</v>
      </c>
      <c r="H300" t="s">
        <v>2321</v>
      </c>
      <c r="I300">
        <v>7.75</v>
      </c>
      <c r="K300" t="s">
        <v>527</v>
      </c>
      <c r="L300" t="s">
        <v>414</v>
      </c>
      <c r="O300">
        <v>4</v>
      </c>
      <c r="P300" t="s">
        <v>2891</v>
      </c>
      <c r="Q300" t="s">
        <v>2887</v>
      </c>
    </row>
    <row r="301" spans="1:17" x14ac:dyDescent="0.25">
      <c r="A301">
        <v>3</v>
      </c>
      <c r="B301">
        <v>0</v>
      </c>
      <c r="C301" t="s">
        <v>2322</v>
      </c>
      <c r="D301" t="s">
        <v>20</v>
      </c>
      <c r="F301">
        <v>0</v>
      </c>
      <c r="G301">
        <v>0</v>
      </c>
      <c r="H301" t="s">
        <v>2323</v>
      </c>
      <c r="I301">
        <v>8.0500000000000007</v>
      </c>
      <c r="K301" t="s">
        <v>17</v>
      </c>
      <c r="O301">
        <v>2</v>
      </c>
      <c r="P301" t="s">
        <v>2889</v>
      </c>
      <c r="Q301" t="s">
        <v>2887</v>
      </c>
    </row>
    <row r="302" spans="1:17" x14ac:dyDescent="0.25">
      <c r="A302">
        <v>3</v>
      </c>
      <c r="B302">
        <v>1</v>
      </c>
      <c r="C302" t="s">
        <v>2324</v>
      </c>
      <c r="D302" t="s">
        <v>15</v>
      </c>
      <c r="F302">
        <v>1</v>
      </c>
      <c r="G302">
        <v>0</v>
      </c>
      <c r="H302" t="s">
        <v>2325</v>
      </c>
      <c r="I302">
        <v>15.5</v>
      </c>
      <c r="K302" t="s">
        <v>527</v>
      </c>
      <c r="L302" t="s">
        <v>1001</v>
      </c>
      <c r="O302">
        <v>5</v>
      </c>
      <c r="P302" t="s">
        <v>2890</v>
      </c>
      <c r="Q302" t="s">
        <v>2887</v>
      </c>
    </row>
    <row r="303" spans="1:17" x14ac:dyDescent="0.25">
      <c r="A303">
        <v>3</v>
      </c>
      <c r="B303">
        <v>1</v>
      </c>
      <c r="C303" t="s">
        <v>2326</v>
      </c>
      <c r="D303" t="s">
        <v>15</v>
      </c>
      <c r="F303">
        <v>1</v>
      </c>
      <c r="G303">
        <v>0</v>
      </c>
      <c r="H303" t="s">
        <v>2325</v>
      </c>
      <c r="I303">
        <v>15.5</v>
      </c>
      <c r="K303" t="s">
        <v>527</v>
      </c>
      <c r="L303" t="s">
        <v>1001</v>
      </c>
      <c r="O303">
        <v>3</v>
      </c>
      <c r="P303" t="s">
        <v>2889</v>
      </c>
      <c r="Q303" t="s">
        <v>2887</v>
      </c>
    </row>
    <row r="304" spans="1:17" x14ac:dyDescent="0.25">
      <c r="A304">
        <v>3</v>
      </c>
      <c r="B304">
        <v>1</v>
      </c>
      <c r="C304" t="s">
        <v>2327</v>
      </c>
      <c r="D304" t="s">
        <v>15</v>
      </c>
      <c r="F304">
        <v>0</v>
      </c>
      <c r="G304">
        <v>0</v>
      </c>
      <c r="H304" t="s">
        <v>2254</v>
      </c>
      <c r="I304">
        <v>15.5</v>
      </c>
      <c r="K304" t="s">
        <v>527</v>
      </c>
      <c r="L304" t="s">
        <v>1001</v>
      </c>
      <c r="O304">
        <v>3</v>
      </c>
      <c r="P304" t="s">
        <v>2889</v>
      </c>
      <c r="Q304" t="s">
        <v>2887</v>
      </c>
    </row>
    <row r="305" spans="1:17" x14ac:dyDescent="0.25">
      <c r="A305">
        <v>3</v>
      </c>
      <c r="B305">
        <v>0</v>
      </c>
      <c r="C305" t="s">
        <v>2328</v>
      </c>
      <c r="D305" t="s">
        <v>20</v>
      </c>
      <c r="E305">
        <v>18</v>
      </c>
      <c r="F305">
        <v>0</v>
      </c>
      <c r="G305">
        <v>0</v>
      </c>
      <c r="H305" t="s">
        <v>2329</v>
      </c>
      <c r="I305">
        <v>7.75</v>
      </c>
      <c r="K305" t="s">
        <v>17</v>
      </c>
      <c r="O305">
        <v>4</v>
      </c>
      <c r="P305" t="s">
        <v>2891</v>
      </c>
      <c r="Q305" t="s">
        <v>2887</v>
      </c>
    </row>
    <row r="306" spans="1:17" x14ac:dyDescent="0.25">
      <c r="A306">
        <v>3</v>
      </c>
      <c r="B306">
        <v>0</v>
      </c>
      <c r="C306" t="s">
        <v>2330</v>
      </c>
      <c r="D306" t="s">
        <v>20</v>
      </c>
      <c r="E306">
        <v>22</v>
      </c>
      <c r="F306">
        <v>0</v>
      </c>
      <c r="G306">
        <v>0</v>
      </c>
      <c r="H306" t="s">
        <v>2331</v>
      </c>
      <c r="I306">
        <v>7.8958000000000004</v>
      </c>
      <c r="K306" t="s">
        <v>17</v>
      </c>
      <c r="O306">
        <v>1</v>
      </c>
      <c r="P306" t="s">
        <v>2889</v>
      </c>
      <c r="Q306" t="s">
        <v>2887</v>
      </c>
    </row>
    <row r="307" spans="1:17" x14ac:dyDescent="0.25">
      <c r="A307">
        <v>3</v>
      </c>
      <c r="B307">
        <v>1</v>
      </c>
      <c r="C307" t="s">
        <v>2332</v>
      </c>
      <c r="D307" t="s">
        <v>15</v>
      </c>
      <c r="E307">
        <v>15</v>
      </c>
      <c r="F307">
        <v>0</v>
      </c>
      <c r="G307">
        <v>0</v>
      </c>
      <c r="H307" t="s">
        <v>2333</v>
      </c>
      <c r="I307">
        <v>7.2249999999999996</v>
      </c>
      <c r="K307" t="s">
        <v>44</v>
      </c>
      <c r="L307" t="s">
        <v>44</v>
      </c>
      <c r="O307">
        <v>4</v>
      </c>
      <c r="P307" t="s">
        <v>2891</v>
      </c>
      <c r="Q307" t="s">
        <v>2887</v>
      </c>
    </row>
    <row r="308" spans="1:17" x14ac:dyDescent="0.25">
      <c r="A308">
        <v>3</v>
      </c>
      <c r="B308">
        <v>1</v>
      </c>
      <c r="C308" t="s">
        <v>2334</v>
      </c>
      <c r="D308" t="s">
        <v>15</v>
      </c>
      <c r="E308">
        <v>1</v>
      </c>
      <c r="F308">
        <v>0</v>
      </c>
      <c r="G308">
        <v>2</v>
      </c>
      <c r="H308" t="s">
        <v>2335</v>
      </c>
      <c r="I308">
        <v>15.7417</v>
      </c>
      <c r="K308" t="s">
        <v>44</v>
      </c>
      <c r="L308" t="s">
        <v>44</v>
      </c>
      <c r="O308">
        <v>5</v>
      </c>
      <c r="P308" t="s">
        <v>2890</v>
      </c>
      <c r="Q308" t="s">
        <v>2887</v>
      </c>
    </row>
    <row r="309" spans="1:17" x14ac:dyDescent="0.25">
      <c r="A309">
        <v>3</v>
      </c>
      <c r="B309">
        <v>1</v>
      </c>
      <c r="C309" t="s">
        <v>2336</v>
      </c>
      <c r="D309" t="s">
        <v>20</v>
      </c>
      <c r="E309">
        <v>20</v>
      </c>
      <c r="F309">
        <v>1</v>
      </c>
      <c r="G309">
        <v>1</v>
      </c>
      <c r="H309" t="s">
        <v>2335</v>
      </c>
      <c r="I309">
        <v>15.7417</v>
      </c>
      <c r="K309" t="s">
        <v>44</v>
      </c>
      <c r="L309" t="s">
        <v>44</v>
      </c>
      <c r="O309">
        <v>1</v>
      </c>
      <c r="P309" t="s">
        <v>2889</v>
      </c>
      <c r="Q309" t="s">
        <v>2887</v>
      </c>
    </row>
    <row r="310" spans="1:17" x14ac:dyDescent="0.25">
      <c r="A310">
        <v>3</v>
      </c>
      <c r="B310">
        <v>1</v>
      </c>
      <c r="C310" t="s">
        <v>2337</v>
      </c>
      <c r="D310" t="s">
        <v>15</v>
      </c>
      <c r="E310">
        <v>19</v>
      </c>
      <c r="F310">
        <v>1</v>
      </c>
      <c r="G310">
        <v>1</v>
      </c>
      <c r="H310" t="s">
        <v>2335</v>
      </c>
      <c r="I310">
        <v>15.7417</v>
      </c>
      <c r="K310" t="s">
        <v>44</v>
      </c>
      <c r="L310" t="s">
        <v>44</v>
      </c>
      <c r="O310">
        <v>3</v>
      </c>
      <c r="P310" t="s">
        <v>2889</v>
      </c>
      <c r="Q310" t="s">
        <v>2887</v>
      </c>
    </row>
    <row r="311" spans="1:17" x14ac:dyDescent="0.25">
      <c r="A311">
        <v>3</v>
      </c>
      <c r="B311">
        <v>0</v>
      </c>
      <c r="C311" t="s">
        <v>2338</v>
      </c>
      <c r="D311" t="s">
        <v>20</v>
      </c>
      <c r="E311">
        <v>33</v>
      </c>
      <c r="F311">
        <v>0</v>
      </c>
      <c r="G311">
        <v>0</v>
      </c>
      <c r="H311" t="s">
        <v>2339</v>
      </c>
      <c r="I311">
        <v>8.0500000000000007</v>
      </c>
      <c r="K311" t="s">
        <v>17</v>
      </c>
      <c r="O311">
        <v>5</v>
      </c>
      <c r="P311" t="s">
        <v>2890</v>
      </c>
      <c r="Q311" t="s">
        <v>2887</v>
      </c>
    </row>
    <row r="312" spans="1:17" x14ac:dyDescent="0.25">
      <c r="A312">
        <v>3</v>
      </c>
      <c r="B312">
        <v>0</v>
      </c>
      <c r="C312" t="s">
        <v>2340</v>
      </c>
      <c r="D312" t="s">
        <v>20</v>
      </c>
      <c r="F312">
        <v>0</v>
      </c>
      <c r="G312">
        <v>0</v>
      </c>
      <c r="H312" t="s">
        <v>2341</v>
      </c>
      <c r="I312">
        <v>7.8958000000000004</v>
      </c>
      <c r="K312" t="s">
        <v>17</v>
      </c>
      <c r="O312">
        <v>4</v>
      </c>
      <c r="P312" t="s">
        <v>2891</v>
      </c>
      <c r="Q312" t="s">
        <v>2887</v>
      </c>
    </row>
    <row r="313" spans="1:17" x14ac:dyDescent="0.25">
      <c r="A313">
        <v>3</v>
      </c>
      <c r="B313">
        <v>0</v>
      </c>
      <c r="C313" t="s">
        <v>2342</v>
      </c>
      <c r="D313" t="s">
        <v>20</v>
      </c>
      <c r="F313">
        <v>0</v>
      </c>
      <c r="G313">
        <v>0</v>
      </c>
      <c r="H313" t="s">
        <v>2343</v>
      </c>
      <c r="I313">
        <v>7.2291999999999996</v>
      </c>
      <c r="K313" t="s">
        <v>44</v>
      </c>
      <c r="O313">
        <v>1</v>
      </c>
      <c r="P313" t="s">
        <v>2889</v>
      </c>
      <c r="Q313" t="s">
        <v>2887</v>
      </c>
    </row>
    <row r="314" spans="1:17" x14ac:dyDescent="0.25">
      <c r="A314">
        <v>3</v>
      </c>
      <c r="B314">
        <v>0</v>
      </c>
      <c r="C314" t="s">
        <v>2344</v>
      </c>
      <c r="D314" t="s">
        <v>15</v>
      </c>
      <c r="F314">
        <v>0</v>
      </c>
      <c r="G314">
        <v>0</v>
      </c>
      <c r="H314" t="s">
        <v>2345</v>
      </c>
      <c r="I314">
        <v>7.75</v>
      </c>
      <c r="K314" t="s">
        <v>527</v>
      </c>
      <c r="O314">
        <v>3</v>
      </c>
      <c r="P314" t="s">
        <v>2889</v>
      </c>
      <c r="Q314" t="s">
        <v>2887</v>
      </c>
    </row>
    <row r="315" spans="1:17" x14ac:dyDescent="0.25">
      <c r="A315">
        <v>3</v>
      </c>
      <c r="B315">
        <v>0</v>
      </c>
      <c r="C315" t="s">
        <v>2346</v>
      </c>
      <c r="D315" t="s">
        <v>20</v>
      </c>
      <c r="F315">
        <v>0</v>
      </c>
      <c r="G315">
        <v>0</v>
      </c>
      <c r="H315" t="s">
        <v>2347</v>
      </c>
      <c r="I315">
        <v>7.8958000000000004</v>
      </c>
      <c r="K315" t="s">
        <v>17</v>
      </c>
      <c r="O315">
        <v>3</v>
      </c>
      <c r="P315" t="s">
        <v>2889</v>
      </c>
      <c r="Q315" t="s">
        <v>2887</v>
      </c>
    </row>
    <row r="316" spans="1:17" x14ac:dyDescent="0.25">
      <c r="A316">
        <v>3</v>
      </c>
      <c r="B316">
        <v>1</v>
      </c>
      <c r="C316" t="s">
        <v>2348</v>
      </c>
      <c r="D316" t="s">
        <v>20</v>
      </c>
      <c r="E316">
        <v>12</v>
      </c>
      <c r="F316">
        <v>1</v>
      </c>
      <c r="G316">
        <v>0</v>
      </c>
      <c r="H316" t="s">
        <v>2349</v>
      </c>
      <c r="I316">
        <v>11.2417</v>
      </c>
      <c r="K316" t="s">
        <v>44</v>
      </c>
      <c r="L316" t="s">
        <v>44</v>
      </c>
      <c r="O316">
        <v>2</v>
      </c>
      <c r="P316" t="s">
        <v>2889</v>
      </c>
      <c r="Q316" t="s">
        <v>2887</v>
      </c>
    </row>
    <row r="317" spans="1:17" x14ac:dyDescent="0.25">
      <c r="A317">
        <v>3</v>
      </c>
      <c r="B317">
        <v>1</v>
      </c>
      <c r="C317" t="s">
        <v>2350</v>
      </c>
      <c r="D317" t="s">
        <v>15</v>
      </c>
      <c r="E317">
        <v>14</v>
      </c>
      <c r="F317">
        <v>1</v>
      </c>
      <c r="G317">
        <v>0</v>
      </c>
      <c r="H317" t="s">
        <v>2349</v>
      </c>
      <c r="I317">
        <v>11.2417</v>
      </c>
      <c r="K317" t="s">
        <v>44</v>
      </c>
      <c r="L317" t="s">
        <v>44</v>
      </c>
      <c r="O317">
        <v>3</v>
      </c>
      <c r="P317" t="s">
        <v>2889</v>
      </c>
      <c r="Q317" t="s">
        <v>2887</v>
      </c>
    </row>
    <row r="318" spans="1:17" x14ac:dyDescent="0.25">
      <c r="A318">
        <v>3</v>
      </c>
      <c r="B318">
        <v>0</v>
      </c>
      <c r="C318" t="s">
        <v>2351</v>
      </c>
      <c r="D318" t="s">
        <v>15</v>
      </c>
      <c r="E318">
        <v>29</v>
      </c>
      <c r="F318">
        <v>0</v>
      </c>
      <c r="G318">
        <v>0</v>
      </c>
      <c r="H318" t="s">
        <v>2352</v>
      </c>
      <c r="I318">
        <v>7.9249999999999998</v>
      </c>
      <c r="K318" t="s">
        <v>17</v>
      </c>
      <c r="O318">
        <v>5</v>
      </c>
      <c r="P318" t="s">
        <v>2890</v>
      </c>
      <c r="Q318" t="s">
        <v>2887</v>
      </c>
    </row>
    <row r="319" spans="1:17" x14ac:dyDescent="0.25">
      <c r="A319">
        <v>3</v>
      </c>
      <c r="B319">
        <v>0</v>
      </c>
      <c r="C319" t="s">
        <v>2353</v>
      </c>
      <c r="D319" t="s">
        <v>20</v>
      </c>
      <c r="E319">
        <v>28</v>
      </c>
      <c r="F319">
        <v>0</v>
      </c>
      <c r="G319">
        <v>0</v>
      </c>
      <c r="H319" t="s">
        <v>2354</v>
      </c>
      <c r="I319">
        <v>8.0500000000000007</v>
      </c>
      <c r="K319" t="s">
        <v>17</v>
      </c>
      <c r="O319">
        <v>5</v>
      </c>
      <c r="P319" t="s">
        <v>2890</v>
      </c>
      <c r="Q319" t="s">
        <v>2887</v>
      </c>
    </row>
    <row r="320" spans="1:17" x14ac:dyDescent="0.25">
      <c r="A320">
        <v>3</v>
      </c>
      <c r="B320">
        <v>1</v>
      </c>
      <c r="C320" t="s">
        <v>2355</v>
      </c>
      <c r="D320" t="s">
        <v>15</v>
      </c>
      <c r="E320">
        <v>18</v>
      </c>
      <c r="F320">
        <v>0</v>
      </c>
      <c r="G320">
        <v>0</v>
      </c>
      <c r="H320" t="s">
        <v>2356</v>
      </c>
      <c r="I320">
        <v>7.7750000000000004</v>
      </c>
      <c r="K320" t="s">
        <v>17</v>
      </c>
      <c r="L320" t="s">
        <v>40</v>
      </c>
      <c r="O320">
        <v>1</v>
      </c>
      <c r="P320" t="s">
        <v>2889</v>
      </c>
      <c r="Q320" t="s">
        <v>2887</v>
      </c>
    </row>
    <row r="321" spans="1:17" x14ac:dyDescent="0.25">
      <c r="A321">
        <v>3</v>
      </c>
      <c r="B321">
        <v>1</v>
      </c>
      <c r="C321" t="s">
        <v>2357</v>
      </c>
      <c r="D321" t="s">
        <v>15</v>
      </c>
      <c r="E321">
        <v>26</v>
      </c>
      <c r="F321">
        <v>0</v>
      </c>
      <c r="G321">
        <v>0</v>
      </c>
      <c r="H321" t="s">
        <v>2358</v>
      </c>
      <c r="I321">
        <v>7.8541999999999996</v>
      </c>
      <c r="K321" t="s">
        <v>17</v>
      </c>
      <c r="L321" t="s">
        <v>241</v>
      </c>
      <c r="O321">
        <v>3</v>
      </c>
      <c r="P321" t="s">
        <v>2889</v>
      </c>
      <c r="Q321" t="s">
        <v>2887</v>
      </c>
    </row>
    <row r="322" spans="1:17" x14ac:dyDescent="0.25">
      <c r="A322">
        <v>3</v>
      </c>
      <c r="B322">
        <v>0</v>
      </c>
      <c r="C322" t="s">
        <v>2359</v>
      </c>
      <c r="D322" t="s">
        <v>20</v>
      </c>
      <c r="E322">
        <v>21</v>
      </c>
      <c r="F322">
        <v>0</v>
      </c>
      <c r="G322">
        <v>0</v>
      </c>
      <c r="H322" t="s">
        <v>2360</v>
      </c>
      <c r="I322">
        <v>7.8541999999999996</v>
      </c>
      <c r="K322" t="s">
        <v>17</v>
      </c>
      <c r="O322">
        <v>3</v>
      </c>
      <c r="P322" t="s">
        <v>2889</v>
      </c>
      <c r="Q322" t="s">
        <v>2887</v>
      </c>
    </row>
    <row r="323" spans="1:17" x14ac:dyDescent="0.25">
      <c r="A323">
        <v>3</v>
      </c>
      <c r="B323">
        <v>1</v>
      </c>
      <c r="C323" t="s">
        <v>2364</v>
      </c>
      <c r="D323" t="s">
        <v>20</v>
      </c>
      <c r="E323">
        <v>39</v>
      </c>
      <c r="F323">
        <v>0</v>
      </c>
      <c r="G323">
        <v>0</v>
      </c>
      <c r="H323" t="s">
        <v>2365</v>
      </c>
      <c r="I323">
        <v>7.9249999999999998</v>
      </c>
      <c r="K323" t="s">
        <v>17</v>
      </c>
      <c r="L323" t="s">
        <v>54</v>
      </c>
      <c r="O323">
        <v>4</v>
      </c>
      <c r="P323" t="s">
        <v>2891</v>
      </c>
      <c r="Q323" t="s">
        <v>2887</v>
      </c>
    </row>
    <row r="324" spans="1:17" x14ac:dyDescent="0.25">
      <c r="A324">
        <v>3</v>
      </c>
      <c r="B324">
        <v>0</v>
      </c>
      <c r="C324" t="s">
        <v>2366</v>
      </c>
      <c r="D324" t="s">
        <v>20</v>
      </c>
      <c r="E324">
        <v>21</v>
      </c>
      <c r="F324">
        <v>0</v>
      </c>
      <c r="G324">
        <v>0</v>
      </c>
      <c r="H324" t="s">
        <v>2367</v>
      </c>
      <c r="I324">
        <v>7.8</v>
      </c>
      <c r="K324" t="s">
        <v>17</v>
      </c>
      <c r="O324">
        <v>1</v>
      </c>
      <c r="P324" t="s">
        <v>2889</v>
      </c>
      <c r="Q324" t="s">
        <v>2887</v>
      </c>
    </row>
    <row r="325" spans="1:17" x14ac:dyDescent="0.25">
      <c r="A325">
        <v>3</v>
      </c>
      <c r="B325">
        <v>0</v>
      </c>
      <c r="C325" t="s">
        <v>2368</v>
      </c>
      <c r="D325" t="s">
        <v>20</v>
      </c>
      <c r="E325">
        <v>28.5</v>
      </c>
      <c r="F325">
        <v>0</v>
      </c>
      <c r="G325">
        <v>0</v>
      </c>
      <c r="H325" t="s">
        <v>2369</v>
      </c>
      <c r="I325">
        <v>7.2291999999999996</v>
      </c>
      <c r="K325" t="s">
        <v>44</v>
      </c>
      <c r="M325">
        <v>181</v>
      </c>
      <c r="O325">
        <v>5</v>
      </c>
      <c r="P325" t="s">
        <v>2890</v>
      </c>
      <c r="Q325" t="s">
        <v>2887</v>
      </c>
    </row>
    <row r="326" spans="1:17" x14ac:dyDescent="0.25">
      <c r="A326">
        <v>3</v>
      </c>
      <c r="B326">
        <v>1</v>
      </c>
      <c r="C326" t="s">
        <v>2370</v>
      </c>
      <c r="D326" t="s">
        <v>15</v>
      </c>
      <c r="E326">
        <v>22</v>
      </c>
      <c r="F326">
        <v>0</v>
      </c>
      <c r="G326">
        <v>0</v>
      </c>
      <c r="H326" t="s">
        <v>2371</v>
      </c>
      <c r="I326">
        <v>7.75</v>
      </c>
      <c r="K326" t="s">
        <v>17</v>
      </c>
      <c r="L326" t="s">
        <v>241</v>
      </c>
      <c r="O326">
        <v>1</v>
      </c>
      <c r="P326" t="s">
        <v>2889</v>
      </c>
      <c r="Q326" t="s">
        <v>2887</v>
      </c>
    </row>
    <row r="327" spans="1:17" x14ac:dyDescent="0.25">
      <c r="A327">
        <v>3</v>
      </c>
      <c r="B327">
        <v>0</v>
      </c>
      <c r="C327" t="s">
        <v>2372</v>
      </c>
      <c r="D327" t="s">
        <v>20</v>
      </c>
      <c r="E327">
        <v>61</v>
      </c>
      <c r="F327">
        <v>0</v>
      </c>
      <c r="G327">
        <v>0</v>
      </c>
      <c r="H327" t="s">
        <v>2373</v>
      </c>
      <c r="I327">
        <v>6.2374999999999998</v>
      </c>
      <c r="K327" t="s">
        <v>17</v>
      </c>
      <c r="O327">
        <v>5</v>
      </c>
      <c r="P327" t="s">
        <v>2890</v>
      </c>
      <c r="Q327" t="s">
        <v>2887</v>
      </c>
    </row>
    <row r="328" spans="1:17" x14ac:dyDescent="0.25">
      <c r="A328">
        <v>3</v>
      </c>
      <c r="B328">
        <v>0</v>
      </c>
      <c r="C328" t="s">
        <v>2374</v>
      </c>
      <c r="D328" t="s">
        <v>20</v>
      </c>
      <c r="F328">
        <v>1</v>
      </c>
      <c r="G328">
        <v>0</v>
      </c>
      <c r="H328" t="s">
        <v>2375</v>
      </c>
      <c r="I328">
        <v>15.5</v>
      </c>
      <c r="K328" t="s">
        <v>527</v>
      </c>
      <c r="O328">
        <v>1</v>
      </c>
      <c r="P328" t="s">
        <v>2889</v>
      </c>
      <c r="Q328" t="s">
        <v>2887</v>
      </c>
    </row>
    <row r="329" spans="1:17" x14ac:dyDescent="0.25">
      <c r="A329">
        <v>3</v>
      </c>
      <c r="B329">
        <v>0</v>
      </c>
      <c r="C329" t="s">
        <v>2376</v>
      </c>
      <c r="D329" t="s">
        <v>20</v>
      </c>
      <c r="F329">
        <v>0</v>
      </c>
      <c r="G329">
        <v>0</v>
      </c>
      <c r="H329" t="s">
        <v>2377</v>
      </c>
      <c r="I329">
        <v>7.8292000000000002</v>
      </c>
      <c r="K329" t="s">
        <v>527</v>
      </c>
      <c r="O329">
        <v>5</v>
      </c>
      <c r="P329" t="s">
        <v>2890</v>
      </c>
      <c r="Q329" t="s">
        <v>2887</v>
      </c>
    </row>
    <row r="330" spans="1:17" x14ac:dyDescent="0.25">
      <c r="A330">
        <v>3</v>
      </c>
      <c r="B330">
        <v>1</v>
      </c>
      <c r="C330" t="s">
        <v>2378</v>
      </c>
      <c r="D330" t="s">
        <v>15</v>
      </c>
      <c r="F330">
        <v>1</v>
      </c>
      <c r="G330">
        <v>0</v>
      </c>
      <c r="H330" t="s">
        <v>2375</v>
      </c>
      <c r="I330">
        <v>15.5</v>
      </c>
      <c r="K330" t="s">
        <v>527</v>
      </c>
      <c r="O330">
        <v>5</v>
      </c>
      <c r="P330" t="s">
        <v>2890</v>
      </c>
      <c r="Q330" t="s">
        <v>2887</v>
      </c>
    </row>
    <row r="331" spans="1:17" x14ac:dyDescent="0.25">
      <c r="A331">
        <v>3</v>
      </c>
      <c r="B331">
        <v>0</v>
      </c>
      <c r="C331" t="s">
        <v>2379</v>
      </c>
      <c r="D331" t="s">
        <v>20</v>
      </c>
      <c r="F331">
        <v>0</v>
      </c>
      <c r="G331">
        <v>0</v>
      </c>
      <c r="H331" t="s">
        <v>2380</v>
      </c>
      <c r="I331">
        <v>7.7332999999999998</v>
      </c>
      <c r="K331" t="s">
        <v>527</v>
      </c>
      <c r="O331">
        <v>4</v>
      </c>
      <c r="P331" t="s">
        <v>2891</v>
      </c>
      <c r="Q331" t="s">
        <v>2887</v>
      </c>
    </row>
    <row r="332" spans="1:17" x14ac:dyDescent="0.25">
      <c r="A332">
        <v>3</v>
      </c>
      <c r="B332">
        <v>0</v>
      </c>
      <c r="C332" t="s">
        <v>2381</v>
      </c>
      <c r="D332" t="s">
        <v>20</v>
      </c>
      <c r="F332">
        <v>0</v>
      </c>
      <c r="G332">
        <v>0</v>
      </c>
      <c r="H332" t="s">
        <v>2382</v>
      </c>
      <c r="I332">
        <v>7.75</v>
      </c>
      <c r="K332" t="s">
        <v>527</v>
      </c>
      <c r="O332">
        <v>2</v>
      </c>
      <c r="P332" t="s">
        <v>2889</v>
      </c>
      <c r="Q332" t="s">
        <v>2887</v>
      </c>
    </row>
    <row r="333" spans="1:17" x14ac:dyDescent="0.25">
      <c r="A333">
        <v>3</v>
      </c>
      <c r="B333">
        <v>0</v>
      </c>
      <c r="C333" t="s">
        <v>2383</v>
      </c>
      <c r="D333" t="s">
        <v>20</v>
      </c>
      <c r="F333">
        <v>0</v>
      </c>
      <c r="G333">
        <v>0</v>
      </c>
      <c r="H333" t="s">
        <v>2384</v>
      </c>
      <c r="I333">
        <v>7.75</v>
      </c>
      <c r="K333" t="s">
        <v>527</v>
      </c>
      <c r="O333">
        <v>3</v>
      </c>
      <c r="P333" t="s">
        <v>2889</v>
      </c>
      <c r="Q333" t="s">
        <v>2887</v>
      </c>
    </row>
    <row r="334" spans="1:17" x14ac:dyDescent="0.25">
      <c r="A334">
        <v>3</v>
      </c>
      <c r="B334">
        <v>0</v>
      </c>
      <c r="C334" t="s">
        <v>2385</v>
      </c>
      <c r="D334" t="s">
        <v>20</v>
      </c>
      <c r="E334">
        <v>23</v>
      </c>
      <c r="F334">
        <v>0</v>
      </c>
      <c r="G334">
        <v>0</v>
      </c>
      <c r="H334" t="s">
        <v>2386</v>
      </c>
      <c r="I334">
        <v>9.2249999999999996</v>
      </c>
      <c r="K334" t="s">
        <v>17</v>
      </c>
      <c r="O334">
        <v>3</v>
      </c>
      <c r="P334" t="s">
        <v>2889</v>
      </c>
      <c r="Q334" t="s">
        <v>2887</v>
      </c>
    </row>
    <row r="335" spans="1:17" x14ac:dyDescent="0.25">
      <c r="A335">
        <v>3</v>
      </c>
      <c r="B335">
        <v>0</v>
      </c>
      <c r="C335" t="s">
        <v>2387</v>
      </c>
      <c r="D335" t="s">
        <v>15</v>
      </c>
      <c r="F335">
        <v>0</v>
      </c>
      <c r="G335">
        <v>0</v>
      </c>
      <c r="H335" t="s">
        <v>2388</v>
      </c>
      <c r="I335">
        <v>7.75</v>
      </c>
      <c r="K335" t="s">
        <v>527</v>
      </c>
      <c r="O335">
        <v>3</v>
      </c>
      <c r="P335" t="s">
        <v>2889</v>
      </c>
      <c r="Q335" t="s">
        <v>2887</v>
      </c>
    </row>
    <row r="336" spans="1:17" x14ac:dyDescent="0.25">
      <c r="A336">
        <v>3</v>
      </c>
      <c r="B336">
        <v>1</v>
      </c>
      <c r="C336" t="s">
        <v>2389</v>
      </c>
      <c r="D336" t="s">
        <v>15</v>
      </c>
      <c r="F336">
        <v>0</v>
      </c>
      <c r="G336">
        <v>0</v>
      </c>
      <c r="H336" t="s">
        <v>2390</v>
      </c>
      <c r="I336">
        <v>7.75</v>
      </c>
      <c r="K336" t="s">
        <v>527</v>
      </c>
      <c r="L336" t="s">
        <v>40</v>
      </c>
      <c r="O336">
        <v>5</v>
      </c>
      <c r="P336" t="s">
        <v>2890</v>
      </c>
      <c r="Q336" t="s">
        <v>2887</v>
      </c>
    </row>
    <row r="337" spans="1:17" x14ac:dyDescent="0.25">
      <c r="A337">
        <v>3</v>
      </c>
      <c r="B337">
        <v>1</v>
      </c>
      <c r="C337" t="s">
        <v>2391</v>
      </c>
      <c r="D337" t="s">
        <v>15</v>
      </c>
      <c r="F337">
        <v>0</v>
      </c>
      <c r="G337">
        <v>0</v>
      </c>
      <c r="H337" t="s">
        <v>2392</v>
      </c>
      <c r="I337">
        <v>7.8792</v>
      </c>
      <c r="K337" t="s">
        <v>527</v>
      </c>
      <c r="O337">
        <v>1</v>
      </c>
      <c r="P337" t="s">
        <v>2889</v>
      </c>
      <c r="Q337" t="s">
        <v>2887</v>
      </c>
    </row>
    <row r="338" spans="1:17" x14ac:dyDescent="0.25">
      <c r="A338">
        <v>3</v>
      </c>
      <c r="B338">
        <v>1</v>
      </c>
      <c r="C338" t="s">
        <v>2393</v>
      </c>
      <c r="D338" t="s">
        <v>15</v>
      </c>
      <c r="E338">
        <v>22</v>
      </c>
      <c r="F338">
        <v>0</v>
      </c>
      <c r="G338">
        <v>0</v>
      </c>
      <c r="H338" t="s">
        <v>2394</v>
      </c>
      <c r="I338">
        <v>7.7750000000000004</v>
      </c>
      <c r="K338" t="s">
        <v>17</v>
      </c>
      <c r="L338" t="s">
        <v>44</v>
      </c>
      <c r="O338">
        <v>5</v>
      </c>
      <c r="P338" t="s">
        <v>2890</v>
      </c>
      <c r="Q338" t="s">
        <v>2887</v>
      </c>
    </row>
    <row r="339" spans="1:17" x14ac:dyDescent="0.25">
      <c r="A339">
        <v>3</v>
      </c>
      <c r="B339">
        <v>1</v>
      </c>
      <c r="C339" t="s">
        <v>2395</v>
      </c>
      <c r="D339" t="s">
        <v>20</v>
      </c>
      <c r="F339">
        <v>0</v>
      </c>
      <c r="G339">
        <v>0</v>
      </c>
      <c r="H339" t="s">
        <v>2396</v>
      </c>
      <c r="I339">
        <v>7.75</v>
      </c>
      <c r="K339" t="s">
        <v>527</v>
      </c>
      <c r="L339" t="s">
        <v>60</v>
      </c>
      <c r="O339">
        <v>5</v>
      </c>
      <c r="P339" t="s">
        <v>2890</v>
      </c>
      <c r="Q339" t="s">
        <v>2887</v>
      </c>
    </row>
    <row r="340" spans="1:17" x14ac:dyDescent="0.25">
      <c r="A340">
        <v>3</v>
      </c>
      <c r="B340">
        <v>1</v>
      </c>
      <c r="C340" t="s">
        <v>2397</v>
      </c>
      <c r="D340" t="s">
        <v>15</v>
      </c>
      <c r="F340">
        <v>0</v>
      </c>
      <c r="G340">
        <v>0</v>
      </c>
      <c r="H340" t="s">
        <v>2398</v>
      </c>
      <c r="I340">
        <v>7.8292000000000002</v>
      </c>
      <c r="K340" t="s">
        <v>527</v>
      </c>
      <c r="L340" t="s">
        <v>241</v>
      </c>
      <c r="O340">
        <v>4</v>
      </c>
      <c r="P340" t="s">
        <v>2891</v>
      </c>
      <c r="Q340" t="s">
        <v>2887</v>
      </c>
    </row>
    <row r="341" spans="1:17" x14ac:dyDescent="0.25">
      <c r="A341">
        <v>3</v>
      </c>
      <c r="B341">
        <v>1</v>
      </c>
      <c r="C341" t="s">
        <v>2399</v>
      </c>
      <c r="D341" t="s">
        <v>20</v>
      </c>
      <c r="E341">
        <v>9</v>
      </c>
      <c r="F341">
        <v>0</v>
      </c>
      <c r="G341">
        <v>1</v>
      </c>
      <c r="H341" t="s">
        <v>2400</v>
      </c>
      <c r="I341">
        <v>3.1707999999999998</v>
      </c>
      <c r="K341" t="s">
        <v>17</v>
      </c>
      <c r="L341" t="s">
        <v>241</v>
      </c>
      <c r="O341">
        <v>5</v>
      </c>
      <c r="P341" t="s">
        <v>2890</v>
      </c>
      <c r="Q341" t="s">
        <v>2887</v>
      </c>
    </row>
    <row r="342" spans="1:17" x14ac:dyDescent="0.25">
      <c r="A342">
        <v>3</v>
      </c>
      <c r="B342">
        <v>0</v>
      </c>
      <c r="C342" t="s">
        <v>2401</v>
      </c>
      <c r="D342" t="s">
        <v>20</v>
      </c>
      <c r="E342">
        <v>28</v>
      </c>
      <c r="F342">
        <v>0</v>
      </c>
      <c r="G342">
        <v>0</v>
      </c>
      <c r="H342" t="s">
        <v>1476</v>
      </c>
      <c r="I342">
        <v>22.524999999999999</v>
      </c>
      <c r="K342" t="s">
        <v>17</v>
      </c>
      <c r="M342">
        <v>173</v>
      </c>
      <c r="O342">
        <v>3</v>
      </c>
      <c r="P342" t="s">
        <v>2889</v>
      </c>
      <c r="Q342" t="s">
        <v>2887</v>
      </c>
    </row>
    <row r="343" spans="1:17" x14ac:dyDescent="0.25">
      <c r="A343">
        <v>3</v>
      </c>
      <c r="B343">
        <v>0</v>
      </c>
      <c r="C343" t="s">
        <v>2402</v>
      </c>
      <c r="D343" t="s">
        <v>20</v>
      </c>
      <c r="E343">
        <v>42</v>
      </c>
      <c r="F343">
        <v>0</v>
      </c>
      <c r="G343">
        <v>1</v>
      </c>
      <c r="H343" t="s">
        <v>2403</v>
      </c>
      <c r="I343">
        <v>8.4041999999999994</v>
      </c>
      <c r="K343" t="s">
        <v>17</v>
      </c>
      <c r="O343">
        <v>3</v>
      </c>
      <c r="P343" t="s">
        <v>2889</v>
      </c>
      <c r="Q343" t="s">
        <v>2887</v>
      </c>
    </row>
    <row r="344" spans="1:17" x14ac:dyDescent="0.25">
      <c r="A344">
        <v>3</v>
      </c>
      <c r="B344">
        <v>0</v>
      </c>
      <c r="C344" t="s">
        <v>2404</v>
      </c>
      <c r="D344" t="s">
        <v>20</v>
      </c>
      <c r="F344">
        <v>0</v>
      </c>
      <c r="G344">
        <v>0</v>
      </c>
      <c r="H344" t="s">
        <v>2405</v>
      </c>
      <c r="I344">
        <v>7.3125</v>
      </c>
      <c r="K344" t="s">
        <v>17</v>
      </c>
      <c r="O344">
        <v>3</v>
      </c>
      <c r="P344" t="s">
        <v>2889</v>
      </c>
      <c r="Q344" t="s">
        <v>2887</v>
      </c>
    </row>
    <row r="345" spans="1:17" x14ac:dyDescent="0.25">
      <c r="A345">
        <v>3</v>
      </c>
      <c r="B345">
        <v>0</v>
      </c>
      <c r="C345" t="s">
        <v>2406</v>
      </c>
      <c r="D345" t="s">
        <v>15</v>
      </c>
      <c r="E345">
        <v>31</v>
      </c>
      <c r="F345">
        <v>0</v>
      </c>
      <c r="G345">
        <v>0</v>
      </c>
      <c r="H345" t="s">
        <v>2407</v>
      </c>
      <c r="I345">
        <v>7.8541999999999996</v>
      </c>
      <c r="K345" t="s">
        <v>17</v>
      </c>
      <c r="O345">
        <v>4</v>
      </c>
      <c r="P345" t="s">
        <v>2891</v>
      </c>
      <c r="Q345" t="s">
        <v>2887</v>
      </c>
    </row>
    <row r="346" spans="1:17" x14ac:dyDescent="0.25">
      <c r="A346">
        <v>3</v>
      </c>
      <c r="B346">
        <v>0</v>
      </c>
      <c r="C346" t="s">
        <v>2408</v>
      </c>
      <c r="D346" t="s">
        <v>20</v>
      </c>
      <c r="E346">
        <v>28</v>
      </c>
      <c r="F346">
        <v>0</v>
      </c>
      <c r="G346">
        <v>0</v>
      </c>
      <c r="H346" t="s">
        <v>2409</v>
      </c>
      <c r="I346">
        <v>7.8541999999999996</v>
      </c>
      <c r="K346" t="s">
        <v>17</v>
      </c>
      <c r="O346">
        <v>2</v>
      </c>
      <c r="P346" t="s">
        <v>2889</v>
      </c>
      <c r="Q346" t="s">
        <v>2887</v>
      </c>
    </row>
    <row r="347" spans="1:17" x14ac:dyDescent="0.25">
      <c r="A347">
        <v>3</v>
      </c>
      <c r="B347">
        <v>1</v>
      </c>
      <c r="C347" t="s">
        <v>2410</v>
      </c>
      <c r="D347" t="s">
        <v>20</v>
      </c>
      <c r="E347">
        <v>32</v>
      </c>
      <c r="F347">
        <v>0</v>
      </c>
      <c r="G347">
        <v>0</v>
      </c>
      <c r="H347" t="s">
        <v>2411</v>
      </c>
      <c r="I347">
        <v>7.7750000000000004</v>
      </c>
      <c r="K347" t="s">
        <v>17</v>
      </c>
      <c r="L347" t="s">
        <v>74</v>
      </c>
      <c r="O347">
        <v>2</v>
      </c>
      <c r="P347" t="s">
        <v>2889</v>
      </c>
      <c r="Q347" t="s">
        <v>2887</v>
      </c>
    </row>
    <row r="348" spans="1:17" x14ac:dyDescent="0.25">
      <c r="A348">
        <v>3</v>
      </c>
      <c r="B348">
        <v>0</v>
      </c>
      <c r="C348" t="s">
        <v>2415</v>
      </c>
      <c r="D348" t="s">
        <v>15</v>
      </c>
      <c r="E348">
        <v>23</v>
      </c>
      <c r="F348">
        <v>0</v>
      </c>
      <c r="G348">
        <v>0</v>
      </c>
      <c r="H348" t="s">
        <v>2416</v>
      </c>
      <c r="I348">
        <v>8.6624999999999996</v>
      </c>
      <c r="K348" t="s">
        <v>17</v>
      </c>
      <c r="O348">
        <v>4</v>
      </c>
      <c r="P348" t="s">
        <v>2891</v>
      </c>
      <c r="Q348" t="s">
        <v>2887</v>
      </c>
    </row>
    <row r="349" spans="1:17" x14ac:dyDescent="0.25">
      <c r="A349">
        <v>3</v>
      </c>
      <c r="B349">
        <v>0</v>
      </c>
      <c r="C349" t="s">
        <v>2417</v>
      </c>
      <c r="D349" t="s">
        <v>15</v>
      </c>
      <c r="E349">
        <v>20</v>
      </c>
      <c r="F349">
        <v>0</v>
      </c>
      <c r="G349">
        <v>0</v>
      </c>
      <c r="H349" t="s">
        <v>2418</v>
      </c>
      <c r="I349">
        <v>8.6624999999999996</v>
      </c>
      <c r="K349" t="s">
        <v>17</v>
      </c>
      <c r="O349">
        <v>2</v>
      </c>
      <c r="P349" t="s">
        <v>2889</v>
      </c>
      <c r="Q349" t="s">
        <v>2887</v>
      </c>
    </row>
    <row r="350" spans="1:17" x14ac:dyDescent="0.25">
      <c r="A350">
        <v>3</v>
      </c>
      <c r="B350">
        <v>0</v>
      </c>
      <c r="C350" t="s">
        <v>2419</v>
      </c>
      <c r="D350" t="s">
        <v>20</v>
      </c>
      <c r="E350">
        <v>20</v>
      </c>
      <c r="F350">
        <v>0</v>
      </c>
      <c r="G350">
        <v>0</v>
      </c>
      <c r="H350" t="s">
        <v>2420</v>
      </c>
      <c r="I350">
        <v>8.6624999999999996</v>
      </c>
      <c r="K350" t="s">
        <v>17</v>
      </c>
      <c r="O350">
        <v>3</v>
      </c>
      <c r="P350" t="s">
        <v>2889</v>
      </c>
      <c r="Q350" t="s">
        <v>2887</v>
      </c>
    </row>
    <row r="351" spans="1:17" x14ac:dyDescent="0.25">
      <c r="A351">
        <v>3</v>
      </c>
      <c r="B351">
        <v>0</v>
      </c>
      <c r="C351" t="s">
        <v>2421</v>
      </c>
      <c r="D351" t="s">
        <v>20</v>
      </c>
      <c r="E351">
        <v>16</v>
      </c>
      <c r="F351">
        <v>0</v>
      </c>
      <c r="G351">
        <v>0</v>
      </c>
      <c r="H351" t="s">
        <v>1944</v>
      </c>
      <c r="I351">
        <v>9.2166999999999994</v>
      </c>
      <c r="K351" t="s">
        <v>17</v>
      </c>
      <c r="O351">
        <v>1</v>
      </c>
      <c r="P351" t="s">
        <v>2889</v>
      </c>
      <c r="Q351" t="s">
        <v>2887</v>
      </c>
    </row>
    <row r="352" spans="1:17" x14ac:dyDescent="0.25">
      <c r="A352">
        <v>3</v>
      </c>
      <c r="B352">
        <v>1</v>
      </c>
      <c r="C352" t="s">
        <v>2422</v>
      </c>
      <c r="D352" t="s">
        <v>15</v>
      </c>
      <c r="E352">
        <v>31</v>
      </c>
      <c r="F352">
        <v>0</v>
      </c>
      <c r="G352">
        <v>0</v>
      </c>
      <c r="H352" t="s">
        <v>2423</v>
      </c>
      <c r="I352">
        <v>8.6832999999999991</v>
      </c>
      <c r="K352" t="s">
        <v>17</v>
      </c>
      <c r="O352">
        <v>3</v>
      </c>
      <c r="P352" t="s">
        <v>2889</v>
      </c>
      <c r="Q352" t="s">
        <v>2887</v>
      </c>
    </row>
    <row r="353" spans="1:17" x14ac:dyDescent="0.25">
      <c r="A353">
        <v>3</v>
      </c>
      <c r="B353">
        <v>0</v>
      </c>
      <c r="C353" t="s">
        <v>2424</v>
      </c>
      <c r="D353" t="s">
        <v>15</v>
      </c>
      <c r="F353">
        <v>0</v>
      </c>
      <c r="G353">
        <v>0</v>
      </c>
      <c r="H353" t="s">
        <v>2425</v>
      </c>
      <c r="I353">
        <v>7.6292</v>
      </c>
      <c r="K353" t="s">
        <v>527</v>
      </c>
      <c r="O353">
        <v>4</v>
      </c>
      <c r="P353" t="s">
        <v>2891</v>
      </c>
      <c r="Q353" t="s">
        <v>2887</v>
      </c>
    </row>
    <row r="354" spans="1:17" x14ac:dyDescent="0.25">
      <c r="A354">
        <v>3</v>
      </c>
      <c r="B354">
        <v>0</v>
      </c>
      <c r="C354" t="s">
        <v>2426</v>
      </c>
      <c r="D354" t="s">
        <v>20</v>
      </c>
      <c r="E354">
        <v>2</v>
      </c>
      <c r="F354">
        <v>3</v>
      </c>
      <c r="G354">
        <v>1</v>
      </c>
      <c r="H354" t="s">
        <v>2427</v>
      </c>
      <c r="I354">
        <v>21.074999999999999</v>
      </c>
      <c r="K354" t="s">
        <v>17</v>
      </c>
      <c r="M354">
        <v>4</v>
      </c>
      <c r="O354">
        <v>4</v>
      </c>
      <c r="P354" t="s">
        <v>2891</v>
      </c>
      <c r="Q354" t="s">
        <v>2887</v>
      </c>
    </row>
    <row r="355" spans="1:17" x14ac:dyDescent="0.25">
      <c r="A355">
        <v>3</v>
      </c>
      <c r="B355">
        <v>0</v>
      </c>
      <c r="C355" t="s">
        <v>2428</v>
      </c>
      <c r="D355" t="s">
        <v>20</v>
      </c>
      <c r="E355">
        <v>6</v>
      </c>
      <c r="F355">
        <v>3</v>
      </c>
      <c r="G355">
        <v>1</v>
      </c>
      <c r="H355" t="s">
        <v>2427</v>
      </c>
      <c r="I355">
        <v>21.074999999999999</v>
      </c>
      <c r="K355" t="s">
        <v>17</v>
      </c>
      <c r="O355">
        <v>3</v>
      </c>
      <c r="P355" t="s">
        <v>2889</v>
      </c>
      <c r="Q355" t="s">
        <v>2887</v>
      </c>
    </row>
    <row r="356" spans="1:17" x14ac:dyDescent="0.25">
      <c r="A356">
        <v>3</v>
      </c>
      <c r="B356">
        <v>0</v>
      </c>
      <c r="C356" t="s">
        <v>2429</v>
      </c>
      <c r="D356" t="s">
        <v>15</v>
      </c>
      <c r="E356">
        <v>3</v>
      </c>
      <c r="F356">
        <v>3</v>
      </c>
      <c r="G356">
        <v>1</v>
      </c>
      <c r="H356" t="s">
        <v>2427</v>
      </c>
      <c r="I356">
        <v>21.074999999999999</v>
      </c>
      <c r="K356" t="s">
        <v>17</v>
      </c>
      <c r="O356">
        <v>3</v>
      </c>
      <c r="P356" t="s">
        <v>2889</v>
      </c>
      <c r="Q356" t="s">
        <v>2887</v>
      </c>
    </row>
    <row r="357" spans="1:17" x14ac:dyDescent="0.25">
      <c r="A357">
        <v>3</v>
      </c>
      <c r="B357">
        <v>0</v>
      </c>
      <c r="C357" t="s">
        <v>2430</v>
      </c>
      <c r="D357" t="s">
        <v>15</v>
      </c>
      <c r="E357">
        <v>8</v>
      </c>
      <c r="F357">
        <v>3</v>
      </c>
      <c r="G357">
        <v>1</v>
      </c>
      <c r="H357" t="s">
        <v>2427</v>
      </c>
      <c r="I357">
        <v>21.074999999999999</v>
      </c>
      <c r="K357" t="s">
        <v>17</v>
      </c>
      <c r="O357">
        <v>1</v>
      </c>
      <c r="P357" t="s">
        <v>2889</v>
      </c>
      <c r="Q357" t="s">
        <v>2887</v>
      </c>
    </row>
    <row r="358" spans="1:17" x14ac:dyDescent="0.25">
      <c r="A358">
        <v>3</v>
      </c>
      <c r="B358">
        <v>0</v>
      </c>
      <c r="C358" t="s">
        <v>2431</v>
      </c>
      <c r="D358" t="s">
        <v>15</v>
      </c>
      <c r="E358">
        <v>29</v>
      </c>
      <c r="F358">
        <v>0</v>
      </c>
      <c r="G358">
        <v>4</v>
      </c>
      <c r="H358" t="s">
        <v>2427</v>
      </c>
      <c r="I358">
        <v>21.074999999999999</v>
      </c>
      <c r="K358" t="s">
        <v>17</v>
      </c>
      <c r="M358">
        <v>206</v>
      </c>
      <c r="O358">
        <v>3</v>
      </c>
      <c r="P358" t="s">
        <v>2889</v>
      </c>
      <c r="Q358" t="s">
        <v>2887</v>
      </c>
    </row>
    <row r="359" spans="1:17" x14ac:dyDescent="0.25">
      <c r="A359">
        <v>3</v>
      </c>
      <c r="B359">
        <v>0</v>
      </c>
      <c r="C359" t="s">
        <v>2432</v>
      </c>
      <c r="D359" t="s">
        <v>20</v>
      </c>
      <c r="E359">
        <v>1</v>
      </c>
      <c r="F359">
        <v>4</v>
      </c>
      <c r="G359">
        <v>1</v>
      </c>
      <c r="H359" t="s">
        <v>2433</v>
      </c>
      <c r="I359">
        <v>39.6875</v>
      </c>
      <c r="K359" t="s">
        <v>17</v>
      </c>
      <c r="O359">
        <v>3</v>
      </c>
      <c r="P359" t="s">
        <v>2889</v>
      </c>
      <c r="Q359" t="s">
        <v>2887</v>
      </c>
    </row>
    <row r="360" spans="1:17" x14ac:dyDescent="0.25">
      <c r="A360">
        <v>3</v>
      </c>
      <c r="B360">
        <v>0</v>
      </c>
      <c r="C360" t="s">
        <v>2434</v>
      </c>
      <c r="D360" t="s">
        <v>20</v>
      </c>
      <c r="E360">
        <v>7</v>
      </c>
      <c r="F360">
        <v>4</v>
      </c>
      <c r="G360">
        <v>1</v>
      </c>
      <c r="H360" t="s">
        <v>2433</v>
      </c>
      <c r="I360">
        <v>39.6875</v>
      </c>
      <c r="K360" t="s">
        <v>17</v>
      </c>
      <c r="O360">
        <v>2</v>
      </c>
      <c r="P360" t="s">
        <v>2889</v>
      </c>
      <c r="Q360" t="s">
        <v>2887</v>
      </c>
    </row>
    <row r="361" spans="1:17" x14ac:dyDescent="0.25">
      <c r="A361">
        <v>3</v>
      </c>
      <c r="B361">
        <v>0</v>
      </c>
      <c r="C361" t="s">
        <v>2435</v>
      </c>
      <c r="D361" t="s">
        <v>20</v>
      </c>
      <c r="E361">
        <v>2</v>
      </c>
      <c r="F361">
        <v>4</v>
      </c>
      <c r="G361">
        <v>1</v>
      </c>
      <c r="H361" t="s">
        <v>2433</v>
      </c>
      <c r="I361">
        <v>39.6875</v>
      </c>
      <c r="K361" t="s">
        <v>17</v>
      </c>
      <c r="O361">
        <v>5</v>
      </c>
      <c r="P361" t="s">
        <v>2890</v>
      </c>
      <c r="Q361" t="s">
        <v>2887</v>
      </c>
    </row>
    <row r="362" spans="1:17" x14ac:dyDescent="0.25">
      <c r="A362">
        <v>3</v>
      </c>
      <c r="B362">
        <v>0</v>
      </c>
      <c r="C362" t="s">
        <v>2436</v>
      </c>
      <c r="D362" t="s">
        <v>20</v>
      </c>
      <c r="E362">
        <v>16</v>
      </c>
      <c r="F362">
        <v>4</v>
      </c>
      <c r="G362">
        <v>1</v>
      </c>
      <c r="H362" t="s">
        <v>2433</v>
      </c>
      <c r="I362">
        <v>39.6875</v>
      </c>
      <c r="K362" t="s">
        <v>17</v>
      </c>
      <c r="O362">
        <v>3</v>
      </c>
      <c r="P362" t="s">
        <v>2889</v>
      </c>
      <c r="Q362" t="s">
        <v>2887</v>
      </c>
    </row>
    <row r="363" spans="1:17" x14ac:dyDescent="0.25">
      <c r="A363">
        <v>3</v>
      </c>
      <c r="B363">
        <v>0</v>
      </c>
      <c r="C363" t="s">
        <v>2437</v>
      </c>
      <c r="D363" t="s">
        <v>20</v>
      </c>
      <c r="E363">
        <v>14</v>
      </c>
      <c r="F363">
        <v>4</v>
      </c>
      <c r="G363">
        <v>1</v>
      </c>
      <c r="H363" t="s">
        <v>2433</v>
      </c>
      <c r="I363">
        <v>39.6875</v>
      </c>
      <c r="K363" t="s">
        <v>17</v>
      </c>
      <c r="O363">
        <v>5</v>
      </c>
      <c r="P363" t="s">
        <v>2890</v>
      </c>
      <c r="Q363" t="s">
        <v>2887</v>
      </c>
    </row>
    <row r="364" spans="1:17" x14ac:dyDescent="0.25">
      <c r="A364">
        <v>3</v>
      </c>
      <c r="B364">
        <v>0</v>
      </c>
      <c r="C364" t="s">
        <v>2438</v>
      </c>
      <c r="D364" t="s">
        <v>15</v>
      </c>
      <c r="E364">
        <v>41</v>
      </c>
      <c r="F364">
        <v>0</v>
      </c>
      <c r="G364">
        <v>5</v>
      </c>
      <c r="H364" t="s">
        <v>2433</v>
      </c>
      <c r="I364">
        <v>39.6875</v>
      </c>
      <c r="K364" t="s">
        <v>17</v>
      </c>
      <c r="O364">
        <v>5</v>
      </c>
      <c r="P364" t="s">
        <v>2890</v>
      </c>
      <c r="Q364" t="s">
        <v>2887</v>
      </c>
    </row>
    <row r="365" spans="1:17" x14ac:dyDescent="0.25">
      <c r="A365">
        <v>3</v>
      </c>
      <c r="B365">
        <v>0</v>
      </c>
      <c r="C365" t="s">
        <v>2439</v>
      </c>
      <c r="D365" t="s">
        <v>20</v>
      </c>
      <c r="E365">
        <v>21</v>
      </c>
      <c r="F365">
        <v>0</v>
      </c>
      <c r="G365">
        <v>0</v>
      </c>
      <c r="H365" t="s">
        <v>2440</v>
      </c>
      <c r="I365">
        <v>8.6624999999999996</v>
      </c>
      <c r="K365" t="s">
        <v>17</v>
      </c>
      <c r="O365">
        <v>5</v>
      </c>
      <c r="P365" t="s">
        <v>2890</v>
      </c>
      <c r="Q365" t="s">
        <v>2887</v>
      </c>
    </row>
    <row r="366" spans="1:17" x14ac:dyDescent="0.25">
      <c r="A366">
        <v>3</v>
      </c>
      <c r="B366">
        <v>0</v>
      </c>
      <c r="C366" t="s">
        <v>2441</v>
      </c>
      <c r="D366" t="s">
        <v>20</v>
      </c>
      <c r="E366">
        <v>19</v>
      </c>
      <c r="F366">
        <v>0</v>
      </c>
      <c r="G366">
        <v>0</v>
      </c>
      <c r="H366" t="s">
        <v>1905</v>
      </c>
      <c r="I366">
        <v>14.5</v>
      </c>
      <c r="K366" t="s">
        <v>17</v>
      </c>
      <c r="O366">
        <v>5</v>
      </c>
      <c r="P366" t="s">
        <v>2890</v>
      </c>
      <c r="Q366" t="s">
        <v>2887</v>
      </c>
    </row>
    <row r="367" spans="1:17" x14ac:dyDescent="0.25">
      <c r="A367">
        <v>3</v>
      </c>
      <c r="B367">
        <v>0</v>
      </c>
      <c r="C367" t="s">
        <v>2442</v>
      </c>
      <c r="D367" t="s">
        <v>20</v>
      </c>
      <c r="F367">
        <v>0</v>
      </c>
      <c r="G367">
        <v>0</v>
      </c>
      <c r="H367" t="s">
        <v>2443</v>
      </c>
      <c r="I367">
        <v>8.7125000000000004</v>
      </c>
      <c r="K367" t="s">
        <v>44</v>
      </c>
      <c r="O367">
        <v>3</v>
      </c>
      <c r="P367" t="s">
        <v>2889</v>
      </c>
      <c r="Q367" t="s">
        <v>2887</v>
      </c>
    </row>
    <row r="368" spans="1:17" x14ac:dyDescent="0.25">
      <c r="A368">
        <v>3</v>
      </c>
      <c r="B368">
        <v>0</v>
      </c>
      <c r="C368" t="s">
        <v>2444</v>
      </c>
      <c r="D368" t="s">
        <v>20</v>
      </c>
      <c r="E368">
        <v>32</v>
      </c>
      <c r="F368">
        <v>0</v>
      </c>
      <c r="G368">
        <v>0</v>
      </c>
      <c r="H368" t="s">
        <v>2445</v>
      </c>
      <c r="I368">
        <v>7.8958000000000004</v>
      </c>
      <c r="K368" t="s">
        <v>17</v>
      </c>
      <c r="O368">
        <v>3</v>
      </c>
      <c r="P368" t="s">
        <v>2889</v>
      </c>
      <c r="Q368" t="s">
        <v>2887</v>
      </c>
    </row>
    <row r="369" spans="1:17" x14ac:dyDescent="0.25">
      <c r="A369">
        <v>3</v>
      </c>
      <c r="B369">
        <v>0</v>
      </c>
      <c r="C369" t="s">
        <v>2446</v>
      </c>
      <c r="D369" t="s">
        <v>20</v>
      </c>
      <c r="E369">
        <v>0.75</v>
      </c>
      <c r="F369">
        <v>1</v>
      </c>
      <c r="G369">
        <v>1</v>
      </c>
      <c r="H369" t="s">
        <v>2447</v>
      </c>
      <c r="I369">
        <v>13.775</v>
      </c>
      <c r="K369" t="s">
        <v>17</v>
      </c>
      <c r="O369">
        <v>4</v>
      </c>
      <c r="P369" t="s">
        <v>2891</v>
      </c>
      <c r="Q369" t="s">
        <v>2887</v>
      </c>
    </row>
    <row r="370" spans="1:17" x14ac:dyDescent="0.25">
      <c r="A370">
        <v>3</v>
      </c>
      <c r="B370">
        <v>0</v>
      </c>
      <c r="C370" t="s">
        <v>2448</v>
      </c>
      <c r="D370" t="s">
        <v>15</v>
      </c>
      <c r="E370">
        <v>3</v>
      </c>
      <c r="F370">
        <v>1</v>
      </c>
      <c r="G370">
        <v>1</v>
      </c>
      <c r="H370" t="s">
        <v>2447</v>
      </c>
      <c r="I370">
        <v>13.775</v>
      </c>
      <c r="K370" t="s">
        <v>17</v>
      </c>
      <c r="O370">
        <v>5</v>
      </c>
      <c r="P370" t="s">
        <v>2890</v>
      </c>
      <c r="Q370" t="s">
        <v>2887</v>
      </c>
    </row>
    <row r="371" spans="1:17" x14ac:dyDescent="0.25">
      <c r="A371">
        <v>3</v>
      </c>
      <c r="B371">
        <v>0</v>
      </c>
      <c r="C371" t="s">
        <v>2449</v>
      </c>
      <c r="D371" t="s">
        <v>15</v>
      </c>
      <c r="E371">
        <v>26</v>
      </c>
      <c r="F371">
        <v>0</v>
      </c>
      <c r="G371">
        <v>2</v>
      </c>
      <c r="H371" t="s">
        <v>2447</v>
      </c>
      <c r="I371">
        <v>13.775</v>
      </c>
      <c r="K371" t="s">
        <v>17</v>
      </c>
      <c r="O371">
        <v>3</v>
      </c>
      <c r="P371" t="s">
        <v>2889</v>
      </c>
      <c r="Q371" t="s">
        <v>2887</v>
      </c>
    </row>
    <row r="372" spans="1:17" x14ac:dyDescent="0.25">
      <c r="A372">
        <v>3</v>
      </c>
      <c r="B372">
        <v>0</v>
      </c>
      <c r="C372" t="s">
        <v>2450</v>
      </c>
      <c r="D372" t="s">
        <v>20</v>
      </c>
      <c r="F372">
        <v>0</v>
      </c>
      <c r="G372">
        <v>0</v>
      </c>
      <c r="H372" t="s">
        <v>2451</v>
      </c>
      <c r="I372">
        <v>7</v>
      </c>
      <c r="K372" t="s">
        <v>17</v>
      </c>
      <c r="O372">
        <v>3</v>
      </c>
      <c r="P372" t="s">
        <v>2889</v>
      </c>
      <c r="Q372" t="s">
        <v>2887</v>
      </c>
    </row>
    <row r="373" spans="1:17" x14ac:dyDescent="0.25">
      <c r="A373">
        <v>3</v>
      </c>
      <c r="B373">
        <v>0</v>
      </c>
      <c r="C373" t="s">
        <v>2452</v>
      </c>
      <c r="D373" t="s">
        <v>20</v>
      </c>
      <c r="F373">
        <v>0</v>
      </c>
      <c r="G373">
        <v>0</v>
      </c>
      <c r="H373" t="s">
        <v>2453</v>
      </c>
      <c r="I373">
        <v>7.7750000000000004</v>
      </c>
      <c r="K373" t="s">
        <v>17</v>
      </c>
      <c r="O373">
        <v>3</v>
      </c>
      <c r="P373" t="s">
        <v>2889</v>
      </c>
      <c r="Q373" t="s">
        <v>2887</v>
      </c>
    </row>
    <row r="374" spans="1:17" x14ac:dyDescent="0.25">
      <c r="A374">
        <v>3</v>
      </c>
      <c r="B374">
        <v>0</v>
      </c>
      <c r="C374" t="s">
        <v>2454</v>
      </c>
      <c r="D374" t="s">
        <v>20</v>
      </c>
      <c r="F374">
        <v>0</v>
      </c>
      <c r="G374">
        <v>0</v>
      </c>
      <c r="H374" t="s">
        <v>2455</v>
      </c>
      <c r="I374">
        <v>8.0500000000000007</v>
      </c>
      <c r="K374" t="s">
        <v>17</v>
      </c>
      <c r="O374">
        <v>1</v>
      </c>
      <c r="P374" t="s">
        <v>2889</v>
      </c>
      <c r="Q374" t="s">
        <v>2887</v>
      </c>
    </row>
    <row r="375" spans="1:17" x14ac:dyDescent="0.25">
      <c r="A375">
        <v>3</v>
      </c>
      <c r="B375">
        <v>0</v>
      </c>
      <c r="C375" t="s">
        <v>2456</v>
      </c>
      <c r="D375" t="s">
        <v>20</v>
      </c>
      <c r="E375">
        <v>21</v>
      </c>
      <c r="F375">
        <v>0</v>
      </c>
      <c r="G375">
        <v>0</v>
      </c>
      <c r="H375" t="s">
        <v>2457</v>
      </c>
      <c r="I375">
        <v>7.9249999999999998</v>
      </c>
      <c r="K375" t="s">
        <v>17</v>
      </c>
      <c r="O375">
        <v>2</v>
      </c>
      <c r="P375" t="s">
        <v>2889</v>
      </c>
      <c r="Q375" t="s">
        <v>2887</v>
      </c>
    </row>
    <row r="376" spans="1:17" x14ac:dyDescent="0.25">
      <c r="A376">
        <v>3</v>
      </c>
      <c r="B376">
        <v>0</v>
      </c>
      <c r="C376" t="s">
        <v>2458</v>
      </c>
      <c r="D376" t="s">
        <v>20</v>
      </c>
      <c r="E376">
        <v>25</v>
      </c>
      <c r="F376">
        <v>0</v>
      </c>
      <c r="G376">
        <v>0</v>
      </c>
      <c r="H376" t="s">
        <v>2459</v>
      </c>
      <c r="I376">
        <v>7.9249999999999998</v>
      </c>
      <c r="K376" t="s">
        <v>17</v>
      </c>
      <c r="O376">
        <v>2</v>
      </c>
      <c r="P376" t="s">
        <v>2889</v>
      </c>
      <c r="Q376" t="s">
        <v>2887</v>
      </c>
    </row>
    <row r="377" spans="1:17" x14ac:dyDescent="0.25">
      <c r="A377">
        <v>3</v>
      </c>
      <c r="B377">
        <v>0</v>
      </c>
      <c r="C377" t="s">
        <v>2460</v>
      </c>
      <c r="D377" t="s">
        <v>20</v>
      </c>
      <c r="E377">
        <v>22</v>
      </c>
      <c r="F377">
        <v>0</v>
      </c>
      <c r="G377">
        <v>0</v>
      </c>
      <c r="H377" t="s">
        <v>2461</v>
      </c>
      <c r="I377">
        <v>7.25</v>
      </c>
      <c r="K377" t="s">
        <v>17</v>
      </c>
      <c r="O377">
        <v>3</v>
      </c>
      <c r="P377" t="s">
        <v>2889</v>
      </c>
      <c r="Q377" t="s">
        <v>2887</v>
      </c>
    </row>
    <row r="378" spans="1:17" x14ac:dyDescent="0.25">
      <c r="A378">
        <v>3</v>
      </c>
      <c r="B378">
        <v>1</v>
      </c>
      <c r="C378" t="s">
        <v>2462</v>
      </c>
      <c r="D378" t="s">
        <v>20</v>
      </c>
      <c r="E378">
        <v>25</v>
      </c>
      <c r="F378">
        <v>1</v>
      </c>
      <c r="G378">
        <v>0</v>
      </c>
      <c r="H378" t="s">
        <v>2463</v>
      </c>
      <c r="I378">
        <v>7.7750000000000004</v>
      </c>
      <c r="K378" t="s">
        <v>17</v>
      </c>
      <c r="L378" t="s">
        <v>414</v>
      </c>
      <c r="O378">
        <v>5</v>
      </c>
      <c r="P378" t="s">
        <v>2890</v>
      </c>
      <c r="Q378" t="s">
        <v>2887</v>
      </c>
    </row>
    <row r="379" spans="1:17" x14ac:dyDescent="0.25">
      <c r="A379">
        <v>3</v>
      </c>
      <c r="B379">
        <v>1</v>
      </c>
      <c r="C379" t="s">
        <v>2464</v>
      </c>
      <c r="D379" t="s">
        <v>20</v>
      </c>
      <c r="F379">
        <v>1</v>
      </c>
      <c r="G379">
        <v>1</v>
      </c>
      <c r="H379" t="s">
        <v>2465</v>
      </c>
      <c r="I379">
        <v>22.3583</v>
      </c>
      <c r="K379" t="s">
        <v>44</v>
      </c>
      <c r="L379" t="s">
        <v>44</v>
      </c>
      <c r="O379">
        <v>1</v>
      </c>
      <c r="P379" t="s">
        <v>2889</v>
      </c>
      <c r="Q379" t="s">
        <v>2887</v>
      </c>
    </row>
    <row r="380" spans="1:17" x14ac:dyDescent="0.25">
      <c r="A380">
        <v>3</v>
      </c>
      <c r="B380">
        <v>1</v>
      </c>
      <c r="C380" t="s">
        <v>2466</v>
      </c>
      <c r="D380" t="s">
        <v>15</v>
      </c>
      <c r="F380">
        <v>1</v>
      </c>
      <c r="G380">
        <v>1</v>
      </c>
      <c r="H380" t="s">
        <v>2465</v>
      </c>
      <c r="I380">
        <v>22.3583</v>
      </c>
      <c r="J380" t="s">
        <v>2467</v>
      </c>
      <c r="K380" t="s">
        <v>44</v>
      </c>
      <c r="L380" t="s">
        <v>40</v>
      </c>
      <c r="O380">
        <v>3</v>
      </c>
      <c r="P380" t="s">
        <v>2889</v>
      </c>
      <c r="Q380" t="s">
        <v>2887</v>
      </c>
    </row>
    <row r="381" spans="1:17" x14ac:dyDescent="0.25">
      <c r="A381">
        <v>3</v>
      </c>
      <c r="B381">
        <v>1</v>
      </c>
      <c r="C381" t="s">
        <v>2468</v>
      </c>
      <c r="D381" t="s">
        <v>15</v>
      </c>
      <c r="F381">
        <v>0</v>
      </c>
      <c r="G381">
        <v>2</v>
      </c>
      <c r="H381" t="s">
        <v>2465</v>
      </c>
      <c r="I381">
        <v>22.3583</v>
      </c>
      <c r="K381" t="s">
        <v>44</v>
      </c>
      <c r="L381" t="s">
        <v>40</v>
      </c>
      <c r="O381">
        <v>3</v>
      </c>
      <c r="P381" t="s">
        <v>2889</v>
      </c>
      <c r="Q381" t="s">
        <v>2887</v>
      </c>
    </row>
    <row r="382" spans="1:17" x14ac:dyDescent="0.25">
      <c r="A382">
        <v>3</v>
      </c>
      <c r="B382">
        <v>0</v>
      </c>
      <c r="C382" t="s">
        <v>2469</v>
      </c>
      <c r="D382" t="s">
        <v>15</v>
      </c>
      <c r="F382">
        <v>0</v>
      </c>
      <c r="G382">
        <v>0</v>
      </c>
      <c r="H382" t="s">
        <v>2470</v>
      </c>
      <c r="I382">
        <v>8.1374999999999993</v>
      </c>
      <c r="K382" t="s">
        <v>527</v>
      </c>
      <c r="O382">
        <v>2</v>
      </c>
      <c r="P382" t="s">
        <v>2889</v>
      </c>
      <c r="Q382" t="s">
        <v>2887</v>
      </c>
    </row>
    <row r="383" spans="1:17" x14ac:dyDescent="0.25">
      <c r="A383">
        <v>3</v>
      </c>
      <c r="B383">
        <v>0</v>
      </c>
      <c r="C383" t="s">
        <v>2471</v>
      </c>
      <c r="D383" t="s">
        <v>20</v>
      </c>
      <c r="E383">
        <v>24</v>
      </c>
      <c r="F383">
        <v>0</v>
      </c>
      <c r="G383">
        <v>0</v>
      </c>
      <c r="H383" t="s">
        <v>2472</v>
      </c>
      <c r="I383">
        <v>8.0500000000000007</v>
      </c>
      <c r="K383" t="s">
        <v>17</v>
      </c>
      <c r="O383">
        <v>3</v>
      </c>
      <c r="P383" t="s">
        <v>2889</v>
      </c>
      <c r="Q383" t="s">
        <v>2887</v>
      </c>
    </row>
    <row r="384" spans="1:17" x14ac:dyDescent="0.25">
      <c r="A384">
        <v>3</v>
      </c>
      <c r="B384">
        <v>0</v>
      </c>
      <c r="C384" t="s">
        <v>2473</v>
      </c>
      <c r="D384" t="s">
        <v>15</v>
      </c>
      <c r="E384">
        <v>28</v>
      </c>
      <c r="F384">
        <v>0</v>
      </c>
      <c r="G384">
        <v>0</v>
      </c>
      <c r="H384" t="s">
        <v>2474</v>
      </c>
      <c r="I384">
        <v>7.8958000000000004</v>
      </c>
      <c r="K384" t="s">
        <v>17</v>
      </c>
      <c r="O384">
        <v>3</v>
      </c>
      <c r="P384" t="s">
        <v>2889</v>
      </c>
      <c r="Q384" t="s">
        <v>2887</v>
      </c>
    </row>
    <row r="385" spans="1:17" x14ac:dyDescent="0.25">
      <c r="A385">
        <v>3</v>
      </c>
      <c r="B385">
        <v>0</v>
      </c>
      <c r="C385" t="s">
        <v>2475</v>
      </c>
      <c r="D385" t="s">
        <v>20</v>
      </c>
      <c r="E385">
        <v>19</v>
      </c>
      <c r="F385">
        <v>0</v>
      </c>
      <c r="G385">
        <v>0</v>
      </c>
      <c r="H385" t="s">
        <v>2476</v>
      </c>
      <c r="I385">
        <v>7.8958000000000004</v>
      </c>
      <c r="K385" t="s">
        <v>17</v>
      </c>
      <c r="O385">
        <v>4</v>
      </c>
      <c r="P385" t="s">
        <v>2891</v>
      </c>
      <c r="Q385" t="s">
        <v>2887</v>
      </c>
    </row>
    <row r="386" spans="1:17" x14ac:dyDescent="0.25">
      <c r="A386">
        <v>3</v>
      </c>
      <c r="B386">
        <v>0</v>
      </c>
      <c r="C386" t="s">
        <v>2477</v>
      </c>
      <c r="D386" t="s">
        <v>20</v>
      </c>
      <c r="F386">
        <v>0</v>
      </c>
      <c r="G386">
        <v>0</v>
      </c>
      <c r="H386" t="s">
        <v>2478</v>
      </c>
      <c r="I386">
        <v>7.8958000000000004</v>
      </c>
      <c r="K386" t="s">
        <v>17</v>
      </c>
      <c r="O386">
        <v>2</v>
      </c>
      <c r="P386" t="s">
        <v>2889</v>
      </c>
      <c r="Q386" t="s">
        <v>2887</v>
      </c>
    </row>
    <row r="387" spans="1:17" x14ac:dyDescent="0.25">
      <c r="A387">
        <v>3</v>
      </c>
      <c r="B387">
        <v>0</v>
      </c>
      <c r="C387" t="s">
        <v>2479</v>
      </c>
      <c r="D387" t="s">
        <v>20</v>
      </c>
      <c r="E387">
        <v>25</v>
      </c>
      <c r="F387">
        <v>1</v>
      </c>
      <c r="G387">
        <v>0</v>
      </c>
      <c r="H387" t="s">
        <v>2480</v>
      </c>
      <c r="I387">
        <v>7.7750000000000004</v>
      </c>
      <c r="K387" t="s">
        <v>17</v>
      </c>
      <c r="O387">
        <v>5</v>
      </c>
      <c r="P387" t="s">
        <v>2890</v>
      </c>
      <c r="Q387" t="s">
        <v>2887</v>
      </c>
    </row>
    <row r="388" spans="1:17" x14ac:dyDescent="0.25">
      <c r="A388">
        <v>3</v>
      </c>
      <c r="B388">
        <v>0</v>
      </c>
      <c r="C388" t="s">
        <v>2481</v>
      </c>
      <c r="D388" t="s">
        <v>15</v>
      </c>
      <c r="E388">
        <v>18</v>
      </c>
      <c r="F388">
        <v>0</v>
      </c>
      <c r="G388">
        <v>0</v>
      </c>
      <c r="H388" t="s">
        <v>2482</v>
      </c>
      <c r="I388">
        <v>7.7750000000000004</v>
      </c>
      <c r="K388" t="s">
        <v>17</v>
      </c>
      <c r="O388">
        <v>4</v>
      </c>
      <c r="P388" t="s">
        <v>2891</v>
      </c>
      <c r="Q388" t="s">
        <v>2887</v>
      </c>
    </row>
    <row r="389" spans="1:17" x14ac:dyDescent="0.25">
      <c r="A389">
        <v>3</v>
      </c>
      <c r="B389">
        <v>1</v>
      </c>
      <c r="C389" t="s">
        <v>2483</v>
      </c>
      <c r="D389" t="s">
        <v>20</v>
      </c>
      <c r="E389">
        <v>32</v>
      </c>
      <c r="F389">
        <v>0</v>
      </c>
      <c r="G389">
        <v>0</v>
      </c>
      <c r="H389" t="s">
        <v>2484</v>
      </c>
      <c r="I389">
        <v>8.0500000000000007</v>
      </c>
      <c r="J389" t="s">
        <v>2485</v>
      </c>
      <c r="K389" t="s">
        <v>17</v>
      </c>
      <c r="L389" t="s">
        <v>54</v>
      </c>
      <c r="O389">
        <v>4</v>
      </c>
      <c r="P389" t="s">
        <v>2891</v>
      </c>
      <c r="Q389" t="s">
        <v>2887</v>
      </c>
    </row>
    <row r="390" spans="1:17" x14ac:dyDescent="0.25">
      <c r="A390">
        <v>3</v>
      </c>
      <c r="B390">
        <v>0</v>
      </c>
      <c r="C390" t="s">
        <v>2486</v>
      </c>
      <c r="D390" t="s">
        <v>20</v>
      </c>
      <c r="F390">
        <v>0</v>
      </c>
      <c r="G390">
        <v>0</v>
      </c>
      <c r="H390" t="s">
        <v>2487</v>
      </c>
      <c r="I390">
        <v>7.8958000000000004</v>
      </c>
      <c r="K390" t="s">
        <v>17</v>
      </c>
      <c r="O390">
        <v>4</v>
      </c>
      <c r="P390" t="s">
        <v>2891</v>
      </c>
      <c r="Q390" t="s">
        <v>2887</v>
      </c>
    </row>
    <row r="391" spans="1:17" x14ac:dyDescent="0.25">
      <c r="A391">
        <v>3</v>
      </c>
      <c r="B391">
        <v>0</v>
      </c>
      <c r="C391" t="s">
        <v>2488</v>
      </c>
      <c r="D391" t="s">
        <v>20</v>
      </c>
      <c r="E391">
        <v>17</v>
      </c>
      <c r="F391">
        <v>0</v>
      </c>
      <c r="G391">
        <v>0</v>
      </c>
      <c r="H391" t="s">
        <v>2489</v>
      </c>
      <c r="I391">
        <v>8.6624999999999996</v>
      </c>
      <c r="K391" t="s">
        <v>17</v>
      </c>
      <c r="O391">
        <v>3</v>
      </c>
      <c r="P391" t="s">
        <v>2889</v>
      </c>
      <c r="Q391" t="s">
        <v>2887</v>
      </c>
    </row>
    <row r="392" spans="1:17" x14ac:dyDescent="0.25">
      <c r="A392">
        <v>3</v>
      </c>
      <c r="B392">
        <v>0</v>
      </c>
      <c r="C392" t="s">
        <v>2490</v>
      </c>
      <c r="D392" t="s">
        <v>20</v>
      </c>
      <c r="E392">
        <v>24</v>
      </c>
      <c r="F392">
        <v>0</v>
      </c>
      <c r="G392">
        <v>0</v>
      </c>
      <c r="H392" t="s">
        <v>2491</v>
      </c>
      <c r="I392">
        <v>8.6624999999999996</v>
      </c>
      <c r="K392" t="s">
        <v>17</v>
      </c>
      <c r="O392">
        <v>2</v>
      </c>
      <c r="P392" t="s">
        <v>2889</v>
      </c>
      <c r="Q392" t="s">
        <v>2887</v>
      </c>
    </row>
    <row r="393" spans="1:17" x14ac:dyDescent="0.25">
      <c r="A393">
        <v>3</v>
      </c>
      <c r="B393">
        <v>0</v>
      </c>
      <c r="C393" t="s">
        <v>2492</v>
      </c>
      <c r="D393" t="s">
        <v>20</v>
      </c>
      <c r="F393">
        <v>0</v>
      </c>
      <c r="G393">
        <v>0</v>
      </c>
      <c r="H393" t="s">
        <v>2493</v>
      </c>
      <c r="I393">
        <v>7.8958000000000004</v>
      </c>
      <c r="K393" t="s">
        <v>17</v>
      </c>
      <c r="O393">
        <v>5</v>
      </c>
      <c r="P393" t="s">
        <v>2890</v>
      </c>
      <c r="Q393" t="s">
        <v>2887</v>
      </c>
    </row>
    <row r="394" spans="1:17" x14ac:dyDescent="0.25">
      <c r="A394">
        <v>3</v>
      </c>
      <c r="B394">
        <v>0</v>
      </c>
      <c r="C394" t="s">
        <v>2494</v>
      </c>
      <c r="D394" t="s">
        <v>15</v>
      </c>
      <c r="F394">
        <v>0</v>
      </c>
      <c r="G394">
        <v>0</v>
      </c>
      <c r="H394" t="s">
        <v>2495</v>
      </c>
      <c r="I394">
        <v>8.1125000000000007</v>
      </c>
      <c r="K394" t="s">
        <v>17</v>
      </c>
      <c r="O394">
        <v>5</v>
      </c>
      <c r="P394" t="s">
        <v>2890</v>
      </c>
      <c r="Q394" t="s">
        <v>2887</v>
      </c>
    </row>
    <row r="395" spans="1:17" x14ac:dyDescent="0.25">
      <c r="A395">
        <v>3</v>
      </c>
      <c r="B395">
        <v>0</v>
      </c>
      <c r="C395" t="s">
        <v>2496</v>
      </c>
      <c r="D395" t="s">
        <v>20</v>
      </c>
      <c r="F395">
        <v>0</v>
      </c>
      <c r="G395">
        <v>0</v>
      </c>
      <c r="H395" t="s">
        <v>2497</v>
      </c>
      <c r="I395">
        <v>7.2291999999999996</v>
      </c>
      <c r="K395" t="s">
        <v>44</v>
      </c>
      <c r="O395">
        <v>5</v>
      </c>
      <c r="P395" t="s">
        <v>2890</v>
      </c>
      <c r="Q395" t="s">
        <v>2887</v>
      </c>
    </row>
    <row r="396" spans="1:17" x14ac:dyDescent="0.25">
      <c r="A396">
        <v>3</v>
      </c>
      <c r="B396">
        <v>0</v>
      </c>
      <c r="C396" t="s">
        <v>2498</v>
      </c>
      <c r="D396" t="s">
        <v>20</v>
      </c>
      <c r="F396">
        <v>0</v>
      </c>
      <c r="G396">
        <v>0</v>
      </c>
      <c r="H396" t="s">
        <v>2499</v>
      </c>
      <c r="I396">
        <v>7.25</v>
      </c>
      <c r="K396" t="s">
        <v>17</v>
      </c>
      <c r="O396">
        <v>5</v>
      </c>
      <c r="P396" t="s">
        <v>2890</v>
      </c>
      <c r="Q396" t="s">
        <v>2887</v>
      </c>
    </row>
    <row r="397" spans="1:17" x14ac:dyDescent="0.25">
      <c r="A397">
        <v>3</v>
      </c>
      <c r="B397">
        <v>0</v>
      </c>
      <c r="C397" t="s">
        <v>2500</v>
      </c>
      <c r="D397" t="s">
        <v>20</v>
      </c>
      <c r="E397">
        <v>38</v>
      </c>
      <c r="F397">
        <v>0</v>
      </c>
      <c r="G397">
        <v>0</v>
      </c>
      <c r="H397" t="s">
        <v>2501</v>
      </c>
      <c r="I397">
        <v>7.8958000000000004</v>
      </c>
      <c r="K397" t="s">
        <v>17</v>
      </c>
      <c r="O397">
        <v>3</v>
      </c>
      <c r="P397" t="s">
        <v>2889</v>
      </c>
      <c r="Q397" t="s">
        <v>2887</v>
      </c>
    </row>
    <row r="398" spans="1:17" x14ac:dyDescent="0.25">
      <c r="A398">
        <v>3</v>
      </c>
      <c r="B398">
        <v>0</v>
      </c>
      <c r="C398" t="s">
        <v>2502</v>
      </c>
      <c r="D398" t="s">
        <v>20</v>
      </c>
      <c r="E398">
        <v>21</v>
      </c>
      <c r="F398">
        <v>0</v>
      </c>
      <c r="G398">
        <v>0</v>
      </c>
      <c r="H398" t="s">
        <v>2503</v>
      </c>
      <c r="I398">
        <v>8.0500000000000007</v>
      </c>
      <c r="K398" t="s">
        <v>17</v>
      </c>
      <c r="O398">
        <v>3</v>
      </c>
      <c r="P398" t="s">
        <v>2889</v>
      </c>
      <c r="Q398" t="s">
        <v>2887</v>
      </c>
    </row>
    <row r="399" spans="1:17" x14ac:dyDescent="0.25">
      <c r="A399">
        <v>3</v>
      </c>
      <c r="B399">
        <v>0</v>
      </c>
      <c r="C399" t="s">
        <v>2504</v>
      </c>
      <c r="D399" t="s">
        <v>20</v>
      </c>
      <c r="E399">
        <v>10</v>
      </c>
      <c r="F399">
        <v>4</v>
      </c>
      <c r="G399">
        <v>1</v>
      </c>
      <c r="H399" t="s">
        <v>2505</v>
      </c>
      <c r="I399">
        <v>29.125</v>
      </c>
      <c r="K399" t="s">
        <v>527</v>
      </c>
      <c r="O399">
        <v>1</v>
      </c>
      <c r="P399" t="s">
        <v>2889</v>
      </c>
      <c r="Q399" t="s">
        <v>2887</v>
      </c>
    </row>
    <row r="400" spans="1:17" x14ac:dyDescent="0.25">
      <c r="A400">
        <v>3</v>
      </c>
      <c r="B400">
        <v>0</v>
      </c>
      <c r="C400" t="s">
        <v>2506</v>
      </c>
      <c r="D400" t="s">
        <v>20</v>
      </c>
      <c r="E400">
        <v>4</v>
      </c>
      <c r="F400">
        <v>4</v>
      </c>
      <c r="G400">
        <v>1</v>
      </c>
      <c r="H400" t="s">
        <v>2505</v>
      </c>
      <c r="I400">
        <v>29.125</v>
      </c>
      <c r="K400" t="s">
        <v>527</v>
      </c>
      <c r="O400">
        <v>5</v>
      </c>
      <c r="P400" t="s">
        <v>2890</v>
      </c>
      <c r="Q400" t="s">
        <v>2887</v>
      </c>
    </row>
    <row r="401" spans="1:17" x14ac:dyDescent="0.25">
      <c r="A401">
        <v>3</v>
      </c>
      <c r="B401">
        <v>0</v>
      </c>
      <c r="C401" t="s">
        <v>2507</v>
      </c>
      <c r="D401" t="s">
        <v>20</v>
      </c>
      <c r="E401">
        <v>7</v>
      </c>
      <c r="F401">
        <v>4</v>
      </c>
      <c r="G401">
        <v>1</v>
      </c>
      <c r="H401" t="s">
        <v>2505</v>
      </c>
      <c r="I401">
        <v>29.125</v>
      </c>
      <c r="K401" t="s">
        <v>527</v>
      </c>
      <c r="O401">
        <v>3</v>
      </c>
      <c r="P401" t="s">
        <v>2889</v>
      </c>
      <c r="Q401" t="s">
        <v>2887</v>
      </c>
    </row>
    <row r="402" spans="1:17" x14ac:dyDescent="0.25">
      <c r="A402">
        <v>3</v>
      </c>
      <c r="B402">
        <v>0</v>
      </c>
      <c r="C402" t="s">
        <v>2508</v>
      </c>
      <c r="D402" t="s">
        <v>20</v>
      </c>
      <c r="E402">
        <v>2</v>
      </c>
      <c r="F402">
        <v>4</v>
      </c>
      <c r="G402">
        <v>1</v>
      </c>
      <c r="H402" t="s">
        <v>2505</v>
      </c>
      <c r="I402">
        <v>29.125</v>
      </c>
      <c r="K402" t="s">
        <v>527</v>
      </c>
      <c r="O402">
        <v>4</v>
      </c>
      <c r="P402" t="s">
        <v>2891</v>
      </c>
      <c r="Q402" t="s">
        <v>2887</v>
      </c>
    </row>
    <row r="403" spans="1:17" x14ac:dyDescent="0.25">
      <c r="A403">
        <v>3</v>
      </c>
      <c r="B403">
        <v>0</v>
      </c>
      <c r="C403" t="s">
        <v>2509</v>
      </c>
      <c r="D403" t="s">
        <v>20</v>
      </c>
      <c r="E403">
        <v>8</v>
      </c>
      <c r="F403">
        <v>4</v>
      </c>
      <c r="G403">
        <v>1</v>
      </c>
      <c r="H403" t="s">
        <v>2505</v>
      </c>
      <c r="I403">
        <v>29.125</v>
      </c>
      <c r="K403" t="s">
        <v>527</v>
      </c>
      <c r="O403">
        <v>5</v>
      </c>
      <c r="P403" t="s">
        <v>2890</v>
      </c>
      <c r="Q403" t="s">
        <v>2887</v>
      </c>
    </row>
    <row r="404" spans="1:17" x14ac:dyDescent="0.25">
      <c r="A404">
        <v>3</v>
      </c>
      <c r="B404">
        <v>0</v>
      </c>
      <c r="C404" t="s">
        <v>2510</v>
      </c>
      <c r="D404" t="s">
        <v>15</v>
      </c>
      <c r="E404">
        <v>39</v>
      </c>
      <c r="F404">
        <v>0</v>
      </c>
      <c r="G404">
        <v>5</v>
      </c>
      <c r="H404" t="s">
        <v>2505</v>
      </c>
      <c r="I404">
        <v>29.125</v>
      </c>
      <c r="K404" t="s">
        <v>527</v>
      </c>
      <c r="M404">
        <v>327</v>
      </c>
      <c r="O404">
        <v>5</v>
      </c>
      <c r="P404" t="s">
        <v>2890</v>
      </c>
      <c r="Q404" t="s">
        <v>2887</v>
      </c>
    </row>
    <row r="405" spans="1:17" x14ac:dyDescent="0.25">
      <c r="A405">
        <v>3</v>
      </c>
      <c r="B405">
        <v>0</v>
      </c>
      <c r="C405" t="s">
        <v>2511</v>
      </c>
      <c r="D405" t="s">
        <v>15</v>
      </c>
      <c r="E405">
        <v>22</v>
      </c>
      <c r="F405">
        <v>0</v>
      </c>
      <c r="G405">
        <v>0</v>
      </c>
      <c r="H405" t="s">
        <v>2433</v>
      </c>
      <c r="I405">
        <v>39.6875</v>
      </c>
      <c r="K405" t="s">
        <v>17</v>
      </c>
      <c r="O405">
        <v>4</v>
      </c>
      <c r="P405" t="s">
        <v>2891</v>
      </c>
      <c r="Q405" t="s">
        <v>2887</v>
      </c>
    </row>
    <row r="406" spans="1:17" x14ac:dyDescent="0.25">
      <c r="A406">
        <v>3</v>
      </c>
      <c r="B406">
        <v>0</v>
      </c>
      <c r="C406" t="s">
        <v>2512</v>
      </c>
      <c r="D406" t="s">
        <v>20</v>
      </c>
      <c r="E406">
        <v>35</v>
      </c>
      <c r="F406">
        <v>0</v>
      </c>
      <c r="G406">
        <v>0</v>
      </c>
      <c r="H406" t="s">
        <v>2513</v>
      </c>
      <c r="I406">
        <v>7.125</v>
      </c>
      <c r="K406" t="s">
        <v>17</v>
      </c>
      <c r="O406">
        <v>1</v>
      </c>
      <c r="P406" t="s">
        <v>2889</v>
      </c>
      <c r="Q406" t="s">
        <v>2887</v>
      </c>
    </row>
    <row r="407" spans="1:17" x14ac:dyDescent="0.25">
      <c r="A407">
        <v>3</v>
      </c>
      <c r="B407">
        <v>1</v>
      </c>
      <c r="C407" t="s">
        <v>2514</v>
      </c>
      <c r="D407" t="s">
        <v>15</v>
      </c>
      <c r="F407">
        <v>0</v>
      </c>
      <c r="G407">
        <v>0</v>
      </c>
      <c r="H407" t="s">
        <v>2515</v>
      </c>
      <c r="I407">
        <v>7.7207999999999997</v>
      </c>
      <c r="K407" t="s">
        <v>527</v>
      </c>
      <c r="L407" t="s">
        <v>241</v>
      </c>
      <c r="O407">
        <v>4</v>
      </c>
      <c r="P407" t="s">
        <v>2891</v>
      </c>
      <c r="Q407" t="s">
        <v>2887</v>
      </c>
    </row>
    <row r="408" spans="1:17" x14ac:dyDescent="0.25">
      <c r="A408">
        <v>3</v>
      </c>
      <c r="B408">
        <v>0</v>
      </c>
      <c r="C408" t="s">
        <v>2516</v>
      </c>
      <c r="D408" t="s">
        <v>20</v>
      </c>
      <c r="F408">
        <v>0</v>
      </c>
      <c r="G408">
        <v>0</v>
      </c>
      <c r="H408" t="s">
        <v>2517</v>
      </c>
      <c r="I408">
        <v>14.5</v>
      </c>
      <c r="K408" t="s">
        <v>17</v>
      </c>
      <c r="O408">
        <v>3</v>
      </c>
      <c r="P408" t="s">
        <v>2889</v>
      </c>
      <c r="Q408" t="s">
        <v>2887</v>
      </c>
    </row>
    <row r="409" spans="1:17" x14ac:dyDescent="0.25">
      <c r="A409">
        <v>3</v>
      </c>
      <c r="B409">
        <v>0</v>
      </c>
      <c r="C409" t="s">
        <v>2518</v>
      </c>
      <c r="D409" t="s">
        <v>15</v>
      </c>
      <c r="F409">
        <v>0</v>
      </c>
      <c r="G409">
        <v>0</v>
      </c>
      <c r="H409" t="s">
        <v>2517</v>
      </c>
      <c r="I409">
        <v>14.5</v>
      </c>
      <c r="K409" t="s">
        <v>17</v>
      </c>
      <c r="O409">
        <v>1</v>
      </c>
      <c r="P409" t="s">
        <v>2889</v>
      </c>
      <c r="Q409" t="s">
        <v>2887</v>
      </c>
    </row>
    <row r="410" spans="1:17" x14ac:dyDescent="0.25">
      <c r="A410">
        <v>3</v>
      </c>
      <c r="B410">
        <v>0</v>
      </c>
      <c r="C410" t="s">
        <v>2519</v>
      </c>
      <c r="D410" t="s">
        <v>20</v>
      </c>
      <c r="E410">
        <v>50</v>
      </c>
      <c r="F410">
        <v>1</v>
      </c>
      <c r="G410">
        <v>0</v>
      </c>
      <c r="H410" t="s">
        <v>2520</v>
      </c>
      <c r="I410">
        <v>14.5</v>
      </c>
      <c r="K410" t="s">
        <v>17</v>
      </c>
      <c r="M410">
        <v>119</v>
      </c>
      <c r="O410">
        <v>2</v>
      </c>
      <c r="P410" t="s">
        <v>2889</v>
      </c>
      <c r="Q410" t="s">
        <v>2887</v>
      </c>
    </row>
    <row r="411" spans="1:17" x14ac:dyDescent="0.25">
      <c r="A411">
        <v>3</v>
      </c>
      <c r="B411">
        <v>0</v>
      </c>
      <c r="C411" t="s">
        <v>2521</v>
      </c>
      <c r="D411" t="s">
        <v>15</v>
      </c>
      <c r="E411">
        <v>47</v>
      </c>
      <c r="F411">
        <v>1</v>
      </c>
      <c r="G411">
        <v>0</v>
      </c>
      <c r="H411" t="s">
        <v>2520</v>
      </c>
      <c r="I411">
        <v>14.5</v>
      </c>
      <c r="K411" t="s">
        <v>17</v>
      </c>
      <c r="M411">
        <v>7</v>
      </c>
      <c r="O411">
        <v>3</v>
      </c>
      <c r="P411" t="s">
        <v>2889</v>
      </c>
      <c r="Q411" t="s">
        <v>2887</v>
      </c>
    </row>
    <row r="412" spans="1:17" x14ac:dyDescent="0.25">
      <c r="A412">
        <v>3</v>
      </c>
      <c r="B412">
        <v>0</v>
      </c>
      <c r="C412" t="s">
        <v>2522</v>
      </c>
      <c r="D412" t="s">
        <v>20</v>
      </c>
      <c r="F412">
        <v>0</v>
      </c>
      <c r="G412">
        <v>0</v>
      </c>
      <c r="H412" t="s">
        <v>2523</v>
      </c>
      <c r="I412">
        <v>8.0500000000000007</v>
      </c>
      <c r="K412" t="s">
        <v>17</v>
      </c>
      <c r="O412">
        <v>4</v>
      </c>
      <c r="P412" t="s">
        <v>2891</v>
      </c>
      <c r="Q412" t="s">
        <v>2887</v>
      </c>
    </row>
    <row r="413" spans="1:17" x14ac:dyDescent="0.25">
      <c r="A413">
        <v>3</v>
      </c>
      <c r="B413">
        <v>0</v>
      </c>
      <c r="C413" t="s">
        <v>2524</v>
      </c>
      <c r="D413" t="s">
        <v>20</v>
      </c>
      <c r="F413">
        <v>0</v>
      </c>
      <c r="G413">
        <v>0</v>
      </c>
      <c r="H413" t="s">
        <v>2525</v>
      </c>
      <c r="I413">
        <v>7.7750000000000004</v>
      </c>
      <c r="K413" t="s">
        <v>17</v>
      </c>
      <c r="O413">
        <v>4</v>
      </c>
      <c r="P413" t="s">
        <v>2891</v>
      </c>
      <c r="Q413" t="s">
        <v>2887</v>
      </c>
    </row>
    <row r="414" spans="1:17" x14ac:dyDescent="0.25">
      <c r="A414">
        <v>3</v>
      </c>
      <c r="B414">
        <v>0</v>
      </c>
      <c r="C414" t="s">
        <v>2526</v>
      </c>
      <c r="D414" t="s">
        <v>15</v>
      </c>
      <c r="E414">
        <v>2</v>
      </c>
      <c r="F414">
        <v>1</v>
      </c>
      <c r="G414">
        <v>1</v>
      </c>
      <c r="H414" t="s">
        <v>2527</v>
      </c>
      <c r="I414">
        <v>20.212499999999999</v>
      </c>
      <c r="K414" t="s">
        <v>17</v>
      </c>
      <c r="O414">
        <v>4</v>
      </c>
      <c r="P414" t="s">
        <v>2891</v>
      </c>
      <c r="Q414" t="s">
        <v>2887</v>
      </c>
    </row>
    <row r="415" spans="1:17" x14ac:dyDescent="0.25">
      <c r="A415">
        <v>3</v>
      </c>
      <c r="B415">
        <v>0</v>
      </c>
      <c r="C415" t="s">
        <v>2528</v>
      </c>
      <c r="D415" t="s">
        <v>20</v>
      </c>
      <c r="E415">
        <v>18</v>
      </c>
      <c r="F415">
        <v>1</v>
      </c>
      <c r="G415">
        <v>1</v>
      </c>
      <c r="H415" t="s">
        <v>2527</v>
      </c>
      <c r="I415">
        <v>20.212499999999999</v>
      </c>
      <c r="K415" t="s">
        <v>17</v>
      </c>
      <c r="O415">
        <v>2</v>
      </c>
      <c r="P415" t="s">
        <v>2889</v>
      </c>
      <c r="Q415" t="s">
        <v>2887</v>
      </c>
    </row>
    <row r="416" spans="1:17" x14ac:dyDescent="0.25">
      <c r="A416">
        <v>3</v>
      </c>
      <c r="B416">
        <v>0</v>
      </c>
      <c r="C416" t="s">
        <v>2529</v>
      </c>
      <c r="D416" t="s">
        <v>15</v>
      </c>
      <c r="E416">
        <v>41</v>
      </c>
      <c r="F416">
        <v>0</v>
      </c>
      <c r="G416">
        <v>2</v>
      </c>
      <c r="H416" t="s">
        <v>2527</v>
      </c>
      <c r="I416">
        <v>20.212499999999999</v>
      </c>
      <c r="K416" t="s">
        <v>17</v>
      </c>
      <c r="O416">
        <v>3</v>
      </c>
      <c r="P416" t="s">
        <v>2889</v>
      </c>
      <c r="Q416" t="s">
        <v>2887</v>
      </c>
    </row>
    <row r="417" spans="1:17" x14ac:dyDescent="0.25">
      <c r="A417">
        <v>3</v>
      </c>
      <c r="B417">
        <v>1</v>
      </c>
      <c r="C417" t="s">
        <v>2530</v>
      </c>
      <c r="D417" t="s">
        <v>15</v>
      </c>
      <c r="F417">
        <v>0</v>
      </c>
      <c r="G417">
        <v>0</v>
      </c>
      <c r="H417" t="s">
        <v>2531</v>
      </c>
      <c r="I417">
        <v>8.0500000000000007</v>
      </c>
      <c r="K417" t="s">
        <v>17</v>
      </c>
      <c r="L417" t="s">
        <v>44</v>
      </c>
      <c r="O417">
        <v>5</v>
      </c>
      <c r="P417" t="s">
        <v>2890</v>
      </c>
      <c r="Q417" t="s">
        <v>2887</v>
      </c>
    </row>
    <row r="418" spans="1:17" x14ac:dyDescent="0.25">
      <c r="A418">
        <v>3</v>
      </c>
      <c r="B418">
        <v>0</v>
      </c>
      <c r="C418" t="s">
        <v>2532</v>
      </c>
      <c r="D418" t="s">
        <v>20</v>
      </c>
      <c r="E418">
        <v>50</v>
      </c>
      <c r="F418">
        <v>0</v>
      </c>
      <c r="G418">
        <v>0</v>
      </c>
      <c r="H418" t="s">
        <v>2533</v>
      </c>
      <c r="I418">
        <v>8.0500000000000007</v>
      </c>
      <c r="K418" t="s">
        <v>17</v>
      </c>
      <c r="O418">
        <v>1</v>
      </c>
      <c r="P418" t="s">
        <v>2889</v>
      </c>
      <c r="Q418" t="s">
        <v>2887</v>
      </c>
    </row>
    <row r="419" spans="1:17" x14ac:dyDescent="0.25">
      <c r="A419">
        <v>3</v>
      </c>
      <c r="B419">
        <v>0</v>
      </c>
      <c r="C419" t="s">
        <v>2534</v>
      </c>
      <c r="D419" t="s">
        <v>20</v>
      </c>
      <c r="E419">
        <v>16</v>
      </c>
      <c r="F419">
        <v>0</v>
      </c>
      <c r="G419">
        <v>0</v>
      </c>
      <c r="H419" t="s">
        <v>2535</v>
      </c>
      <c r="I419">
        <v>8.0500000000000007</v>
      </c>
      <c r="K419" t="s">
        <v>17</v>
      </c>
      <c r="O419">
        <v>5</v>
      </c>
      <c r="P419" t="s">
        <v>2890</v>
      </c>
      <c r="Q419" t="s">
        <v>2887</v>
      </c>
    </row>
    <row r="420" spans="1:17" x14ac:dyDescent="0.25">
      <c r="A420">
        <v>3</v>
      </c>
      <c r="B420">
        <v>1</v>
      </c>
      <c r="C420" t="s">
        <v>2536</v>
      </c>
      <c r="D420" t="s">
        <v>20</v>
      </c>
      <c r="F420">
        <v>0</v>
      </c>
      <c r="G420">
        <v>0</v>
      </c>
      <c r="H420" t="s">
        <v>2537</v>
      </c>
      <c r="I420">
        <v>7.75</v>
      </c>
      <c r="K420" t="s">
        <v>527</v>
      </c>
      <c r="L420" t="s">
        <v>204</v>
      </c>
      <c r="O420">
        <v>5</v>
      </c>
      <c r="P420" t="s">
        <v>2890</v>
      </c>
      <c r="Q420" t="s">
        <v>2887</v>
      </c>
    </row>
    <row r="421" spans="1:17" x14ac:dyDescent="0.25">
      <c r="A421">
        <v>3</v>
      </c>
      <c r="B421">
        <v>0</v>
      </c>
      <c r="C421" t="s">
        <v>2538</v>
      </c>
      <c r="D421" t="s">
        <v>20</v>
      </c>
      <c r="F421">
        <v>0</v>
      </c>
      <c r="G421">
        <v>0</v>
      </c>
      <c r="H421" t="s">
        <v>2300</v>
      </c>
      <c r="I421">
        <v>24.15</v>
      </c>
      <c r="K421" t="s">
        <v>527</v>
      </c>
      <c r="O421">
        <v>5</v>
      </c>
      <c r="P421" t="s">
        <v>2890</v>
      </c>
      <c r="Q421" t="s">
        <v>2887</v>
      </c>
    </row>
    <row r="422" spans="1:17" x14ac:dyDescent="0.25">
      <c r="A422">
        <v>3</v>
      </c>
      <c r="B422">
        <v>0</v>
      </c>
      <c r="C422" t="s">
        <v>2539</v>
      </c>
      <c r="D422" t="s">
        <v>20</v>
      </c>
      <c r="F422">
        <v>0</v>
      </c>
      <c r="G422">
        <v>0</v>
      </c>
      <c r="H422" t="s">
        <v>2540</v>
      </c>
      <c r="I422">
        <v>7.2291999999999996</v>
      </c>
      <c r="K422" t="s">
        <v>44</v>
      </c>
      <c r="O422">
        <v>5</v>
      </c>
      <c r="P422" t="s">
        <v>2890</v>
      </c>
      <c r="Q422" t="s">
        <v>2887</v>
      </c>
    </row>
    <row r="423" spans="1:17" x14ac:dyDescent="0.25">
      <c r="A423">
        <v>3</v>
      </c>
      <c r="B423">
        <v>0</v>
      </c>
      <c r="C423" t="s">
        <v>2541</v>
      </c>
      <c r="D423" t="s">
        <v>20</v>
      </c>
      <c r="E423">
        <v>25</v>
      </c>
      <c r="F423">
        <v>0</v>
      </c>
      <c r="G423">
        <v>0</v>
      </c>
      <c r="H423" t="s">
        <v>2542</v>
      </c>
      <c r="I423">
        <v>7.2249999999999996</v>
      </c>
      <c r="K423" t="s">
        <v>44</v>
      </c>
      <c r="O423">
        <v>3</v>
      </c>
      <c r="P423" t="s">
        <v>2889</v>
      </c>
      <c r="Q423" t="s">
        <v>2887</v>
      </c>
    </row>
    <row r="424" spans="1:17" x14ac:dyDescent="0.25">
      <c r="A424">
        <v>3</v>
      </c>
      <c r="B424">
        <v>0</v>
      </c>
      <c r="C424" t="s">
        <v>2543</v>
      </c>
      <c r="D424" t="s">
        <v>20</v>
      </c>
      <c r="F424">
        <v>0</v>
      </c>
      <c r="G424">
        <v>0</v>
      </c>
      <c r="H424" t="s">
        <v>2544</v>
      </c>
      <c r="I424">
        <v>7.2249999999999996</v>
      </c>
      <c r="K424" t="s">
        <v>44</v>
      </c>
      <c r="O424">
        <v>3</v>
      </c>
      <c r="P424" t="s">
        <v>2889</v>
      </c>
      <c r="Q424" t="s">
        <v>2887</v>
      </c>
    </row>
    <row r="425" spans="1:17" x14ac:dyDescent="0.25">
      <c r="A425">
        <v>3</v>
      </c>
      <c r="B425">
        <v>0</v>
      </c>
      <c r="C425" t="s">
        <v>2545</v>
      </c>
      <c r="D425" t="s">
        <v>20</v>
      </c>
      <c r="F425">
        <v>0</v>
      </c>
      <c r="G425">
        <v>0</v>
      </c>
      <c r="H425" t="s">
        <v>2546</v>
      </c>
      <c r="I425">
        <v>7.7291999999999996</v>
      </c>
      <c r="K425" t="s">
        <v>527</v>
      </c>
      <c r="O425">
        <v>1</v>
      </c>
      <c r="P425" t="s">
        <v>2889</v>
      </c>
      <c r="Q425" t="s">
        <v>2887</v>
      </c>
    </row>
    <row r="426" spans="1:17" x14ac:dyDescent="0.25">
      <c r="A426">
        <v>3</v>
      </c>
      <c r="B426">
        <v>0</v>
      </c>
      <c r="C426" t="s">
        <v>2547</v>
      </c>
      <c r="D426" t="s">
        <v>20</v>
      </c>
      <c r="F426">
        <v>0</v>
      </c>
      <c r="G426">
        <v>0</v>
      </c>
      <c r="H426" t="s">
        <v>2548</v>
      </c>
      <c r="I426">
        <v>7.5750000000000002</v>
      </c>
      <c r="K426" t="s">
        <v>17</v>
      </c>
      <c r="O426">
        <v>2</v>
      </c>
      <c r="P426" t="s">
        <v>2889</v>
      </c>
      <c r="Q426" t="s">
        <v>2887</v>
      </c>
    </row>
    <row r="427" spans="1:17" x14ac:dyDescent="0.25">
      <c r="A427">
        <v>3</v>
      </c>
      <c r="B427">
        <v>0</v>
      </c>
      <c r="C427" t="s">
        <v>2549</v>
      </c>
      <c r="D427" t="s">
        <v>20</v>
      </c>
      <c r="E427">
        <v>38.5</v>
      </c>
      <c r="F427">
        <v>0</v>
      </c>
      <c r="G427">
        <v>0</v>
      </c>
      <c r="H427" t="s">
        <v>2550</v>
      </c>
      <c r="I427">
        <v>7.25</v>
      </c>
      <c r="K427" t="s">
        <v>17</v>
      </c>
      <c r="M427">
        <v>32</v>
      </c>
      <c r="O427">
        <v>4</v>
      </c>
      <c r="P427" t="s">
        <v>2891</v>
      </c>
      <c r="Q427" t="s">
        <v>2887</v>
      </c>
    </row>
    <row r="428" spans="1:17" x14ac:dyDescent="0.25">
      <c r="A428">
        <v>3</v>
      </c>
      <c r="B428">
        <v>0</v>
      </c>
      <c r="C428" t="s">
        <v>2551</v>
      </c>
      <c r="D428" t="s">
        <v>20</v>
      </c>
      <c r="F428">
        <v>8</v>
      </c>
      <c r="G428">
        <v>2</v>
      </c>
      <c r="H428" t="s">
        <v>2552</v>
      </c>
      <c r="I428">
        <v>69.55</v>
      </c>
      <c r="K428" t="s">
        <v>17</v>
      </c>
      <c r="O428">
        <v>2</v>
      </c>
      <c r="P428" t="s">
        <v>2889</v>
      </c>
      <c r="Q428" t="s">
        <v>2887</v>
      </c>
    </row>
    <row r="429" spans="1:17" x14ac:dyDescent="0.25">
      <c r="A429">
        <v>3</v>
      </c>
      <c r="B429">
        <v>0</v>
      </c>
      <c r="C429" t="s">
        <v>2553</v>
      </c>
      <c r="D429" t="s">
        <v>20</v>
      </c>
      <c r="E429">
        <v>14.5</v>
      </c>
      <c r="F429">
        <v>8</v>
      </c>
      <c r="G429">
        <v>2</v>
      </c>
      <c r="H429" t="s">
        <v>2552</v>
      </c>
      <c r="I429">
        <v>69.55</v>
      </c>
      <c r="K429" t="s">
        <v>17</v>
      </c>
      <c r="M429">
        <v>67</v>
      </c>
      <c r="O429">
        <v>5</v>
      </c>
      <c r="P429" t="s">
        <v>2890</v>
      </c>
      <c r="Q429" t="s">
        <v>2887</v>
      </c>
    </row>
    <row r="430" spans="1:17" x14ac:dyDescent="0.25">
      <c r="A430">
        <v>3</v>
      </c>
      <c r="B430">
        <v>0</v>
      </c>
      <c r="C430" t="s">
        <v>2554</v>
      </c>
      <c r="D430" t="s">
        <v>15</v>
      </c>
      <c r="F430">
        <v>8</v>
      </c>
      <c r="G430">
        <v>2</v>
      </c>
      <c r="H430" t="s">
        <v>2552</v>
      </c>
      <c r="I430">
        <v>69.55</v>
      </c>
      <c r="K430" t="s">
        <v>17</v>
      </c>
      <c r="O430">
        <v>5</v>
      </c>
      <c r="P430" t="s">
        <v>2890</v>
      </c>
      <c r="Q430" t="s">
        <v>2887</v>
      </c>
    </row>
    <row r="431" spans="1:17" x14ac:dyDescent="0.25">
      <c r="A431">
        <v>3</v>
      </c>
      <c r="B431">
        <v>0</v>
      </c>
      <c r="C431" t="s">
        <v>2555</v>
      </c>
      <c r="D431" t="s">
        <v>15</v>
      </c>
      <c r="F431">
        <v>8</v>
      </c>
      <c r="G431">
        <v>2</v>
      </c>
      <c r="H431" t="s">
        <v>2552</v>
      </c>
      <c r="I431">
        <v>69.55</v>
      </c>
      <c r="K431" t="s">
        <v>17</v>
      </c>
      <c r="O431">
        <v>1</v>
      </c>
      <c r="P431" t="s">
        <v>2889</v>
      </c>
      <c r="Q431" t="s">
        <v>2887</v>
      </c>
    </row>
    <row r="432" spans="1:17" x14ac:dyDescent="0.25">
      <c r="A432">
        <v>3</v>
      </c>
      <c r="B432">
        <v>0</v>
      </c>
      <c r="C432" t="s">
        <v>2556</v>
      </c>
      <c r="D432" t="s">
        <v>15</v>
      </c>
      <c r="F432">
        <v>8</v>
      </c>
      <c r="G432">
        <v>2</v>
      </c>
      <c r="H432" t="s">
        <v>2552</v>
      </c>
      <c r="I432">
        <v>69.55</v>
      </c>
      <c r="K432" t="s">
        <v>17</v>
      </c>
      <c r="O432">
        <v>5</v>
      </c>
      <c r="P432" t="s">
        <v>2890</v>
      </c>
      <c r="Q432" t="s">
        <v>2887</v>
      </c>
    </row>
    <row r="433" spans="1:17" x14ac:dyDescent="0.25">
      <c r="A433">
        <v>3</v>
      </c>
      <c r="B433">
        <v>0</v>
      </c>
      <c r="C433" t="s">
        <v>2557</v>
      </c>
      <c r="D433" t="s">
        <v>15</v>
      </c>
      <c r="F433">
        <v>8</v>
      </c>
      <c r="G433">
        <v>2</v>
      </c>
      <c r="H433" t="s">
        <v>2552</v>
      </c>
      <c r="I433">
        <v>69.55</v>
      </c>
      <c r="K433" t="s">
        <v>17</v>
      </c>
      <c r="O433">
        <v>3</v>
      </c>
      <c r="P433" t="s">
        <v>2889</v>
      </c>
      <c r="Q433" t="s">
        <v>2887</v>
      </c>
    </row>
    <row r="434" spans="1:17" x14ac:dyDescent="0.25">
      <c r="A434">
        <v>3</v>
      </c>
      <c r="B434">
        <v>0</v>
      </c>
      <c r="C434" t="s">
        <v>2558</v>
      </c>
      <c r="D434" t="s">
        <v>20</v>
      </c>
      <c r="F434">
        <v>8</v>
      </c>
      <c r="G434">
        <v>2</v>
      </c>
      <c r="H434" t="s">
        <v>2552</v>
      </c>
      <c r="I434">
        <v>69.55</v>
      </c>
      <c r="K434" t="s">
        <v>17</v>
      </c>
      <c r="O434">
        <v>5</v>
      </c>
      <c r="P434" t="s">
        <v>2890</v>
      </c>
      <c r="Q434" t="s">
        <v>2887</v>
      </c>
    </row>
    <row r="435" spans="1:17" x14ac:dyDescent="0.25">
      <c r="A435">
        <v>3</v>
      </c>
      <c r="B435">
        <v>0</v>
      </c>
      <c r="C435" t="s">
        <v>2559</v>
      </c>
      <c r="D435" t="s">
        <v>20</v>
      </c>
      <c r="F435">
        <v>8</v>
      </c>
      <c r="G435">
        <v>2</v>
      </c>
      <c r="H435" t="s">
        <v>2552</v>
      </c>
      <c r="I435">
        <v>69.55</v>
      </c>
      <c r="K435" t="s">
        <v>17</v>
      </c>
      <c r="O435">
        <v>4</v>
      </c>
      <c r="P435" t="s">
        <v>2891</v>
      </c>
      <c r="Q435" t="s">
        <v>2887</v>
      </c>
    </row>
    <row r="436" spans="1:17" x14ac:dyDescent="0.25">
      <c r="A436">
        <v>3</v>
      </c>
      <c r="B436">
        <v>0</v>
      </c>
      <c r="C436" t="s">
        <v>2560</v>
      </c>
      <c r="D436" t="s">
        <v>20</v>
      </c>
      <c r="F436">
        <v>8</v>
      </c>
      <c r="G436">
        <v>2</v>
      </c>
      <c r="H436" t="s">
        <v>2552</v>
      </c>
      <c r="I436">
        <v>69.55</v>
      </c>
      <c r="K436" t="s">
        <v>17</v>
      </c>
      <c r="O436">
        <v>4</v>
      </c>
      <c r="P436" t="s">
        <v>2891</v>
      </c>
      <c r="Q436" t="s">
        <v>2887</v>
      </c>
    </row>
    <row r="437" spans="1:17" x14ac:dyDescent="0.25">
      <c r="A437">
        <v>3</v>
      </c>
      <c r="B437">
        <v>0</v>
      </c>
      <c r="C437" t="s">
        <v>2561</v>
      </c>
      <c r="D437" t="s">
        <v>20</v>
      </c>
      <c r="F437">
        <v>1</v>
      </c>
      <c r="G437">
        <v>9</v>
      </c>
      <c r="H437" t="s">
        <v>2552</v>
      </c>
      <c r="I437">
        <v>69.55</v>
      </c>
      <c r="K437" t="s">
        <v>17</v>
      </c>
      <c r="O437">
        <v>2</v>
      </c>
      <c r="P437" t="s">
        <v>2889</v>
      </c>
      <c r="Q437" t="s">
        <v>2887</v>
      </c>
    </row>
    <row r="438" spans="1:17" x14ac:dyDescent="0.25">
      <c r="A438">
        <v>3</v>
      </c>
      <c r="B438">
        <v>0</v>
      </c>
      <c r="C438" t="s">
        <v>2562</v>
      </c>
      <c r="D438" t="s">
        <v>15</v>
      </c>
      <c r="F438">
        <v>1</v>
      </c>
      <c r="G438">
        <v>9</v>
      </c>
      <c r="H438" t="s">
        <v>2552</v>
      </c>
      <c r="I438">
        <v>69.55</v>
      </c>
      <c r="K438" t="s">
        <v>17</v>
      </c>
      <c r="O438">
        <v>1</v>
      </c>
      <c r="P438" t="s">
        <v>2889</v>
      </c>
      <c r="Q438" t="s">
        <v>2887</v>
      </c>
    </row>
    <row r="439" spans="1:17" x14ac:dyDescent="0.25">
      <c r="A439">
        <v>3</v>
      </c>
      <c r="B439">
        <v>0</v>
      </c>
      <c r="C439" t="s">
        <v>2563</v>
      </c>
      <c r="D439" t="s">
        <v>20</v>
      </c>
      <c r="E439">
        <v>24</v>
      </c>
      <c r="F439">
        <v>0</v>
      </c>
      <c r="G439">
        <v>0</v>
      </c>
      <c r="H439" t="s">
        <v>2564</v>
      </c>
      <c r="I439">
        <v>9.3249999999999993</v>
      </c>
      <c r="K439" t="s">
        <v>17</v>
      </c>
      <c r="O439">
        <v>4</v>
      </c>
      <c r="P439" t="s">
        <v>2891</v>
      </c>
      <c r="Q439" t="s">
        <v>2887</v>
      </c>
    </row>
    <row r="440" spans="1:17" x14ac:dyDescent="0.25">
      <c r="A440">
        <v>3</v>
      </c>
      <c r="B440">
        <v>1</v>
      </c>
      <c r="C440" t="s">
        <v>2565</v>
      </c>
      <c r="D440" t="s">
        <v>15</v>
      </c>
      <c r="E440">
        <v>21</v>
      </c>
      <c r="F440">
        <v>0</v>
      </c>
      <c r="G440">
        <v>0</v>
      </c>
      <c r="H440" t="s">
        <v>2566</v>
      </c>
      <c r="I440">
        <v>7.65</v>
      </c>
      <c r="K440" t="s">
        <v>17</v>
      </c>
      <c r="L440" t="s">
        <v>44</v>
      </c>
      <c r="O440">
        <v>2</v>
      </c>
      <c r="P440" t="s">
        <v>2889</v>
      </c>
      <c r="Q440" t="s">
        <v>2887</v>
      </c>
    </row>
    <row r="441" spans="1:17" x14ac:dyDescent="0.25">
      <c r="A441">
        <v>3</v>
      </c>
      <c r="B441">
        <v>0</v>
      </c>
      <c r="C441" t="s">
        <v>2567</v>
      </c>
      <c r="D441" t="s">
        <v>20</v>
      </c>
      <c r="E441">
        <v>39</v>
      </c>
      <c r="F441">
        <v>0</v>
      </c>
      <c r="G441">
        <v>0</v>
      </c>
      <c r="H441" t="s">
        <v>2568</v>
      </c>
      <c r="I441">
        <v>7.9249999999999998</v>
      </c>
      <c r="K441" t="s">
        <v>17</v>
      </c>
      <c r="O441">
        <v>1</v>
      </c>
      <c r="P441" t="s">
        <v>2889</v>
      </c>
      <c r="Q441" t="s">
        <v>2887</v>
      </c>
    </row>
    <row r="442" spans="1:17" x14ac:dyDescent="0.25">
      <c r="A442">
        <v>3</v>
      </c>
      <c r="B442">
        <v>0</v>
      </c>
      <c r="C442" t="s">
        <v>2569</v>
      </c>
      <c r="D442" t="s">
        <v>20</v>
      </c>
      <c r="F442">
        <v>2</v>
      </c>
      <c r="G442">
        <v>0</v>
      </c>
      <c r="H442" t="s">
        <v>2570</v>
      </c>
      <c r="I442">
        <v>21.679200000000002</v>
      </c>
      <c r="K442" t="s">
        <v>44</v>
      </c>
      <c r="O442">
        <v>4</v>
      </c>
      <c r="P442" t="s">
        <v>2891</v>
      </c>
      <c r="Q442" t="s">
        <v>2887</v>
      </c>
    </row>
    <row r="443" spans="1:17" x14ac:dyDescent="0.25">
      <c r="A443">
        <v>3</v>
      </c>
      <c r="B443">
        <v>0</v>
      </c>
      <c r="C443" t="s">
        <v>2571</v>
      </c>
      <c r="D443" t="s">
        <v>20</v>
      </c>
      <c r="F443">
        <v>2</v>
      </c>
      <c r="G443">
        <v>0</v>
      </c>
      <c r="H443" t="s">
        <v>2570</v>
      </c>
      <c r="I443">
        <v>21.679200000000002</v>
      </c>
      <c r="K443" t="s">
        <v>44</v>
      </c>
      <c r="O443">
        <v>4</v>
      </c>
      <c r="P443" t="s">
        <v>2891</v>
      </c>
      <c r="Q443" t="s">
        <v>2887</v>
      </c>
    </row>
    <row r="444" spans="1:17" x14ac:dyDescent="0.25">
      <c r="A444">
        <v>3</v>
      </c>
      <c r="B444">
        <v>0</v>
      </c>
      <c r="C444" t="s">
        <v>2572</v>
      </c>
      <c r="D444" t="s">
        <v>20</v>
      </c>
      <c r="F444">
        <v>2</v>
      </c>
      <c r="G444">
        <v>0</v>
      </c>
      <c r="H444" t="s">
        <v>2570</v>
      </c>
      <c r="I444">
        <v>21.679200000000002</v>
      </c>
      <c r="K444" t="s">
        <v>44</v>
      </c>
      <c r="O444">
        <v>4</v>
      </c>
      <c r="P444" t="s">
        <v>2891</v>
      </c>
      <c r="Q444" t="s">
        <v>2887</v>
      </c>
    </row>
    <row r="445" spans="1:17" x14ac:dyDescent="0.25">
      <c r="A445">
        <v>3</v>
      </c>
      <c r="B445">
        <v>1</v>
      </c>
      <c r="C445" t="s">
        <v>2573</v>
      </c>
      <c r="D445" t="s">
        <v>15</v>
      </c>
      <c r="E445">
        <v>1</v>
      </c>
      <c r="F445">
        <v>1</v>
      </c>
      <c r="G445">
        <v>1</v>
      </c>
      <c r="H445" t="s">
        <v>2574</v>
      </c>
      <c r="I445">
        <v>16.7</v>
      </c>
      <c r="J445" t="s">
        <v>2575</v>
      </c>
      <c r="K445" t="s">
        <v>17</v>
      </c>
      <c r="L445" t="s">
        <v>241</v>
      </c>
      <c r="O445">
        <v>2</v>
      </c>
      <c r="P445" t="s">
        <v>2889</v>
      </c>
      <c r="Q445" t="s">
        <v>2887</v>
      </c>
    </row>
    <row r="446" spans="1:17" x14ac:dyDescent="0.25">
      <c r="A446">
        <v>3</v>
      </c>
      <c r="B446">
        <v>1</v>
      </c>
      <c r="C446" t="s">
        <v>2576</v>
      </c>
      <c r="D446" t="s">
        <v>15</v>
      </c>
      <c r="E446">
        <v>24</v>
      </c>
      <c r="F446">
        <v>0</v>
      </c>
      <c r="G446">
        <v>2</v>
      </c>
      <c r="H446" t="s">
        <v>2574</v>
      </c>
      <c r="I446">
        <v>16.7</v>
      </c>
      <c r="J446" t="s">
        <v>2575</v>
      </c>
      <c r="K446" t="s">
        <v>17</v>
      </c>
      <c r="L446" t="s">
        <v>241</v>
      </c>
      <c r="O446">
        <v>3</v>
      </c>
      <c r="P446" t="s">
        <v>2889</v>
      </c>
      <c r="Q446" t="s">
        <v>2887</v>
      </c>
    </row>
    <row r="447" spans="1:17" x14ac:dyDescent="0.25">
      <c r="A447">
        <v>3</v>
      </c>
      <c r="B447">
        <v>1</v>
      </c>
      <c r="C447" t="s">
        <v>2577</v>
      </c>
      <c r="D447" t="s">
        <v>15</v>
      </c>
      <c r="E447">
        <v>4</v>
      </c>
      <c r="F447">
        <v>1</v>
      </c>
      <c r="G447">
        <v>1</v>
      </c>
      <c r="H447" t="s">
        <v>2574</v>
      </c>
      <c r="I447">
        <v>16.7</v>
      </c>
      <c r="J447" t="s">
        <v>2575</v>
      </c>
      <c r="K447" t="s">
        <v>17</v>
      </c>
      <c r="L447" t="s">
        <v>241</v>
      </c>
      <c r="O447">
        <v>4</v>
      </c>
      <c r="P447" t="s">
        <v>2891</v>
      </c>
      <c r="Q447" t="s">
        <v>2887</v>
      </c>
    </row>
    <row r="448" spans="1:17" x14ac:dyDescent="0.25">
      <c r="A448">
        <v>3</v>
      </c>
      <c r="B448">
        <v>1</v>
      </c>
      <c r="C448" t="s">
        <v>2578</v>
      </c>
      <c r="D448" t="s">
        <v>20</v>
      </c>
      <c r="E448">
        <v>25</v>
      </c>
      <c r="F448">
        <v>0</v>
      </c>
      <c r="G448">
        <v>0</v>
      </c>
      <c r="H448" t="s">
        <v>2579</v>
      </c>
      <c r="I448">
        <v>9.5</v>
      </c>
      <c r="K448" t="s">
        <v>17</v>
      </c>
      <c r="L448" t="s">
        <v>22</v>
      </c>
      <c r="O448">
        <v>1</v>
      </c>
      <c r="P448" t="s">
        <v>2889</v>
      </c>
      <c r="Q448" t="s">
        <v>2887</v>
      </c>
    </row>
    <row r="449" spans="1:17" x14ac:dyDescent="0.25">
      <c r="A449">
        <v>3</v>
      </c>
      <c r="B449">
        <v>0</v>
      </c>
      <c r="C449" t="s">
        <v>2580</v>
      </c>
      <c r="D449" t="s">
        <v>20</v>
      </c>
      <c r="E449">
        <v>20</v>
      </c>
      <c r="F449">
        <v>0</v>
      </c>
      <c r="G449">
        <v>0</v>
      </c>
      <c r="H449" t="s">
        <v>2581</v>
      </c>
      <c r="I449">
        <v>8.0500000000000007</v>
      </c>
      <c r="K449" t="s">
        <v>17</v>
      </c>
      <c r="O449">
        <v>5</v>
      </c>
      <c r="P449" t="s">
        <v>2890</v>
      </c>
      <c r="Q449" t="s">
        <v>2887</v>
      </c>
    </row>
    <row r="450" spans="1:17" x14ac:dyDescent="0.25">
      <c r="A450">
        <v>3</v>
      </c>
      <c r="B450">
        <v>0</v>
      </c>
      <c r="C450" t="s">
        <v>2582</v>
      </c>
      <c r="D450" t="s">
        <v>20</v>
      </c>
      <c r="E450">
        <v>24.5</v>
      </c>
      <c r="F450">
        <v>0</v>
      </c>
      <c r="G450">
        <v>0</v>
      </c>
      <c r="H450" t="s">
        <v>2583</v>
      </c>
      <c r="I450">
        <v>8.0500000000000007</v>
      </c>
      <c r="K450" t="s">
        <v>17</v>
      </c>
      <c r="M450">
        <v>284</v>
      </c>
      <c r="O450">
        <v>5</v>
      </c>
      <c r="P450" t="s">
        <v>2890</v>
      </c>
      <c r="Q450" t="s">
        <v>2887</v>
      </c>
    </row>
    <row r="451" spans="1:17" x14ac:dyDescent="0.25">
      <c r="A451">
        <v>3</v>
      </c>
      <c r="B451">
        <v>0</v>
      </c>
      <c r="C451" t="s">
        <v>2584</v>
      </c>
      <c r="D451" t="s">
        <v>20</v>
      </c>
      <c r="F451">
        <v>0</v>
      </c>
      <c r="G451">
        <v>0</v>
      </c>
      <c r="H451" t="s">
        <v>2585</v>
      </c>
      <c r="I451">
        <v>7.7249999999999996</v>
      </c>
      <c r="K451" t="s">
        <v>527</v>
      </c>
      <c r="O451">
        <v>1</v>
      </c>
      <c r="P451" t="s">
        <v>2889</v>
      </c>
      <c r="Q451" t="s">
        <v>2887</v>
      </c>
    </row>
    <row r="452" spans="1:17" x14ac:dyDescent="0.25">
      <c r="A452">
        <v>3</v>
      </c>
      <c r="B452">
        <v>0</v>
      </c>
      <c r="C452" t="s">
        <v>2586</v>
      </c>
      <c r="D452" t="s">
        <v>20</v>
      </c>
      <c r="F452">
        <v>0</v>
      </c>
      <c r="G452">
        <v>0</v>
      </c>
      <c r="H452" t="s">
        <v>2587</v>
      </c>
      <c r="I452">
        <v>7.8958000000000004</v>
      </c>
      <c r="K452" t="s">
        <v>17</v>
      </c>
      <c r="O452">
        <v>4</v>
      </c>
      <c r="P452" t="s">
        <v>2891</v>
      </c>
      <c r="Q452" t="s">
        <v>2887</v>
      </c>
    </row>
    <row r="453" spans="1:17" x14ac:dyDescent="0.25">
      <c r="A453">
        <v>3</v>
      </c>
      <c r="B453">
        <v>0</v>
      </c>
      <c r="C453" t="s">
        <v>2588</v>
      </c>
      <c r="D453" t="s">
        <v>20</v>
      </c>
      <c r="F453">
        <v>0</v>
      </c>
      <c r="G453">
        <v>0</v>
      </c>
      <c r="H453" t="s">
        <v>2589</v>
      </c>
      <c r="I453">
        <v>7.75</v>
      </c>
      <c r="K453" t="s">
        <v>527</v>
      </c>
      <c r="O453">
        <v>2</v>
      </c>
      <c r="P453" t="s">
        <v>2889</v>
      </c>
      <c r="Q453" t="s">
        <v>2887</v>
      </c>
    </row>
    <row r="454" spans="1:17" x14ac:dyDescent="0.25">
      <c r="A454">
        <v>3</v>
      </c>
      <c r="B454">
        <v>1</v>
      </c>
      <c r="C454" t="s">
        <v>2590</v>
      </c>
      <c r="D454" t="s">
        <v>20</v>
      </c>
      <c r="E454">
        <v>29</v>
      </c>
      <c r="F454">
        <v>0</v>
      </c>
      <c r="G454">
        <v>0</v>
      </c>
      <c r="H454" t="s">
        <v>2591</v>
      </c>
      <c r="I454">
        <v>9.5</v>
      </c>
      <c r="K454" t="s">
        <v>17</v>
      </c>
      <c r="L454" t="s">
        <v>22</v>
      </c>
      <c r="O454">
        <v>2</v>
      </c>
      <c r="P454" t="s">
        <v>2889</v>
      </c>
      <c r="Q454" t="s">
        <v>2887</v>
      </c>
    </row>
    <row r="455" spans="1:17" x14ac:dyDescent="0.25">
      <c r="A455">
        <v>3</v>
      </c>
      <c r="B455">
        <v>0</v>
      </c>
      <c r="C455" t="s">
        <v>2592</v>
      </c>
      <c r="D455" t="s">
        <v>20</v>
      </c>
      <c r="F455">
        <v>0</v>
      </c>
      <c r="G455">
        <v>0</v>
      </c>
      <c r="H455" t="s">
        <v>1868</v>
      </c>
      <c r="I455">
        <v>15.1</v>
      </c>
      <c r="K455" t="s">
        <v>17</v>
      </c>
      <c r="O455">
        <v>4</v>
      </c>
      <c r="P455" t="s">
        <v>2891</v>
      </c>
      <c r="Q455" t="s">
        <v>2887</v>
      </c>
    </row>
    <row r="456" spans="1:17" x14ac:dyDescent="0.25">
      <c r="A456">
        <v>3</v>
      </c>
      <c r="B456">
        <v>1</v>
      </c>
      <c r="C456" t="s">
        <v>2593</v>
      </c>
      <c r="D456" t="s">
        <v>15</v>
      </c>
      <c r="F456">
        <v>0</v>
      </c>
      <c r="G456">
        <v>0</v>
      </c>
      <c r="H456" t="s">
        <v>2594</v>
      </c>
      <c r="I456">
        <v>7.7792000000000003</v>
      </c>
      <c r="K456" t="s">
        <v>527</v>
      </c>
      <c r="O456">
        <v>4</v>
      </c>
      <c r="P456" t="s">
        <v>2891</v>
      </c>
      <c r="Q456" t="s">
        <v>2887</v>
      </c>
    </row>
    <row r="457" spans="1:17" x14ac:dyDescent="0.25">
      <c r="A457">
        <v>3</v>
      </c>
      <c r="B457">
        <v>0</v>
      </c>
      <c r="C457" t="s">
        <v>2595</v>
      </c>
      <c r="D457" t="s">
        <v>20</v>
      </c>
      <c r="F457">
        <v>0</v>
      </c>
      <c r="G457">
        <v>0</v>
      </c>
      <c r="H457" t="s">
        <v>2596</v>
      </c>
      <c r="I457">
        <v>8.0500000000000007</v>
      </c>
      <c r="K457" t="s">
        <v>17</v>
      </c>
      <c r="O457">
        <v>1</v>
      </c>
      <c r="P457" t="s">
        <v>2889</v>
      </c>
      <c r="Q457" t="s">
        <v>2887</v>
      </c>
    </row>
    <row r="458" spans="1:17" x14ac:dyDescent="0.25">
      <c r="A458">
        <v>3</v>
      </c>
      <c r="B458">
        <v>0</v>
      </c>
      <c r="C458" t="s">
        <v>2597</v>
      </c>
      <c r="D458" t="s">
        <v>20</v>
      </c>
      <c r="F458">
        <v>0</v>
      </c>
      <c r="G458">
        <v>0</v>
      </c>
      <c r="H458" t="s">
        <v>2598</v>
      </c>
      <c r="I458">
        <v>8.0500000000000007</v>
      </c>
      <c r="K458" t="s">
        <v>17</v>
      </c>
      <c r="O458">
        <v>5</v>
      </c>
      <c r="P458" t="s">
        <v>2890</v>
      </c>
      <c r="Q458" t="s">
        <v>2887</v>
      </c>
    </row>
    <row r="459" spans="1:17" x14ac:dyDescent="0.25">
      <c r="A459">
        <v>3</v>
      </c>
      <c r="B459">
        <v>0</v>
      </c>
      <c r="C459" t="s">
        <v>2599</v>
      </c>
      <c r="D459" t="s">
        <v>20</v>
      </c>
      <c r="E459">
        <v>22</v>
      </c>
      <c r="F459">
        <v>0</v>
      </c>
      <c r="G459">
        <v>0</v>
      </c>
      <c r="H459" t="s">
        <v>2600</v>
      </c>
      <c r="I459">
        <v>7.2291999999999996</v>
      </c>
      <c r="K459" t="s">
        <v>44</v>
      </c>
      <c r="O459">
        <v>2</v>
      </c>
      <c r="P459" t="s">
        <v>2889</v>
      </c>
      <c r="Q459" t="s">
        <v>2887</v>
      </c>
    </row>
    <row r="460" spans="1:17" x14ac:dyDescent="0.25">
      <c r="A460">
        <v>3</v>
      </c>
      <c r="B460">
        <v>0</v>
      </c>
      <c r="C460" t="s">
        <v>2601</v>
      </c>
      <c r="D460" t="s">
        <v>20</v>
      </c>
      <c r="F460">
        <v>0</v>
      </c>
      <c r="G460">
        <v>0</v>
      </c>
      <c r="H460" t="s">
        <v>2602</v>
      </c>
      <c r="I460">
        <v>8.0500000000000007</v>
      </c>
      <c r="K460" t="s">
        <v>17</v>
      </c>
      <c r="O460">
        <v>5</v>
      </c>
      <c r="P460" t="s">
        <v>2890</v>
      </c>
      <c r="Q460" t="s">
        <v>2887</v>
      </c>
    </row>
    <row r="461" spans="1:17" x14ac:dyDescent="0.25">
      <c r="A461">
        <v>3</v>
      </c>
      <c r="B461">
        <v>0</v>
      </c>
      <c r="C461" t="s">
        <v>2603</v>
      </c>
      <c r="D461" t="s">
        <v>20</v>
      </c>
      <c r="E461">
        <v>40</v>
      </c>
      <c r="F461">
        <v>0</v>
      </c>
      <c r="G461">
        <v>0</v>
      </c>
      <c r="H461" t="s">
        <v>2604</v>
      </c>
      <c r="I461">
        <v>7.8958000000000004</v>
      </c>
      <c r="K461" t="s">
        <v>17</v>
      </c>
      <c r="O461">
        <v>3</v>
      </c>
      <c r="P461" t="s">
        <v>2889</v>
      </c>
      <c r="Q461" t="s">
        <v>2887</v>
      </c>
    </row>
    <row r="462" spans="1:17" x14ac:dyDescent="0.25">
      <c r="A462">
        <v>3</v>
      </c>
      <c r="B462">
        <v>0</v>
      </c>
      <c r="C462" t="s">
        <v>2605</v>
      </c>
      <c r="D462" t="s">
        <v>20</v>
      </c>
      <c r="E462">
        <v>21</v>
      </c>
      <c r="F462">
        <v>0</v>
      </c>
      <c r="G462">
        <v>0</v>
      </c>
      <c r="H462" t="s">
        <v>2606</v>
      </c>
      <c r="I462">
        <v>7.9249999999999998</v>
      </c>
      <c r="K462" t="s">
        <v>17</v>
      </c>
      <c r="O462">
        <v>2</v>
      </c>
      <c r="P462" t="s">
        <v>2889</v>
      </c>
      <c r="Q462" t="s">
        <v>2887</v>
      </c>
    </row>
    <row r="463" spans="1:17" x14ac:dyDescent="0.25">
      <c r="A463">
        <v>3</v>
      </c>
      <c r="B463">
        <v>1</v>
      </c>
      <c r="C463" t="s">
        <v>2607</v>
      </c>
      <c r="D463" t="s">
        <v>15</v>
      </c>
      <c r="E463">
        <v>18</v>
      </c>
      <c r="F463">
        <v>0</v>
      </c>
      <c r="G463">
        <v>0</v>
      </c>
      <c r="H463" t="s">
        <v>2608</v>
      </c>
      <c r="I463">
        <v>7.4958</v>
      </c>
      <c r="K463" t="s">
        <v>17</v>
      </c>
      <c r="L463" t="s">
        <v>1001</v>
      </c>
      <c r="O463">
        <v>1</v>
      </c>
      <c r="P463" t="s">
        <v>2889</v>
      </c>
      <c r="Q463" t="s">
        <v>2887</v>
      </c>
    </row>
    <row r="464" spans="1:17" x14ac:dyDescent="0.25">
      <c r="A464">
        <v>3</v>
      </c>
      <c r="B464">
        <v>0</v>
      </c>
      <c r="C464" t="s">
        <v>2609</v>
      </c>
      <c r="D464" t="s">
        <v>20</v>
      </c>
      <c r="E464">
        <v>4</v>
      </c>
      <c r="F464">
        <v>3</v>
      </c>
      <c r="G464">
        <v>2</v>
      </c>
      <c r="H464" t="s">
        <v>2610</v>
      </c>
      <c r="I464">
        <v>27.9</v>
      </c>
      <c r="K464" t="s">
        <v>17</v>
      </c>
      <c r="O464">
        <v>2</v>
      </c>
      <c r="P464" t="s">
        <v>2889</v>
      </c>
      <c r="Q464" t="s">
        <v>2887</v>
      </c>
    </row>
    <row r="465" spans="1:17" x14ac:dyDescent="0.25">
      <c r="A465">
        <v>3</v>
      </c>
      <c r="B465">
        <v>0</v>
      </c>
      <c r="C465" t="s">
        <v>2611</v>
      </c>
      <c r="D465" t="s">
        <v>20</v>
      </c>
      <c r="E465">
        <v>10</v>
      </c>
      <c r="F465">
        <v>3</v>
      </c>
      <c r="G465">
        <v>2</v>
      </c>
      <c r="H465" t="s">
        <v>2610</v>
      </c>
      <c r="I465">
        <v>27.9</v>
      </c>
      <c r="K465" t="s">
        <v>17</v>
      </c>
      <c r="O465">
        <v>5</v>
      </c>
      <c r="P465" t="s">
        <v>2890</v>
      </c>
      <c r="Q465" t="s">
        <v>2887</v>
      </c>
    </row>
    <row r="466" spans="1:17" x14ac:dyDescent="0.25">
      <c r="A466">
        <v>3</v>
      </c>
      <c r="B466">
        <v>0</v>
      </c>
      <c r="C466" t="s">
        <v>2612</v>
      </c>
      <c r="D466" t="s">
        <v>15</v>
      </c>
      <c r="E466">
        <v>9</v>
      </c>
      <c r="F466">
        <v>3</v>
      </c>
      <c r="G466">
        <v>2</v>
      </c>
      <c r="H466" t="s">
        <v>2610</v>
      </c>
      <c r="I466">
        <v>27.9</v>
      </c>
      <c r="K466" t="s">
        <v>17</v>
      </c>
      <c r="O466">
        <v>3</v>
      </c>
      <c r="P466" t="s">
        <v>2889</v>
      </c>
      <c r="Q466" t="s">
        <v>2887</v>
      </c>
    </row>
    <row r="467" spans="1:17" x14ac:dyDescent="0.25">
      <c r="A467">
        <v>3</v>
      </c>
      <c r="B467">
        <v>0</v>
      </c>
      <c r="C467" t="s">
        <v>2613</v>
      </c>
      <c r="D467" t="s">
        <v>15</v>
      </c>
      <c r="E467">
        <v>2</v>
      </c>
      <c r="F467">
        <v>3</v>
      </c>
      <c r="G467">
        <v>2</v>
      </c>
      <c r="H467" t="s">
        <v>2610</v>
      </c>
      <c r="I467">
        <v>27.9</v>
      </c>
      <c r="K467" t="s">
        <v>17</v>
      </c>
      <c r="O467">
        <v>1</v>
      </c>
      <c r="P467" t="s">
        <v>2889</v>
      </c>
      <c r="Q467" t="s">
        <v>2887</v>
      </c>
    </row>
    <row r="468" spans="1:17" x14ac:dyDescent="0.25">
      <c r="A468">
        <v>3</v>
      </c>
      <c r="B468">
        <v>0</v>
      </c>
      <c r="C468" t="s">
        <v>2614</v>
      </c>
      <c r="D468" t="s">
        <v>20</v>
      </c>
      <c r="E468">
        <v>40</v>
      </c>
      <c r="F468">
        <v>1</v>
      </c>
      <c r="G468">
        <v>4</v>
      </c>
      <c r="H468" t="s">
        <v>2610</v>
      </c>
      <c r="I468">
        <v>27.9</v>
      </c>
      <c r="K468" t="s">
        <v>17</v>
      </c>
      <c r="O468">
        <v>4</v>
      </c>
      <c r="P468" t="s">
        <v>2891</v>
      </c>
      <c r="Q468" t="s">
        <v>2887</v>
      </c>
    </row>
    <row r="469" spans="1:17" x14ac:dyDescent="0.25">
      <c r="A469">
        <v>3</v>
      </c>
      <c r="B469">
        <v>0</v>
      </c>
      <c r="C469" t="s">
        <v>2615</v>
      </c>
      <c r="D469" t="s">
        <v>15</v>
      </c>
      <c r="E469">
        <v>45</v>
      </c>
      <c r="F469">
        <v>1</v>
      </c>
      <c r="G469">
        <v>4</v>
      </c>
      <c r="H469" t="s">
        <v>2610</v>
      </c>
      <c r="I469">
        <v>27.9</v>
      </c>
      <c r="K469" t="s">
        <v>17</v>
      </c>
      <c r="O469">
        <v>4</v>
      </c>
      <c r="P469" t="s">
        <v>2891</v>
      </c>
      <c r="Q469" t="s">
        <v>2887</v>
      </c>
    </row>
    <row r="470" spans="1:17" x14ac:dyDescent="0.25">
      <c r="A470">
        <v>3</v>
      </c>
      <c r="B470">
        <v>0</v>
      </c>
      <c r="C470" t="s">
        <v>2616</v>
      </c>
      <c r="D470" t="s">
        <v>20</v>
      </c>
      <c r="F470">
        <v>0</v>
      </c>
      <c r="G470">
        <v>0</v>
      </c>
      <c r="H470" t="s">
        <v>2617</v>
      </c>
      <c r="I470">
        <v>7.8958000000000004</v>
      </c>
      <c r="K470" t="s">
        <v>17</v>
      </c>
      <c r="O470">
        <v>3</v>
      </c>
      <c r="P470" t="s">
        <v>2889</v>
      </c>
      <c r="Q470" t="s">
        <v>2887</v>
      </c>
    </row>
    <row r="471" spans="1:17" x14ac:dyDescent="0.25">
      <c r="A471">
        <v>3</v>
      </c>
      <c r="B471">
        <v>0</v>
      </c>
      <c r="C471" t="s">
        <v>2618</v>
      </c>
      <c r="D471" t="s">
        <v>20</v>
      </c>
      <c r="F471">
        <v>0</v>
      </c>
      <c r="G471">
        <v>0</v>
      </c>
      <c r="H471" t="s">
        <v>2619</v>
      </c>
      <c r="I471">
        <v>8.0500000000000007</v>
      </c>
      <c r="K471" t="s">
        <v>17</v>
      </c>
      <c r="O471">
        <v>1</v>
      </c>
      <c r="P471" t="s">
        <v>2889</v>
      </c>
      <c r="Q471" t="s">
        <v>2887</v>
      </c>
    </row>
    <row r="472" spans="1:17" x14ac:dyDescent="0.25">
      <c r="A472">
        <v>3</v>
      </c>
      <c r="B472">
        <v>0</v>
      </c>
      <c r="C472" t="s">
        <v>2620</v>
      </c>
      <c r="D472" t="s">
        <v>20</v>
      </c>
      <c r="F472">
        <v>0</v>
      </c>
      <c r="G472">
        <v>0</v>
      </c>
      <c r="H472" t="s">
        <v>2621</v>
      </c>
      <c r="I472">
        <v>8.6624999999999996</v>
      </c>
      <c r="K472" t="s">
        <v>17</v>
      </c>
      <c r="O472">
        <v>2</v>
      </c>
      <c r="P472" t="s">
        <v>2889</v>
      </c>
      <c r="Q472" t="s">
        <v>2887</v>
      </c>
    </row>
    <row r="473" spans="1:17" x14ac:dyDescent="0.25">
      <c r="A473">
        <v>3</v>
      </c>
      <c r="B473">
        <v>0</v>
      </c>
      <c r="C473" t="s">
        <v>2622</v>
      </c>
      <c r="D473" t="s">
        <v>20</v>
      </c>
      <c r="F473">
        <v>0</v>
      </c>
      <c r="G473">
        <v>0</v>
      </c>
      <c r="H473" t="s">
        <v>2623</v>
      </c>
      <c r="I473">
        <v>7.75</v>
      </c>
      <c r="K473" t="s">
        <v>527</v>
      </c>
      <c r="O473">
        <v>4</v>
      </c>
      <c r="P473" t="s">
        <v>2891</v>
      </c>
      <c r="Q473" t="s">
        <v>2887</v>
      </c>
    </row>
    <row r="474" spans="1:17" x14ac:dyDescent="0.25">
      <c r="A474">
        <v>3</v>
      </c>
      <c r="B474">
        <v>1</v>
      </c>
      <c r="C474" t="s">
        <v>2624</v>
      </c>
      <c r="D474" t="s">
        <v>15</v>
      </c>
      <c r="F474">
        <v>0</v>
      </c>
      <c r="G474">
        <v>0</v>
      </c>
      <c r="H474" t="s">
        <v>2625</v>
      </c>
      <c r="I474">
        <v>7.7332999999999998</v>
      </c>
      <c r="K474" t="s">
        <v>527</v>
      </c>
      <c r="L474" t="s">
        <v>241</v>
      </c>
      <c r="O474">
        <v>3</v>
      </c>
      <c r="P474" t="s">
        <v>2889</v>
      </c>
      <c r="Q474" t="s">
        <v>2887</v>
      </c>
    </row>
    <row r="475" spans="1:17" x14ac:dyDescent="0.25">
      <c r="A475">
        <v>3</v>
      </c>
      <c r="B475">
        <v>0</v>
      </c>
      <c r="C475" t="s">
        <v>2626</v>
      </c>
      <c r="D475" t="s">
        <v>20</v>
      </c>
      <c r="E475">
        <v>19</v>
      </c>
      <c r="F475">
        <v>0</v>
      </c>
      <c r="G475">
        <v>0</v>
      </c>
      <c r="H475" t="s">
        <v>2627</v>
      </c>
      <c r="I475">
        <v>7.65</v>
      </c>
      <c r="J475" t="s">
        <v>2292</v>
      </c>
      <c r="K475" t="s">
        <v>17</v>
      </c>
      <c r="O475">
        <v>3</v>
      </c>
      <c r="P475" t="s">
        <v>2889</v>
      </c>
      <c r="Q475" t="s">
        <v>2887</v>
      </c>
    </row>
    <row r="476" spans="1:17" x14ac:dyDescent="0.25">
      <c r="A476">
        <v>3</v>
      </c>
      <c r="B476">
        <v>0</v>
      </c>
      <c r="C476" t="s">
        <v>2628</v>
      </c>
      <c r="D476" t="s">
        <v>20</v>
      </c>
      <c r="E476">
        <v>30</v>
      </c>
      <c r="F476">
        <v>0</v>
      </c>
      <c r="G476">
        <v>0</v>
      </c>
      <c r="H476" t="s">
        <v>2629</v>
      </c>
      <c r="I476">
        <v>8.0500000000000007</v>
      </c>
      <c r="K476" t="s">
        <v>17</v>
      </c>
      <c r="O476">
        <v>1</v>
      </c>
      <c r="P476" t="s">
        <v>2889</v>
      </c>
      <c r="Q476" t="s">
        <v>2887</v>
      </c>
    </row>
    <row r="477" spans="1:17" x14ac:dyDescent="0.25">
      <c r="A477">
        <v>3</v>
      </c>
      <c r="B477">
        <v>0</v>
      </c>
      <c r="C477" t="s">
        <v>2630</v>
      </c>
      <c r="D477" t="s">
        <v>20</v>
      </c>
      <c r="F477">
        <v>0</v>
      </c>
      <c r="G477">
        <v>0</v>
      </c>
      <c r="H477" t="s">
        <v>2631</v>
      </c>
      <c r="I477">
        <v>8.0500000000000007</v>
      </c>
      <c r="K477" t="s">
        <v>17</v>
      </c>
      <c r="O477">
        <v>1</v>
      </c>
      <c r="P477" t="s">
        <v>2889</v>
      </c>
      <c r="Q477" t="s">
        <v>2887</v>
      </c>
    </row>
    <row r="478" spans="1:17" x14ac:dyDescent="0.25">
      <c r="A478">
        <v>3</v>
      </c>
      <c r="B478">
        <v>0</v>
      </c>
      <c r="C478" t="s">
        <v>2632</v>
      </c>
      <c r="D478" t="s">
        <v>20</v>
      </c>
      <c r="E478">
        <v>32</v>
      </c>
      <c r="F478">
        <v>0</v>
      </c>
      <c r="G478">
        <v>0</v>
      </c>
      <c r="H478" t="s">
        <v>2633</v>
      </c>
      <c r="I478">
        <v>8.0500000000000007</v>
      </c>
      <c r="K478" t="s">
        <v>17</v>
      </c>
      <c r="O478">
        <v>3</v>
      </c>
      <c r="P478" t="s">
        <v>2889</v>
      </c>
      <c r="Q478" t="s">
        <v>2887</v>
      </c>
    </row>
    <row r="479" spans="1:17" x14ac:dyDescent="0.25">
      <c r="A479">
        <v>3</v>
      </c>
      <c r="B479">
        <v>0</v>
      </c>
      <c r="C479" t="s">
        <v>2634</v>
      </c>
      <c r="D479" t="s">
        <v>20</v>
      </c>
      <c r="F479">
        <v>0</v>
      </c>
      <c r="G479">
        <v>0</v>
      </c>
      <c r="H479" t="s">
        <v>2635</v>
      </c>
      <c r="I479">
        <v>7.8958000000000004</v>
      </c>
      <c r="K479" t="s">
        <v>17</v>
      </c>
      <c r="O479">
        <v>2</v>
      </c>
      <c r="P479" t="s">
        <v>2889</v>
      </c>
      <c r="Q479" t="s">
        <v>2887</v>
      </c>
    </row>
    <row r="480" spans="1:17" x14ac:dyDescent="0.25">
      <c r="A480">
        <v>3</v>
      </c>
      <c r="B480">
        <v>0</v>
      </c>
      <c r="C480" t="s">
        <v>2636</v>
      </c>
      <c r="D480" t="s">
        <v>20</v>
      </c>
      <c r="E480">
        <v>33</v>
      </c>
      <c r="F480">
        <v>0</v>
      </c>
      <c r="G480">
        <v>0</v>
      </c>
      <c r="H480" t="s">
        <v>2637</v>
      </c>
      <c r="I480">
        <v>8.6624999999999996</v>
      </c>
      <c r="K480" t="s">
        <v>44</v>
      </c>
      <c r="O480">
        <v>1</v>
      </c>
      <c r="P480" t="s">
        <v>2889</v>
      </c>
      <c r="Q480" t="s">
        <v>2887</v>
      </c>
    </row>
    <row r="481" spans="1:17" x14ac:dyDescent="0.25">
      <c r="A481">
        <v>3</v>
      </c>
      <c r="B481">
        <v>1</v>
      </c>
      <c r="C481" t="s">
        <v>2638</v>
      </c>
      <c r="D481" t="s">
        <v>15</v>
      </c>
      <c r="E481">
        <v>23</v>
      </c>
      <c r="F481">
        <v>0</v>
      </c>
      <c r="G481">
        <v>0</v>
      </c>
      <c r="H481" t="s">
        <v>2639</v>
      </c>
      <c r="I481">
        <v>7.55</v>
      </c>
      <c r="K481" t="s">
        <v>17</v>
      </c>
      <c r="L481" t="s">
        <v>44</v>
      </c>
      <c r="O481">
        <v>3</v>
      </c>
      <c r="P481" t="s">
        <v>2889</v>
      </c>
      <c r="Q481" t="s">
        <v>2887</v>
      </c>
    </row>
    <row r="482" spans="1:17" x14ac:dyDescent="0.25">
      <c r="A482">
        <v>3</v>
      </c>
      <c r="B482">
        <v>0</v>
      </c>
      <c r="C482" t="s">
        <v>2640</v>
      </c>
      <c r="D482" t="s">
        <v>20</v>
      </c>
      <c r="E482">
        <v>21</v>
      </c>
      <c r="F482">
        <v>0</v>
      </c>
      <c r="G482">
        <v>0</v>
      </c>
      <c r="H482" t="s">
        <v>2641</v>
      </c>
      <c r="I482">
        <v>8.0500000000000007</v>
      </c>
      <c r="K482" t="s">
        <v>17</v>
      </c>
      <c r="O482">
        <v>4</v>
      </c>
      <c r="P482" t="s">
        <v>2891</v>
      </c>
      <c r="Q482" t="s">
        <v>2887</v>
      </c>
    </row>
    <row r="483" spans="1:17" x14ac:dyDescent="0.25">
      <c r="A483">
        <v>3</v>
      </c>
      <c r="B483">
        <v>0</v>
      </c>
      <c r="C483" t="s">
        <v>2642</v>
      </c>
      <c r="D483" t="s">
        <v>20</v>
      </c>
      <c r="E483">
        <v>60.5</v>
      </c>
      <c r="F483">
        <v>0</v>
      </c>
      <c r="G483">
        <v>0</v>
      </c>
      <c r="H483" t="s">
        <v>2643</v>
      </c>
      <c r="K483" t="s">
        <v>17</v>
      </c>
      <c r="M483">
        <v>261</v>
      </c>
      <c r="O483">
        <v>3</v>
      </c>
      <c r="P483" t="s">
        <v>2889</v>
      </c>
      <c r="Q483" t="s">
        <v>2887</v>
      </c>
    </row>
    <row r="484" spans="1:17" x14ac:dyDescent="0.25">
      <c r="A484">
        <v>3</v>
      </c>
      <c r="B484">
        <v>0</v>
      </c>
      <c r="C484" t="s">
        <v>2644</v>
      </c>
      <c r="D484" t="s">
        <v>20</v>
      </c>
      <c r="E484">
        <v>19</v>
      </c>
      <c r="F484">
        <v>0</v>
      </c>
      <c r="G484">
        <v>0</v>
      </c>
      <c r="H484" t="s">
        <v>2645</v>
      </c>
      <c r="I484">
        <v>7.8958000000000004</v>
      </c>
      <c r="K484" t="s">
        <v>17</v>
      </c>
      <c r="O484">
        <v>1</v>
      </c>
      <c r="P484" t="s">
        <v>2889</v>
      </c>
      <c r="Q484" t="s">
        <v>2887</v>
      </c>
    </row>
    <row r="485" spans="1:17" x14ac:dyDescent="0.25">
      <c r="A485">
        <v>3</v>
      </c>
      <c r="B485">
        <v>0</v>
      </c>
      <c r="C485" t="s">
        <v>2646</v>
      </c>
      <c r="D485" t="s">
        <v>15</v>
      </c>
      <c r="E485">
        <v>22</v>
      </c>
      <c r="F485">
        <v>0</v>
      </c>
      <c r="G485">
        <v>0</v>
      </c>
      <c r="H485" t="s">
        <v>2647</v>
      </c>
      <c r="I485">
        <v>9.8375000000000004</v>
      </c>
      <c r="K485" t="s">
        <v>17</v>
      </c>
      <c r="O485">
        <v>5</v>
      </c>
      <c r="P485" t="s">
        <v>2890</v>
      </c>
      <c r="Q485" t="s">
        <v>2887</v>
      </c>
    </row>
    <row r="486" spans="1:17" x14ac:dyDescent="0.25">
      <c r="A486">
        <v>3</v>
      </c>
      <c r="B486">
        <v>1</v>
      </c>
      <c r="C486" t="s">
        <v>2648</v>
      </c>
      <c r="D486" t="s">
        <v>20</v>
      </c>
      <c r="E486">
        <v>31</v>
      </c>
      <c r="F486">
        <v>0</v>
      </c>
      <c r="G486">
        <v>0</v>
      </c>
      <c r="H486" t="s">
        <v>2649</v>
      </c>
      <c r="I486">
        <v>7.9249999999999998</v>
      </c>
      <c r="K486" t="s">
        <v>17</v>
      </c>
      <c r="L486" t="s">
        <v>54</v>
      </c>
      <c r="O486">
        <v>2</v>
      </c>
      <c r="P486" t="s">
        <v>2889</v>
      </c>
      <c r="Q486" t="s">
        <v>2887</v>
      </c>
    </row>
    <row r="487" spans="1:17" x14ac:dyDescent="0.25">
      <c r="A487">
        <v>3</v>
      </c>
      <c r="B487">
        <v>0</v>
      </c>
      <c r="C487" t="s">
        <v>2650</v>
      </c>
      <c r="D487" t="s">
        <v>20</v>
      </c>
      <c r="E487">
        <v>27</v>
      </c>
      <c r="F487">
        <v>0</v>
      </c>
      <c r="G487">
        <v>0</v>
      </c>
      <c r="H487" t="s">
        <v>2651</v>
      </c>
      <c r="I487">
        <v>8.6624999999999996</v>
      </c>
      <c r="K487" t="s">
        <v>17</v>
      </c>
      <c r="O487">
        <v>1</v>
      </c>
      <c r="P487" t="s">
        <v>2889</v>
      </c>
      <c r="Q487" t="s">
        <v>2887</v>
      </c>
    </row>
    <row r="488" spans="1:17" x14ac:dyDescent="0.25">
      <c r="A488">
        <v>3</v>
      </c>
      <c r="B488">
        <v>0</v>
      </c>
      <c r="C488" t="s">
        <v>2652</v>
      </c>
      <c r="D488" t="s">
        <v>15</v>
      </c>
      <c r="E488">
        <v>2</v>
      </c>
      <c r="F488">
        <v>0</v>
      </c>
      <c r="G488">
        <v>1</v>
      </c>
      <c r="H488" t="s">
        <v>2653</v>
      </c>
      <c r="I488">
        <v>10.4625</v>
      </c>
      <c r="J488" t="s">
        <v>2575</v>
      </c>
      <c r="K488" t="s">
        <v>17</v>
      </c>
      <c r="O488">
        <v>1</v>
      </c>
      <c r="P488" t="s">
        <v>2889</v>
      </c>
      <c r="Q488" t="s">
        <v>2887</v>
      </c>
    </row>
    <row r="489" spans="1:17" x14ac:dyDescent="0.25">
      <c r="A489">
        <v>3</v>
      </c>
      <c r="B489">
        <v>0</v>
      </c>
      <c r="C489" t="s">
        <v>2654</v>
      </c>
      <c r="D489" t="s">
        <v>15</v>
      </c>
      <c r="E489">
        <v>29</v>
      </c>
      <c r="F489">
        <v>1</v>
      </c>
      <c r="G489">
        <v>1</v>
      </c>
      <c r="H489" t="s">
        <v>2653</v>
      </c>
      <c r="I489">
        <v>10.4625</v>
      </c>
      <c r="J489" t="s">
        <v>2575</v>
      </c>
      <c r="K489" t="s">
        <v>17</v>
      </c>
      <c r="O489">
        <v>2</v>
      </c>
      <c r="P489" t="s">
        <v>2889</v>
      </c>
      <c r="Q489" t="s">
        <v>2887</v>
      </c>
    </row>
    <row r="490" spans="1:17" x14ac:dyDescent="0.25">
      <c r="A490">
        <v>3</v>
      </c>
      <c r="B490">
        <v>1</v>
      </c>
      <c r="C490" t="s">
        <v>2655</v>
      </c>
      <c r="D490" t="s">
        <v>20</v>
      </c>
      <c r="E490">
        <v>16</v>
      </c>
      <c r="F490">
        <v>0</v>
      </c>
      <c r="G490">
        <v>0</v>
      </c>
      <c r="H490" t="s">
        <v>2656</v>
      </c>
      <c r="I490">
        <v>8.0500000000000007</v>
      </c>
      <c r="K490" t="s">
        <v>17</v>
      </c>
      <c r="L490" t="s">
        <v>60</v>
      </c>
      <c r="O490">
        <v>4</v>
      </c>
      <c r="P490" t="s">
        <v>2891</v>
      </c>
      <c r="Q490" t="s">
        <v>2887</v>
      </c>
    </row>
    <row r="491" spans="1:17" x14ac:dyDescent="0.25">
      <c r="A491">
        <v>3</v>
      </c>
      <c r="B491">
        <v>1</v>
      </c>
      <c r="C491" t="s">
        <v>2657</v>
      </c>
      <c r="D491" t="s">
        <v>20</v>
      </c>
      <c r="E491">
        <v>44</v>
      </c>
      <c r="F491">
        <v>0</v>
      </c>
      <c r="G491">
        <v>0</v>
      </c>
      <c r="H491" t="s">
        <v>2658</v>
      </c>
      <c r="I491">
        <v>7.9249999999999998</v>
      </c>
      <c r="K491" t="s">
        <v>17</v>
      </c>
      <c r="L491" t="s">
        <v>414</v>
      </c>
      <c r="O491">
        <v>5</v>
      </c>
      <c r="P491" t="s">
        <v>2890</v>
      </c>
      <c r="Q491" t="s">
        <v>2887</v>
      </c>
    </row>
    <row r="492" spans="1:17" x14ac:dyDescent="0.25">
      <c r="A492">
        <v>3</v>
      </c>
      <c r="B492">
        <v>0</v>
      </c>
      <c r="C492" t="s">
        <v>2659</v>
      </c>
      <c r="D492" t="s">
        <v>20</v>
      </c>
      <c r="E492">
        <v>25</v>
      </c>
      <c r="F492">
        <v>0</v>
      </c>
      <c r="G492">
        <v>0</v>
      </c>
      <c r="H492" t="s">
        <v>2660</v>
      </c>
      <c r="I492">
        <v>7.05</v>
      </c>
      <c r="K492" t="s">
        <v>17</v>
      </c>
      <c r="O492">
        <v>3</v>
      </c>
      <c r="P492" t="s">
        <v>2889</v>
      </c>
      <c r="Q492" t="s">
        <v>2887</v>
      </c>
    </row>
    <row r="493" spans="1:17" x14ac:dyDescent="0.25">
      <c r="A493">
        <v>3</v>
      </c>
      <c r="B493">
        <v>0</v>
      </c>
      <c r="C493" t="s">
        <v>2661</v>
      </c>
      <c r="D493" t="s">
        <v>20</v>
      </c>
      <c r="E493">
        <v>74</v>
      </c>
      <c r="F493">
        <v>0</v>
      </c>
      <c r="G493">
        <v>0</v>
      </c>
      <c r="H493" t="s">
        <v>2662</v>
      </c>
      <c r="I493">
        <v>7.7750000000000004</v>
      </c>
      <c r="K493" t="s">
        <v>17</v>
      </c>
      <c r="O493">
        <v>1</v>
      </c>
      <c r="P493" t="s">
        <v>2889</v>
      </c>
      <c r="Q493" t="s">
        <v>2887</v>
      </c>
    </row>
    <row r="494" spans="1:17" x14ac:dyDescent="0.25">
      <c r="A494">
        <v>3</v>
      </c>
      <c r="B494">
        <v>1</v>
      </c>
      <c r="C494" t="s">
        <v>2663</v>
      </c>
      <c r="D494" t="s">
        <v>20</v>
      </c>
      <c r="E494">
        <v>14</v>
      </c>
      <c r="F494">
        <v>0</v>
      </c>
      <c r="G494">
        <v>0</v>
      </c>
      <c r="H494" t="s">
        <v>2664</v>
      </c>
      <c r="I494">
        <v>9.2249999999999996</v>
      </c>
      <c r="K494" t="s">
        <v>17</v>
      </c>
      <c r="L494" t="s">
        <v>241</v>
      </c>
      <c r="O494">
        <v>4</v>
      </c>
      <c r="P494" t="s">
        <v>2891</v>
      </c>
      <c r="Q494" t="s">
        <v>2887</v>
      </c>
    </row>
    <row r="495" spans="1:17" x14ac:dyDescent="0.25">
      <c r="A495">
        <v>3</v>
      </c>
      <c r="B495">
        <v>0</v>
      </c>
      <c r="C495" t="s">
        <v>2665</v>
      </c>
      <c r="D495" t="s">
        <v>20</v>
      </c>
      <c r="E495">
        <v>24</v>
      </c>
      <c r="F495">
        <v>0</v>
      </c>
      <c r="G495">
        <v>0</v>
      </c>
      <c r="H495" t="s">
        <v>2666</v>
      </c>
      <c r="I495">
        <v>7.7957999999999998</v>
      </c>
      <c r="K495" t="s">
        <v>17</v>
      </c>
      <c r="O495">
        <v>2</v>
      </c>
      <c r="P495" t="s">
        <v>2889</v>
      </c>
      <c r="Q495" t="s">
        <v>2887</v>
      </c>
    </row>
    <row r="496" spans="1:17" x14ac:dyDescent="0.25">
      <c r="A496">
        <v>3</v>
      </c>
      <c r="B496">
        <v>1</v>
      </c>
      <c r="C496" t="s">
        <v>2667</v>
      </c>
      <c r="D496" t="s">
        <v>20</v>
      </c>
      <c r="E496">
        <v>25</v>
      </c>
      <c r="F496">
        <v>0</v>
      </c>
      <c r="G496">
        <v>0</v>
      </c>
      <c r="H496" t="s">
        <v>2668</v>
      </c>
      <c r="I496">
        <v>7.7957999999999998</v>
      </c>
      <c r="K496" t="s">
        <v>17</v>
      </c>
      <c r="L496" t="s">
        <v>2669</v>
      </c>
      <c r="O496">
        <v>2</v>
      </c>
      <c r="P496" t="s">
        <v>2889</v>
      </c>
      <c r="Q496" t="s">
        <v>2887</v>
      </c>
    </row>
    <row r="497" spans="1:17" x14ac:dyDescent="0.25">
      <c r="A497">
        <v>3</v>
      </c>
      <c r="B497">
        <v>0</v>
      </c>
      <c r="C497" t="s">
        <v>2670</v>
      </c>
      <c r="D497" t="s">
        <v>20</v>
      </c>
      <c r="E497">
        <v>34</v>
      </c>
      <c r="F497">
        <v>0</v>
      </c>
      <c r="G497">
        <v>0</v>
      </c>
      <c r="H497" t="s">
        <v>2671</v>
      </c>
      <c r="I497">
        <v>8.0500000000000007</v>
      </c>
      <c r="K497" t="s">
        <v>17</v>
      </c>
      <c r="M497">
        <v>176</v>
      </c>
      <c r="O497">
        <v>4</v>
      </c>
      <c r="P497" t="s">
        <v>2891</v>
      </c>
      <c r="Q497" t="s">
        <v>2887</v>
      </c>
    </row>
    <row r="498" spans="1:17" x14ac:dyDescent="0.25">
      <c r="A498">
        <v>3</v>
      </c>
      <c r="B498">
        <v>1</v>
      </c>
      <c r="C498" t="s">
        <v>2672</v>
      </c>
      <c r="D498" t="s">
        <v>20</v>
      </c>
      <c r="E498">
        <v>0.41670000000000001</v>
      </c>
      <c r="F498">
        <v>0</v>
      </c>
      <c r="G498">
        <v>1</v>
      </c>
      <c r="H498" t="s">
        <v>2673</v>
      </c>
      <c r="I498">
        <v>8.5167000000000002</v>
      </c>
      <c r="K498" t="s">
        <v>44</v>
      </c>
      <c r="L498" t="s">
        <v>1001</v>
      </c>
      <c r="O498">
        <v>1</v>
      </c>
      <c r="P498" t="s">
        <v>2889</v>
      </c>
      <c r="Q498" t="s">
        <v>2887</v>
      </c>
    </row>
    <row r="499" spans="1:17" x14ac:dyDescent="0.25">
      <c r="A499">
        <v>3</v>
      </c>
      <c r="B499">
        <v>0</v>
      </c>
      <c r="C499" t="s">
        <v>2674</v>
      </c>
      <c r="D499" t="s">
        <v>20</v>
      </c>
      <c r="F499">
        <v>1</v>
      </c>
      <c r="G499">
        <v>0</v>
      </c>
      <c r="H499" t="s">
        <v>2675</v>
      </c>
      <c r="I499">
        <v>6.4375</v>
      </c>
      <c r="K499" t="s">
        <v>44</v>
      </c>
      <c r="O499">
        <v>5</v>
      </c>
      <c r="P499" t="s">
        <v>2890</v>
      </c>
      <c r="Q499" t="s">
        <v>2887</v>
      </c>
    </row>
    <row r="500" spans="1:17" x14ac:dyDescent="0.25">
      <c r="A500">
        <v>3</v>
      </c>
      <c r="B500">
        <v>0</v>
      </c>
      <c r="C500" t="s">
        <v>2676</v>
      </c>
      <c r="D500" t="s">
        <v>20</v>
      </c>
      <c r="F500">
        <v>0</v>
      </c>
      <c r="G500">
        <v>0</v>
      </c>
      <c r="H500" t="s">
        <v>2677</v>
      </c>
      <c r="I500">
        <v>6.4375</v>
      </c>
      <c r="K500" t="s">
        <v>44</v>
      </c>
      <c r="O500">
        <v>4</v>
      </c>
      <c r="P500" t="s">
        <v>2891</v>
      </c>
      <c r="Q500" t="s">
        <v>2887</v>
      </c>
    </row>
    <row r="501" spans="1:17" x14ac:dyDescent="0.25">
      <c r="A501">
        <v>3</v>
      </c>
      <c r="B501">
        <v>0</v>
      </c>
      <c r="C501" t="s">
        <v>2678</v>
      </c>
      <c r="D501" t="s">
        <v>20</v>
      </c>
      <c r="F501">
        <v>0</v>
      </c>
      <c r="G501">
        <v>0</v>
      </c>
      <c r="H501" t="s">
        <v>2679</v>
      </c>
      <c r="I501">
        <v>7.2249999999999996</v>
      </c>
      <c r="K501" t="s">
        <v>44</v>
      </c>
      <c r="O501">
        <v>1</v>
      </c>
      <c r="P501" t="s">
        <v>2889</v>
      </c>
      <c r="Q501" t="s">
        <v>2887</v>
      </c>
    </row>
    <row r="502" spans="1:17" x14ac:dyDescent="0.25">
      <c r="A502">
        <v>3</v>
      </c>
      <c r="B502">
        <v>1</v>
      </c>
      <c r="C502" t="s">
        <v>2680</v>
      </c>
      <c r="D502" t="s">
        <v>15</v>
      </c>
      <c r="E502">
        <v>16</v>
      </c>
      <c r="F502">
        <v>1</v>
      </c>
      <c r="G502">
        <v>1</v>
      </c>
      <c r="H502" t="s">
        <v>2673</v>
      </c>
      <c r="I502">
        <v>8.5167000000000002</v>
      </c>
      <c r="K502" t="s">
        <v>44</v>
      </c>
      <c r="L502" t="s">
        <v>204</v>
      </c>
      <c r="O502">
        <v>2</v>
      </c>
      <c r="P502" t="s">
        <v>2889</v>
      </c>
      <c r="Q502" t="s">
        <v>2887</v>
      </c>
    </row>
    <row r="503" spans="1:17" x14ac:dyDescent="0.25">
      <c r="A503">
        <v>3</v>
      </c>
      <c r="B503">
        <v>0</v>
      </c>
      <c r="C503" t="s">
        <v>2681</v>
      </c>
      <c r="D503" t="s">
        <v>20</v>
      </c>
      <c r="F503">
        <v>0</v>
      </c>
      <c r="G503">
        <v>0</v>
      </c>
      <c r="H503" t="s">
        <v>2682</v>
      </c>
      <c r="I503">
        <v>8.0500000000000007</v>
      </c>
      <c r="K503" t="s">
        <v>17</v>
      </c>
      <c r="O503">
        <v>2</v>
      </c>
      <c r="P503" t="s">
        <v>2889</v>
      </c>
      <c r="Q503" t="s">
        <v>2887</v>
      </c>
    </row>
    <row r="504" spans="1:17" x14ac:dyDescent="0.25">
      <c r="A504">
        <v>3</v>
      </c>
      <c r="B504">
        <v>0</v>
      </c>
      <c r="C504" t="s">
        <v>2683</v>
      </c>
      <c r="D504" t="s">
        <v>20</v>
      </c>
      <c r="F504">
        <v>1</v>
      </c>
      <c r="G504">
        <v>0</v>
      </c>
      <c r="H504" t="s">
        <v>2684</v>
      </c>
      <c r="I504">
        <v>16.100000000000001</v>
      </c>
      <c r="K504" t="s">
        <v>17</v>
      </c>
      <c r="O504">
        <v>4</v>
      </c>
      <c r="P504" t="s">
        <v>2891</v>
      </c>
      <c r="Q504" t="s">
        <v>2887</v>
      </c>
    </row>
    <row r="505" spans="1:17" x14ac:dyDescent="0.25">
      <c r="A505">
        <v>3</v>
      </c>
      <c r="B505">
        <v>1</v>
      </c>
      <c r="C505" t="s">
        <v>2685</v>
      </c>
      <c r="D505" t="s">
        <v>15</v>
      </c>
      <c r="F505">
        <v>1</v>
      </c>
      <c r="G505">
        <v>0</v>
      </c>
      <c r="H505" t="s">
        <v>2684</v>
      </c>
      <c r="I505">
        <v>16.100000000000001</v>
      </c>
      <c r="K505" t="s">
        <v>17</v>
      </c>
      <c r="L505" t="s">
        <v>33</v>
      </c>
      <c r="O505">
        <v>2</v>
      </c>
      <c r="P505" t="s">
        <v>2889</v>
      </c>
      <c r="Q505" t="s">
        <v>2887</v>
      </c>
    </row>
    <row r="506" spans="1:17" x14ac:dyDescent="0.25">
      <c r="A506">
        <v>3</v>
      </c>
      <c r="B506">
        <v>0</v>
      </c>
      <c r="C506" t="s">
        <v>2686</v>
      </c>
      <c r="D506" t="s">
        <v>20</v>
      </c>
      <c r="E506">
        <v>32</v>
      </c>
      <c r="F506">
        <v>0</v>
      </c>
      <c r="G506">
        <v>0</v>
      </c>
      <c r="H506" t="s">
        <v>2687</v>
      </c>
      <c r="I506">
        <v>7.9249999999999998</v>
      </c>
      <c r="K506" t="s">
        <v>17</v>
      </c>
      <c r="O506">
        <v>5</v>
      </c>
      <c r="P506" t="s">
        <v>2890</v>
      </c>
      <c r="Q506" t="s">
        <v>2887</v>
      </c>
    </row>
    <row r="507" spans="1:17" x14ac:dyDescent="0.25">
      <c r="A507">
        <v>3</v>
      </c>
      <c r="B507">
        <v>0</v>
      </c>
      <c r="C507" t="s">
        <v>2688</v>
      </c>
      <c r="D507" t="s">
        <v>20</v>
      </c>
      <c r="F507">
        <v>0</v>
      </c>
      <c r="G507">
        <v>0</v>
      </c>
      <c r="H507" t="s">
        <v>2689</v>
      </c>
      <c r="I507">
        <v>7.75</v>
      </c>
      <c r="J507" t="s">
        <v>2690</v>
      </c>
      <c r="K507" t="s">
        <v>527</v>
      </c>
      <c r="O507">
        <v>2</v>
      </c>
      <c r="P507" t="s">
        <v>2889</v>
      </c>
      <c r="Q507" t="s">
        <v>2887</v>
      </c>
    </row>
    <row r="508" spans="1:17" x14ac:dyDescent="0.25">
      <c r="A508">
        <v>3</v>
      </c>
      <c r="B508">
        <v>0</v>
      </c>
      <c r="C508" t="s">
        <v>2691</v>
      </c>
      <c r="D508" t="s">
        <v>20</v>
      </c>
      <c r="F508">
        <v>0</v>
      </c>
      <c r="G508">
        <v>0</v>
      </c>
      <c r="H508" t="s">
        <v>2692</v>
      </c>
      <c r="I508">
        <v>7.8958000000000004</v>
      </c>
      <c r="K508" t="s">
        <v>17</v>
      </c>
      <c r="O508">
        <v>4</v>
      </c>
      <c r="P508" t="s">
        <v>2891</v>
      </c>
      <c r="Q508" t="s">
        <v>2887</v>
      </c>
    </row>
    <row r="509" spans="1:17" x14ac:dyDescent="0.25">
      <c r="A509">
        <v>3</v>
      </c>
      <c r="B509">
        <v>0</v>
      </c>
      <c r="C509" t="s">
        <v>2693</v>
      </c>
      <c r="D509" t="s">
        <v>20</v>
      </c>
      <c r="E509">
        <v>30.5</v>
      </c>
      <c r="F509">
        <v>0</v>
      </c>
      <c r="G509">
        <v>0</v>
      </c>
      <c r="H509" t="s">
        <v>2694</v>
      </c>
      <c r="I509">
        <v>8.0500000000000007</v>
      </c>
      <c r="K509" t="s">
        <v>17</v>
      </c>
      <c r="M509">
        <v>50</v>
      </c>
      <c r="O509">
        <v>2</v>
      </c>
      <c r="P509" t="s">
        <v>2889</v>
      </c>
      <c r="Q509" t="s">
        <v>2887</v>
      </c>
    </row>
    <row r="510" spans="1:17" x14ac:dyDescent="0.25">
      <c r="A510">
        <v>3</v>
      </c>
      <c r="B510">
        <v>0</v>
      </c>
      <c r="C510" t="s">
        <v>2695</v>
      </c>
      <c r="D510" t="s">
        <v>20</v>
      </c>
      <c r="E510">
        <v>44</v>
      </c>
      <c r="F510">
        <v>0</v>
      </c>
      <c r="G510">
        <v>0</v>
      </c>
      <c r="H510" t="s">
        <v>2696</v>
      </c>
      <c r="I510">
        <v>8.0500000000000007</v>
      </c>
      <c r="K510" t="s">
        <v>17</v>
      </c>
      <c r="O510">
        <v>5</v>
      </c>
      <c r="P510" t="s">
        <v>2890</v>
      </c>
      <c r="Q510" t="s">
        <v>2887</v>
      </c>
    </row>
    <row r="511" spans="1:17" x14ac:dyDescent="0.25">
      <c r="A511">
        <v>3</v>
      </c>
      <c r="B511">
        <v>0</v>
      </c>
      <c r="C511" t="s">
        <v>2697</v>
      </c>
      <c r="D511" t="s">
        <v>20</v>
      </c>
      <c r="F511">
        <v>0</v>
      </c>
      <c r="G511">
        <v>0</v>
      </c>
      <c r="H511" t="s">
        <v>2698</v>
      </c>
      <c r="I511">
        <v>7.2291999999999996</v>
      </c>
      <c r="K511" t="s">
        <v>44</v>
      </c>
      <c r="O511">
        <v>3</v>
      </c>
      <c r="P511" t="s">
        <v>2889</v>
      </c>
      <c r="Q511" t="s">
        <v>2887</v>
      </c>
    </row>
    <row r="512" spans="1:17" x14ac:dyDescent="0.25">
      <c r="A512">
        <v>3</v>
      </c>
      <c r="B512">
        <v>1</v>
      </c>
      <c r="C512" t="s">
        <v>2699</v>
      </c>
      <c r="D512" t="s">
        <v>20</v>
      </c>
      <c r="E512">
        <v>25</v>
      </c>
      <c r="F512">
        <v>0</v>
      </c>
      <c r="G512">
        <v>0</v>
      </c>
      <c r="H512" t="s">
        <v>2059</v>
      </c>
      <c r="I512">
        <v>0</v>
      </c>
      <c r="K512" t="s">
        <v>17</v>
      </c>
      <c r="L512" t="s">
        <v>414</v>
      </c>
      <c r="O512">
        <v>5</v>
      </c>
      <c r="P512" t="s">
        <v>2890</v>
      </c>
      <c r="Q512" t="s">
        <v>2887</v>
      </c>
    </row>
    <row r="513" spans="1:17" x14ac:dyDescent="0.25">
      <c r="A513">
        <v>3</v>
      </c>
      <c r="B513">
        <v>0</v>
      </c>
      <c r="C513" t="s">
        <v>2700</v>
      </c>
      <c r="D513" t="s">
        <v>20</v>
      </c>
      <c r="F513">
        <v>0</v>
      </c>
      <c r="G513">
        <v>0</v>
      </c>
      <c r="H513" t="s">
        <v>2701</v>
      </c>
      <c r="I513">
        <v>7.2291999999999996</v>
      </c>
      <c r="K513" t="s">
        <v>44</v>
      </c>
      <c r="O513">
        <v>1</v>
      </c>
      <c r="P513" t="s">
        <v>2889</v>
      </c>
      <c r="Q513" t="s">
        <v>2887</v>
      </c>
    </row>
    <row r="514" spans="1:17" x14ac:dyDescent="0.25">
      <c r="A514">
        <v>3</v>
      </c>
      <c r="B514">
        <v>1</v>
      </c>
      <c r="C514" t="s">
        <v>2702</v>
      </c>
      <c r="D514" t="s">
        <v>20</v>
      </c>
      <c r="E514">
        <v>7</v>
      </c>
      <c r="F514">
        <v>1</v>
      </c>
      <c r="G514">
        <v>1</v>
      </c>
      <c r="H514" t="s">
        <v>2703</v>
      </c>
      <c r="I514">
        <v>15.245799999999999</v>
      </c>
      <c r="K514" t="s">
        <v>44</v>
      </c>
      <c r="L514" t="s">
        <v>44</v>
      </c>
      <c r="O514">
        <v>1</v>
      </c>
      <c r="P514" t="s">
        <v>2889</v>
      </c>
      <c r="Q514" t="s">
        <v>2887</v>
      </c>
    </row>
    <row r="515" spans="1:17" x14ac:dyDescent="0.25">
      <c r="A515">
        <v>3</v>
      </c>
      <c r="B515">
        <v>1</v>
      </c>
      <c r="C515" t="s">
        <v>2704</v>
      </c>
      <c r="D515" t="s">
        <v>15</v>
      </c>
      <c r="E515">
        <v>9</v>
      </c>
      <c r="F515">
        <v>1</v>
      </c>
      <c r="G515">
        <v>1</v>
      </c>
      <c r="H515" t="s">
        <v>2703</v>
      </c>
      <c r="I515">
        <v>15.245799999999999</v>
      </c>
      <c r="K515" t="s">
        <v>44</v>
      </c>
      <c r="L515" t="s">
        <v>44</v>
      </c>
      <c r="O515">
        <v>2</v>
      </c>
      <c r="P515" t="s">
        <v>2889</v>
      </c>
      <c r="Q515" t="s">
        <v>2887</v>
      </c>
    </row>
    <row r="516" spans="1:17" x14ac:dyDescent="0.25">
      <c r="A516">
        <v>3</v>
      </c>
      <c r="B516">
        <v>1</v>
      </c>
      <c r="C516" t="s">
        <v>2705</v>
      </c>
      <c r="D516" t="s">
        <v>15</v>
      </c>
      <c r="E516">
        <v>29</v>
      </c>
      <c r="F516">
        <v>0</v>
      </c>
      <c r="G516">
        <v>2</v>
      </c>
      <c r="H516" t="s">
        <v>2703</v>
      </c>
      <c r="I516">
        <v>15.245799999999999</v>
      </c>
      <c r="K516" t="s">
        <v>44</v>
      </c>
      <c r="L516" t="s">
        <v>44</v>
      </c>
      <c r="O516">
        <v>5</v>
      </c>
      <c r="P516" t="s">
        <v>2890</v>
      </c>
      <c r="Q516" t="s">
        <v>2887</v>
      </c>
    </row>
    <row r="517" spans="1:17" x14ac:dyDescent="0.25">
      <c r="A517">
        <v>3</v>
      </c>
      <c r="B517">
        <v>0</v>
      </c>
      <c r="C517" t="s">
        <v>2706</v>
      </c>
      <c r="D517" t="s">
        <v>20</v>
      </c>
      <c r="E517">
        <v>36</v>
      </c>
      <c r="F517">
        <v>0</v>
      </c>
      <c r="G517">
        <v>0</v>
      </c>
      <c r="H517" t="s">
        <v>2707</v>
      </c>
      <c r="I517">
        <v>7.8958000000000004</v>
      </c>
      <c r="K517" t="s">
        <v>17</v>
      </c>
      <c r="O517">
        <v>4</v>
      </c>
      <c r="P517" t="s">
        <v>2891</v>
      </c>
      <c r="Q517" t="s">
        <v>2887</v>
      </c>
    </row>
    <row r="518" spans="1:17" x14ac:dyDescent="0.25">
      <c r="A518">
        <v>3</v>
      </c>
      <c r="B518">
        <v>1</v>
      </c>
      <c r="C518" t="s">
        <v>2708</v>
      </c>
      <c r="D518" t="s">
        <v>15</v>
      </c>
      <c r="E518">
        <v>18</v>
      </c>
      <c r="F518">
        <v>0</v>
      </c>
      <c r="G518">
        <v>0</v>
      </c>
      <c r="H518" t="s">
        <v>2709</v>
      </c>
      <c r="I518">
        <v>9.8416999999999994</v>
      </c>
      <c r="K518" t="s">
        <v>17</v>
      </c>
      <c r="L518" t="s">
        <v>414</v>
      </c>
      <c r="O518">
        <v>5</v>
      </c>
      <c r="P518" t="s">
        <v>2890</v>
      </c>
      <c r="Q518" t="s">
        <v>2887</v>
      </c>
    </row>
    <row r="519" spans="1:17" x14ac:dyDescent="0.25">
      <c r="A519">
        <v>3</v>
      </c>
      <c r="B519">
        <v>1</v>
      </c>
      <c r="C519" t="s">
        <v>2710</v>
      </c>
      <c r="D519" t="s">
        <v>15</v>
      </c>
      <c r="E519">
        <v>63</v>
      </c>
      <c r="F519">
        <v>0</v>
      </c>
      <c r="G519">
        <v>0</v>
      </c>
      <c r="H519" t="s">
        <v>2711</v>
      </c>
      <c r="I519">
        <v>9.5875000000000004</v>
      </c>
      <c r="K519" t="s">
        <v>17</v>
      </c>
      <c r="L519" t="s">
        <v>414</v>
      </c>
      <c r="O519">
        <v>2</v>
      </c>
      <c r="P519" t="s">
        <v>2889</v>
      </c>
      <c r="Q519" t="s">
        <v>2887</v>
      </c>
    </row>
    <row r="520" spans="1:17" x14ac:dyDescent="0.25">
      <c r="A520">
        <v>3</v>
      </c>
      <c r="B520">
        <v>0</v>
      </c>
      <c r="C520" t="s">
        <v>2712</v>
      </c>
      <c r="D520" t="s">
        <v>20</v>
      </c>
      <c r="F520">
        <v>1</v>
      </c>
      <c r="G520">
        <v>1</v>
      </c>
      <c r="H520" t="s">
        <v>2713</v>
      </c>
      <c r="I520">
        <v>14.5</v>
      </c>
      <c r="K520" t="s">
        <v>17</v>
      </c>
      <c r="O520">
        <v>2</v>
      </c>
      <c r="P520" t="s">
        <v>2889</v>
      </c>
      <c r="Q520" t="s">
        <v>2887</v>
      </c>
    </row>
    <row r="521" spans="1:17" x14ac:dyDescent="0.25">
      <c r="A521">
        <v>3</v>
      </c>
      <c r="B521">
        <v>0</v>
      </c>
      <c r="C521" t="s">
        <v>2714</v>
      </c>
      <c r="D521" t="s">
        <v>20</v>
      </c>
      <c r="E521">
        <v>11.5</v>
      </c>
      <c r="F521">
        <v>1</v>
      </c>
      <c r="G521">
        <v>1</v>
      </c>
      <c r="H521" t="s">
        <v>2713</v>
      </c>
      <c r="I521">
        <v>14.5</v>
      </c>
      <c r="K521" t="s">
        <v>17</v>
      </c>
      <c r="M521">
        <v>1</v>
      </c>
      <c r="O521">
        <v>1</v>
      </c>
      <c r="P521" t="s">
        <v>2889</v>
      </c>
      <c r="Q521" t="s">
        <v>2887</v>
      </c>
    </row>
    <row r="522" spans="1:17" x14ac:dyDescent="0.25">
      <c r="A522">
        <v>3</v>
      </c>
      <c r="B522">
        <v>0</v>
      </c>
      <c r="C522" t="s">
        <v>2715</v>
      </c>
      <c r="D522" t="s">
        <v>20</v>
      </c>
      <c r="E522">
        <v>40.5</v>
      </c>
      <c r="F522">
        <v>0</v>
      </c>
      <c r="G522">
        <v>2</v>
      </c>
      <c r="H522" t="s">
        <v>2713</v>
      </c>
      <c r="I522">
        <v>14.5</v>
      </c>
      <c r="K522" t="s">
        <v>17</v>
      </c>
      <c r="M522">
        <v>255</v>
      </c>
      <c r="O522">
        <v>3</v>
      </c>
      <c r="P522" t="s">
        <v>2889</v>
      </c>
      <c r="Q522" t="s">
        <v>2887</v>
      </c>
    </row>
    <row r="523" spans="1:17" x14ac:dyDescent="0.25">
      <c r="A523">
        <v>3</v>
      </c>
      <c r="B523">
        <v>0</v>
      </c>
      <c r="C523" t="s">
        <v>2716</v>
      </c>
      <c r="D523" t="s">
        <v>15</v>
      </c>
      <c r="E523">
        <v>10</v>
      </c>
      <c r="F523">
        <v>0</v>
      </c>
      <c r="G523">
        <v>2</v>
      </c>
      <c r="H523" t="s">
        <v>2717</v>
      </c>
      <c r="I523">
        <v>24.15</v>
      </c>
      <c r="K523" t="s">
        <v>17</v>
      </c>
      <c r="O523">
        <v>1</v>
      </c>
      <c r="P523" t="s">
        <v>2889</v>
      </c>
      <c r="Q523" t="s">
        <v>2887</v>
      </c>
    </row>
    <row r="524" spans="1:17" x14ac:dyDescent="0.25">
      <c r="A524">
        <v>3</v>
      </c>
      <c r="B524">
        <v>0</v>
      </c>
      <c r="C524" t="s">
        <v>2718</v>
      </c>
      <c r="D524" t="s">
        <v>20</v>
      </c>
      <c r="E524">
        <v>36</v>
      </c>
      <c r="F524">
        <v>1</v>
      </c>
      <c r="G524">
        <v>1</v>
      </c>
      <c r="H524" t="s">
        <v>2717</v>
      </c>
      <c r="I524">
        <v>24.15</v>
      </c>
      <c r="K524" t="s">
        <v>17</v>
      </c>
      <c r="O524">
        <v>1</v>
      </c>
      <c r="P524" t="s">
        <v>2889</v>
      </c>
      <c r="Q524" t="s">
        <v>2887</v>
      </c>
    </row>
    <row r="525" spans="1:17" x14ac:dyDescent="0.25">
      <c r="A525">
        <v>3</v>
      </c>
      <c r="B525">
        <v>0</v>
      </c>
      <c r="C525" t="s">
        <v>2719</v>
      </c>
      <c r="D525" t="s">
        <v>15</v>
      </c>
      <c r="E525">
        <v>30</v>
      </c>
      <c r="F525">
        <v>1</v>
      </c>
      <c r="G525">
        <v>1</v>
      </c>
      <c r="H525" t="s">
        <v>2717</v>
      </c>
      <c r="I525">
        <v>24.15</v>
      </c>
      <c r="K525" t="s">
        <v>17</v>
      </c>
      <c r="O525">
        <v>3</v>
      </c>
      <c r="P525" t="s">
        <v>2889</v>
      </c>
      <c r="Q525" t="s">
        <v>2887</v>
      </c>
    </row>
    <row r="526" spans="1:17" x14ac:dyDescent="0.25">
      <c r="A526">
        <v>3</v>
      </c>
      <c r="B526">
        <v>0</v>
      </c>
      <c r="C526" t="s">
        <v>2720</v>
      </c>
      <c r="D526" t="s">
        <v>20</v>
      </c>
      <c r="F526">
        <v>0</v>
      </c>
      <c r="G526">
        <v>0</v>
      </c>
      <c r="H526" t="s">
        <v>2721</v>
      </c>
      <c r="I526">
        <v>9.5</v>
      </c>
      <c r="K526" t="s">
        <v>17</v>
      </c>
      <c r="O526">
        <v>5</v>
      </c>
      <c r="P526" t="s">
        <v>2890</v>
      </c>
      <c r="Q526" t="s">
        <v>2887</v>
      </c>
    </row>
    <row r="527" spans="1:17" x14ac:dyDescent="0.25">
      <c r="A527">
        <v>3</v>
      </c>
      <c r="B527">
        <v>0</v>
      </c>
      <c r="C527" t="s">
        <v>2722</v>
      </c>
      <c r="D527" t="s">
        <v>20</v>
      </c>
      <c r="E527">
        <v>33</v>
      </c>
      <c r="F527">
        <v>0</v>
      </c>
      <c r="G527">
        <v>0</v>
      </c>
      <c r="H527" t="s">
        <v>2723</v>
      </c>
      <c r="I527">
        <v>9.5</v>
      </c>
      <c r="K527" t="s">
        <v>17</v>
      </c>
      <c r="O527">
        <v>3</v>
      </c>
      <c r="P527" t="s">
        <v>2889</v>
      </c>
      <c r="Q527" t="s">
        <v>2887</v>
      </c>
    </row>
    <row r="528" spans="1:17" x14ac:dyDescent="0.25">
      <c r="A528">
        <v>3</v>
      </c>
      <c r="B528">
        <v>0</v>
      </c>
      <c r="C528" t="s">
        <v>2724</v>
      </c>
      <c r="D528" t="s">
        <v>20</v>
      </c>
      <c r="E528">
        <v>28</v>
      </c>
      <c r="F528">
        <v>0</v>
      </c>
      <c r="G528">
        <v>0</v>
      </c>
      <c r="H528" t="s">
        <v>2725</v>
      </c>
      <c r="I528">
        <v>9.5</v>
      </c>
      <c r="K528" t="s">
        <v>17</v>
      </c>
      <c r="O528">
        <v>2</v>
      </c>
      <c r="P528" t="s">
        <v>2889</v>
      </c>
      <c r="Q528" t="s">
        <v>2887</v>
      </c>
    </row>
    <row r="529" spans="1:17" x14ac:dyDescent="0.25">
      <c r="A529">
        <v>3</v>
      </c>
      <c r="B529">
        <v>0</v>
      </c>
      <c r="C529" t="s">
        <v>2726</v>
      </c>
      <c r="D529" t="s">
        <v>20</v>
      </c>
      <c r="E529">
        <v>28</v>
      </c>
      <c r="F529">
        <v>0</v>
      </c>
      <c r="G529">
        <v>0</v>
      </c>
      <c r="H529" t="s">
        <v>2727</v>
      </c>
      <c r="I529">
        <v>9.5</v>
      </c>
      <c r="K529" t="s">
        <v>17</v>
      </c>
      <c r="O529">
        <v>2</v>
      </c>
      <c r="P529" t="s">
        <v>2889</v>
      </c>
      <c r="Q529" t="s">
        <v>2887</v>
      </c>
    </row>
    <row r="530" spans="1:17" x14ac:dyDescent="0.25">
      <c r="A530">
        <v>3</v>
      </c>
      <c r="B530">
        <v>0</v>
      </c>
      <c r="C530" t="s">
        <v>2728</v>
      </c>
      <c r="D530" t="s">
        <v>20</v>
      </c>
      <c r="E530">
        <v>47</v>
      </c>
      <c r="F530">
        <v>0</v>
      </c>
      <c r="G530">
        <v>0</v>
      </c>
      <c r="H530" t="s">
        <v>2729</v>
      </c>
      <c r="I530">
        <v>9</v>
      </c>
      <c r="K530" t="s">
        <v>17</v>
      </c>
      <c r="O530">
        <v>3</v>
      </c>
      <c r="P530" t="s">
        <v>2889</v>
      </c>
      <c r="Q530" t="s">
        <v>2887</v>
      </c>
    </row>
    <row r="531" spans="1:17" x14ac:dyDescent="0.25">
      <c r="A531">
        <v>3</v>
      </c>
      <c r="B531">
        <v>0</v>
      </c>
      <c r="C531" t="s">
        <v>2730</v>
      </c>
      <c r="D531" t="s">
        <v>15</v>
      </c>
      <c r="E531">
        <v>18</v>
      </c>
      <c r="F531">
        <v>2</v>
      </c>
      <c r="G531">
        <v>0</v>
      </c>
      <c r="H531" t="s">
        <v>2731</v>
      </c>
      <c r="I531">
        <v>18</v>
      </c>
      <c r="K531" t="s">
        <v>17</v>
      </c>
      <c r="O531">
        <v>4</v>
      </c>
      <c r="P531" t="s">
        <v>2891</v>
      </c>
      <c r="Q531" t="s">
        <v>2887</v>
      </c>
    </row>
    <row r="532" spans="1:17" x14ac:dyDescent="0.25">
      <c r="A532">
        <v>3</v>
      </c>
      <c r="B532">
        <v>0</v>
      </c>
      <c r="C532" t="s">
        <v>2732</v>
      </c>
      <c r="D532" t="s">
        <v>20</v>
      </c>
      <c r="E532">
        <v>31</v>
      </c>
      <c r="F532">
        <v>3</v>
      </c>
      <c r="G532">
        <v>0</v>
      </c>
      <c r="H532" t="s">
        <v>2733</v>
      </c>
      <c r="I532">
        <v>18</v>
      </c>
      <c r="K532" t="s">
        <v>17</v>
      </c>
      <c r="O532">
        <v>5</v>
      </c>
      <c r="P532" t="s">
        <v>2890</v>
      </c>
      <c r="Q532" t="s">
        <v>2887</v>
      </c>
    </row>
    <row r="533" spans="1:17" x14ac:dyDescent="0.25">
      <c r="A533">
        <v>3</v>
      </c>
      <c r="B533">
        <v>0</v>
      </c>
      <c r="C533" t="s">
        <v>2734</v>
      </c>
      <c r="D533" t="s">
        <v>20</v>
      </c>
      <c r="E533">
        <v>16</v>
      </c>
      <c r="F533">
        <v>2</v>
      </c>
      <c r="G533">
        <v>0</v>
      </c>
      <c r="H533" t="s">
        <v>2731</v>
      </c>
      <c r="I533">
        <v>18</v>
      </c>
      <c r="K533" t="s">
        <v>17</v>
      </c>
      <c r="O533">
        <v>1</v>
      </c>
      <c r="P533" t="s">
        <v>2889</v>
      </c>
      <c r="Q533" t="s">
        <v>2887</v>
      </c>
    </row>
    <row r="534" spans="1:17" x14ac:dyDescent="0.25">
      <c r="A534">
        <v>3</v>
      </c>
      <c r="B534">
        <v>0</v>
      </c>
      <c r="C534" t="s">
        <v>2735</v>
      </c>
      <c r="D534" t="s">
        <v>15</v>
      </c>
      <c r="E534">
        <v>31</v>
      </c>
      <c r="F534">
        <v>1</v>
      </c>
      <c r="G534">
        <v>0</v>
      </c>
      <c r="H534" t="s">
        <v>2733</v>
      </c>
      <c r="I534">
        <v>18</v>
      </c>
      <c r="K534" t="s">
        <v>17</v>
      </c>
      <c r="O534">
        <v>4</v>
      </c>
      <c r="P534" t="s">
        <v>2891</v>
      </c>
      <c r="Q534" t="s">
        <v>2887</v>
      </c>
    </row>
    <row r="535" spans="1:17" x14ac:dyDescent="0.25">
      <c r="A535">
        <v>3</v>
      </c>
      <c r="B535">
        <v>1</v>
      </c>
      <c r="C535" t="s">
        <v>2736</v>
      </c>
      <c r="D535" t="s">
        <v>20</v>
      </c>
      <c r="E535">
        <v>22</v>
      </c>
      <c r="F535">
        <v>0</v>
      </c>
      <c r="G535">
        <v>0</v>
      </c>
      <c r="H535" t="s">
        <v>2737</v>
      </c>
      <c r="I535">
        <v>7.2249999999999996</v>
      </c>
      <c r="K535" t="s">
        <v>44</v>
      </c>
      <c r="L535" t="s">
        <v>2669</v>
      </c>
      <c r="O535">
        <v>2</v>
      </c>
      <c r="P535" t="s">
        <v>2889</v>
      </c>
      <c r="Q535" t="s">
        <v>2887</v>
      </c>
    </row>
    <row r="536" spans="1:17" x14ac:dyDescent="0.25">
      <c r="A536">
        <v>3</v>
      </c>
      <c r="B536">
        <v>0</v>
      </c>
      <c r="C536" t="s">
        <v>2738</v>
      </c>
      <c r="D536" t="s">
        <v>20</v>
      </c>
      <c r="E536">
        <v>20</v>
      </c>
      <c r="F536">
        <v>0</v>
      </c>
      <c r="G536">
        <v>0</v>
      </c>
      <c r="H536" t="s">
        <v>2739</v>
      </c>
      <c r="I536">
        <v>7.8541999999999996</v>
      </c>
      <c r="K536" t="s">
        <v>17</v>
      </c>
      <c r="O536">
        <v>4</v>
      </c>
      <c r="P536" t="s">
        <v>2891</v>
      </c>
      <c r="Q536" t="s">
        <v>2887</v>
      </c>
    </row>
    <row r="537" spans="1:17" x14ac:dyDescent="0.25">
      <c r="A537">
        <v>3</v>
      </c>
      <c r="B537">
        <v>0</v>
      </c>
      <c r="C537" t="s">
        <v>2740</v>
      </c>
      <c r="D537" t="s">
        <v>15</v>
      </c>
      <c r="E537">
        <v>14</v>
      </c>
      <c r="F537">
        <v>0</v>
      </c>
      <c r="G537">
        <v>0</v>
      </c>
      <c r="H537" t="s">
        <v>2741</v>
      </c>
      <c r="I537">
        <v>7.8541999999999996</v>
      </c>
      <c r="K537" t="s">
        <v>17</v>
      </c>
      <c r="O537">
        <v>1</v>
      </c>
      <c r="P537" t="s">
        <v>2889</v>
      </c>
      <c r="Q537" t="s">
        <v>2887</v>
      </c>
    </row>
    <row r="538" spans="1:17" x14ac:dyDescent="0.25">
      <c r="A538">
        <v>3</v>
      </c>
      <c r="B538">
        <v>0</v>
      </c>
      <c r="C538" t="s">
        <v>2742</v>
      </c>
      <c r="D538" t="s">
        <v>20</v>
      </c>
      <c r="E538">
        <v>22</v>
      </c>
      <c r="F538">
        <v>0</v>
      </c>
      <c r="G538">
        <v>0</v>
      </c>
      <c r="H538" t="s">
        <v>2743</v>
      </c>
      <c r="I538">
        <v>7.8958000000000004</v>
      </c>
      <c r="K538" t="s">
        <v>17</v>
      </c>
      <c r="O538">
        <v>3</v>
      </c>
      <c r="P538" t="s">
        <v>2889</v>
      </c>
      <c r="Q538" t="s">
        <v>2887</v>
      </c>
    </row>
    <row r="539" spans="1:17" x14ac:dyDescent="0.25">
      <c r="A539">
        <v>3</v>
      </c>
      <c r="B539">
        <v>0</v>
      </c>
      <c r="C539" t="s">
        <v>2747</v>
      </c>
      <c r="D539" t="s">
        <v>20</v>
      </c>
      <c r="F539">
        <v>0</v>
      </c>
      <c r="G539">
        <v>0</v>
      </c>
      <c r="H539" t="s">
        <v>2748</v>
      </c>
      <c r="I539">
        <v>8.0500000000000007</v>
      </c>
      <c r="K539" t="s">
        <v>17</v>
      </c>
      <c r="O539">
        <v>1</v>
      </c>
      <c r="P539" t="s">
        <v>2889</v>
      </c>
      <c r="Q539" t="s">
        <v>2887</v>
      </c>
    </row>
    <row r="540" spans="1:17" x14ac:dyDescent="0.25">
      <c r="A540">
        <v>3</v>
      </c>
      <c r="B540">
        <v>0</v>
      </c>
      <c r="C540" t="s">
        <v>2749</v>
      </c>
      <c r="D540" t="s">
        <v>20</v>
      </c>
      <c r="F540">
        <v>0</v>
      </c>
      <c r="G540">
        <v>0</v>
      </c>
      <c r="H540" t="s">
        <v>2750</v>
      </c>
      <c r="I540">
        <v>7.55</v>
      </c>
      <c r="K540" t="s">
        <v>17</v>
      </c>
      <c r="O540">
        <v>3</v>
      </c>
      <c r="P540" t="s">
        <v>2889</v>
      </c>
      <c r="Q540" t="s">
        <v>2887</v>
      </c>
    </row>
    <row r="541" spans="1:17" x14ac:dyDescent="0.25">
      <c r="A541">
        <v>3</v>
      </c>
      <c r="B541">
        <v>0</v>
      </c>
      <c r="C541" t="s">
        <v>2751</v>
      </c>
      <c r="D541" t="s">
        <v>20</v>
      </c>
      <c r="F541">
        <v>0</v>
      </c>
      <c r="G541">
        <v>0</v>
      </c>
      <c r="H541" t="s">
        <v>2752</v>
      </c>
      <c r="I541">
        <v>8.0500000000000007</v>
      </c>
      <c r="K541" t="s">
        <v>17</v>
      </c>
      <c r="O541">
        <v>4</v>
      </c>
      <c r="P541" t="s">
        <v>2891</v>
      </c>
      <c r="Q541" t="s">
        <v>2887</v>
      </c>
    </row>
    <row r="542" spans="1:17" x14ac:dyDescent="0.25">
      <c r="A542">
        <v>3</v>
      </c>
      <c r="B542">
        <v>0</v>
      </c>
      <c r="C542" t="s">
        <v>2753</v>
      </c>
      <c r="D542" t="s">
        <v>20</v>
      </c>
      <c r="E542">
        <v>32.5</v>
      </c>
      <c r="F542">
        <v>0</v>
      </c>
      <c r="G542">
        <v>0</v>
      </c>
      <c r="H542" t="s">
        <v>2754</v>
      </c>
      <c r="I542">
        <v>9.5</v>
      </c>
      <c r="K542" t="s">
        <v>17</v>
      </c>
      <c r="M542">
        <v>298</v>
      </c>
      <c r="O542">
        <v>2</v>
      </c>
      <c r="P542" t="s">
        <v>2889</v>
      </c>
      <c r="Q542" t="s">
        <v>2887</v>
      </c>
    </row>
    <row r="543" spans="1:17" x14ac:dyDescent="0.25">
      <c r="A543">
        <v>3</v>
      </c>
      <c r="B543">
        <v>1</v>
      </c>
      <c r="C543" t="s">
        <v>2755</v>
      </c>
      <c r="D543" t="s">
        <v>15</v>
      </c>
      <c r="E543">
        <v>38</v>
      </c>
      <c r="F543">
        <v>0</v>
      </c>
      <c r="G543">
        <v>0</v>
      </c>
      <c r="H543" t="s">
        <v>2756</v>
      </c>
      <c r="I543">
        <v>7.2291999999999996</v>
      </c>
      <c r="K543" t="s">
        <v>44</v>
      </c>
      <c r="L543" t="s">
        <v>44</v>
      </c>
      <c r="O543">
        <v>1</v>
      </c>
      <c r="P543" t="s">
        <v>2889</v>
      </c>
      <c r="Q543" t="s">
        <v>2887</v>
      </c>
    </row>
    <row r="544" spans="1:17" x14ac:dyDescent="0.25">
      <c r="A544">
        <v>3</v>
      </c>
      <c r="B544">
        <v>0</v>
      </c>
      <c r="C544" t="s">
        <v>2757</v>
      </c>
      <c r="D544" t="s">
        <v>20</v>
      </c>
      <c r="E544">
        <v>51</v>
      </c>
      <c r="F544">
        <v>0</v>
      </c>
      <c r="G544">
        <v>0</v>
      </c>
      <c r="H544" t="s">
        <v>2758</v>
      </c>
      <c r="I544">
        <v>7.75</v>
      </c>
      <c r="K544" t="s">
        <v>17</v>
      </c>
      <c r="O544">
        <v>3</v>
      </c>
      <c r="P544" t="s">
        <v>2889</v>
      </c>
      <c r="Q544" t="s">
        <v>2887</v>
      </c>
    </row>
    <row r="545" spans="1:17" x14ac:dyDescent="0.25">
      <c r="A545">
        <v>3</v>
      </c>
      <c r="B545">
        <v>0</v>
      </c>
      <c r="C545" t="s">
        <v>2759</v>
      </c>
      <c r="D545" t="s">
        <v>20</v>
      </c>
      <c r="E545">
        <v>18</v>
      </c>
      <c r="F545">
        <v>1</v>
      </c>
      <c r="G545">
        <v>0</v>
      </c>
      <c r="H545" t="s">
        <v>2760</v>
      </c>
      <c r="I545">
        <v>6.4958</v>
      </c>
      <c r="K545" t="s">
        <v>17</v>
      </c>
      <c r="M545">
        <v>314</v>
      </c>
      <c r="O545">
        <v>5</v>
      </c>
      <c r="P545" t="s">
        <v>2890</v>
      </c>
      <c r="Q545" t="s">
        <v>2887</v>
      </c>
    </row>
    <row r="546" spans="1:17" x14ac:dyDescent="0.25">
      <c r="A546">
        <v>3</v>
      </c>
      <c r="B546">
        <v>0</v>
      </c>
      <c r="C546" t="s">
        <v>2761</v>
      </c>
      <c r="D546" t="s">
        <v>20</v>
      </c>
      <c r="E546">
        <v>21</v>
      </c>
      <c r="F546">
        <v>1</v>
      </c>
      <c r="G546">
        <v>0</v>
      </c>
      <c r="H546" t="s">
        <v>2762</v>
      </c>
      <c r="I546">
        <v>6.4958</v>
      </c>
      <c r="K546" t="s">
        <v>17</v>
      </c>
      <c r="O546">
        <v>2</v>
      </c>
      <c r="P546" t="s">
        <v>2889</v>
      </c>
      <c r="Q546" t="s">
        <v>2887</v>
      </c>
    </row>
    <row r="547" spans="1:17" x14ac:dyDescent="0.25">
      <c r="A547">
        <v>3</v>
      </c>
      <c r="B547">
        <v>1</v>
      </c>
      <c r="C547" t="s">
        <v>2763</v>
      </c>
      <c r="D547" t="s">
        <v>15</v>
      </c>
      <c r="E547">
        <v>47</v>
      </c>
      <c r="F547">
        <v>1</v>
      </c>
      <c r="G547">
        <v>0</v>
      </c>
      <c r="H547" t="s">
        <v>2764</v>
      </c>
      <c r="I547">
        <v>7</v>
      </c>
      <c r="K547" t="s">
        <v>17</v>
      </c>
      <c r="O547">
        <v>1</v>
      </c>
      <c r="P547" t="s">
        <v>2889</v>
      </c>
      <c r="Q547" t="s">
        <v>2887</v>
      </c>
    </row>
    <row r="548" spans="1:17" x14ac:dyDescent="0.25">
      <c r="A548">
        <v>3</v>
      </c>
      <c r="B548">
        <v>0</v>
      </c>
      <c r="C548" t="s">
        <v>2765</v>
      </c>
      <c r="D548" t="s">
        <v>20</v>
      </c>
      <c r="F548">
        <v>0</v>
      </c>
      <c r="G548">
        <v>0</v>
      </c>
      <c r="H548" t="s">
        <v>2766</v>
      </c>
      <c r="I548">
        <v>8.7125000000000004</v>
      </c>
      <c r="K548" t="s">
        <v>17</v>
      </c>
      <c r="O548">
        <v>2</v>
      </c>
      <c r="P548" t="s">
        <v>2889</v>
      </c>
      <c r="Q548" t="s">
        <v>2887</v>
      </c>
    </row>
    <row r="549" spans="1:17" x14ac:dyDescent="0.25">
      <c r="A549">
        <v>3</v>
      </c>
      <c r="B549">
        <v>0</v>
      </c>
      <c r="C549" t="s">
        <v>2767</v>
      </c>
      <c r="D549" t="s">
        <v>20</v>
      </c>
      <c r="F549">
        <v>0</v>
      </c>
      <c r="G549">
        <v>0</v>
      </c>
      <c r="H549" t="s">
        <v>2768</v>
      </c>
      <c r="I549">
        <v>7.55</v>
      </c>
      <c r="K549" t="s">
        <v>17</v>
      </c>
      <c r="O549">
        <v>4</v>
      </c>
      <c r="P549" t="s">
        <v>2891</v>
      </c>
      <c r="Q549" t="s">
        <v>2887</v>
      </c>
    </row>
    <row r="550" spans="1:17" x14ac:dyDescent="0.25">
      <c r="A550">
        <v>3</v>
      </c>
      <c r="B550">
        <v>0</v>
      </c>
      <c r="C550" t="s">
        <v>2769</v>
      </c>
      <c r="D550" t="s">
        <v>20</v>
      </c>
      <c r="F550">
        <v>0</v>
      </c>
      <c r="G550">
        <v>0</v>
      </c>
      <c r="H550" t="s">
        <v>2770</v>
      </c>
      <c r="I550">
        <v>8.0500000000000007</v>
      </c>
      <c r="K550" t="s">
        <v>17</v>
      </c>
      <c r="O550">
        <v>3</v>
      </c>
      <c r="P550" t="s">
        <v>2889</v>
      </c>
      <c r="Q550" t="s">
        <v>2887</v>
      </c>
    </row>
    <row r="551" spans="1:17" x14ac:dyDescent="0.25">
      <c r="A551">
        <v>3</v>
      </c>
      <c r="B551">
        <v>0</v>
      </c>
      <c r="C551" t="s">
        <v>2771</v>
      </c>
      <c r="D551" t="s">
        <v>20</v>
      </c>
      <c r="E551">
        <v>28.5</v>
      </c>
      <c r="F551">
        <v>0</v>
      </c>
      <c r="G551">
        <v>0</v>
      </c>
      <c r="H551" t="s">
        <v>1613</v>
      </c>
      <c r="I551">
        <v>16.100000000000001</v>
      </c>
      <c r="K551" t="s">
        <v>17</v>
      </c>
      <c r="M551">
        <v>14</v>
      </c>
      <c r="O551">
        <v>5</v>
      </c>
      <c r="P551" t="s">
        <v>2890</v>
      </c>
      <c r="Q551" t="s">
        <v>2887</v>
      </c>
    </row>
    <row r="552" spans="1:17" x14ac:dyDescent="0.25">
      <c r="A552">
        <v>3</v>
      </c>
      <c r="B552">
        <v>0</v>
      </c>
      <c r="C552" t="s">
        <v>2772</v>
      </c>
      <c r="D552" t="s">
        <v>20</v>
      </c>
      <c r="E552">
        <v>21</v>
      </c>
      <c r="F552">
        <v>0</v>
      </c>
      <c r="G552">
        <v>0</v>
      </c>
      <c r="H552" t="s">
        <v>2773</v>
      </c>
      <c r="I552">
        <v>7.25</v>
      </c>
      <c r="K552" t="s">
        <v>17</v>
      </c>
      <c r="O552">
        <v>2</v>
      </c>
      <c r="P552" t="s">
        <v>2889</v>
      </c>
      <c r="Q552" t="s">
        <v>2887</v>
      </c>
    </row>
    <row r="553" spans="1:17" x14ac:dyDescent="0.25">
      <c r="A553">
        <v>3</v>
      </c>
      <c r="B553">
        <v>0</v>
      </c>
      <c r="C553" t="s">
        <v>2774</v>
      </c>
      <c r="D553" t="s">
        <v>20</v>
      </c>
      <c r="E553">
        <v>27</v>
      </c>
      <c r="F553">
        <v>0</v>
      </c>
      <c r="G553">
        <v>0</v>
      </c>
      <c r="H553" t="s">
        <v>2775</v>
      </c>
      <c r="I553">
        <v>8.6624999999999996</v>
      </c>
      <c r="K553" t="s">
        <v>17</v>
      </c>
      <c r="M553">
        <v>131</v>
      </c>
      <c r="O553">
        <v>4</v>
      </c>
      <c r="P553" t="s">
        <v>2891</v>
      </c>
      <c r="Q553" t="s">
        <v>2887</v>
      </c>
    </row>
    <row r="554" spans="1:17" x14ac:dyDescent="0.25">
      <c r="A554">
        <v>3</v>
      </c>
      <c r="B554">
        <v>0</v>
      </c>
      <c r="C554" t="s">
        <v>2776</v>
      </c>
      <c r="D554" t="s">
        <v>20</v>
      </c>
      <c r="F554">
        <v>0</v>
      </c>
      <c r="G554">
        <v>0</v>
      </c>
      <c r="H554" t="s">
        <v>2777</v>
      </c>
      <c r="I554">
        <v>7.25</v>
      </c>
      <c r="K554" t="s">
        <v>17</v>
      </c>
      <c r="O554">
        <v>1</v>
      </c>
      <c r="P554" t="s">
        <v>2889</v>
      </c>
      <c r="Q554" t="s">
        <v>2887</v>
      </c>
    </row>
    <row r="555" spans="1:17" x14ac:dyDescent="0.25">
      <c r="A555">
        <v>3</v>
      </c>
      <c r="B555">
        <v>0</v>
      </c>
      <c r="C555" t="s">
        <v>2778</v>
      </c>
      <c r="D555" t="s">
        <v>20</v>
      </c>
      <c r="E555">
        <v>36</v>
      </c>
      <c r="F555">
        <v>0</v>
      </c>
      <c r="G555">
        <v>0</v>
      </c>
      <c r="H555" t="s">
        <v>2779</v>
      </c>
      <c r="I555">
        <v>9.5</v>
      </c>
      <c r="K555" t="s">
        <v>17</v>
      </c>
      <c r="O555">
        <v>1</v>
      </c>
      <c r="P555" t="s">
        <v>2889</v>
      </c>
      <c r="Q555" t="s">
        <v>2887</v>
      </c>
    </row>
    <row r="556" spans="1:17" x14ac:dyDescent="0.25">
      <c r="A556">
        <v>3</v>
      </c>
      <c r="B556">
        <v>0</v>
      </c>
      <c r="C556" t="s">
        <v>2780</v>
      </c>
      <c r="D556" t="s">
        <v>20</v>
      </c>
      <c r="E556">
        <v>27</v>
      </c>
      <c r="F556">
        <v>1</v>
      </c>
      <c r="G556">
        <v>0</v>
      </c>
      <c r="H556" t="s">
        <v>2781</v>
      </c>
      <c r="I556">
        <v>14.4542</v>
      </c>
      <c r="K556" t="s">
        <v>44</v>
      </c>
      <c r="L556" t="s">
        <v>44</v>
      </c>
      <c r="O556">
        <v>2</v>
      </c>
      <c r="P556" t="s">
        <v>2889</v>
      </c>
      <c r="Q556" t="s">
        <v>2887</v>
      </c>
    </row>
    <row r="557" spans="1:17" x14ac:dyDescent="0.25">
      <c r="A557">
        <v>3</v>
      </c>
      <c r="B557">
        <v>1</v>
      </c>
      <c r="C557" t="s">
        <v>2782</v>
      </c>
      <c r="D557" t="s">
        <v>15</v>
      </c>
      <c r="E557">
        <v>15</v>
      </c>
      <c r="F557">
        <v>1</v>
      </c>
      <c r="G557">
        <v>0</v>
      </c>
      <c r="H557" t="s">
        <v>2781</v>
      </c>
      <c r="I557">
        <v>14.4542</v>
      </c>
      <c r="K557" t="s">
        <v>44</v>
      </c>
      <c r="O557">
        <v>1</v>
      </c>
      <c r="P557" t="s">
        <v>2889</v>
      </c>
      <c r="Q557" t="s">
        <v>2887</v>
      </c>
    </row>
    <row r="558" spans="1:17" x14ac:dyDescent="0.25">
      <c r="A558">
        <v>3</v>
      </c>
      <c r="B558">
        <v>0</v>
      </c>
      <c r="C558" t="s">
        <v>2783</v>
      </c>
      <c r="D558" t="s">
        <v>20</v>
      </c>
      <c r="E558">
        <v>45.5</v>
      </c>
      <c r="F558">
        <v>0</v>
      </c>
      <c r="G558">
        <v>0</v>
      </c>
      <c r="H558" t="s">
        <v>2784</v>
      </c>
      <c r="I558">
        <v>7.2249999999999996</v>
      </c>
      <c r="K558" t="s">
        <v>44</v>
      </c>
      <c r="M558">
        <v>312</v>
      </c>
      <c r="O558">
        <v>2</v>
      </c>
      <c r="P558" t="s">
        <v>2889</v>
      </c>
      <c r="Q558" t="s">
        <v>2887</v>
      </c>
    </row>
    <row r="559" spans="1:17" x14ac:dyDescent="0.25">
      <c r="A559">
        <v>3</v>
      </c>
      <c r="B559">
        <v>0</v>
      </c>
      <c r="C559" t="s">
        <v>2785</v>
      </c>
      <c r="D559" t="s">
        <v>20</v>
      </c>
      <c r="F559">
        <v>0</v>
      </c>
      <c r="G559">
        <v>0</v>
      </c>
      <c r="H559" t="s">
        <v>2786</v>
      </c>
      <c r="I559">
        <v>7.2249999999999996</v>
      </c>
      <c r="K559" t="s">
        <v>44</v>
      </c>
      <c r="O559">
        <v>5</v>
      </c>
      <c r="P559" t="s">
        <v>2890</v>
      </c>
      <c r="Q559" t="s">
        <v>2887</v>
      </c>
    </row>
    <row r="560" spans="1:17" x14ac:dyDescent="0.25">
      <c r="A560">
        <v>3</v>
      </c>
      <c r="B560">
        <v>0</v>
      </c>
      <c r="C560" t="s">
        <v>2787</v>
      </c>
      <c r="D560" t="s">
        <v>20</v>
      </c>
      <c r="F560">
        <v>0</v>
      </c>
      <c r="G560">
        <v>0</v>
      </c>
      <c r="H560" t="s">
        <v>1536</v>
      </c>
      <c r="I560">
        <v>14.458299999999999</v>
      </c>
      <c r="K560" t="s">
        <v>44</v>
      </c>
      <c r="O560">
        <v>3</v>
      </c>
      <c r="P560" t="s">
        <v>2889</v>
      </c>
      <c r="Q560" t="s">
        <v>2887</v>
      </c>
    </row>
    <row r="561" spans="1:17" x14ac:dyDescent="0.25">
      <c r="A561">
        <v>3</v>
      </c>
      <c r="B561">
        <v>0</v>
      </c>
      <c r="C561" t="s">
        <v>2788</v>
      </c>
      <c r="D561" t="s">
        <v>15</v>
      </c>
      <c r="E561">
        <v>14.5</v>
      </c>
      <c r="F561">
        <v>1</v>
      </c>
      <c r="G561">
        <v>0</v>
      </c>
      <c r="H561" t="s">
        <v>2789</v>
      </c>
      <c r="I561">
        <v>14.4542</v>
      </c>
      <c r="K561" t="s">
        <v>44</v>
      </c>
      <c r="M561" t="s">
        <v>2790</v>
      </c>
      <c r="O561">
        <v>4</v>
      </c>
      <c r="P561" t="s">
        <v>2891</v>
      </c>
      <c r="Q561" t="s">
        <v>2887</v>
      </c>
    </row>
    <row r="562" spans="1:17" x14ac:dyDescent="0.25">
      <c r="A562">
        <v>3</v>
      </c>
      <c r="B562">
        <v>0</v>
      </c>
      <c r="C562" t="s">
        <v>2791</v>
      </c>
      <c r="D562" t="s">
        <v>15</v>
      </c>
      <c r="F562">
        <v>1</v>
      </c>
      <c r="G562">
        <v>0</v>
      </c>
      <c r="H562" t="s">
        <v>2789</v>
      </c>
      <c r="I562">
        <v>14.4542</v>
      </c>
      <c r="K562" t="s">
        <v>44</v>
      </c>
      <c r="O562">
        <v>5</v>
      </c>
      <c r="P562" t="s">
        <v>2890</v>
      </c>
      <c r="Q562" t="s">
        <v>2887</v>
      </c>
    </row>
    <row r="563" spans="1:17" x14ac:dyDescent="0.25">
      <c r="A563">
        <v>3</v>
      </c>
      <c r="B563">
        <v>0</v>
      </c>
      <c r="C563" t="s">
        <v>2792</v>
      </c>
      <c r="D563" t="s">
        <v>20</v>
      </c>
      <c r="E563">
        <v>26.5</v>
      </c>
      <c r="F563">
        <v>0</v>
      </c>
      <c r="G563">
        <v>0</v>
      </c>
      <c r="H563" t="s">
        <v>2793</v>
      </c>
      <c r="I563">
        <v>7.2249999999999996</v>
      </c>
      <c r="K563" t="s">
        <v>44</v>
      </c>
      <c r="M563">
        <v>304</v>
      </c>
      <c r="O563">
        <v>3</v>
      </c>
      <c r="P563" t="s">
        <v>2889</v>
      </c>
      <c r="Q563" t="s">
        <v>2887</v>
      </c>
    </row>
    <row r="564" spans="1:17" x14ac:dyDescent="0.25">
      <c r="A564">
        <v>3</v>
      </c>
      <c r="B564">
        <v>0</v>
      </c>
      <c r="C564" t="s">
        <v>2794</v>
      </c>
      <c r="D564" t="s">
        <v>20</v>
      </c>
      <c r="E564">
        <v>27</v>
      </c>
      <c r="F564">
        <v>0</v>
      </c>
      <c r="G564">
        <v>0</v>
      </c>
      <c r="H564" t="s">
        <v>2795</v>
      </c>
      <c r="I564">
        <v>7.2249999999999996</v>
      </c>
      <c r="K564" t="s">
        <v>44</v>
      </c>
      <c r="O564">
        <v>3</v>
      </c>
      <c r="P564" t="s">
        <v>2889</v>
      </c>
      <c r="Q564" t="s">
        <v>2887</v>
      </c>
    </row>
    <row r="565" spans="1:17" x14ac:dyDescent="0.25">
      <c r="A565">
        <v>3</v>
      </c>
      <c r="B565">
        <v>0</v>
      </c>
      <c r="C565" t="s">
        <v>2796</v>
      </c>
      <c r="D565" t="s">
        <v>20</v>
      </c>
      <c r="E565">
        <v>29</v>
      </c>
      <c r="F565">
        <v>0</v>
      </c>
      <c r="G565">
        <v>0</v>
      </c>
      <c r="H565" t="s">
        <v>2797</v>
      </c>
      <c r="I565">
        <v>7.875</v>
      </c>
      <c r="K565" t="s">
        <v>17</v>
      </c>
      <c r="O565">
        <v>5</v>
      </c>
      <c r="P565" t="s">
        <v>2890</v>
      </c>
      <c r="Q565" t="s">
        <v>2887</v>
      </c>
    </row>
    <row r="566" spans="1:17" x14ac:dyDescent="0.25">
      <c r="A566">
        <v>1</v>
      </c>
      <c r="B566">
        <v>1</v>
      </c>
      <c r="C566" t="s">
        <v>14</v>
      </c>
      <c r="D566" t="s">
        <v>15</v>
      </c>
      <c r="E566">
        <v>29</v>
      </c>
      <c r="F566">
        <v>0</v>
      </c>
      <c r="G566">
        <v>0</v>
      </c>
      <c r="H566">
        <v>24160</v>
      </c>
      <c r="I566">
        <v>211.33750000000001</v>
      </c>
      <c r="J566" t="s">
        <v>16</v>
      </c>
      <c r="K566" t="s">
        <v>17</v>
      </c>
      <c r="L566">
        <v>2</v>
      </c>
      <c r="N566" t="s">
        <v>18</v>
      </c>
      <c r="O566">
        <v>4</v>
      </c>
      <c r="P566" t="s">
        <v>2891</v>
      </c>
      <c r="Q566" t="s">
        <v>2852</v>
      </c>
    </row>
    <row r="567" spans="1:17" x14ac:dyDescent="0.25">
      <c r="A567">
        <v>1</v>
      </c>
      <c r="B567">
        <v>0</v>
      </c>
      <c r="C567" t="s">
        <v>35</v>
      </c>
      <c r="D567" t="s">
        <v>20</v>
      </c>
      <c r="E567">
        <v>39</v>
      </c>
      <c r="F567">
        <v>0</v>
      </c>
      <c r="G567">
        <v>0</v>
      </c>
      <c r="H567">
        <v>112050</v>
      </c>
      <c r="I567">
        <v>0</v>
      </c>
      <c r="J567" t="s">
        <v>36</v>
      </c>
      <c r="K567" t="s">
        <v>17</v>
      </c>
      <c r="N567" t="s">
        <v>37</v>
      </c>
      <c r="O567">
        <v>4</v>
      </c>
      <c r="P567" t="s">
        <v>2891</v>
      </c>
      <c r="Q567" t="s">
        <v>2858</v>
      </c>
    </row>
    <row r="568" spans="1:17" x14ac:dyDescent="0.25">
      <c r="A568">
        <v>1</v>
      </c>
      <c r="B568">
        <v>0</v>
      </c>
      <c r="C568" t="s">
        <v>42</v>
      </c>
      <c r="D568" t="s">
        <v>20</v>
      </c>
      <c r="E568">
        <v>71</v>
      </c>
      <c r="F568">
        <v>0</v>
      </c>
      <c r="G568">
        <v>0</v>
      </c>
      <c r="H568" t="s">
        <v>43</v>
      </c>
      <c r="I568">
        <v>49.504199999999997</v>
      </c>
      <c r="K568" t="s">
        <v>44</v>
      </c>
      <c r="M568">
        <v>22</v>
      </c>
      <c r="N568" t="s">
        <v>45</v>
      </c>
      <c r="O568">
        <v>1</v>
      </c>
      <c r="P568" t="s">
        <v>2889</v>
      </c>
      <c r="Q568" t="s">
        <v>2819</v>
      </c>
    </row>
    <row r="569" spans="1:17" x14ac:dyDescent="0.25">
      <c r="A569">
        <v>1</v>
      </c>
      <c r="B569">
        <v>1</v>
      </c>
      <c r="C569" t="s">
        <v>51</v>
      </c>
      <c r="D569" t="s">
        <v>15</v>
      </c>
      <c r="E569">
        <v>24</v>
      </c>
      <c r="F569">
        <v>0</v>
      </c>
      <c r="G569">
        <v>0</v>
      </c>
      <c r="H569" t="s">
        <v>52</v>
      </c>
      <c r="I569">
        <v>69.3</v>
      </c>
      <c r="J569" t="s">
        <v>53</v>
      </c>
      <c r="K569" t="s">
        <v>44</v>
      </c>
      <c r="L569" t="s">
        <v>54</v>
      </c>
      <c r="N569" t="s">
        <v>55</v>
      </c>
      <c r="O569">
        <v>2</v>
      </c>
      <c r="P569" t="s">
        <v>2889</v>
      </c>
      <c r="Q569" t="s">
        <v>2824</v>
      </c>
    </row>
    <row r="570" spans="1:17" x14ac:dyDescent="0.25">
      <c r="A570">
        <v>1</v>
      </c>
      <c r="B570">
        <v>1</v>
      </c>
      <c r="C570" t="s">
        <v>58</v>
      </c>
      <c r="D570" t="s">
        <v>20</v>
      </c>
      <c r="E570">
        <v>80</v>
      </c>
      <c r="F570">
        <v>0</v>
      </c>
      <c r="G570">
        <v>0</v>
      </c>
      <c r="H570">
        <v>27042</v>
      </c>
      <c r="I570">
        <v>30</v>
      </c>
      <c r="J570" t="s">
        <v>59</v>
      </c>
      <c r="K570" t="s">
        <v>17</v>
      </c>
      <c r="L570" t="s">
        <v>60</v>
      </c>
      <c r="N570" t="s">
        <v>61</v>
      </c>
      <c r="O570">
        <v>4</v>
      </c>
      <c r="P570" t="s">
        <v>2891</v>
      </c>
      <c r="Q570" t="s">
        <v>2844</v>
      </c>
    </row>
    <row r="571" spans="1:17" x14ac:dyDescent="0.25">
      <c r="A571">
        <v>1</v>
      </c>
      <c r="B571">
        <v>0</v>
      </c>
      <c r="C571" t="s">
        <v>72</v>
      </c>
      <c r="D571" t="s">
        <v>20</v>
      </c>
      <c r="E571">
        <v>36</v>
      </c>
      <c r="F571">
        <v>0</v>
      </c>
      <c r="G571">
        <v>0</v>
      </c>
      <c r="H571">
        <v>13050</v>
      </c>
      <c r="I571">
        <v>75.241699999999994</v>
      </c>
      <c r="J571" t="s">
        <v>73</v>
      </c>
      <c r="K571" t="s">
        <v>44</v>
      </c>
      <c r="L571" t="s">
        <v>74</v>
      </c>
      <c r="N571" t="s">
        <v>75</v>
      </c>
      <c r="O571">
        <v>5</v>
      </c>
      <c r="P571" t="s">
        <v>2890</v>
      </c>
      <c r="Q571" t="s">
        <v>2851</v>
      </c>
    </row>
    <row r="572" spans="1:17" x14ac:dyDescent="0.25">
      <c r="A572">
        <v>1</v>
      </c>
      <c r="B572">
        <v>0</v>
      </c>
      <c r="C572" t="s">
        <v>86</v>
      </c>
      <c r="D572" t="s">
        <v>20</v>
      </c>
      <c r="E572">
        <v>25</v>
      </c>
      <c r="F572">
        <v>0</v>
      </c>
      <c r="G572">
        <v>0</v>
      </c>
      <c r="H572">
        <v>13905</v>
      </c>
      <c r="I572">
        <v>26</v>
      </c>
      <c r="K572" t="s">
        <v>44</v>
      </c>
      <c r="M572">
        <v>148</v>
      </c>
      <c r="N572" t="s">
        <v>87</v>
      </c>
      <c r="O572">
        <v>5</v>
      </c>
      <c r="P572" t="s">
        <v>2890</v>
      </c>
      <c r="Q572" t="s">
        <v>2823</v>
      </c>
    </row>
    <row r="573" spans="1:17" x14ac:dyDescent="0.25">
      <c r="A573">
        <v>1</v>
      </c>
      <c r="B573">
        <v>1</v>
      </c>
      <c r="C573" t="s">
        <v>96</v>
      </c>
      <c r="D573" t="s">
        <v>20</v>
      </c>
      <c r="E573">
        <v>28</v>
      </c>
      <c r="F573">
        <v>0</v>
      </c>
      <c r="G573">
        <v>0</v>
      </c>
      <c r="H573">
        <v>110564</v>
      </c>
      <c r="I573">
        <v>26.55</v>
      </c>
      <c r="J573" t="s">
        <v>97</v>
      </c>
      <c r="K573" t="s">
        <v>17</v>
      </c>
      <c r="L573" t="s">
        <v>40</v>
      </c>
      <c r="N573" t="s">
        <v>98</v>
      </c>
      <c r="O573">
        <v>4</v>
      </c>
      <c r="P573" t="s">
        <v>2891</v>
      </c>
      <c r="Q573" t="s">
        <v>2827</v>
      </c>
    </row>
    <row r="574" spans="1:17" x14ac:dyDescent="0.25">
      <c r="A574">
        <v>1</v>
      </c>
      <c r="B574">
        <v>1</v>
      </c>
      <c r="C574" t="s">
        <v>108</v>
      </c>
      <c r="D574" t="s">
        <v>15</v>
      </c>
      <c r="E574">
        <v>58</v>
      </c>
      <c r="F574">
        <v>0</v>
      </c>
      <c r="G574">
        <v>0</v>
      </c>
      <c r="H574">
        <v>113783</v>
      </c>
      <c r="I574">
        <v>26.55</v>
      </c>
      <c r="J574" t="s">
        <v>109</v>
      </c>
      <c r="K574" t="s">
        <v>17</v>
      </c>
      <c r="L574" t="s">
        <v>71</v>
      </c>
      <c r="N574" t="s">
        <v>110</v>
      </c>
      <c r="O574">
        <v>3</v>
      </c>
      <c r="P574" t="s">
        <v>2889</v>
      </c>
      <c r="Q574" t="s">
        <v>2842</v>
      </c>
    </row>
    <row r="575" spans="1:17" x14ac:dyDescent="0.25">
      <c r="A575">
        <v>1</v>
      </c>
      <c r="B575">
        <v>0</v>
      </c>
      <c r="C575" t="s">
        <v>111</v>
      </c>
      <c r="D575" t="s">
        <v>20</v>
      </c>
      <c r="E575">
        <v>42</v>
      </c>
      <c r="F575">
        <v>0</v>
      </c>
      <c r="G575">
        <v>0</v>
      </c>
      <c r="H575">
        <v>110489</v>
      </c>
      <c r="I575">
        <v>26.55</v>
      </c>
      <c r="J575" t="s">
        <v>112</v>
      </c>
      <c r="K575" t="s">
        <v>17</v>
      </c>
      <c r="N575" t="s">
        <v>113</v>
      </c>
      <c r="O575">
        <v>4</v>
      </c>
      <c r="P575" t="s">
        <v>2891</v>
      </c>
      <c r="Q575" t="s">
        <v>2848</v>
      </c>
    </row>
    <row r="576" spans="1:17" x14ac:dyDescent="0.25">
      <c r="A576">
        <v>1</v>
      </c>
      <c r="B576">
        <v>1</v>
      </c>
      <c r="C576" t="s">
        <v>117</v>
      </c>
      <c r="D576" t="s">
        <v>15</v>
      </c>
      <c r="E576">
        <v>22</v>
      </c>
      <c r="F576">
        <v>0</v>
      </c>
      <c r="G576">
        <v>1</v>
      </c>
      <c r="H576">
        <v>113505</v>
      </c>
      <c r="I576">
        <v>55</v>
      </c>
      <c r="J576" t="s">
        <v>118</v>
      </c>
      <c r="K576" t="s">
        <v>17</v>
      </c>
      <c r="L576" t="s">
        <v>57</v>
      </c>
      <c r="N576" t="s">
        <v>119</v>
      </c>
      <c r="O576">
        <v>4</v>
      </c>
      <c r="P576" t="s">
        <v>2891</v>
      </c>
      <c r="Q576" t="s">
        <v>2842</v>
      </c>
    </row>
    <row r="577" spans="1:17" x14ac:dyDescent="0.25">
      <c r="A577">
        <v>1</v>
      </c>
      <c r="B577">
        <v>1</v>
      </c>
      <c r="C577" t="s">
        <v>120</v>
      </c>
      <c r="D577" t="s">
        <v>20</v>
      </c>
      <c r="F577">
        <v>0</v>
      </c>
      <c r="G577">
        <v>0</v>
      </c>
      <c r="H577">
        <v>111427</v>
      </c>
      <c r="I577">
        <v>26.55</v>
      </c>
      <c r="K577" t="s">
        <v>17</v>
      </c>
      <c r="L577" t="s">
        <v>54</v>
      </c>
      <c r="N577" t="s">
        <v>121</v>
      </c>
      <c r="O577">
        <v>4</v>
      </c>
      <c r="P577" t="s">
        <v>2891</v>
      </c>
      <c r="Q577" t="s">
        <v>2823</v>
      </c>
    </row>
    <row r="578" spans="1:17" x14ac:dyDescent="0.25">
      <c r="A578">
        <v>1</v>
      </c>
      <c r="B578">
        <v>0</v>
      </c>
      <c r="C578" t="s">
        <v>122</v>
      </c>
      <c r="D578" t="s">
        <v>20</v>
      </c>
      <c r="E578">
        <v>41</v>
      </c>
      <c r="F578">
        <v>0</v>
      </c>
      <c r="G578">
        <v>0</v>
      </c>
      <c r="H578">
        <v>113054</v>
      </c>
      <c r="I578">
        <v>30.5</v>
      </c>
      <c r="J578" t="s">
        <v>123</v>
      </c>
      <c r="K578" t="s">
        <v>17</v>
      </c>
      <c r="N578" t="s">
        <v>124</v>
      </c>
      <c r="O578">
        <v>5</v>
      </c>
      <c r="P578" t="s">
        <v>2890</v>
      </c>
      <c r="Q578" t="s">
        <v>2884</v>
      </c>
    </row>
    <row r="579" spans="1:17" x14ac:dyDescent="0.25">
      <c r="A579">
        <v>1</v>
      </c>
      <c r="B579">
        <v>0</v>
      </c>
      <c r="C579" t="s">
        <v>125</v>
      </c>
      <c r="D579" t="s">
        <v>20</v>
      </c>
      <c r="E579">
        <v>48</v>
      </c>
      <c r="F579">
        <v>0</v>
      </c>
      <c r="G579">
        <v>0</v>
      </c>
      <c r="H579" t="s">
        <v>126</v>
      </c>
      <c r="I579">
        <v>50.495800000000003</v>
      </c>
      <c r="J579" t="s">
        <v>127</v>
      </c>
      <c r="K579" t="s">
        <v>44</v>
      </c>
      <c r="M579">
        <v>208</v>
      </c>
      <c r="N579" t="s">
        <v>128</v>
      </c>
      <c r="O579">
        <v>1</v>
      </c>
      <c r="P579" t="s">
        <v>2889</v>
      </c>
      <c r="Q579" t="s">
        <v>2856</v>
      </c>
    </row>
    <row r="580" spans="1:17" x14ac:dyDescent="0.25">
      <c r="A580">
        <v>1</v>
      </c>
      <c r="B580">
        <v>1</v>
      </c>
      <c r="C580" t="s">
        <v>131</v>
      </c>
      <c r="D580" t="s">
        <v>15</v>
      </c>
      <c r="E580">
        <v>44</v>
      </c>
      <c r="F580">
        <v>0</v>
      </c>
      <c r="G580">
        <v>0</v>
      </c>
      <c r="H580" t="s">
        <v>132</v>
      </c>
      <c r="I580">
        <v>27.720800000000001</v>
      </c>
      <c r="J580" t="s">
        <v>133</v>
      </c>
      <c r="K580" t="s">
        <v>44</v>
      </c>
      <c r="L580" t="s">
        <v>57</v>
      </c>
      <c r="N580" t="s">
        <v>134</v>
      </c>
      <c r="O580">
        <v>4</v>
      </c>
      <c r="P580" t="s">
        <v>2891</v>
      </c>
      <c r="Q580" t="s">
        <v>2825</v>
      </c>
    </row>
    <row r="581" spans="1:17" x14ac:dyDescent="0.25">
      <c r="A581">
        <v>1</v>
      </c>
      <c r="B581">
        <v>0</v>
      </c>
      <c r="C581" t="s">
        <v>140</v>
      </c>
      <c r="D581" t="s">
        <v>20</v>
      </c>
      <c r="E581">
        <v>45</v>
      </c>
      <c r="F581">
        <v>0</v>
      </c>
      <c r="G581">
        <v>0</v>
      </c>
      <c r="H581">
        <v>113050</v>
      </c>
      <c r="I581">
        <v>26.55</v>
      </c>
      <c r="J581" t="s">
        <v>141</v>
      </c>
      <c r="K581" t="s">
        <v>17</v>
      </c>
      <c r="N581" t="s">
        <v>142</v>
      </c>
      <c r="O581">
        <v>2</v>
      </c>
      <c r="P581" t="s">
        <v>2889</v>
      </c>
      <c r="Q581" t="s">
        <v>2827</v>
      </c>
    </row>
    <row r="582" spans="1:17" x14ac:dyDescent="0.25">
      <c r="A582">
        <v>1</v>
      </c>
      <c r="B582">
        <v>1</v>
      </c>
      <c r="C582" t="s">
        <v>147</v>
      </c>
      <c r="D582" t="s">
        <v>15</v>
      </c>
      <c r="E582">
        <v>53</v>
      </c>
      <c r="F582">
        <v>0</v>
      </c>
      <c r="G582">
        <v>0</v>
      </c>
      <c r="H582" t="s">
        <v>148</v>
      </c>
      <c r="I582">
        <v>27.445799999999998</v>
      </c>
      <c r="K582" t="s">
        <v>44</v>
      </c>
      <c r="L582" t="s">
        <v>57</v>
      </c>
      <c r="N582" t="s">
        <v>142</v>
      </c>
      <c r="O582">
        <v>1</v>
      </c>
      <c r="P582" t="s">
        <v>2889</v>
      </c>
      <c r="Q582" t="s">
        <v>2827</v>
      </c>
    </row>
    <row r="583" spans="1:17" x14ac:dyDescent="0.25">
      <c r="A583">
        <v>1</v>
      </c>
      <c r="B583">
        <v>0</v>
      </c>
      <c r="C583" t="s">
        <v>156</v>
      </c>
      <c r="D583" t="s">
        <v>20</v>
      </c>
      <c r="E583">
        <v>28</v>
      </c>
      <c r="F583">
        <v>0</v>
      </c>
      <c r="G583">
        <v>0</v>
      </c>
      <c r="H583">
        <v>113059</v>
      </c>
      <c r="I583">
        <v>47.1</v>
      </c>
      <c r="K583" t="s">
        <v>17</v>
      </c>
      <c r="N583" t="s">
        <v>45</v>
      </c>
      <c r="O583">
        <v>2</v>
      </c>
      <c r="P583" t="s">
        <v>2889</v>
      </c>
      <c r="Q583" t="s">
        <v>2819</v>
      </c>
    </row>
    <row r="584" spans="1:17" x14ac:dyDescent="0.25">
      <c r="A584">
        <v>1</v>
      </c>
      <c r="B584">
        <v>0</v>
      </c>
      <c r="C584" t="s">
        <v>157</v>
      </c>
      <c r="D584" t="s">
        <v>20</v>
      </c>
      <c r="E584">
        <v>17</v>
      </c>
      <c r="F584">
        <v>0</v>
      </c>
      <c r="G584">
        <v>0</v>
      </c>
      <c r="H584">
        <v>113059</v>
      </c>
      <c r="I584">
        <v>47.1</v>
      </c>
      <c r="K584" t="s">
        <v>17</v>
      </c>
      <c r="N584" t="s">
        <v>45</v>
      </c>
      <c r="O584">
        <v>5</v>
      </c>
      <c r="P584" t="s">
        <v>2890</v>
      </c>
      <c r="Q584" t="s">
        <v>2819</v>
      </c>
    </row>
    <row r="585" spans="1:17" x14ac:dyDescent="0.25">
      <c r="A585">
        <v>1</v>
      </c>
      <c r="B585">
        <v>0</v>
      </c>
      <c r="C585" t="s">
        <v>167</v>
      </c>
      <c r="D585" t="s">
        <v>20</v>
      </c>
      <c r="E585">
        <v>36</v>
      </c>
      <c r="F585">
        <v>1</v>
      </c>
      <c r="G585">
        <v>0</v>
      </c>
      <c r="H585">
        <v>19877</v>
      </c>
      <c r="I585">
        <v>78.849999999999994</v>
      </c>
      <c r="J585" t="s">
        <v>168</v>
      </c>
      <c r="K585" t="s">
        <v>17</v>
      </c>
      <c r="M585">
        <v>172</v>
      </c>
      <c r="N585" t="s">
        <v>169</v>
      </c>
      <c r="O585">
        <v>2</v>
      </c>
      <c r="P585" t="s">
        <v>2889</v>
      </c>
      <c r="Q585" t="s">
        <v>2836</v>
      </c>
    </row>
    <row r="586" spans="1:17" x14ac:dyDescent="0.25">
      <c r="A586">
        <v>1</v>
      </c>
      <c r="B586">
        <v>1</v>
      </c>
      <c r="C586" t="s">
        <v>170</v>
      </c>
      <c r="D586" t="s">
        <v>15</v>
      </c>
      <c r="E586">
        <v>76</v>
      </c>
      <c r="F586">
        <v>1</v>
      </c>
      <c r="G586">
        <v>0</v>
      </c>
      <c r="H586">
        <v>19877</v>
      </c>
      <c r="I586">
        <v>78.849999999999994</v>
      </c>
      <c r="J586" t="s">
        <v>168</v>
      </c>
      <c r="K586" t="s">
        <v>17</v>
      </c>
      <c r="L586" t="s">
        <v>57</v>
      </c>
      <c r="N586" t="s">
        <v>169</v>
      </c>
      <c r="O586">
        <v>5</v>
      </c>
      <c r="P586" t="s">
        <v>2890</v>
      </c>
      <c r="Q586" t="s">
        <v>2836</v>
      </c>
    </row>
    <row r="587" spans="1:17" x14ac:dyDescent="0.25">
      <c r="A587">
        <v>1</v>
      </c>
      <c r="B587">
        <v>1</v>
      </c>
      <c r="C587" t="s">
        <v>185</v>
      </c>
      <c r="D587" t="s">
        <v>20</v>
      </c>
      <c r="E587">
        <v>45</v>
      </c>
      <c r="F587">
        <v>0</v>
      </c>
      <c r="G587">
        <v>0</v>
      </c>
      <c r="H587" t="s">
        <v>186</v>
      </c>
      <c r="I587">
        <v>29.7</v>
      </c>
      <c r="J587" t="s">
        <v>187</v>
      </c>
      <c r="K587" t="s">
        <v>44</v>
      </c>
      <c r="L587" t="s">
        <v>90</v>
      </c>
      <c r="N587" t="s">
        <v>55</v>
      </c>
      <c r="O587">
        <v>3</v>
      </c>
      <c r="P587" t="s">
        <v>2889</v>
      </c>
      <c r="Q587" t="s">
        <v>2824</v>
      </c>
    </row>
    <row r="588" spans="1:17" x14ac:dyDescent="0.25">
      <c r="A588">
        <v>1</v>
      </c>
      <c r="B588">
        <v>1</v>
      </c>
      <c r="C588" t="s">
        <v>188</v>
      </c>
      <c r="D588" t="s">
        <v>15</v>
      </c>
      <c r="F588">
        <v>0</v>
      </c>
      <c r="G588">
        <v>1</v>
      </c>
      <c r="H588">
        <v>113505</v>
      </c>
      <c r="I588">
        <v>55</v>
      </c>
      <c r="J588" t="s">
        <v>118</v>
      </c>
      <c r="K588" t="s">
        <v>17</v>
      </c>
      <c r="L588" t="s">
        <v>57</v>
      </c>
      <c r="N588" t="s">
        <v>119</v>
      </c>
      <c r="O588">
        <v>3</v>
      </c>
      <c r="P588" t="s">
        <v>2889</v>
      </c>
      <c r="Q588" t="s">
        <v>2842</v>
      </c>
    </row>
    <row r="589" spans="1:17" x14ac:dyDescent="0.25">
      <c r="A589">
        <v>1</v>
      </c>
      <c r="B589">
        <v>0</v>
      </c>
      <c r="C589" t="s">
        <v>189</v>
      </c>
      <c r="D589" t="s">
        <v>20</v>
      </c>
      <c r="F589">
        <v>0</v>
      </c>
      <c r="G589">
        <v>0</v>
      </c>
      <c r="H589">
        <v>112051</v>
      </c>
      <c r="I589">
        <v>0</v>
      </c>
      <c r="K589" t="s">
        <v>17</v>
      </c>
      <c r="N589" t="s">
        <v>190</v>
      </c>
      <c r="O589">
        <v>5</v>
      </c>
      <c r="P589" t="s">
        <v>2890</v>
      </c>
      <c r="Q589" t="s">
        <v>2878</v>
      </c>
    </row>
    <row r="590" spans="1:17" x14ac:dyDescent="0.25">
      <c r="A590">
        <v>1</v>
      </c>
      <c r="B590">
        <v>0</v>
      </c>
      <c r="C590" t="s">
        <v>191</v>
      </c>
      <c r="D590" t="s">
        <v>20</v>
      </c>
      <c r="E590">
        <v>27</v>
      </c>
      <c r="F590">
        <v>1</v>
      </c>
      <c r="G590">
        <v>0</v>
      </c>
      <c r="H590">
        <v>13508</v>
      </c>
      <c r="I590">
        <v>136.7792</v>
      </c>
      <c r="J590" t="s">
        <v>192</v>
      </c>
      <c r="K590" t="s">
        <v>44</v>
      </c>
      <c r="N590" t="s">
        <v>121</v>
      </c>
      <c r="O590">
        <v>2</v>
      </c>
      <c r="P590" t="s">
        <v>2889</v>
      </c>
      <c r="Q590" t="s">
        <v>2823</v>
      </c>
    </row>
    <row r="591" spans="1:17" x14ac:dyDescent="0.25">
      <c r="A591">
        <v>1</v>
      </c>
      <c r="B591">
        <v>1</v>
      </c>
      <c r="C591" t="s">
        <v>193</v>
      </c>
      <c r="D591" t="s">
        <v>15</v>
      </c>
      <c r="E591">
        <v>26</v>
      </c>
      <c r="F591">
        <v>1</v>
      </c>
      <c r="G591">
        <v>0</v>
      </c>
      <c r="H591">
        <v>13508</v>
      </c>
      <c r="I591">
        <v>136.7792</v>
      </c>
      <c r="J591" t="s">
        <v>192</v>
      </c>
      <c r="K591" t="s">
        <v>44</v>
      </c>
      <c r="L591" t="s">
        <v>50</v>
      </c>
      <c r="N591" t="s">
        <v>121</v>
      </c>
      <c r="O591">
        <v>1</v>
      </c>
      <c r="P591" t="s">
        <v>2889</v>
      </c>
      <c r="Q591" t="s">
        <v>2823</v>
      </c>
    </row>
    <row r="592" spans="1:17" x14ac:dyDescent="0.25">
      <c r="A592">
        <v>1</v>
      </c>
      <c r="B592">
        <v>0</v>
      </c>
      <c r="C592" t="s">
        <v>198</v>
      </c>
      <c r="D592" t="s">
        <v>20</v>
      </c>
      <c r="E592">
        <v>47</v>
      </c>
      <c r="F592">
        <v>0</v>
      </c>
      <c r="G592">
        <v>0</v>
      </c>
      <c r="H592">
        <v>5727</v>
      </c>
      <c r="I592">
        <v>25.587499999999999</v>
      </c>
      <c r="J592" t="s">
        <v>199</v>
      </c>
      <c r="K592" t="s">
        <v>17</v>
      </c>
      <c r="N592" t="s">
        <v>200</v>
      </c>
      <c r="O592">
        <v>4</v>
      </c>
      <c r="P592" t="s">
        <v>2891</v>
      </c>
      <c r="Q592" t="s">
        <v>2822</v>
      </c>
    </row>
    <row r="593" spans="1:17" x14ac:dyDescent="0.25">
      <c r="A593">
        <v>1</v>
      </c>
      <c r="B593">
        <v>0</v>
      </c>
      <c r="C593" t="s">
        <v>212</v>
      </c>
      <c r="D593" t="s">
        <v>20</v>
      </c>
      <c r="F593">
        <v>0</v>
      </c>
      <c r="G593">
        <v>0</v>
      </c>
      <c r="H593">
        <v>113791</v>
      </c>
      <c r="I593">
        <v>26.55</v>
      </c>
      <c r="K593" t="s">
        <v>17</v>
      </c>
      <c r="N593" t="s">
        <v>213</v>
      </c>
      <c r="O593">
        <v>2</v>
      </c>
      <c r="P593" t="s">
        <v>2889</v>
      </c>
      <c r="Q593" t="s">
        <v>2841</v>
      </c>
    </row>
    <row r="594" spans="1:17" x14ac:dyDescent="0.25">
      <c r="A594">
        <v>1</v>
      </c>
      <c r="B594">
        <v>0</v>
      </c>
      <c r="C594" t="s">
        <v>214</v>
      </c>
      <c r="D594" t="s">
        <v>20</v>
      </c>
      <c r="E594">
        <v>70</v>
      </c>
      <c r="F594">
        <v>1</v>
      </c>
      <c r="G594">
        <v>1</v>
      </c>
      <c r="H594" t="s">
        <v>215</v>
      </c>
      <c r="I594">
        <v>71</v>
      </c>
      <c r="J594" t="s">
        <v>216</v>
      </c>
      <c r="K594" t="s">
        <v>17</v>
      </c>
      <c r="M594">
        <v>269</v>
      </c>
      <c r="N594" t="s">
        <v>217</v>
      </c>
      <c r="O594">
        <v>2</v>
      </c>
      <c r="P594" t="s">
        <v>2889</v>
      </c>
      <c r="Q594" t="s">
        <v>2885</v>
      </c>
    </row>
    <row r="595" spans="1:17" x14ac:dyDescent="0.25">
      <c r="A595">
        <v>1</v>
      </c>
      <c r="B595">
        <v>1</v>
      </c>
      <c r="C595" t="s">
        <v>218</v>
      </c>
      <c r="D595" t="s">
        <v>15</v>
      </c>
      <c r="E595">
        <v>36</v>
      </c>
      <c r="F595">
        <v>0</v>
      </c>
      <c r="G595">
        <v>2</v>
      </c>
      <c r="H595" t="s">
        <v>215</v>
      </c>
      <c r="I595">
        <v>71</v>
      </c>
      <c r="J595" t="s">
        <v>216</v>
      </c>
      <c r="K595" t="s">
        <v>17</v>
      </c>
      <c r="L595" t="s">
        <v>90</v>
      </c>
      <c r="N595" t="s">
        <v>217</v>
      </c>
      <c r="O595">
        <v>4</v>
      </c>
      <c r="P595" t="s">
        <v>2891</v>
      </c>
      <c r="Q595" t="s">
        <v>2885</v>
      </c>
    </row>
    <row r="596" spans="1:17" x14ac:dyDescent="0.25">
      <c r="A596">
        <v>1</v>
      </c>
      <c r="B596">
        <v>1</v>
      </c>
      <c r="C596" t="s">
        <v>219</v>
      </c>
      <c r="D596" t="s">
        <v>15</v>
      </c>
      <c r="E596">
        <v>64</v>
      </c>
      <c r="F596">
        <v>1</v>
      </c>
      <c r="G596">
        <v>1</v>
      </c>
      <c r="H596">
        <v>112901</v>
      </c>
      <c r="I596">
        <v>26.55</v>
      </c>
      <c r="J596" t="s">
        <v>220</v>
      </c>
      <c r="K596" t="s">
        <v>17</v>
      </c>
      <c r="L596" t="s">
        <v>90</v>
      </c>
      <c r="N596" t="s">
        <v>217</v>
      </c>
      <c r="O596">
        <v>5</v>
      </c>
      <c r="P596" t="s">
        <v>2890</v>
      </c>
      <c r="Q596" t="s">
        <v>2885</v>
      </c>
    </row>
    <row r="597" spans="1:17" x14ac:dyDescent="0.25">
      <c r="A597">
        <v>1</v>
      </c>
      <c r="B597">
        <v>1</v>
      </c>
      <c r="C597" t="s">
        <v>225</v>
      </c>
      <c r="D597" t="s">
        <v>20</v>
      </c>
      <c r="E597">
        <v>51</v>
      </c>
      <c r="F597">
        <v>0</v>
      </c>
      <c r="G597">
        <v>0</v>
      </c>
      <c r="H597">
        <v>113055</v>
      </c>
      <c r="I597">
        <v>26.55</v>
      </c>
      <c r="J597" t="s">
        <v>226</v>
      </c>
      <c r="K597" t="s">
        <v>17</v>
      </c>
      <c r="L597" t="s">
        <v>227</v>
      </c>
      <c r="N597" t="s">
        <v>228</v>
      </c>
      <c r="O597">
        <v>3</v>
      </c>
      <c r="P597" t="s">
        <v>2889</v>
      </c>
      <c r="Q597" t="s">
        <v>2873</v>
      </c>
    </row>
    <row r="598" spans="1:17" x14ac:dyDescent="0.25">
      <c r="A598">
        <v>1</v>
      </c>
      <c r="B598">
        <v>1</v>
      </c>
      <c r="C598" t="s">
        <v>235</v>
      </c>
      <c r="D598" t="s">
        <v>20</v>
      </c>
      <c r="E598">
        <v>31</v>
      </c>
      <c r="F598">
        <v>1</v>
      </c>
      <c r="G598">
        <v>0</v>
      </c>
      <c r="H598">
        <v>17474</v>
      </c>
      <c r="I598">
        <v>57</v>
      </c>
      <c r="J598" t="s">
        <v>236</v>
      </c>
      <c r="K598" t="s">
        <v>17</v>
      </c>
      <c r="L598" t="s">
        <v>29</v>
      </c>
      <c r="N598" t="s">
        <v>237</v>
      </c>
      <c r="O598">
        <v>1</v>
      </c>
      <c r="P598" t="s">
        <v>2889</v>
      </c>
      <c r="Q598" t="s">
        <v>2814</v>
      </c>
    </row>
    <row r="599" spans="1:17" x14ac:dyDescent="0.25">
      <c r="A599">
        <v>1</v>
      </c>
      <c r="B599">
        <v>1</v>
      </c>
      <c r="C599" t="s">
        <v>238</v>
      </c>
      <c r="D599" t="s">
        <v>15</v>
      </c>
      <c r="E599">
        <v>17</v>
      </c>
      <c r="F599">
        <v>1</v>
      </c>
      <c r="G599">
        <v>0</v>
      </c>
      <c r="H599">
        <v>17474</v>
      </c>
      <c r="I599">
        <v>57</v>
      </c>
      <c r="J599" t="s">
        <v>236</v>
      </c>
      <c r="K599" t="s">
        <v>17</v>
      </c>
      <c r="L599" t="s">
        <v>29</v>
      </c>
      <c r="N599" t="s">
        <v>237</v>
      </c>
      <c r="O599">
        <v>4</v>
      </c>
      <c r="P599" t="s">
        <v>2891</v>
      </c>
      <c r="Q599" t="s">
        <v>2814</v>
      </c>
    </row>
    <row r="600" spans="1:17" x14ac:dyDescent="0.25">
      <c r="A600">
        <v>1</v>
      </c>
      <c r="B600">
        <v>1</v>
      </c>
      <c r="C600" t="s">
        <v>239</v>
      </c>
      <c r="D600" t="s">
        <v>20</v>
      </c>
      <c r="E600">
        <v>53</v>
      </c>
      <c r="F600">
        <v>1</v>
      </c>
      <c r="G600">
        <v>1</v>
      </c>
      <c r="H600">
        <v>33638</v>
      </c>
      <c r="I600">
        <v>81.8583</v>
      </c>
      <c r="J600" t="s">
        <v>240</v>
      </c>
      <c r="K600" t="s">
        <v>17</v>
      </c>
      <c r="L600" t="s">
        <v>241</v>
      </c>
      <c r="N600" t="s">
        <v>87</v>
      </c>
      <c r="O600">
        <v>1</v>
      </c>
      <c r="P600" t="s">
        <v>2889</v>
      </c>
      <c r="Q600" t="s">
        <v>2823</v>
      </c>
    </row>
    <row r="601" spans="1:17" x14ac:dyDescent="0.25">
      <c r="A601">
        <v>1</v>
      </c>
      <c r="B601">
        <v>1</v>
      </c>
      <c r="C601" t="s">
        <v>242</v>
      </c>
      <c r="D601" t="s">
        <v>20</v>
      </c>
      <c r="E601">
        <v>4</v>
      </c>
      <c r="F601">
        <v>0</v>
      </c>
      <c r="G601">
        <v>2</v>
      </c>
      <c r="H601">
        <v>33638</v>
      </c>
      <c r="I601">
        <v>81.8583</v>
      </c>
      <c r="J601" t="s">
        <v>240</v>
      </c>
      <c r="K601" t="s">
        <v>17</v>
      </c>
      <c r="L601" t="s">
        <v>78</v>
      </c>
      <c r="N601" t="s">
        <v>87</v>
      </c>
      <c r="O601">
        <v>3</v>
      </c>
      <c r="P601" t="s">
        <v>2889</v>
      </c>
      <c r="Q601" t="s">
        <v>2823</v>
      </c>
    </row>
    <row r="602" spans="1:17" x14ac:dyDescent="0.25">
      <c r="A602">
        <v>1</v>
      </c>
      <c r="B602">
        <v>1</v>
      </c>
      <c r="C602" t="s">
        <v>243</v>
      </c>
      <c r="D602" t="s">
        <v>15</v>
      </c>
      <c r="E602">
        <v>54</v>
      </c>
      <c r="F602">
        <v>1</v>
      </c>
      <c r="G602">
        <v>1</v>
      </c>
      <c r="H602">
        <v>33638</v>
      </c>
      <c r="I602">
        <v>81.8583</v>
      </c>
      <c r="J602" t="s">
        <v>240</v>
      </c>
      <c r="K602" t="s">
        <v>17</v>
      </c>
      <c r="L602" t="s">
        <v>78</v>
      </c>
      <c r="N602" t="s">
        <v>87</v>
      </c>
      <c r="O602">
        <v>5</v>
      </c>
      <c r="P602" t="s">
        <v>2890</v>
      </c>
      <c r="Q602" t="s">
        <v>2823</v>
      </c>
    </row>
    <row r="603" spans="1:17" x14ac:dyDescent="0.25">
      <c r="A603">
        <v>1</v>
      </c>
      <c r="B603">
        <v>1</v>
      </c>
      <c r="C603" t="s">
        <v>250</v>
      </c>
      <c r="D603" t="s">
        <v>15</v>
      </c>
      <c r="E603">
        <v>48</v>
      </c>
      <c r="F603">
        <v>1</v>
      </c>
      <c r="G603">
        <v>0</v>
      </c>
      <c r="H603">
        <v>11755</v>
      </c>
      <c r="I603">
        <v>39.6</v>
      </c>
      <c r="J603" t="s">
        <v>251</v>
      </c>
      <c r="K603" t="s">
        <v>44</v>
      </c>
      <c r="L603" t="s">
        <v>252</v>
      </c>
      <c r="N603" t="s">
        <v>253</v>
      </c>
      <c r="O603">
        <v>4</v>
      </c>
      <c r="P603" t="s">
        <v>2891</v>
      </c>
      <c r="Q603" t="s">
        <v>2843</v>
      </c>
    </row>
    <row r="604" spans="1:17" x14ac:dyDescent="0.25">
      <c r="A604">
        <v>1</v>
      </c>
      <c r="B604">
        <v>1</v>
      </c>
      <c r="C604" t="s">
        <v>254</v>
      </c>
      <c r="D604" t="s">
        <v>20</v>
      </c>
      <c r="E604">
        <v>49</v>
      </c>
      <c r="F604">
        <v>1</v>
      </c>
      <c r="G604">
        <v>0</v>
      </c>
      <c r="H604" t="s">
        <v>255</v>
      </c>
      <c r="I604">
        <v>56.929200000000002</v>
      </c>
      <c r="J604" t="s">
        <v>256</v>
      </c>
      <c r="K604" t="s">
        <v>44</v>
      </c>
      <c r="L604" t="s">
        <v>252</v>
      </c>
      <c r="N604" t="s">
        <v>253</v>
      </c>
      <c r="O604">
        <v>4</v>
      </c>
      <c r="P604" t="s">
        <v>2891</v>
      </c>
      <c r="Q604" t="s">
        <v>2843</v>
      </c>
    </row>
    <row r="605" spans="1:17" x14ac:dyDescent="0.25">
      <c r="A605">
        <v>1</v>
      </c>
      <c r="B605">
        <v>1</v>
      </c>
      <c r="C605" t="s">
        <v>284</v>
      </c>
      <c r="D605" t="s">
        <v>15</v>
      </c>
      <c r="E605">
        <v>24</v>
      </c>
      <c r="F605">
        <v>3</v>
      </c>
      <c r="G605">
        <v>2</v>
      </c>
      <c r="H605" t="s">
        <v>285</v>
      </c>
      <c r="I605">
        <v>263</v>
      </c>
      <c r="J605" t="s">
        <v>286</v>
      </c>
      <c r="K605" t="s">
        <v>17</v>
      </c>
      <c r="L605" t="s">
        <v>33</v>
      </c>
      <c r="N605" t="s">
        <v>287</v>
      </c>
      <c r="O605">
        <v>1</v>
      </c>
      <c r="P605" t="s">
        <v>2889</v>
      </c>
      <c r="Q605" t="s">
        <v>2848</v>
      </c>
    </row>
    <row r="606" spans="1:17" x14ac:dyDescent="0.25">
      <c r="A606">
        <v>1</v>
      </c>
      <c r="B606">
        <v>1</v>
      </c>
      <c r="C606" t="s">
        <v>288</v>
      </c>
      <c r="D606" t="s">
        <v>15</v>
      </c>
      <c r="E606">
        <v>28</v>
      </c>
      <c r="F606">
        <v>3</v>
      </c>
      <c r="G606">
        <v>2</v>
      </c>
      <c r="H606" t="s">
        <v>285</v>
      </c>
      <c r="I606">
        <v>263</v>
      </c>
      <c r="J606" t="s">
        <v>286</v>
      </c>
      <c r="K606" t="s">
        <v>17</v>
      </c>
      <c r="L606" t="s">
        <v>33</v>
      </c>
      <c r="N606" t="s">
        <v>287</v>
      </c>
      <c r="O606">
        <v>5</v>
      </c>
      <c r="P606" t="s">
        <v>2890</v>
      </c>
      <c r="Q606" t="s">
        <v>2848</v>
      </c>
    </row>
    <row r="607" spans="1:17" x14ac:dyDescent="0.25">
      <c r="A607">
        <v>1</v>
      </c>
      <c r="B607">
        <v>1</v>
      </c>
      <c r="C607" t="s">
        <v>289</v>
      </c>
      <c r="D607" t="s">
        <v>15</v>
      </c>
      <c r="E607">
        <v>23</v>
      </c>
      <c r="F607">
        <v>3</v>
      </c>
      <c r="G607">
        <v>2</v>
      </c>
      <c r="H607" t="s">
        <v>285</v>
      </c>
      <c r="I607">
        <v>263</v>
      </c>
      <c r="J607" t="s">
        <v>286</v>
      </c>
      <c r="K607" t="s">
        <v>17</v>
      </c>
      <c r="L607" t="s">
        <v>33</v>
      </c>
      <c r="N607" t="s">
        <v>287</v>
      </c>
      <c r="O607">
        <v>4</v>
      </c>
      <c r="P607" t="s">
        <v>2891</v>
      </c>
      <c r="Q607" t="s">
        <v>2848</v>
      </c>
    </row>
    <row r="608" spans="1:17" x14ac:dyDescent="0.25">
      <c r="A608">
        <v>1</v>
      </c>
      <c r="B608">
        <v>0</v>
      </c>
      <c r="C608" t="s">
        <v>290</v>
      </c>
      <c r="D608" t="s">
        <v>20</v>
      </c>
      <c r="E608">
        <v>19</v>
      </c>
      <c r="F608">
        <v>3</v>
      </c>
      <c r="G608">
        <v>2</v>
      </c>
      <c r="H608" t="s">
        <v>285</v>
      </c>
      <c r="I608">
        <v>263</v>
      </c>
      <c r="J608" t="s">
        <v>286</v>
      </c>
      <c r="K608" t="s">
        <v>17</v>
      </c>
      <c r="N608" t="s">
        <v>287</v>
      </c>
      <c r="O608">
        <v>4</v>
      </c>
      <c r="P608" t="s">
        <v>2891</v>
      </c>
      <c r="Q608" t="s">
        <v>2848</v>
      </c>
    </row>
    <row r="609" spans="1:17" x14ac:dyDescent="0.25">
      <c r="A609">
        <v>1</v>
      </c>
      <c r="B609">
        <v>0</v>
      </c>
      <c r="C609" t="s">
        <v>291</v>
      </c>
      <c r="D609" t="s">
        <v>20</v>
      </c>
      <c r="E609">
        <v>64</v>
      </c>
      <c r="F609">
        <v>1</v>
      </c>
      <c r="G609">
        <v>4</v>
      </c>
      <c r="H609" t="s">
        <v>285</v>
      </c>
      <c r="I609">
        <v>263</v>
      </c>
      <c r="J609" t="s">
        <v>286</v>
      </c>
      <c r="K609" t="s">
        <v>17</v>
      </c>
      <c r="N609" t="s">
        <v>287</v>
      </c>
      <c r="O609">
        <v>2</v>
      </c>
      <c r="P609" t="s">
        <v>2889</v>
      </c>
      <c r="Q609" t="s">
        <v>2848</v>
      </c>
    </row>
    <row r="610" spans="1:17" x14ac:dyDescent="0.25">
      <c r="A610">
        <v>1</v>
      </c>
      <c r="B610">
        <v>1</v>
      </c>
      <c r="C610" t="s">
        <v>292</v>
      </c>
      <c r="D610" t="s">
        <v>15</v>
      </c>
      <c r="E610">
        <v>60</v>
      </c>
      <c r="F610">
        <v>1</v>
      </c>
      <c r="G610">
        <v>4</v>
      </c>
      <c r="H610" t="s">
        <v>285</v>
      </c>
      <c r="I610">
        <v>263</v>
      </c>
      <c r="J610" t="s">
        <v>286</v>
      </c>
      <c r="K610" t="s">
        <v>17</v>
      </c>
      <c r="L610" t="s">
        <v>33</v>
      </c>
      <c r="N610" t="s">
        <v>287</v>
      </c>
      <c r="O610">
        <v>3</v>
      </c>
      <c r="P610" t="s">
        <v>2889</v>
      </c>
      <c r="Q610" t="s">
        <v>2848</v>
      </c>
    </row>
    <row r="611" spans="1:17" x14ac:dyDescent="0.25">
      <c r="A611">
        <v>1</v>
      </c>
      <c r="B611">
        <v>0</v>
      </c>
      <c r="C611" t="s">
        <v>295</v>
      </c>
      <c r="D611" t="s">
        <v>20</v>
      </c>
      <c r="F611">
        <v>0</v>
      </c>
      <c r="G611">
        <v>0</v>
      </c>
      <c r="H611" t="s">
        <v>296</v>
      </c>
      <c r="I611">
        <v>26.55</v>
      </c>
      <c r="J611" t="s">
        <v>297</v>
      </c>
      <c r="K611" t="s">
        <v>17</v>
      </c>
      <c r="N611" t="s">
        <v>298</v>
      </c>
      <c r="O611">
        <v>4</v>
      </c>
      <c r="P611" t="s">
        <v>2891</v>
      </c>
      <c r="Q611" t="s">
        <v>2833</v>
      </c>
    </row>
    <row r="612" spans="1:17" x14ac:dyDescent="0.25">
      <c r="A612">
        <v>1</v>
      </c>
      <c r="B612">
        <v>0</v>
      </c>
      <c r="C612" t="s">
        <v>321</v>
      </c>
      <c r="D612" t="s">
        <v>20</v>
      </c>
      <c r="E612">
        <v>47</v>
      </c>
      <c r="F612">
        <v>0</v>
      </c>
      <c r="G612">
        <v>0</v>
      </c>
      <c r="H612" t="s">
        <v>322</v>
      </c>
      <c r="I612">
        <v>38.5</v>
      </c>
      <c r="J612" t="s">
        <v>323</v>
      </c>
      <c r="K612" t="s">
        <v>17</v>
      </c>
      <c r="M612">
        <v>275</v>
      </c>
      <c r="N612" t="s">
        <v>324</v>
      </c>
      <c r="O612">
        <v>3</v>
      </c>
      <c r="P612" t="s">
        <v>2889</v>
      </c>
      <c r="Q612" t="s">
        <v>2870</v>
      </c>
    </row>
    <row r="613" spans="1:17" x14ac:dyDescent="0.25">
      <c r="A613">
        <v>1</v>
      </c>
      <c r="B613">
        <v>1</v>
      </c>
      <c r="C613" t="s">
        <v>342</v>
      </c>
      <c r="D613" t="s">
        <v>20</v>
      </c>
      <c r="E613">
        <v>53</v>
      </c>
      <c r="F613">
        <v>0</v>
      </c>
      <c r="G613">
        <v>0</v>
      </c>
      <c r="H613" t="s">
        <v>343</v>
      </c>
      <c r="I613">
        <v>28.5</v>
      </c>
      <c r="J613" t="s">
        <v>344</v>
      </c>
      <c r="K613" t="s">
        <v>44</v>
      </c>
      <c r="L613" t="s">
        <v>60</v>
      </c>
      <c r="N613" t="s">
        <v>142</v>
      </c>
      <c r="O613">
        <v>2</v>
      </c>
      <c r="P613" t="s">
        <v>2889</v>
      </c>
      <c r="Q613" t="s">
        <v>2827</v>
      </c>
    </row>
    <row r="614" spans="1:17" x14ac:dyDescent="0.25">
      <c r="A614">
        <v>1</v>
      </c>
      <c r="B614">
        <v>1</v>
      </c>
      <c r="C614" t="s">
        <v>345</v>
      </c>
      <c r="D614" t="s">
        <v>15</v>
      </c>
      <c r="E614">
        <v>19</v>
      </c>
      <c r="F614">
        <v>0</v>
      </c>
      <c r="G614">
        <v>0</v>
      </c>
      <c r="H614" t="s">
        <v>346</v>
      </c>
      <c r="I614">
        <v>30</v>
      </c>
      <c r="J614" t="s">
        <v>347</v>
      </c>
      <c r="K614" t="s">
        <v>17</v>
      </c>
      <c r="L614" t="s">
        <v>29</v>
      </c>
      <c r="N614" t="s">
        <v>348</v>
      </c>
      <c r="O614">
        <v>4</v>
      </c>
      <c r="P614" t="s">
        <v>2891</v>
      </c>
      <c r="Q614" t="s">
        <v>2826</v>
      </c>
    </row>
    <row r="615" spans="1:17" x14ac:dyDescent="0.25">
      <c r="A615">
        <v>1</v>
      </c>
      <c r="B615">
        <v>0</v>
      </c>
      <c r="C615" t="s">
        <v>349</v>
      </c>
      <c r="D615" t="s">
        <v>20</v>
      </c>
      <c r="E615">
        <v>38</v>
      </c>
      <c r="F615">
        <v>0</v>
      </c>
      <c r="G615">
        <v>1</v>
      </c>
      <c r="H615" t="s">
        <v>350</v>
      </c>
      <c r="I615">
        <v>153.46250000000001</v>
      </c>
      <c r="J615" t="s">
        <v>351</v>
      </c>
      <c r="K615" t="s">
        <v>17</v>
      </c>
      <c r="M615">
        <v>147</v>
      </c>
      <c r="N615" t="s">
        <v>287</v>
      </c>
      <c r="O615">
        <v>3</v>
      </c>
      <c r="P615" t="s">
        <v>2889</v>
      </c>
      <c r="Q615" t="s">
        <v>2848</v>
      </c>
    </row>
    <row r="616" spans="1:17" x14ac:dyDescent="0.25">
      <c r="A616">
        <v>1</v>
      </c>
      <c r="B616">
        <v>1</v>
      </c>
      <c r="C616" t="s">
        <v>352</v>
      </c>
      <c r="D616" t="s">
        <v>15</v>
      </c>
      <c r="E616">
        <v>58</v>
      </c>
      <c r="F616">
        <v>0</v>
      </c>
      <c r="G616">
        <v>1</v>
      </c>
      <c r="H616" t="s">
        <v>350</v>
      </c>
      <c r="I616">
        <v>153.46250000000001</v>
      </c>
      <c r="J616" t="s">
        <v>353</v>
      </c>
      <c r="K616" t="s">
        <v>17</v>
      </c>
      <c r="L616" t="s">
        <v>29</v>
      </c>
      <c r="N616" t="s">
        <v>348</v>
      </c>
      <c r="O616">
        <v>5</v>
      </c>
      <c r="P616" t="s">
        <v>2890</v>
      </c>
      <c r="Q616" t="s">
        <v>2826</v>
      </c>
    </row>
    <row r="617" spans="1:17" x14ac:dyDescent="0.25">
      <c r="A617">
        <v>1</v>
      </c>
      <c r="B617">
        <v>1</v>
      </c>
      <c r="C617" t="s">
        <v>379</v>
      </c>
      <c r="D617" t="s">
        <v>20</v>
      </c>
      <c r="F617">
        <v>0</v>
      </c>
      <c r="G617">
        <v>0</v>
      </c>
      <c r="H617" t="s">
        <v>380</v>
      </c>
      <c r="I617">
        <v>30</v>
      </c>
      <c r="J617" t="s">
        <v>381</v>
      </c>
      <c r="K617" t="s">
        <v>17</v>
      </c>
      <c r="L617" t="s">
        <v>29</v>
      </c>
      <c r="N617" t="s">
        <v>382</v>
      </c>
      <c r="O617">
        <v>5</v>
      </c>
      <c r="P617" t="s">
        <v>2890</v>
      </c>
      <c r="Q617" t="s">
        <v>2834</v>
      </c>
    </row>
    <row r="618" spans="1:17" x14ac:dyDescent="0.25">
      <c r="A618">
        <v>1</v>
      </c>
      <c r="B618">
        <v>0</v>
      </c>
      <c r="C618" t="s">
        <v>389</v>
      </c>
      <c r="D618" t="s">
        <v>20</v>
      </c>
      <c r="E618">
        <v>42</v>
      </c>
      <c r="F618">
        <v>0</v>
      </c>
      <c r="G618">
        <v>0</v>
      </c>
      <c r="H618" t="s">
        <v>390</v>
      </c>
      <c r="I618">
        <v>42.5</v>
      </c>
      <c r="J618" t="s">
        <v>391</v>
      </c>
      <c r="K618" t="s">
        <v>17</v>
      </c>
      <c r="N618" t="s">
        <v>392</v>
      </c>
      <c r="O618">
        <v>3</v>
      </c>
      <c r="P618" t="s">
        <v>2889</v>
      </c>
      <c r="Q618" t="s">
        <v>2833</v>
      </c>
    </row>
    <row r="619" spans="1:17" x14ac:dyDescent="0.25">
      <c r="A619">
        <v>1</v>
      </c>
      <c r="B619">
        <v>0</v>
      </c>
      <c r="C619" t="s">
        <v>397</v>
      </c>
      <c r="D619" t="s">
        <v>20</v>
      </c>
      <c r="E619">
        <v>55</v>
      </c>
      <c r="F619">
        <v>0</v>
      </c>
      <c r="G619">
        <v>0</v>
      </c>
      <c r="H619" t="s">
        <v>398</v>
      </c>
      <c r="I619">
        <v>50</v>
      </c>
      <c r="J619" t="s">
        <v>399</v>
      </c>
      <c r="K619" t="s">
        <v>17</v>
      </c>
      <c r="N619" t="s">
        <v>400</v>
      </c>
      <c r="O619">
        <v>4</v>
      </c>
      <c r="P619" t="s">
        <v>2891</v>
      </c>
      <c r="Q619" t="s">
        <v>2817</v>
      </c>
    </row>
    <row r="620" spans="1:17" x14ac:dyDescent="0.25">
      <c r="A620">
        <v>1</v>
      </c>
      <c r="B620">
        <v>1</v>
      </c>
      <c r="C620" t="s">
        <v>412</v>
      </c>
      <c r="D620" t="s">
        <v>20</v>
      </c>
      <c r="E620">
        <v>35</v>
      </c>
      <c r="F620">
        <v>0</v>
      </c>
      <c r="G620">
        <v>0</v>
      </c>
      <c r="H620" t="s">
        <v>413</v>
      </c>
      <c r="I620">
        <v>26.55</v>
      </c>
      <c r="K620" t="s">
        <v>44</v>
      </c>
      <c r="L620" t="s">
        <v>414</v>
      </c>
      <c r="N620" t="s">
        <v>415</v>
      </c>
      <c r="O620">
        <v>3</v>
      </c>
      <c r="P620" t="s">
        <v>2889</v>
      </c>
      <c r="Q620" t="s">
        <v>2841</v>
      </c>
    </row>
    <row r="621" spans="1:17" x14ac:dyDescent="0.25">
      <c r="A621">
        <v>1</v>
      </c>
      <c r="B621">
        <v>1</v>
      </c>
      <c r="C621" t="s">
        <v>416</v>
      </c>
      <c r="D621" t="s">
        <v>20</v>
      </c>
      <c r="E621">
        <v>38</v>
      </c>
      <c r="F621">
        <v>1</v>
      </c>
      <c r="G621">
        <v>0</v>
      </c>
      <c r="H621" t="s">
        <v>417</v>
      </c>
      <c r="I621">
        <v>90</v>
      </c>
      <c r="J621" t="s">
        <v>418</v>
      </c>
      <c r="K621" t="s">
        <v>17</v>
      </c>
      <c r="L621" t="s">
        <v>40</v>
      </c>
      <c r="N621" t="s">
        <v>419</v>
      </c>
      <c r="O621">
        <v>1</v>
      </c>
      <c r="P621" t="s">
        <v>2889</v>
      </c>
      <c r="Q621" t="s">
        <v>2826</v>
      </c>
    </row>
    <row r="622" spans="1:17" x14ac:dyDescent="0.25">
      <c r="A622">
        <v>1</v>
      </c>
      <c r="B622">
        <v>1</v>
      </c>
      <c r="C622" t="s">
        <v>422</v>
      </c>
      <c r="D622" t="s">
        <v>15</v>
      </c>
      <c r="E622">
        <v>35</v>
      </c>
      <c r="F622">
        <v>1</v>
      </c>
      <c r="G622">
        <v>0</v>
      </c>
      <c r="H622" t="s">
        <v>417</v>
      </c>
      <c r="I622">
        <v>90</v>
      </c>
      <c r="J622" t="s">
        <v>418</v>
      </c>
      <c r="K622" t="s">
        <v>17</v>
      </c>
      <c r="L622" t="s">
        <v>40</v>
      </c>
      <c r="N622" t="s">
        <v>419</v>
      </c>
      <c r="O622">
        <v>4</v>
      </c>
      <c r="P622" t="s">
        <v>2891</v>
      </c>
      <c r="Q622" t="s">
        <v>2826</v>
      </c>
    </row>
    <row r="623" spans="1:17" x14ac:dyDescent="0.25">
      <c r="A623">
        <v>1</v>
      </c>
      <c r="B623">
        <v>1</v>
      </c>
      <c r="C623" t="s">
        <v>430</v>
      </c>
      <c r="D623" t="s">
        <v>20</v>
      </c>
      <c r="E623">
        <v>49</v>
      </c>
      <c r="F623">
        <v>0</v>
      </c>
      <c r="G623">
        <v>0</v>
      </c>
      <c r="H623" t="s">
        <v>314</v>
      </c>
      <c r="I623">
        <v>0</v>
      </c>
      <c r="J623" t="s">
        <v>431</v>
      </c>
      <c r="K623" t="s">
        <v>17</v>
      </c>
      <c r="L623" t="s">
        <v>44</v>
      </c>
      <c r="N623" t="s">
        <v>432</v>
      </c>
      <c r="O623">
        <v>1</v>
      </c>
      <c r="P623" t="s">
        <v>2889</v>
      </c>
      <c r="Q623" t="s">
        <v>2864</v>
      </c>
    </row>
    <row r="624" spans="1:17" x14ac:dyDescent="0.25">
      <c r="A624">
        <v>1</v>
      </c>
      <c r="B624">
        <v>0</v>
      </c>
      <c r="C624" t="s">
        <v>433</v>
      </c>
      <c r="D624" t="s">
        <v>20</v>
      </c>
      <c r="E624">
        <v>46</v>
      </c>
      <c r="F624">
        <v>0</v>
      </c>
      <c r="G624">
        <v>0</v>
      </c>
      <c r="H624" t="s">
        <v>434</v>
      </c>
      <c r="I624">
        <v>26</v>
      </c>
      <c r="K624" t="s">
        <v>17</v>
      </c>
      <c r="M624">
        <v>80</v>
      </c>
      <c r="N624" t="s">
        <v>435</v>
      </c>
      <c r="O624">
        <v>5</v>
      </c>
      <c r="P624" t="s">
        <v>2890</v>
      </c>
      <c r="Q624" t="s">
        <v>2883</v>
      </c>
    </row>
    <row r="625" spans="1:17" x14ac:dyDescent="0.25">
      <c r="A625">
        <v>1</v>
      </c>
      <c r="B625">
        <v>0</v>
      </c>
      <c r="C625" t="s">
        <v>446</v>
      </c>
      <c r="D625" t="s">
        <v>20</v>
      </c>
      <c r="E625">
        <v>41</v>
      </c>
      <c r="F625">
        <v>1</v>
      </c>
      <c r="G625">
        <v>0</v>
      </c>
      <c r="H625" t="s">
        <v>447</v>
      </c>
      <c r="I625">
        <v>51.862499999999997</v>
      </c>
      <c r="J625" t="s">
        <v>448</v>
      </c>
      <c r="K625" t="s">
        <v>17</v>
      </c>
      <c r="N625" t="s">
        <v>449</v>
      </c>
      <c r="O625">
        <v>4</v>
      </c>
      <c r="P625" t="s">
        <v>2891</v>
      </c>
      <c r="Q625" t="s">
        <v>2826</v>
      </c>
    </row>
    <row r="626" spans="1:17" x14ac:dyDescent="0.25">
      <c r="A626">
        <v>1</v>
      </c>
      <c r="B626">
        <v>1</v>
      </c>
      <c r="C626" t="s">
        <v>450</v>
      </c>
      <c r="D626" t="s">
        <v>15</v>
      </c>
      <c r="F626">
        <v>1</v>
      </c>
      <c r="G626">
        <v>0</v>
      </c>
      <c r="H626" t="s">
        <v>447</v>
      </c>
      <c r="I626">
        <v>51.862499999999997</v>
      </c>
      <c r="J626" t="s">
        <v>448</v>
      </c>
      <c r="K626" t="s">
        <v>17</v>
      </c>
      <c r="L626" t="s">
        <v>71</v>
      </c>
      <c r="N626" t="s">
        <v>449</v>
      </c>
      <c r="O626">
        <v>3</v>
      </c>
      <c r="P626" t="s">
        <v>2889</v>
      </c>
      <c r="Q626" t="s">
        <v>2826</v>
      </c>
    </row>
    <row r="627" spans="1:17" x14ac:dyDescent="0.25">
      <c r="A627">
        <v>1</v>
      </c>
      <c r="B627">
        <v>0</v>
      </c>
      <c r="C627" t="s">
        <v>456</v>
      </c>
      <c r="D627" t="s">
        <v>20</v>
      </c>
      <c r="F627">
        <v>0</v>
      </c>
      <c r="G627">
        <v>0</v>
      </c>
      <c r="H627" t="s">
        <v>457</v>
      </c>
      <c r="I627">
        <v>26.55</v>
      </c>
      <c r="J627" t="s">
        <v>458</v>
      </c>
      <c r="K627" t="s">
        <v>17</v>
      </c>
      <c r="N627" t="s">
        <v>459</v>
      </c>
      <c r="O627">
        <v>1</v>
      </c>
      <c r="P627" t="s">
        <v>2889</v>
      </c>
      <c r="Q627" t="s">
        <v>2866</v>
      </c>
    </row>
    <row r="628" spans="1:17" x14ac:dyDescent="0.25">
      <c r="A628">
        <v>1</v>
      </c>
      <c r="B628">
        <v>0</v>
      </c>
      <c r="C628" t="s">
        <v>470</v>
      </c>
      <c r="D628" t="s">
        <v>20</v>
      </c>
      <c r="E628">
        <v>42</v>
      </c>
      <c r="F628">
        <v>0</v>
      </c>
      <c r="G628">
        <v>0</v>
      </c>
      <c r="H628" t="s">
        <v>471</v>
      </c>
      <c r="I628">
        <v>26.55</v>
      </c>
      <c r="K628" t="s">
        <v>17</v>
      </c>
      <c r="N628" t="s">
        <v>472</v>
      </c>
      <c r="O628">
        <v>1</v>
      </c>
      <c r="P628" t="s">
        <v>2889</v>
      </c>
      <c r="Q628" t="s">
        <v>2830</v>
      </c>
    </row>
    <row r="629" spans="1:17" x14ac:dyDescent="0.25">
      <c r="A629">
        <v>1</v>
      </c>
      <c r="B629">
        <v>1</v>
      </c>
      <c r="C629" t="s">
        <v>473</v>
      </c>
      <c r="D629" t="s">
        <v>15</v>
      </c>
      <c r="E629">
        <v>55</v>
      </c>
      <c r="F629">
        <v>0</v>
      </c>
      <c r="G629">
        <v>0</v>
      </c>
      <c r="H629" t="s">
        <v>474</v>
      </c>
      <c r="I629">
        <v>27.720800000000001</v>
      </c>
      <c r="K629" t="s">
        <v>44</v>
      </c>
      <c r="L629" t="s">
        <v>57</v>
      </c>
      <c r="N629" t="s">
        <v>472</v>
      </c>
      <c r="O629">
        <v>5</v>
      </c>
      <c r="P629" t="s">
        <v>2890</v>
      </c>
      <c r="Q629" t="s">
        <v>2830</v>
      </c>
    </row>
    <row r="630" spans="1:17" x14ac:dyDescent="0.25">
      <c r="A630">
        <v>1</v>
      </c>
      <c r="B630">
        <v>1</v>
      </c>
      <c r="C630" t="s">
        <v>475</v>
      </c>
      <c r="D630" t="s">
        <v>15</v>
      </c>
      <c r="E630">
        <v>16</v>
      </c>
      <c r="F630">
        <v>0</v>
      </c>
      <c r="G630">
        <v>1</v>
      </c>
      <c r="H630" t="s">
        <v>476</v>
      </c>
      <c r="I630">
        <v>39.4</v>
      </c>
      <c r="J630" t="s">
        <v>477</v>
      </c>
      <c r="K630" t="s">
        <v>17</v>
      </c>
      <c r="L630" t="s">
        <v>54</v>
      </c>
      <c r="N630" t="s">
        <v>55</v>
      </c>
      <c r="O630">
        <v>4</v>
      </c>
      <c r="P630" t="s">
        <v>2891</v>
      </c>
      <c r="Q630" t="s">
        <v>2824</v>
      </c>
    </row>
    <row r="631" spans="1:17" x14ac:dyDescent="0.25">
      <c r="A631">
        <v>1</v>
      </c>
      <c r="B631">
        <v>1</v>
      </c>
      <c r="C631" t="s">
        <v>478</v>
      </c>
      <c r="D631" t="s">
        <v>15</v>
      </c>
      <c r="E631">
        <v>51</v>
      </c>
      <c r="F631">
        <v>0</v>
      </c>
      <c r="G631">
        <v>1</v>
      </c>
      <c r="H631" t="s">
        <v>476</v>
      </c>
      <c r="I631">
        <v>39.4</v>
      </c>
      <c r="J631" t="s">
        <v>477</v>
      </c>
      <c r="K631" t="s">
        <v>17</v>
      </c>
      <c r="L631" t="s">
        <v>54</v>
      </c>
      <c r="N631" t="s">
        <v>55</v>
      </c>
      <c r="O631">
        <v>4</v>
      </c>
      <c r="P631" t="s">
        <v>2891</v>
      </c>
      <c r="Q631" t="s">
        <v>2824</v>
      </c>
    </row>
    <row r="632" spans="1:17" x14ac:dyDescent="0.25">
      <c r="A632">
        <v>1</v>
      </c>
      <c r="B632">
        <v>1</v>
      </c>
      <c r="C632" t="s">
        <v>491</v>
      </c>
      <c r="D632" t="s">
        <v>15</v>
      </c>
      <c r="E632">
        <v>15</v>
      </c>
      <c r="F632">
        <v>0</v>
      </c>
      <c r="G632">
        <v>1</v>
      </c>
      <c r="H632" t="s">
        <v>461</v>
      </c>
      <c r="I632">
        <v>211.33750000000001</v>
      </c>
      <c r="J632" t="s">
        <v>16</v>
      </c>
      <c r="K632" t="s">
        <v>17</v>
      </c>
      <c r="L632" t="s">
        <v>211</v>
      </c>
      <c r="N632" t="s">
        <v>18</v>
      </c>
      <c r="O632">
        <v>3</v>
      </c>
      <c r="P632" t="s">
        <v>2889</v>
      </c>
      <c r="Q632" t="s">
        <v>2852</v>
      </c>
    </row>
    <row r="633" spans="1:17" x14ac:dyDescent="0.25">
      <c r="A633">
        <v>1</v>
      </c>
      <c r="B633">
        <v>1</v>
      </c>
      <c r="C633" t="s">
        <v>499</v>
      </c>
      <c r="D633" t="s">
        <v>20</v>
      </c>
      <c r="F633">
        <v>0</v>
      </c>
      <c r="G633">
        <v>0</v>
      </c>
      <c r="H633" t="s">
        <v>500</v>
      </c>
      <c r="I633">
        <v>29.7</v>
      </c>
      <c r="J633" t="s">
        <v>501</v>
      </c>
      <c r="K633" t="s">
        <v>44</v>
      </c>
      <c r="L633" t="s">
        <v>90</v>
      </c>
      <c r="N633" t="s">
        <v>55</v>
      </c>
      <c r="O633">
        <v>2</v>
      </c>
      <c r="P633" t="s">
        <v>2889</v>
      </c>
      <c r="Q633" t="s">
        <v>2824</v>
      </c>
    </row>
    <row r="634" spans="1:17" x14ac:dyDescent="0.25">
      <c r="A634">
        <v>1</v>
      </c>
      <c r="B634">
        <v>0</v>
      </c>
      <c r="C634" t="s">
        <v>510</v>
      </c>
      <c r="D634" t="s">
        <v>20</v>
      </c>
      <c r="E634">
        <v>46</v>
      </c>
      <c r="F634">
        <v>0</v>
      </c>
      <c r="G634">
        <v>0</v>
      </c>
      <c r="H634" t="s">
        <v>511</v>
      </c>
      <c r="I634">
        <v>75.241699999999994</v>
      </c>
      <c r="J634" t="s">
        <v>73</v>
      </c>
      <c r="K634" t="s">
        <v>44</v>
      </c>
      <c r="M634">
        <v>292</v>
      </c>
      <c r="N634" t="s">
        <v>512</v>
      </c>
      <c r="O634">
        <v>5</v>
      </c>
      <c r="P634" t="s">
        <v>2890</v>
      </c>
      <c r="Q634" t="s">
        <v>2822</v>
      </c>
    </row>
    <row r="635" spans="1:17" x14ac:dyDescent="0.25">
      <c r="A635">
        <v>1</v>
      </c>
      <c r="B635">
        <v>0</v>
      </c>
      <c r="C635" t="s">
        <v>524</v>
      </c>
      <c r="D635" t="s">
        <v>20</v>
      </c>
      <c r="E635">
        <v>44</v>
      </c>
      <c r="F635">
        <v>2</v>
      </c>
      <c r="G635">
        <v>0</v>
      </c>
      <c r="H635" t="s">
        <v>525</v>
      </c>
      <c r="I635">
        <v>90</v>
      </c>
      <c r="J635" t="s">
        <v>526</v>
      </c>
      <c r="K635" t="s">
        <v>527</v>
      </c>
      <c r="M635">
        <v>230</v>
      </c>
      <c r="N635" t="s">
        <v>528</v>
      </c>
      <c r="O635">
        <v>3</v>
      </c>
      <c r="P635" t="s">
        <v>2889</v>
      </c>
      <c r="Q635" t="s">
        <v>2885</v>
      </c>
    </row>
    <row r="636" spans="1:17" x14ac:dyDescent="0.25">
      <c r="A636">
        <v>1</v>
      </c>
      <c r="B636">
        <v>1</v>
      </c>
      <c r="C636" t="s">
        <v>529</v>
      </c>
      <c r="D636" t="s">
        <v>15</v>
      </c>
      <c r="E636">
        <v>33</v>
      </c>
      <c r="F636">
        <v>1</v>
      </c>
      <c r="G636">
        <v>0</v>
      </c>
      <c r="H636" t="s">
        <v>525</v>
      </c>
      <c r="I636">
        <v>90</v>
      </c>
      <c r="J636" t="s">
        <v>526</v>
      </c>
      <c r="K636" t="s">
        <v>527</v>
      </c>
      <c r="L636" t="s">
        <v>204</v>
      </c>
      <c r="N636" t="s">
        <v>530</v>
      </c>
      <c r="O636">
        <v>5</v>
      </c>
      <c r="P636" t="s">
        <v>2890</v>
      </c>
      <c r="Q636" t="s">
        <v>2885</v>
      </c>
    </row>
    <row r="637" spans="1:17" x14ac:dyDescent="0.25">
      <c r="A637">
        <v>1</v>
      </c>
      <c r="B637">
        <v>1</v>
      </c>
      <c r="C637" t="s">
        <v>531</v>
      </c>
      <c r="D637" t="s">
        <v>15</v>
      </c>
      <c r="E637">
        <v>37</v>
      </c>
      <c r="F637">
        <v>1</v>
      </c>
      <c r="G637">
        <v>0</v>
      </c>
      <c r="H637" t="s">
        <v>525</v>
      </c>
      <c r="I637">
        <v>90</v>
      </c>
      <c r="J637" t="s">
        <v>526</v>
      </c>
      <c r="K637" t="s">
        <v>527</v>
      </c>
      <c r="L637" t="s">
        <v>204</v>
      </c>
      <c r="N637" t="s">
        <v>528</v>
      </c>
      <c r="O637">
        <v>2</v>
      </c>
      <c r="P637" t="s">
        <v>2889</v>
      </c>
      <c r="Q637" t="s">
        <v>2885</v>
      </c>
    </row>
    <row r="638" spans="1:17" x14ac:dyDescent="0.25">
      <c r="A638">
        <v>1</v>
      </c>
      <c r="B638">
        <v>0</v>
      </c>
      <c r="C638" t="s">
        <v>537</v>
      </c>
      <c r="D638" t="s">
        <v>20</v>
      </c>
      <c r="E638">
        <v>47</v>
      </c>
      <c r="F638">
        <v>0</v>
      </c>
      <c r="G638">
        <v>0</v>
      </c>
      <c r="H638" t="s">
        <v>369</v>
      </c>
      <c r="I638">
        <v>42.4</v>
      </c>
      <c r="K638" t="s">
        <v>17</v>
      </c>
      <c r="N638" t="s">
        <v>142</v>
      </c>
      <c r="O638">
        <v>2</v>
      </c>
      <c r="P638" t="s">
        <v>2889</v>
      </c>
      <c r="Q638" t="s">
        <v>2827</v>
      </c>
    </row>
    <row r="639" spans="1:17" x14ac:dyDescent="0.25">
      <c r="A639">
        <v>1</v>
      </c>
      <c r="B639">
        <v>1</v>
      </c>
      <c r="C639" t="s">
        <v>557</v>
      </c>
      <c r="D639" t="s">
        <v>20</v>
      </c>
      <c r="F639">
        <v>0</v>
      </c>
      <c r="G639">
        <v>0</v>
      </c>
      <c r="H639" t="s">
        <v>558</v>
      </c>
      <c r="I639">
        <v>25.741700000000002</v>
      </c>
      <c r="K639" t="s">
        <v>44</v>
      </c>
      <c r="L639" t="s">
        <v>90</v>
      </c>
      <c r="N639" t="s">
        <v>55</v>
      </c>
      <c r="O639">
        <v>2</v>
      </c>
      <c r="P639" t="s">
        <v>2889</v>
      </c>
      <c r="Q639" t="s">
        <v>2824</v>
      </c>
    </row>
    <row r="640" spans="1:17" x14ac:dyDescent="0.25">
      <c r="A640">
        <v>1</v>
      </c>
      <c r="B640">
        <v>1</v>
      </c>
      <c r="C640" t="s">
        <v>559</v>
      </c>
      <c r="D640" t="s">
        <v>15</v>
      </c>
      <c r="E640">
        <v>22</v>
      </c>
      <c r="F640">
        <v>0</v>
      </c>
      <c r="G640">
        <v>1</v>
      </c>
      <c r="H640" t="s">
        <v>560</v>
      </c>
      <c r="I640">
        <v>61.979199999999999</v>
      </c>
      <c r="J640" t="s">
        <v>561</v>
      </c>
      <c r="K640" t="s">
        <v>44</v>
      </c>
      <c r="L640" t="s">
        <v>78</v>
      </c>
      <c r="N640" t="s">
        <v>562</v>
      </c>
      <c r="O640">
        <v>1</v>
      </c>
      <c r="P640" t="s">
        <v>2889</v>
      </c>
      <c r="Q640" t="s">
        <v>2871</v>
      </c>
    </row>
    <row r="641" spans="1:17" x14ac:dyDescent="0.25">
      <c r="A641">
        <v>1</v>
      </c>
      <c r="B641">
        <v>0</v>
      </c>
      <c r="C641" t="s">
        <v>563</v>
      </c>
      <c r="D641" t="s">
        <v>20</v>
      </c>
      <c r="E641">
        <v>65</v>
      </c>
      <c r="F641">
        <v>0</v>
      </c>
      <c r="G641">
        <v>1</v>
      </c>
      <c r="H641" t="s">
        <v>560</v>
      </c>
      <c r="I641">
        <v>61.979199999999999</v>
      </c>
      <c r="J641" t="s">
        <v>564</v>
      </c>
      <c r="K641" t="s">
        <v>44</v>
      </c>
      <c r="M641">
        <v>234</v>
      </c>
      <c r="N641" t="s">
        <v>562</v>
      </c>
      <c r="O641">
        <v>1</v>
      </c>
      <c r="P641" t="s">
        <v>2889</v>
      </c>
      <c r="Q641" t="s">
        <v>2871</v>
      </c>
    </row>
    <row r="642" spans="1:17" x14ac:dyDescent="0.25">
      <c r="A642">
        <v>1</v>
      </c>
      <c r="B642">
        <v>0</v>
      </c>
      <c r="C642" t="s">
        <v>565</v>
      </c>
      <c r="D642" t="s">
        <v>20</v>
      </c>
      <c r="E642">
        <v>28.5</v>
      </c>
      <c r="F642">
        <v>0</v>
      </c>
      <c r="G642">
        <v>0</v>
      </c>
      <c r="H642" t="s">
        <v>566</v>
      </c>
      <c r="I642">
        <v>27.720800000000001</v>
      </c>
      <c r="J642" t="s">
        <v>567</v>
      </c>
      <c r="K642" t="s">
        <v>44</v>
      </c>
      <c r="M642">
        <v>189</v>
      </c>
      <c r="N642" t="s">
        <v>568</v>
      </c>
      <c r="O642">
        <v>3</v>
      </c>
      <c r="P642" t="s">
        <v>2889</v>
      </c>
      <c r="Q642" t="s">
        <v>2821</v>
      </c>
    </row>
    <row r="643" spans="1:17" x14ac:dyDescent="0.25">
      <c r="A643">
        <v>1</v>
      </c>
      <c r="B643">
        <v>0</v>
      </c>
      <c r="C643" t="s">
        <v>569</v>
      </c>
      <c r="D643" t="s">
        <v>20</v>
      </c>
      <c r="F643">
        <v>0</v>
      </c>
      <c r="G643">
        <v>0</v>
      </c>
      <c r="H643" t="s">
        <v>570</v>
      </c>
      <c r="I643">
        <v>0</v>
      </c>
      <c r="K643" t="s">
        <v>17</v>
      </c>
      <c r="N643" t="s">
        <v>571</v>
      </c>
      <c r="O643">
        <v>5</v>
      </c>
      <c r="P643" t="s">
        <v>2890</v>
      </c>
      <c r="Q643" t="s">
        <v>2878</v>
      </c>
    </row>
    <row r="644" spans="1:17" x14ac:dyDescent="0.25">
      <c r="A644">
        <v>1</v>
      </c>
      <c r="B644">
        <v>0</v>
      </c>
      <c r="C644" t="s">
        <v>572</v>
      </c>
      <c r="D644" t="s">
        <v>20</v>
      </c>
      <c r="E644">
        <v>45.5</v>
      </c>
      <c r="F644">
        <v>0</v>
      </c>
      <c r="G644">
        <v>0</v>
      </c>
      <c r="H644" t="s">
        <v>573</v>
      </c>
      <c r="I644">
        <v>28.5</v>
      </c>
      <c r="J644" t="s">
        <v>458</v>
      </c>
      <c r="K644" t="s">
        <v>17</v>
      </c>
      <c r="M644">
        <v>166</v>
      </c>
      <c r="N644" t="s">
        <v>574</v>
      </c>
      <c r="O644">
        <v>3</v>
      </c>
      <c r="P644" t="s">
        <v>2889</v>
      </c>
      <c r="Q644" t="s">
        <v>2834</v>
      </c>
    </row>
    <row r="645" spans="1:17" x14ac:dyDescent="0.25">
      <c r="A645">
        <v>1</v>
      </c>
      <c r="B645">
        <v>0</v>
      </c>
      <c r="C645" t="s">
        <v>582</v>
      </c>
      <c r="D645" t="s">
        <v>20</v>
      </c>
      <c r="E645">
        <v>18</v>
      </c>
      <c r="F645">
        <v>1</v>
      </c>
      <c r="G645">
        <v>0</v>
      </c>
      <c r="H645" t="s">
        <v>555</v>
      </c>
      <c r="I645">
        <v>108.9</v>
      </c>
      <c r="J645" t="s">
        <v>583</v>
      </c>
      <c r="K645" t="s">
        <v>44</v>
      </c>
      <c r="N645" t="s">
        <v>584</v>
      </c>
      <c r="O645">
        <v>5</v>
      </c>
      <c r="P645" t="s">
        <v>2890</v>
      </c>
      <c r="Q645" t="s">
        <v>2841</v>
      </c>
    </row>
    <row r="646" spans="1:17" x14ac:dyDescent="0.25">
      <c r="A646">
        <v>1</v>
      </c>
      <c r="B646">
        <v>1</v>
      </c>
      <c r="C646" t="s">
        <v>585</v>
      </c>
      <c r="D646" t="s">
        <v>15</v>
      </c>
      <c r="E646">
        <v>17</v>
      </c>
      <c r="F646">
        <v>1</v>
      </c>
      <c r="G646">
        <v>0</v>
      </c>
      <c r="H646" t="s">
        <v>555</v>
      </c>
      <c r="I646">
        <v>108.9</v>
      </c>
      <c r="J646" t="s">
        <v>583</v>
      </c>
      <c r="K646" t="s">
        <v>44</v>
      </c>
      <c r="L646" t="s">
        <v>71</v>
      </c>
      <c r="N646" t="s">
        <v>584</v>
      </c>
      <c r="O646">
        <v>4</v>
      </c>
      <c r="P646" t="s">
        <v>2891</v>
      </c>
      <c r="Q646" t="s">
        <v>2841</v>
      </c>
    </row>
    <row r="647" spans="1:17" x14ac:dyDescent="0.25">
      <c r="A647">
        <v>1</v>
      </c>
      <c r="B647">
        <v>0</v>
      </c>
      <c r="C647" t="s">
        <v>598</v>
      </c>
      <c r="D647" t="s">
        <v>20</v>
      </c>
      <c r="E647">
        <v>38</v>
      </c>
      <c r="F647">
        <v>0</v>
      </c>
      <c r="G647">
        <v>0</v>
      </c>
      <c r="H647" t="s">
        <v>599</v>
      </c>
      <c r="I647">
        <v>0</v>
      </c>
      <c r="K647" t="s">
        <v>17</v>
      </c>
      <c r="N647" t="s">
        <v>600</v>
      </c>
      <c r="O647">
        <v>2</v>
      </c>
      <c r="P647" t="s">
        <v>2889</v>
      </c>
      <c r="Q647" t="s">
        <v>2829</v>
      </c>
    </row>
    <row r="648" spans="1:17" x14ac:dyDescent="0.25">
      <c r="A648">
        <v>1</v>
      </c>
      <c r="B648">
        <v>1</v>
      </c>
      <c r="C648" t="s">
        <v>606</v>
      </c>
      <c r="D648" t="s">
        <v>15</v>
      </c>
      <c r="E648">
        <v>43</v>
      </c>
      <c r="F648">
        <v>0</v>
      </c>
      <c r="G648">
        <v>1</v>
      </c>
      <c r="H648" t="s">
        <v>461</v>
      </c>
      <c r="I648">
        <v>211.33750000000001</v>
      </c>
      <c r="J648" t="s">
        <v>607</v>
      </c>
      <c r="K648" t="s">
        <v>17</v>
      </c>
      <c r="L648" t="s">
        <v>211</v>
      </c>
      <c r="N648" t="s">
        <v>18</v>
      </c>
      <c r="O648">
        <v>1</v>
      </c>
      <c r="P648" t="s">
        <v>2889</v>
      </c>
      <c r="Q648" t="s">
        <v>2852</v>
      </c>
    </row>
    <row r="649" spans="1:17" x14ac:dyDescent="0.25">
      <c r="A649">
        <v>1</v>
      </c>
      <c r="B649">
        <v>0</v>
      </c>
      <c r="C649" t="s">
        <v>613</v>
      </c>
      <c r="D649" t="s">
        <v>20</v>
      </c>
      <c r="F649">
        <v>0</v>
      </c>
      <c r="G649">
        <v>0</v>
      </c>
      <c r="H649" t="s">
        <v>614</v>
      </c>
      <c r="I649">
        <v>50</v>
      </c>
      <c r="J649" t="s">
        <v>615</v>
      </c>
      <c r="K649" t="s">
        <v>17</v>
      </c>
      <c r="N649" t="s">
        <v>616</v>
      </c>
      <c r="O649">
        <v>5</v>
      </c>
      <c r="P649" t="s">
        <v>2890</v>
      </c>
      <c r="Q649" t="s">
        <v>2884</v>
      </c>
    </row>
    <row r="650" spans="1:17" x14ac:dyDescent="0.25">
      <c r="A650">
        <v>1</v>
      </c>
      <c r="B650">
        <v>1</v>
      </c>
      <c r="C650" t="s">
        <v>617</v>
      </c>
      <c r="D650" t="s">
        <v>15</v>
      </c>
      <c r="E650">
        <v>33</v>
      </c>
      <c r="F650">
        <v>0</v>
      </c>
      <c r="G650">
        <v>0</v>
      </c>
      <c r="H650" t="s">
        <v>618</v>
      </c>
      <c r="I650">
        <v>27.720800000000001</v>
      </c>
      <c r="J650" t="s">
        <v>619</v>
      </c>
      <c r="K650" t="s">
        <v>44</v>
      </c>
      <c r="L650" t="s">
        <v>22</v>
      </c>
      <c r="N650" t="s">
        <v>55</v>
      </c>
      <c r="O650">
        <v>4</v>
      </c>
      <c r="P650" t="s">
        <v>2891</v>
      </c>
      <c r="Q650" t="s">
        <v>2824</v>
      </c>
    </row>
    <row r="651" spans="1:17" x14ac:dyDescent="0.25">
      <c r="A651">
        <v>1</v>
      </c>
      <c r="B651">
        <v>0</v>
      </c>
      <c r="C651" t="s">
        <v>622</v>
      </c>
      <c r="D651" t="s">
        <v>20</v>
      </c>
      <c r="E651">
        <v>36</v>
      </c>
      <c r="F651">
        <v>0</v>
      </c>
      <c r="G651">
        <v>0</v>
      </c>
      <c r="H651" t="s">
        <v>623</v>
      </c>
      <c r="I651">
        <v>40.125</v>
      </c>
      <c r="J651" t="s">
        <v>624</v>
      </c>
      <c r="K651" t="s">
        <v>44</v>
      </c>
      <c r="N651" t="s">
        <v>287</v>
      </c>
      <c r="O651">
        <v>4</v>
      </c>
      <c r="P651" t="s">
        <v>2891</v>
      </c>
      <c r="Q651" t="s">
        <v>2848</v>
      </c>
    </row>
    <row r="652" spans="1:17" x14ac:dyDescent="0.25">
      <c r="A652">
        <v>1</v>
      </c>
      <c r="B652">
        <v>1</v>
      </c>
      <c r="C652" t="s">
        <v>625</v>
      </c>
      <c r="D652" t="s">
        <v>15</v>
      </c>
      <c r="E652">
        <v>33</v>
      </c>
      <c r="F652">
        <v>0</v>
      </c>
      <c r="G652">
        <v>0</v>
      </c>
      <c r="H652" t="s">
        <v>497</v>
      </c>
      <c r="I652">
        <v>86.5</v>
      </c>
      <c r="J652" t="s">
        <v>183</v>
      </c>
      <c r="K652" t="s">
        <v>17</v>
      </c>
      <c r="L652" t="s">
        <v>71</v>
      </c>
      <c r="N652" t="s">
        <v>626</v>
      </c>
      <c r="O652">
        <v>4</v>
      </c>
      <c r="P652" t="s">
        <v>2891</v>
      </c>
      <c r="Q652" t="s">
        <v>2822</v>
      </c>
    </row>
    <row r="653" spans="1:17" x14ac:dyDescent="0.25">
      <c r="A653">
        <v>1</v>
      </c>
      <c r="B653">
        <v>1</v>
      </c>
      <c r="C653" t="s">
        <v>651</v>
      </c>
      <c r="D653" t="s">
        <v>15</v>
      </c>
      <c r="E653">
        <v>40</v>
      </c>
      <c r="F653">
        <v>0</v>
      </c>
      <c r="G653">
        <v>0</v>
      </c>
      <c r="H653" t="s">
        <v>350</v>
      </c>
      <c r="I653">
        <v>153.46250000000001</v>
      </c>
      <c r="J653" t="s">
        <v>353</v>
      </c>
      <c r="K653" t="s">
        <v>17</v>
      </c>
      <c r="L653" t="s">
        <v>29</v>
      </c>
      <c r="N653" t="s">
        <v>652</v>
      </c>
      <c r="O653">
        <v>1</v>
      </c>
      <c r="P653" t="s">
        <v>2889</v>
      </c>
      <c r="Q653" t="s">
        <v>2826</v>
      </c>
    </row>
    <row r="654" spans="1:17" x14ac:dyDescent="0.25">
      <c r="A654">
        <v>1</v>
      </c>
      <c r="B654">
        <v>1</v>
      </c>
      <c r="C654" t="s">
        <v>653</v>
      </c>
      <c r="D654" t="s">
        <v>20</v>
      </c>
      <c r="E654">
        <v>35</v>
      </c>
      <c r="F654">
        <v>0</v>
      </c>
      <c r="G654">
        <v>0</v>
      </c>
      <c r="H654" t="s">
        <v>654</v>
      </c>
      <c r="I654">
        <v>26.287500000000001</v>
      </c>
      <c r="J654" t="s">
        <v>146</v>
      </c>
      <c r="K654" t="s">
        <v>17</v>
      </c>
      <c r="L654" t="s">
        <v>78</v>
      </c>
      <c r="N654" t="s">
        <v>18</v>
      </c>
      <c r="O654">
        <v>2</v>
      </c>
      <c r="P654" t="s">
        <v>2889</v>
      </c>
      <c r="Q654" t="s">
        <v>2852</v>
      </c>
    </row>
    <row r="655" spans="1:17" x14ac:dyDescent="0.25">
      <c r="A655">
        <v>1</v>
      </c>
      <c r="B655">
        <v>0</v>
      </c>
      <c r="C655" t="s">
        <v>655</v>
      </c>
      <c r="D655" t="s">
        <v>20</v>
      </c>
      <c r="E655">
        <v>50</v>
      </c>
      <c r="F655">
        <v>1</v>
      </c>
      <c r="G655">
        <v>0</v>
      </c>
      <c r="H655" t="s">
        <v>656</v>
      </c>
      <c r="I655">
        <v>55.9</v>
      </c>
      <c r="J655" t="s">
        <v>657</v>
      </c>
      <c r="K655" t="s">
        <v>17</v>
      </c>
      <c r="N655" t="s">
        <v>658</v>
      </c>
      <c r="O655">
        <v>1</v>
      </c>
      <c r="P655" t="s">
        <v>2889</v>
      </c>
      <c r="Q655" t="s">
        <v>2851</v>
      </c>
    </row>
    <row r="656" spans="1:17" x14ac:dyDescent="0.25">
      <c r="A656">
        <v>1</v>
      </c>
      <c r="B656">
        <v>1</v>
      </c>
      <c r="C656" t="s">
        <v>659</v>
      </c>
      <c r="D656" t="s">
        <v>15</v>
      </c>
      <c r="E656">
        <v>39</v>
      </c>
      <c r="F656">
        <v>1</v>
      </c>
      <c r="G656">
        <v>0</v>
      </c>
      <c r="H656" t="s">
        <v>656</v>
      </c>
      <c r="I656">
        <v>55.9</v>
      </c>
      <c r="J656" t="s">
        <v>657</v>
      </c>
      <c r="K656" t="s">
        <v>17</v>
      </c>
      <c r="L656" t="s">
        <v>22</v>
      </c>
      <c r="N656" t="s">
        <v>658</v>
      </c>
      <c r="O656">
        <v>1</v>
      </c>
      <c r="P656" t="s">
        <v>2889</v>
      </c>
      <c r="Q656" t="s">
        <v>2851</v>
      </c>
    </row>
    <row r="657" spans="1:17" x14ac:dyDescent="0.25">
      <c r="A657">
        <v>1</v>
      </c>
      <c r="B657">
        <v>1</v>
      </c>
      <c r="C657" t="s">
        <v>664</v>
      </c>
      <c r="D657" t="s">
        <v>20</v>
      </c>
      <c r="E657">
        <v>28</v>
      </c>
      <c r="F657">
        <v>0</v>
      </c>
      <c r="G657">
        <v>0</v>
      </c>
      <c r="H657" t="s">
        <v>665</v>
      </c>
      <c r="I657">
        <v>35.5</v>
      </c>
      <c r="J657" t="s">
        <v>666</v>
      </c>
      <c r="K657" t="s">
        <v>17</v>
      </c>
      <c r="L657" t="s">
        <v>90</v>
      </c>
      <c r="N657" t="s">
        <v>667</v>
      </c>
      <c r="O657">
        <v>2</v>
      </c>
      <c r="P657" t="s">
        <v>2889</v>
      </c>
      <c r="Q657" t="s">
        <v>2826</v>
      </c>
    </row>
    <row r="658" spans="1:17" x14ac:dyDescent="0.25">
      <c r="A658">
        <v>1</v>
      </c>
      <c r="B658">
        <v>0</v>
      </c>
      <c r="C658" t="s">
        <v>674</v>
      </c>
      <c r="D658" t="s">
        <v>20</v>
      </c>
      <c r="E658">
        <v>24</v>
      </c>
      <c r="F658">
        <v>1</v>
      </c>
      <c r="G658">
        <v>0</v>
      </c>
      <c r="H658" t="s">
        <v>675</v>
      </c>
      <c r="I658">
        <v>60</v>
      </c>
      <c r="J658" t="s">
        <v>676</v>
      </c>
      <c r="K658" t="s">
        <v>17</v>
      </c>
      <c r="N658" t="s">
        <v>677</v>
      </c>
      <c r="O658">
        <v>1</v>
      </c>
      <c r="P658" t="s">
        <v>2889</v>
      </c>
      <c r="Q658" t="s">
        <v>2886</v>
      </c>
    </row>
    <row r="659" spans="1:17" x14ac:dyDescent="0.25">
      <c r="A659">
        <v>1</v>
      </c>
      <c r="B659">
        <v>0</v>
      </c>
      <c r="C659" t="s">
        <v>678</v>
      </c>
      <c r="D659" t="s">
        <v>20</v>
      </c>
      <c r="F659">
        <v>0</v>
      </c>
      <c r="G659">
        <v>0</v>
      </c>
      <c r="H659" t="s">
        <v>679</v>
      </c>
      <c r="I659">
        <v>26</v>
      </c>
      <c r="J659" t="s">
        <v>680</v>
      </c>
      <c r="K659" t="s">
        <v>17</v>
      </c>
      <c r="N659" t="s">
        <v>681</v>
      </c>
      <c r="O659">
        <v>4</v>
      </c>
      <c r="P659" t="s">
        <v>2891</v>
      </c>
      <c r="Q659" t="s">
        <v>2834</v>
      </c>
    </row>
    <row r="660" spans="1:17" x14ac:dyDescent="0.25">
      <c r="A660">
        <v>1</v>
      </c>
      <c r="B660">
        <v>1</v>
      </c>
      <c r="C660" t="s">
        <v>682</v>
      </c>
      <c r="D660" t="s">
        <v>15</v>
      </c>
      <c r="E660">
        <v>18</v>
      </c>
      <c r="F660">
        <v>1</v>
      </c>
      <c r="G660">
        <v>0</v>
      </c>
      <c r="H660" t="s">
        <v>675</v>
      </c>
      <c r="I660">
        <v>60</v>
      </c>
      <c r="J660" t="s">
        <v>676</v>
      </c>
      <c r="K660" t="s">
        <v>17</v>
      </c>
      <c r="L660" t="s">
        <v>57</v>
      </c>
      <c r="N660" t="s">
        <v>677</v>
      </c>
      <c r="O660">
        <v>2</v>
      </c>
      <c r="P660" t="s">
        <v>2889</v>
      </c>
      <c r="Q660" t="s">
        <v>2886</v>
      </c>
    </row>
    <row r="661" spans="1:17" x14ac:dyDescent="0.25">
      <c r="A661">
        <v>1</v>
      </c>
      <c r="B661">
        <v>1</v>
      </c>
      <c r="C661" t="s">
        <v>683</v>
      </c>
      <c r="D661" t="s">
        <v>20</v>
      </c>
      <c r="E661">
        <v>24</v>
      </c>
      <c r="F661">
        <v>1</v>
      </c>
      <c r="G661">
        <v>0</v>
      </c>
      <c r="H661" t="s">
        <v>684</v>
      </c>
      <c r="I661">
        <v>82.2667</v>
      </c>
      <c r="J661" t="s">
        <v>685</v>
      </c>
      <c r="K661" t="s">
        <v>17</v>
      </c>
      <c r="L661" t="s">
        <v>90</v>
      </c>
      <c r="N661" t="s">
        <v>686</v>
      </c>
      <c r="O661">
        <v>3</v>
      </c>
      <c r="P661" t="s">
        <v>2889</v>
      </c>
      <c r="Q661" t="s">
        <v>2851</v>
      </c>
    </row>
    <row r="662" spans="1:17" x14ac:dyDescent="0.25">
      <c r="A662">
        <v>1</v>
      </c>
      <c r="B662">
        <v>1</v>
      </c>
      <c r="C662" t="s">
        <v>687</v>
      </c>
      <c r="D662" t="s">
        <v>15</v>
      </c>
      <c r="E662">
        <v>23</v>
      </c>
      <c r="F662">
        <v>1</v>
      </c>
      <c r="G662">
        <v>0</v>
      </c>
      <c r="H662" t="s">
        <v>684</v>
      </c>
      <c r="I662">
        <v>82.2667</v>
      </c>
      <c r="J662" t="s">
        <v>685</v>
      </c>
      <c r="K662" t="s">
        <v>17</v>
      </c>
      <c r="L662" t="s">
        <v>90</v>
      </c>
      <c r="N662" t="s">
        <v>686</v>
      </c>
      <c r="O662">
        <v>3</v>
      </c>
      <c r="P662" t="s">
        <v>2889</v>
      </c>
      <c r="Q662" t="s">
        <v>2851</v>
      </c>
    </row>
    <row r="663" spans="1:17" x14ac:dyDescent="0.25">
      <c r="A663">
        <v>1</v>
      </c>
      <c r="B663">
        <v>0</v>
      </c>
      <c r="C663" t="s">
        <v>694</v>
      </c>
      <c r="D663" t="s">
        <v>20</v>
      </c>
      <c r="E663">
        <v>57</v>
      </c>
      <c r="F663">
        <v>1</v>
      </c>
      <c r="G663">
        <v>0</v>
      </c>
      <c r="H663" t="s">
        <v>489</v>
      </c>
      <c r="I663">
        <v>146.52080000000001</v>
      </c>
      <c r="J663" t="s">
        <v>695</v>
      </c>
      <c r="K663" t="s">
        <v>44</v>
      </c>
      <c r="N663" t="s">
        <v>55</v>
      </c>
      <c r="O663">
        <v>5</v>
      </c>
      <c r="P663" t="s">
        <v>2890</v>
      </c>
      <c r="Q663" t="s">
        <v>2824</v>
      </c>
    </row>
    <row r="664" spans="1:17" x14ac:dyDescent="0.25">
      <c r="A664">
        <v>1</v>
      </c>
      <c r="B664">
        <v>1</v>
      </c>
      <c r="C664" t="s">
        <v>696</v>
      </c>
      <c r="D664" t="s">
        <v>15</v>
      </c>
      <c r="F664">
        <v>1</v>
      </c>
      <c r="G664">
        <v>0</v>
      </c>
      <c r="H664" t="s">
        <v>489</v>
      </c>
      <c r="I664">
        <v>146.52080000000001</v>
      </c>
      <c r="J664" t="s">
        <v>695</v>
      </c>
      <c r="K664" t="s">
        <v>44</v>
      </c>
      <c r="L664" t="s">
        <v>57</v>
      </c>
      <c r="N664" t="s">
        <v>55</v>
      </c>
      <c r="O664">
        <v>2</v>
      </c>
      <c r="P664" t="s">
        <v>2889</v>
      </c>
      <c r="Q664" t="s">
        <v>2824</v>
      </c>
    </row>
    <row r="665" spans="1:17" x14ac:dyDescent="0.25">
      <c r="A665">
        <v>1</v>
      </c>
      <c r="B665">
        <v>0</v>
      </c>
      <c r="C665" t="s">
        <v>700</v>
      </c>
      <c r="D665" t="s">
        <v>20</v>
      </c>
      <c r="E665">
        <v>62</v>
      </c>
      <c r="F665">
        <v>0</v>
      </c>
      <c r="G665">
        <v>0</v>
      </c>
      <c r="H665" t="s">
        <v>701</v>
      </c>
      <c r="I665">
        <v>26.55</v>
      </c>
      <c r="J665" t="s">
        <v>702</v>
      </c>
      <c r="K665" t="s">
        <v>17</v>
      </c>
      <c r="N665" t="s">
        <v>703</v>
      </c>
      <c r="O665">
        <v>1</v>
      </c>
      <c r="P665" t="s">
        <v>2889</v>
      </c>
      <c r="Q665" t="s">
        <v>2880</v>
      </c>
    </row>
    <row r="666" spans="1:17" x14ac:dyDescent="0.25">
      <c r="A666">
        <v>1</v>
      </c>
      <c r="B666">
        <v>0</v>
      </c>
      <c r="C666" t="s">
        <v>712</v>
      </c>
      <c r="D666" t="s">
        <v>20</v>
      </c>
      <c r="F666">
        <v>0</v>
      </c>
      <c r="G666">
        <v>0</v>
      </c>
      <c r="H666" t="s">
        <v>713</v>
      </c>
      <c r="I666">
        <v>27.720800000000001</v>
      </c>
      <c r="K666" t="s">
        <v>44</v>
      </c>
      <c r="N666" t="s">
        <v>714</v>
      </c>
      <c r="O666">
        <v>1</v>
      </c>
      <c r="P666" t="s">
        <v>2889</v>
      </c>
      <c r="Q666" t="s">
        <v>2872</v>
      </c>
    </row>
    <row r="667" spans="1:17" x14ac:dyDescent="0.25">
      <c r="A667">
        <v>1</v>
      </c>
      <c r="B667">
        <v>0</v>
      </c>
      <c r="C667" t="s">
        <v>748</v>
      </c>
      <c r="D667" t="s">
        <v>20</v>
      </c>
      <c r="E667">
        <v>40</v>
      </c>
      <c r="F667">
        <v>0</v>
      </c>
      <c r="G667">
        <v>0</v>
      </c>
      <c r="H667" t="s">
        <v>749</v>
      </c>
      <c r="I667">
        <v>27.720800000000001</v>
      </c>
      <c r="K667" t="s">
        <v>44</v>
      </c>
      <c r="N667" t="s">
        <v>750</v>
      </c>
      <c r="O667">
        <v>5</v>
      </c>
      <c r="P667" t="s">
        <v>2890</v>
      </c>
      <c r="Q667" t="s">
        <v>2825</v>
      </c>
    </row>
    <row r="668" spans="1:17" x14ac:dyDescent="0.25">
      <c r="A668">
        <v>1</v>
      </c>
      <c r="B668">
        <v>0</v>
      </c>
      <c r="C668" t="s">
        <v>759</v>
      </c>
      <c r="D668" t="s">
        <v>20</v>
      </c>
      <c r="E668">
        <v>64</v>
      </c>
      <c r="F668">
        <v>1</v>
      </c>
      <c r="G668">
        <v>0</v>
      </c>
      <c r="H668" t="s">
        <v>760</v>
      </c>
      <c r="I668">
        <v>75.25</v>
      </c>
      <c r="J668" t="s">
        <v>761</v>
      </c>
      <c r="K668" t="s">
        <v>44</v>
      </c>
      <c r="N668" t="s">
        <v>459</v>
      </c>
      <c r="O668">
        <v>2</v>
      </c>
      <c r="P668" t="s">
        <v>2889</v>
      </c>
      <c r="Q668" t="s">
        <v>2866</v>
      </c>
    </row>
    <row r="669" spans="1:17" x14ac:dyDescent="0.25">
      <c r="A669">
        <v>1</v>
      </c>
      <c r="B669">
        <v>1</v>
      </c>
      <c r="C669" t="s">
        <v>762</v>
      </c>
      <c r="D669" t="s">
        <v>15</v>
      </c>
      <c r="E669">
        <v>60</v>
      </c>
      <c r="F669">
        <v>1</v>
      </c>
      <c r="G669">
        <v>0</v>
      </c>
      <c r="H669" t="s">
        <v>760</v>
      </c>
      <c r="I669">
        <v>75.25</v>
      </c>
      <c r="J669" t="s">
        <v>761</v>
      </c>
      <c r="K669" t="s">
        <v>44</v>
      </c>
      <c r="L669" t="s">
        <v>78</v>
      </c>
      <c r="N669" t="s">
        <v>459</v>
      </c>
      <c r="O669">
        <v>3</v>
      </c>
      <c r="P669" t="s">
        <v>2889</v>
      </c>
      <c r="Q669" t="s">
        <v>2866</v>
      </c>
    </row>
    <row r="670" spans="1:17" x14ac:dyDescent="0.25">
      <c r="A670">
        <v>1</v>
      </c>
      <c r="B670">
        <v>0</v>
      </c>
      <c r="C670" t="s">
        <v>763</v>
      </c>
      <c r="D670" t="s">
        <v>20</v>
      </c>
      <c r="E670">
        <v>60</v>
      </c>
      <c r="F670">
        <v>0</v>
      </c>
      <c r="G670">
        <v>0</v>
      </c>
      <c r="H670" t="s">
        <v>764</v>
      </c>
      <c r="I670">
        <v>26.55</v>
      </c>
      <c r="K670" t="s">
        <v>17</v>
      </c>
      <c r="N670" t="s">
        <v>765</v>
      </c>
      <c r="O670">
        <v>1</v>
      </c>
      <c r="P670" t="s">
        <v>2889</v>
      </c>
      <c r="Q670" t="s">
        <v>2815</v>
      </c>
    </row>
    <row r="671" spans="1:17" x14ac:dyDescent="0.25">
      <c r="A671">
        <v>1</v>
      </c>
      <c r="B671">
        <v>0</v>
      </c>
      <c r="C671" t="s">
        <v>766</v>
      </c>
      <c r="D671" t="s">
        <v>20</v>
      </c>
      <c r="E671">
        <v>54</v>
      </c>
      <c r="F671">
        <v>0</v>
      </c>
      <c r="G671">
        <v>1</v>
      </c>
      <c r="H671" t="s">
        <v>767</v>
      </c>
      <c r="I671">
        <v>77.287499999999994</v>
      </c>
      <c r="J671" t="s">
        <v>768</v>
      </c>
      <c r="K671" t="s">
        <v>17</v>
      </c>
      <c r="N671" t="s">
        <v>769</v>
      </c>
      <c r="O671">
        <v>2</v>
      </c>
      <c r="P671" t="s">
        <v>2889</v>
      </c>
      <c r="Q671" t="s">
        <v>2849</v>
      </c>
    </row>
    <row r="672" spans="1:17" x14ac:dyDescent="0.25">
      <c r="A672">
        <v>1</v>
      </c>
      <c r="B672">
        <v>0</v>
      </c>
      <c r="C672" t="s">
        <v>770</v>
      </c>
      <c r="D672" t="s">
        <v>20</v>
      </c>
      <c r="E672">
        <v>21</v>
      </c>
      <c r="F672">
        <v>0</v>
      </c>
      <c r="G672">
        <v>1</v>
      </c>
      <c r="H672" t="s">
        <v>767</v>
      </c>
      <c r="I672">
        <v>77.287499999999994</v>
      </c>
      <c r="J672" t="s">
        <v>768</v>
      </c>
      <c r="K672" t="s">
        <v>17</v>
      </c>
      <c r="M672">
        <v>169</v>
      </c>
      <c r="N672" t="s">
        <v>769</v>
      </c>
      <c r="O672">
        <v>4</v>
      </c>
      <c r="P672" t="s">
        <v>2891</v>
      </c>
      <c r="Q672" t="s">
        <v>2849</v>
      </c>
    </row>
    <row r="673" spans="1:17" x14ac:dyDescent="0.25">
      <c r="A673">
        <v>1</v>
      </c>
      <c r="B673">
        <v>1</v>
      </c>
      <c r="C673" t="s">
        <v>784</v>
      </c>
      <c r="D673" t="s">
        <v>15</v>
      </c>
      <c r="E673">
        <v>21</v>
      </c>
      <c r="F673">
        <v>0</v>
      </c>
      <c r="G673">
        <v>0</v>
      </c>
      <c r="H673" t="s">
        <v>785</v>
      </c>
      <c r="I673">
        <v>26.55</v>
      </c>
      <c r="K673" t="s">
        <v>17</v>
      </c>
      <c r="L673" t="s">
        <v>786</v>
      </c>
      <c r="N673" t="s">
        <v>658</v>
      </c>
      <c r="O673">
        <v>2</v>
      </c>
      <c r="P673" t="s">
        <v>2889</v>
      </c>
      <c r="Q673" t="s">
        <v>2851</v>
      </c>
    </row>
    <row r="674" spans="1:17" x14ac:dyDescent="0.25">
      <c r="A674">
        <v>1</v>
      </c>
      <c r="B674">
        <v>0</v>
      </c>
      <c r="C674" t="s">
        <v>798</v>
      </c>
      <c r="D674" t="s">
        <v>20</v>
      </c>
      <c r="E674">
        <v>62</v>
      </c>
      <c r="F674">
        <v>0</v>
      </c>
      <c r="G674">
        <v>0</v>
      </c>
      <c r="H674" t="s">
        <v>799</v>
      </c>
      <c r="I674">
        <v>26.55</v>
      </c>
      <c r="K674" t="s">
        <v>17</v>
      </c>
      <c r="N674" t="s">
        <v>800</v>
      </c>
      <c r="O674">
        <v>2</v>
      </c>
      <c r="P674" t="s">
        <v>2889</v>
      </c>
      <c r="Q674" t="s">
        <v>2861</v>
      </c>
    </row>
    <row r="675" spans="1:17" x14ac:dyDescent="0.25">
      <c r="A675">
        <v>1</v>
      </c>
      <c r="B675">
        <v>1</v>
      </c>
      <c r="C675" t="s">
        <v>801</v>
      </c>
      <c r="D675" t="s">
        <v>15</v>
      </c>
      <c r="E675">
        <v>36</v>
      </c>
      <c r="F675">
        <v>0</v>
      </c>
      <c r="G675">
        <v>0</v>
      </c>
      <c r="H675" t="s">
        <v>94</v>
      </c>
      <c r="I675">
        <v>135.63329999999999</v>
      </c>
      <c r="J675" t="s">
        <v>772</v>
      </c>
      <c r="K675" t="s">
        <v>44</v>
      </c>
      <c r="L675" t="s">
        <v>71</v>
      </c>
      <c r="N675" t="s">
        <v>802</v>
      </c>
      <c r="O675">
        <v>5</v>
      </c>
      <c r="P675" t="s">
        <v>2890</v>
      </c>
      <c r="Q675" t="s">
        <v>2827</v>
      </c>
    </row>
    <row r="676" spans="1:17" x14ac:dyDescent="0.25">
      <c r="A676">
        <v>2</v>
      </c>
      <c r="B676">
        <v>0</v>
      </c>
      <c r="C676" t="s">
        <v>807</v>
      </c>
      <c r="D676" t="s">
        <v>20</v>
      </c>
      <c r="E676">
        <v>30</v>
      </c>
      <c r="F676">
        <v>0</v>
      </c>
      <c r="G676">
        <v>0</v>
      </c>
      <c r="H676" t="s">
        <v>808</v>
      </c>
      <c r="I676">
        <v>13</v>
      </c>
      <c r="K676" t="s">
        <v>17</v>
      </c>
      <c r="N676" t="s">
        <v>809</v>
      </c>
      <c r="O676">
        <v>3</v>
      </c>
      <c r="P676" t="s">
        <v>2889</v>
      </c>
      <c r="Q676" t="s">
        <v>2875</v>
      </c>
    </row>
    <row r="677" spans="1:17" x14ac:dyDescent="0.25">
      <c r="A677">
        <v>2</v>
      </c>
      <c r="B677">
        <v>0</v>
      </c>
      <c r="C677" t="s">
        <v>826</v>
      </c>
      <c r="D677" t="s">
        <v>20</v>
      </c>
      <c r="E677">
        <v>23</v>
      </c>
      <c r="F677">
        <v>0</v>
      </c>
      <c r="G677">
        <v>0</v>
      </c>
      <c r="H677" t="s">
        <v>827</v>
      </c>
      <c r="I677">
        <v>10.5</v>
      </c>
      <c r="K677" t="s">
        <v>17</v>
      </c>
      <c r="N677" t="s">
        <v>828</v>
      </c>
      <c r="O677">
        <v>2</v>
      </c>
      <c r="P677" t="s">
        <v>2889</v>
      </c>
      <c r="Q677" t="s">
        <v>2834</v>
      </c>
    </row>
    <row r="678" spans="1:17" x14ac:dyDescent="0.25">
      <c r="A678">
        <v>2</v>
      </c>
      <c r="B678">
        <v>1</v>
      </c>
      <c r="C678" t="s">
        <v>829</v>
      </c>
      <c r="D678" t="s">
        <v>15</v>
      </c>
      <c r="E678">
        <v>36</v>
      </c>
      <c r="F678">
        <v>0</v>
      </c>
      <c r="G678">
        <v>0</v>
      </c>
      <c r="H678" t="s">
        <v>830</v>
      </c>
      <c r="I678">
        <v>13</v>
      </c>
      <c r="J678" t="s">
        <v>40</v>
      </c>
      <c r="K678" t="s">
        <v>17</v>
      </c>
      <c r="L678" t="s">
        <v>33</v>
      </c>
      <c r="N678" t="s">
        <v>831</v>
      </c>
      <c r="O678">
        <v>2</v>
      </c>
      <c r="P678" t="s">
        <v>2889</v>
      </c>
      <c r="Q678" t="s">
        <v>2835</v>
      </c>
    </row>
    <row r="679" spans="1:17" x14ac:dyDescent="0.25">
      <c r="A679">
        <v>2</v>
      </c>
      <c r="B679">
        <v>0</v>
      </c>
      <c r="C679" t="s">
        <v>835</v>
      </c>
      <c r="D679" t="s">
        <v>20</v>
      </c>
      <c r="E679">
        <v>51</v>
      </c>
      <c r="F679">
        <v>0</v>
      </c>
      <c r="G679">
        <v>0</v>
      </c>
      <c r="H679" t="s">
        <v>836</v>
      </c>
      <c r="I679">
        <v>12.525</v>
      </c>
      <c r="K679" t="s">
        <v>17</v>
      </c>
      <c r="M679">
        <v>174</v>
      </c>
      <c r="N679" t="s">
        <v>837</v>
      </c>
      <c r="O679">
        <v>4</v>
      </c>
      <c r="P679" t="s">
        <v>2891</v>
      </c>
      <c r="Q679" t="s">
        <v>2835</v>
      </c>
    </row>
    <row r="680" spans="1:17" x14ac:dyDescent="0.25">
      <c r="A680">
        <v>2</v>
      </c>
      <c r="B680">
        <v>0</v>
      </c>
      <c r="C680" t="s">
        <v>867</v>
      </c>
      <c r="D680" t="s">
        <v>20</v>
      </c>
      <c r="E680">
        <v>27</v>
      </c>
      <c r="F680">
        <v>0</v>
      </c>
      <c r="G680">
        <v>0</v>
      </c>
      <c r="H680" t="s">
        <v>868</v>
      </c>
      <c r="I680">
        <v>13</v>
      </c>
      <c r="K680" t="s">
        <v>17</v>
      </c>
      <c r="N680" t="s">
        <v>869</v>
      </c>
      <c r="O680">
        <v>3</v>
      </c>
      <c r="P680" t="s">
        <v>2889</v>
      </c>
      <c r="Q680" t="s">
        <v>2860</v>
      </c>
    </row>
    <row r="681" spans="1:17" x14ac:dyDescent="0.25">
      <c r="A681">
        <v>2</v>
      </c>
      <c r="B681">
        <v>1</v>
      </c>
      <c r="C681" t="s">
        <v>874</v>
      </c>
      <c r="D681" t="s">
        <v>15</v>
      </c>
      <c r="E681">
        <v>15</v>
      </c>
      <c r="F681">
        <v>0</v>
      </c>
      <c r="G681">
        <v>2</v>
      </c>
      <c r="H681" t="s">
        <v>875</v>
      </c>
      <c r="I681">
        <v>39</v>
      </c>
      <c r="K681" t="s">
        <v>17</v>
      </c>
      <c r="L681" t="s">
        <v>204</v>
      </c>
      <c r="N681" t="s">
        <v>876</v>
      </c>
      <c r="O681">
        <v>3</v>
      </c>
      <c r="P681" t="s">
        <v>2889</v>
      </c>
      <c r="Q681" t="s">
        <v>2884</v>
      </c>
    </row>
    <row r="682" spans="1:17" x14ac:dyDescent="0.25">
      <c r="A682">
        <v>2</v>
      </c>
      <c r="B682">
        <v>0</v>
      </c>
      <c r="C682" t="s">
        <v>877</v>
      </c>
      <c r="D682" t="s">
        <v>20</v>
      </c>
      <c r="E682">
        <v>60</v>
      </c>
      <c r="F682">
        <v>1</v>
      </c>
      <c r="G682">
        <v>1</v>
      </c>
      <c r="H682" t="s">
        <v>875</v>
      </c>
      <c r="I682">
        <v>39</v>
      </c>
      <c r="K682" t="s">
        <v>17</v>
      </c>
      <c r="N682" t="s">
        <v>876</v>
      </c>
      <c r="O682">
        <v>1</v>
      </c>
      <c r="P682" t="s">
        <v>2889</v>
      </c>
      <c r="Q682" t="s">
        <v>2884</v>
      </c>
    </row>
    <row r="683" spans="1:17" x14ac:dyDescent="0.25">
      <c r="A683">
        <v>2</v>
      </c>
      <c r="B683">
        <v>1</v>
      </c>
      <c r="C683" t="s">
        <v>878</v>
      </c>
      <c r="D683" t="s">
        <v>15</v>
      </c>
      <c r="E683">
        <v>40</v>
      </c>
      <c r="F683">
        <v>1</v>
      </c>
      <c r="G683">
        <v>1</v>
      </c>
      <c r="H683" t="s">
        <v>875</v>
      </c>
      <c r="I683">
        <v>39</v>
      </c>
      <c r="K683" t="s">
        <v>17</v>
      </c>
      <c r="L683" t="s">
        <v>204</v>
      </c>
      <c r="N683" t="s">
        <v>876</v>
      </c>
      <c r="O683">
        <v>3</v>
      </c>
      <c r="P683" t="s">
        <v>2889</v>
      </c>
      <c r="Q683" t="s">
        <v>2884</v>
      </c>
    </row>
    <row r="684" spans="1:17" x14ac:dyDescent="0.25">
      <c r="A684">
        <v>2</v>
      </c>
      <c r="B684">
        <v>1</v>
      </c>
      <c r="C684" t="s">
        <v>883</v>
      </c>
      <c r="D684" t="s">
        <v>15</v>
      </c>
      <c r="E684">
        <v>36</v>
      </c>
      <c r="F684">
        <v>0</v>
      </c>
      <c r="G684">
        <v>0</v>
      </c>
      <c r="H684" t="s">
        <v>884</v>
      </c>
      <c r="I684">
        <v>13</v>
      </c>
      <c r="K684" t="s">
        <v>17</v>
      </c>
      <c r="L684" t="s">
        <v>54</v>
      </c>
      <c r="N684" t="s">
        <v>885</v>
      </c>
      <c r="O684">
        <v>3</v>
      </c>
      <c r="P684" t="s">
        <v>2889</v>
      </c>
      <c r="Q684" t="s">
        <v>2823</v>
      </c>
    </row>
    <row r="685" spans="1:17" x14ac:dyDescent="0.25">
      <c r="A685">
        <v>2</v>
      </c>
      <c r="B685">
        <v>0</v>
      </c>
      <c r="C685" t="s">
        <v>886</v>
      </c>
      <c r="D685" t="s">
        <v>20</v>
      </c>
      <c r="E685">
        <v>25</v>
      </c>
      <c r="F685">
        <v>0</v>
      </c>
      <c r="G685">
        <v>0</v>
      </c>
      <c r="H685" t="s">
        <v>887</v>
      </c>
      <c r="I685">
        <v>13</v>
      </c>
      <c r="K685" t="s">
        <v>17</v>
      </c>
      <c r="M685">
        <v>97</v>
      </c>
      <c r="N685" t="s">
        <v>888</v>
      </c>
      <c r="O685">
        <v>3</v>
      </c>
      <c r="P685" t="s">
        <v>2889</v>
      </c>
      <c r="Q685" t="s">
        <v>2880</v>
      </c>
    </row>
    <row r="686" spans="1:17" x14ac:dyDescent="0.25">
      <c r="A686">
        <v>2</v>
      </c>
      <c r="B686">
        <v>0</v>
      </c>
      <c r="C686" t="s">
        <v>901</v>
      </c>
      <c r="D686" t="s">
        <v>20</v>
      </c>
      <c r="F686">
        <v>0</v>
      </c>
      <c r="G686">
        <v>0</v>
      </c>
      <c r="H686" t="s">
        <v>902</v>
      </c>
      <c r="I686">
        <v>0</v>
      </c>
      <c r="K686" t="s">
        <v>17</v>
      </c>
      <c r="N686" t="s">
        <v>571</v>
      </c>
      <c r="O686">
        <v>4</v>
      </c>
      <c r="P686" t="s">
        <v>2891</v>
      </c>
      <c r="Q686" t="s">
        <v>2878</v>
      </c>
    </row>
    <row r="687" spans="1:17" x14ac:dyDescent="0.25">
      <c r="A687">
        <v>2</v>
      </c>
      <c r="B687">
        <v>0</v>
      </c>
      <c r="C687" t="s">
        <v>911</v>
      </c>
      <c r="D687" t="s">
        <v>20</v>
      </c>
      <c r="E687">
        <v>37</v>
      </c>
      <c r="F687">
        <v>1</v>
      </c>
      <c r="G687">
        <v>0</v>
      </c>
      <c r="H687" t="s">
        <v>912</v>
      </c>
      <c r="I687">
        <v>26</v>
      </c>
      <c r="K687" t="s">
        <v>17</v>
      </c>
      <c r="M687">
        <v>17</v>
      </c>
      <c r="N687" t="s">
        <v>913</v>
      </c>
      <c r="O687">
        <v>2</v>
      </c>
      <c r="P687" t="s">
        <v>2889</v>
      </c>
      <c r="Q687" t="s">
        <v>2884</v>
      </c>
    </row>
    <row r="688" spans="1:17" x14ac:dyDescent="0.25">
      <c r="A688">
        <v>2</v>
      </c>
      <c r="B688">
        <v>0</v>
      </c>
      <c r="C688" t="s">
        <v>914</v>
      </c>
      <c r="D688" t="s">
        <v>15</v>
      </c>
      <c r="E688">
        <v>29</v>
      </c>
      <c r="F688">
        <v>1</v>
      </c>
      <c r="G688">
        <v>0</v>
      </c>
      <c r="H688" t="s">
        <v>912</v>
      </c>
      <c r="I688">
        <v>26</v>
      </c>
      <c r="K688" t="s">
        <v>17</v>
      </c>
      <c r="N688" t="s">
        <v>913</v>
      </c>
      <c r="O688">
        <v>5</v>
      </c>
      <c r="P688" t="s">
        <v>2890</v>
      </c>
      <c r="Q688" t="s">
        <v>2884</v>
      </c>
    </row>
    <row r="689" spans="1:17" x14ac:dyDescent="0.25">
      <c r="A689">
        <v>2</v>
      </c>
      <c r="B689">
        <v>0</v>
      </c>
      <c r="C689" t="s">
        <v>918</v>
      </c>
      <c r="D689" t="s">
        <v>20</v>
      </c>
      <c r="E689">
        <v>29</v>
      </c>
      <c r="F689">
        <v>1</v>
      </c>
      <c r="G689">
        <v>0</v>
      </c>
      <c r="H689" t="s">
        <v>919</v>
      </c>
      <c r="I689">
        <v>26</v>
      </c>
      <c r="K689" t="s">
        <v>17</v>
      </c>
      <c r="N689" t="s">
        <v>920</v>
      </c>
      <c r="O689">
        <v>2</v>
      </c>
      <c r="P689" t="s">
        <v>2889</v>
      </c>
      <c r="Q689" t="s">
        <v>2823</v>
      </c>
    </row>
    <row r="690" spans="1:17" x14ac:dyDescent="0.25">
      <c r="A690">
        <v>2</v>
      </c>
      <c r="B690">
        <v>1</v>
      </c>
      <c r="C690" t="s">
        <v>921</v>
      </c>
      <c r="D690" t="s">
        <v>15</v>
      </c>
      <c r="E690">
        <v>28</v>
      </c>
      <c r="F690">
        <v>1</v>
      </c>
      <c r="G690">
        <v>0</v>
      </c>
      <c r="H690" t="s">
        <v>919</v>
      </c>
      <c r="I690">
        <v>26</v>
      </c>
      <c r="K690" t="s">
        <v>17</v>
      </c>
      <c r="L690" t="s">
        <v>204</v>
      </c>
      <c r="N690" t="s">
        <v>920</v>
      </c>
      <c r="O690">
        <v>1</v>
      </c>
      <c r="P690" t="s">
        <v>2889</v>
      </c>
      <c r="Q690" t="s">
        <v>2823</v>
      </c>
    </row>
    <row r="691" spans="1:17" x14ac:dyDescent="0.25">
      <c r="A691">
        <v>2</v>
      </c>
      <c r="B691">
        <v>0</v>
      </c>
      <c r="C691" t="s">
        <v>922</v>
      </c>
      <c r="D691" t="s">
        <v>20</v>
      </c>
      <c r="E691">
        <v>29</v>
      </c>
      <c r="F691">
        <v>0</v>
      </c>
      <c r="G691">
        <v>0</v>
      </c>
      <c r="H691" t="s">
        <v>923</v>
      </c>
      <c r="I691">
        <v>10.5</v>
      </c>
      <c r="K691" t="s">
        <v>17</v>
      </c>
      <c r="N691" t="s">
        <v>924</v>
      </c>
      <c r="O691">
        <v>3</v>
      </c>
      <c r="P691" t="s">
        <v>2889</v>
      </c>
      <c r="Q691" t="s">
        <v>2870</v>
      </c>
    </row>
    <row r="692" spans="1:17" x14ac:dyDescent="0.25">
      <c r="A692">
        <v>2</v>
      </c>
      <c r="B692">
        <v>0</v>
      </c>
      <c r="C692" t="s">
        <v>925</v>
      </c>
      <c r="D692" t="s">
        <v>20</v>
      </c>
      <c r="E692">
        <v>28</v>
      </c>
      <c r="F692">
        <v>0</v>
      </c>
      <c r="G692">
        <v>0</v>
      </c>
      <c r="H692" t="s">
        <v>926</v>
      </c>
      <c r="I692">
        <v>13</v>
      </c>
      <c r="K692" t="s">
        <v>17</v>
      </c>
      <c r="N692" t="s">
        <v>927</v>
      </c>
      <c r="O692">
        <v>3</v>
      </c>
      <c r="P692" t="s">
        <v>2889</v>
      </c>
      <c r="Q692" t="s">
        <v>2842</v>
      </c>
    </row>
    <row r="693" spans="1:17" x14ac:dyDescent="0.25">
      <c r="A693">
        <v>2</v>
      </c>
      <c r="B693">
        <v>1</v>
      </c>
      <c r="C693" t="s">
        <v>931</v>
      </c>
      <c r="D693" t="s">
        <v>15</v>
      </c>
      <c r="E693">
        <v>8</v>
      </c>
      <c r="F693">
        <v>0</v>
      </c>
      <c r="G693">
        <v>2</v>
      </c>
      <c r="H693" t="s">
        <v>932</v>
      </c>
      <c r="I693">
        <v>26.25</v>
      </c>
      <c r="K693" t="s">
        <v>17</v>
      </c>
      <c r="L693" t="s">
        <v>204</v>
      </c>
      <c r="N693" t="s">
        <v>933</v>
      </c>
      <c r="O693">
        <v>2</v>
      </c>
      <c r="P693" t="s">
        <v>2889</v>
      </c>
      <c r="Q693" t="s">
        <v>2839</v>
      </c>
    </row>
    <row r="694" spans="1:17" x14ac:dyDescent="0.25">
      <c r="A694">
        <v>2</v>
      </c>
      <c r="B694">
        <v>0</v>
      </c>
      <c r="C694" t="s">
        <v>934</v>
      </c>
      <c r="D694" t="s">
        <v>20</v>
      </c>
      <c r="E694">
        <v>31</v>
      </c>
      <c r="F694">
        <v>1</v>
      </c>
      <c r="G694">
        <v>1</v>
      </c>
      <c r="H694" t="s">
        <v>932</v>
      </c>
      <c r="I694">
        <v>26.25</v>
      </c>
      <c r="K694" t="s">
        <v>17</v>
      </c>
      <c r="N694" t="s">
        <v>933</v>
      </c>
      <c r="O694">
        <v>3</v>
      </c>
      <c r="P694" t="s">
        <v>2889</v>
      </c>
      <c r="Q694" t="s">
        <v>2839</v>
      </c>
    </row>
    <row r="695" spans="1:17" x14ac:dyDescent="0.25">
      <c r="A695">
        <v>2</v>
      </c>
      <c r="B695">
        <v>1</v>
      </c>
      <c r="C695" t="s">
        <v>935</v>
      </c>
      <c r="D695" t="s">
        <v>15</v>
      </c>
      <c r="E695">
        <v>31</v>
      </c>
      <c r="F695">
        <v>1</v>
      </c>
      <c r="G695">
        <v>1</v>
      </c>
      <c r="H695" t="s">
        <v>932</v>
      </c>
      <c r="I695">
        <v>26.25</v>
      </c>
      <c r="K695" t="s">
        <v>17</v>
      </c>
      <c r="L695" t="s">
        <v>204</v>
      </c>
      <c r="N695" t="s">
        <v>933</v>
      </c>
      <c r="O695">
        <v>5</v>
      </c>
      <c r="P695" t="s">
        <v>2890</v>
      </c>
      <c r="Q695" t="s">
        <v>2839</v>
      </c>
    </row>
    <row r="696" spans="1:17" x14ac:dyDescent="0.25">
      <c r="A696">
        <v>2</v>
      </c>
      <c r="B696">
        <v>0</v>
      </c>
      <c r="C696" t="s">
        <v>939</v>
      </c>
      <c r="D696" t="s">
        <v>15</v>
      </c>
      <c r="E696">
        <v>30</v>
      </c>
      <c r="F696">
        <v>0</v>
      </c>
      <c r="G696">
        <v>0</v>
      </c>
      <c r="H696" t="s">
        <v>940</v>
      </c>
      <c r="I696">
        <v>13</v>
      </c>
      <c r="K696" t="s">
        <v>17</v>
      </c>
      <c r="N696" t="s">
        <v>941</v>
      </c>
      <c r="O696">
        <v>5</v>
      </c>
      <c r="P696" t="s">
        <v>2890</v>
      </c>
      <c r="Q696" t="s">
        <v>2881</v>
      </c>
    </row>
    <row r="697" spans="1:17" x14ac:dyDescent="0.25">
      <c r="A697">
        <v>2</v>
      </c>
      <c r="B697">
        <v>0</v>
      </c>
      <c r="C697" t="s">
        <v>947</v>
      </c>
      <c r="D697" t="s">
        <v>20</v>
      </c>
      <c r="F697">
        <v>0</v>
      </c>
      <c r="G697">
        <v>0</v>
      </c>
      <c r="H697" t="s">
        <v>902</v>
      </c>
      <c r="I697">
        <v>0</v>
      </c>
      <c r="K697" t="s">
        <v>17</v>
      </c>
      <c r="N697" t="s">
        <v>571</v>
      </c>
      <c r="O697">
        <v>2</v>
      </c>
      <c r="P697" t="s">
        <v>2889</v>
      </c>
      <c r="Q697" t="s">
        <v>2878</v>
      </c>
    </row>
    <row r="698" spans="1:17" x14ac:dyDescent="0.25">
      <c r="A698">
        <v>2</v>
      </c>
      <c r="B698">
        <v>1</v>
      </c>
      <c r="C698" t="s">
        <v>983</v>
      </c>
      <c r="D698" t="s">
        <v>15</v>
      </c>
      <c r="E698">
        <v>27</v>
      </c>
      <c r="F698">
        <v>1</v>
      </c>
      <c r="G698">
        <v>0</v>
      </c>
      <c r="H698" t="s">
        <v>984</v>
      </c>
      <c r="I698">
        <v>13.8583</v>
      </c>
      <c r="K698" t="s">
        <v>44</v>
      </c>
      <c r="L698" t="s">
        <v>857</v>
      </c>
      <c r="N698" t="s">
        <v>985</v>
      </c>
      <c r="O698">
        <v>2</v>
      </c>
      <c r="P698" t="s">
        <v>2889</v>
      </c>
      <c r="Q698" t="s">
        <v>2821</v>
      </c>
    </row>
    <row r="699" spans="1:17" x14ac:dyDescent="0.25">
      <c r="A699">
        <v>2</v>
      </c>
      <c r="B699">
        <v>1</v>
      </c>
      <c r="C699" t="s">
        <v>986</v>
      </c>
      <c r="D699" t="s">
        <v>15</v>
      </c>
      <c r="E699">
        <v>30</v>
      </c>
      <c r="F699">
        <v>1</v>
      </c>
      <c r="G699">
        <v>0</v>
      </c>
      <c r="H699" t="s">
        <v>987</v>
      </c>
      <c r="I699">
        <v>13.8583</v>
      </c>
      <c r="K699" t="s">
        <v>44</v>
      </c>
      <c r="L699" t="s">
        <v>857</v>
      </c>
      <c r="N699" t="s">
        <v>985</v>
      </c>
      <c r="O699">
        <v>5</v>
      </c>
      <c r="P699" t="s">
        <v>2890</v>
      </c>
      <c r="Q699" t="s">
        <v>2821</v>
      </c>
    </row>
    <row r="700" spans="1:17" x14ac:dyDescent="0.25">
      <c r="A700">
        <v>2</v>
      </c>
      <c r="B700">
        <v>0</v>
      </c>
      <c r="C700" t="s">
        <v>1007</v>
      </c>
      <c r="D700" t="s">
        <v>20</v>
      </c>
      <c r="F700">
        <v>0</v>
      </c>
      <c r="G700">
        <v>0</v>
      </c>
      <c r="H700" t="s">
        <v>1008</v>
      </c>
      <c r="I700">
        <v>0</v>
      </c>
      <c r="K700" t="s">
        <v>17</v>
      </c>
      <c r="N700" t="s">
        <v>571</v>
      </c>
      <c r="O700">
        <v>2</v>
      </c>
      <c r="P700" t="s">
        <v>2889</v>
      </c>
      <c r="Q700" t="s">
        <v>2878</v>
      </c>
    </row>
    <row r="701" spans="1:17" x14ac:dyDescent="0.25">
      <c r="A701">
        <v>2</v>
      </c>
      <c r="B701">
        <v>0</v>
      </c>
      <c r="C701" t="s">
        <v>1015</v>
      </c>
      <c r="D701" t="s">
        <v>20</v>
      </c>
      <c r="E701">
        <v>38</v>
      </c>
      <c r="F701">
        <v>1</v>
      </c>
      <c r="G701">
        <v>0</v>
      </c>
      <c r="H701" t="s">
        <v>1016</v>
      </c>
      <c r="I701">
        <v>21</v>
      </c>
      <c r="K701" t="s">
        <v>17</v>
      </c>
      <c r="N701" t="s">
        <v>1017</v>
      </c>
      <c r="O701">
        <v>1</v>
      </c>
      <c r="P701" t="s">
        <v>2889</v>
      </c>
      <c r="Q701" t="s">
        <v>2825</v>
      </c>
    </row>
    <row r="702" spans="1:17" x14ac:dyDescent="0.25">
      <c r="A702">
        <v>2</v>
      </c>
      <c r="B702">
        <v>0</v>
      </c>
      <c r="C702" t="s">
        <v>1018</v>
      </c>
      <c r="D702" t="s">
        <v>20</v>
      </c>
      <c r="E702">
        <v>34</v>
      </c>
      <c r="F702">
        <v>1</v>
      </c>
      <c r="G702">
        <v>0</v>
      </c>
      <c r="H702" t="s">
        <v>1016</v>
      </c>
      <c r="I702">
        <v>21</v>
      </c>
      <c r="K702" t="s">
        <v>17</v>
      </c>
      <c r="N702" t="s">
        <v>1017</v>
      </c>
      <c r="O702">
        <v>1</v>
      </c>
      <c r="P702" t="s">
        <v>2889</v>
      </c>
      <c r="Q702" t="s">
        <v>2825</v>
      </c>
    </row>
    <row r="703" spans="1:17" x14ac:dyDescent="0.25">
      <c r="A703">
        <v>2</v>
      </c>
      <c r="B703">
        <v>0</v>
      </c>
      <c r="C703" t="s">
        <v>1024</v>
      </c>
      <c r="D703" t="s">
        <v>20</v>
      </c>
      <c r="E703">
        <v>47</v>
      </c>
      <c r="F703">
        <v>0</v>
      </c>
      <c r="G703">
        <v>0</v>
      </c>
      <c r="H703" t="s">
        <v>1025</v>
      </c>
      <c r="I703">
        <v>10.5</v>
      </c>
      <c r="K703" t="s">
        <v>17</v>
      </c>
      <c r="N703" t="s">
        <v>1026</v>
      </c>
      <c r="O703">
        <v>5</v>
      </c>
      <c r="P703" t="s">
        <v>2890</v>
      </c>
      <c r="Q703" t="s">
        <v>2846</v>
      </c>
    </row>
    <row r="704" spans="1:17" x14ac:dyDescent="0.25">
      <c r="A704">
        <v>2</v>
      </c>
      <c r="B704">
        <v>0</v>
      </c>
      <c r="C704" t="s">
        <v>1038</v>
      </c>
      <c r="D704" t="s">
        <v>20</v>
      </c>
      <c r="E704">
        <v>34</v>
      </c>
      <c r="F704">
        <v>0</v>
      </c>
      <c r="G704">
        <v>0</v>
      </c>
      <c r="H704" t="s">
        <v>1039</v>
      </c>
      <c r="I704">
        <v>13</v>
      </c>
      <c r="K704" t="s">
        <v>17</v>
      </c>
      <c r="N704" t="s">
        <v>512</v>
      </c>
      <c r="O704">
        <v>1</v>
      </c>
      <c r="P704" t="s">
        <v>2889</v>
      </c>
      <c r="Q704" t="s">
        <v>2822</v>
      </c>
    </row>
    <row r="705" spans="1:17" x14ac:dyDescent="0.25">
      <c r="A705">
        <v>2</v>
      </c>
      <c r="B705">
        <v>1</v>
      </c>
      <c r="C705" t="s">
        <v>1054</v>
      </c>
      <c r="D705" t="s">
        <v>15</v>
      </c>
      <c r="E705">
        <v>6</v>
      </c>
      <c r="F705">
        <v>0</v>
      </c>
      <c r="G705">
        <v>1</v>
      </c>
      <c r="H705" t="s">
        <v>1055</v>
      </c>
      <c r="I705">
        <v>33</v>
      </c>
      <c r="K705" t="s">
        <v>17</v>
      </c>
      <c r="L705" t="s">
        <v>22</v>
      </c>
      <c r="N705" t="s">
        <v>1056</v>
      </c>
      <c r="O705">
        <v>5</v>
      </c>
      <c r="P705" t="s">
        <v>2890</v>
      </c>
      <c r="Q705" t="s">
        <v>2837</v>
      </c>
    </row>
    <row r="706" spans="1:17" x14ac:dyDescent="0.25">
      <c r="A706">
        <v>2</v>
      </c>
      <c r="B706">
        <v>0</v>
      </c>
      <c r="C706" t="s">
        <v>1057</v>
      </c>
      <c r="D706" t="s">
        <v>20</v>
      </c>
      <c r="E706">
        <v>28</v>
      </c>
      <c r="F706">
        <v>0</v>
      </c>
      <c r="G706">
        <v>1</v>
      </c>
      <c r="H706" t="s">
        <v>1055</v>
      </c>
      <c r="I706">
        <v>33</v>
      </c>
      <c r="K706" t="s">
        <v>17</v>
      </c>
      <c r="N706" t="s">
        <v>1056</v>
      </c>
      <c r="O706">
        <v>5</v>
      </c>
      <c r="P706" t="s">
        <v>2890</v>
      </c>
      <c r="Q706" t="s">
        <v>2837</v>
      </c>
    </row>
    <row r="707" spans="1:17" x14ac:dyDescent="0.25">
      <c r="A707">
        <v>2</v>
      </c>
      <c r="B707">
        <v>1</v>
      </c>
      <c r="C707" t="s">
        <v>1063</v>
      </c>
      <c r="D707" t="s">
        <v>15</v>
      </c>
      <c r="E707">
        <v>7</v>
      </c>
      <c r="F707">
        <v>0</v>
      </c>
      <c r="G707">
        <v>2</v>
      </c>
      <c r="H707" t="s">
        <v>1064</v>
      </c>
      <c r="I707">
        <v>26.25</v>
      </c>
      <c r="K707" t="s">
        <v>17</v>
      </c>
      <c r="L707" t="s">
        <v>204</v>
      </c>
      <c r="N707" t="s">
        <v>1065</v>
      </c>
      <c r="O707">
        <v>5</v>
      </c>
      <c r="P707" t="s">
        <v>2890</v>
      </c>
      <c r="Q707" t="s">
        <v>2848</v>
      </c>
    </row>
    <row r="708" spans="1:17" x14ac:dyDescent="0.25">
      <c r="A708">
        <v>2</v>
      </c>
      <c r="B708">
        <v>0</v>
      </c>
      <c r="C708" t="s">
        <v>1066</v>
      </c>
      <c r="D708" t="s">
        <v>20</v>
      </c>
      <c r="E708">
        <v>43</v>
      </c>
      <c r="F708">
        <v>1</v>
      </c>
      <c r="G708">
        <v>1</v>
      </c>
      <c r="H708" t="s">
        <v>1064</v>
      </c>
      <c r="I708">
        <v>26.25</v>
      </c>
      <c r="K708" t="s">
        <v>17</v>
      </c>
      <c r="N708" t="s">
        <v>1065</v>
      </c>
      <c r="O708">
        <v>1</v>
      </c>
      <c r="P708" t="s">
        <v>2889</v>
      </c>
      <c r="Q708" t="s">
        <v>2848</v>
      </c>
    </row>
    <row r="709" spans="1:17" x14ac:dyDescent="0.25">
      <c r="A709">
        <v>2</v>
      </c>
      <c r="B709">
        <v>1</v>
      </c>
      <c r="C709" t="s">
        <v>1067</v>
      </c>
      <c r="D709" t="s">
        <v>15</v>
      </c>
      <c r="E709">
        <v>45</v>
      </c>
      <c r="F709">
        <v>1</v>
      </c>
      <c r="G709">
        <v>1</v>
      </c>
      <c r="H709" t="s">
        <v>1064</v>
      </c>
      <c r="I709">
        <v>26.25</v>
      </c>
      <c r="K709" t="s">
        <v>17</v>
      </c>
      <c r="L709" t="s">
        <v>204</v>
      </c>
      <c r="N709" t="s">
        <v>1065</v>
      </c>
      <c r="O709">
        <v>4</v>
      </c>
      <c r="P709" t="s">
        <v>2891</v>
      </c>
      <c r="Q709" t="s">
        <v>2848</v>
      </c>
    </row>
    <row r="710" spans="1:17" x14ac:dyDescent="0.25">
      <c r="A710">
        <v>2</v>
      </c>
      <c r="B710">
        <v>1</v>
      </c>
      <c r="C710" t="s">
        <v>1074</v>
      </c>
      <c r="D710" t="s">
        <v>15</v>
      </c>
      <c r="E710">
        <v>55</v>
      </c>
      <c r="F710">
        <v>0</v>
      </c>
      <c r="G710">
        <v>0</v>
      </c>
      <c r="H710" t="s">
        <v>1075</v>
      </c>
      <c r="I710">
        <v>16</v>
      </c>
      <c r="K710" t="s">
        <v>17</v>
      </c>
      <c r="L710" t="s">
        <v>241</v>
      </c>
      <c r="N710" t="s">
        <v>1076</v>
      </c>
      <c r="O710">
        <v>3</v>
      </c>
      <c r="P710" t="s">
        <v>2889</v>
      </c>
      <c r="Q710" t="s">
        <v>2876</v>
      </c>
    </row>
    <row r="711" spans="1:17" x14ac:dyDescent="0.25">
      <c r="A711">
        <v>2</v>
      </c>
      <c r="B711">
        <v>0</v>
      </c>
      <c r="C711" t="s">
        <v>1077</v>
      </c>
      <c r="D711" t="s">
        <v>20</v>
      </c>
      <c r="E711">
        <v>24</v>
      </c>
      <c r="F711">
        <v>2</v>
      </c>
      <c r="G711">
        <v>0</v>
      </c>
      <c r="H711" t="s">
        <v>952</v>
      </c>
      <c r="I711">
        <v>73.5</v>
      </c>
      <c r="K711" t="s">
        <v>17</v>
      </c>
      <c r="N711" t="s">
        <v>1078</v>
      </c>
      <c r="O711">
        <v>2</v>
      </c>
      <c r="P711" t="s">
        <v>2889</v>
      </c>
      <c r="Q711" t="s">
        <v>2848</v>
      </c>
    </row>
    <row r="712" spans="1:17" x14ac:dyDescent="0.25">
      <c r="A712">
        <v>2</v>
      </c>
      <c r="B712">
        <v>0</v>
      </c>
      <c r="C712" t="s">
        <v>1079</v>
      </c>
      <c r="D712" t="s">
        <v>20</v>
      </c>
      <c r="E712">
        <v>32</v>
      </c>
      <c r="F712">
        <v>2</v>
      </c>
      <c r="G712">
        <v>0</v>
      </c>
      <c r="H712" t="s">
        <v>952</v>
      </c>
      <c r="I712">
        <v>73.5</v>
      </c>
      <c r="K712" t="s">
        <v>17</v>
      </c>
      <c r="M712">
        <v>256</v>
      </c>
      <c r="N712" t="s">
        <v>1078</v>
      </c>
      <c r="O712">
        <v>2</v>
      </c>
      <c r="P712" t="s">
        <v>2889</v>
      </c>
      <c r="Q712" t="s">
        <v>2848</v>
      </c>
    </row>
    <row r="713" spans="1:17" x14ac:dyDescent="0.25">
      <c r="A713">
        <v>2</v>
      </c>
      <c r="B713">
        <v>0</v>
      </c>
      <c r="C713" t="s">
        <v>1080</v>
      </c>
      <c r="D713" t="s">
        <v>20</v>
      </c>
      <c r="E713">
        <v>21</v>
      </c>
      <c r="F713">
        <v>2</v>
      </c>
      <c r="G713">
        <v>0</v>
      </c>
      <c r="H713" t="s">
        <v>952</v>
      </c>
      <c r="I713">
        <v>73.5</v>
      </c>
      <c r="K713" t="s">
        <v>17</v>
      </c>
      <c r="N713" t="s">
        <v>1078</v>
      </c>
      <c r="O713">
        <v>1</v>
      </c>
      <c r="P713" t="s">
        <v>2889</v>
      </c>
      <c r="Q713" t="s">
        <v>2848</v>
      </c>
    </row>
    <row r="714" spans="1:17" x14ac:dyDescent="0.25">
      <c r="A714">
        <v>2</v>
      </c>
      <c r="B714">
        <v>0</v>
      </c>
      <c r="C714" t="s">
        <v>1095</v>
      </c>
      <c r="D714" t="s">
        <v>20</v>
      </c>
      <c r="E714">
        <v>44</v>
      </c>
      <c r="F714">
        <v>1</v>
      </c>
      <c r="G714">
        <v>0</v>
      </c>
      <c r="H714" t="s">
        <v>1096</v>
      </c>
      <c r="I714">
        <v>26</v>
      </c>
      <c r="K714" t="s">
        <v>17</v>
      </c>
      <c r="N714" t="s">
        <v>1097</v>
      </c>
      <c r="O714">
        <v>4</v>
      </c>
      <c r="P714" t="s">
        <v>2891</v>
      </c>
      <c r="Q714" t="s">
        <v>2823</v>
      </c>
    </row>
    <row r="715" spans="1:17" x14ac:dyDescent="0.25">
      <c r="A715">
        <v>2</v>
      </c>
      <c r="B715">
        <v>1</v>
      </c>
      <c r="C715" t="s">
        <v>1098</v>
      </c>
      <c r="D715" t="s">
        <v>15</v>
      </c>
      <c r="E715">
        <v>29</v>
      </c>
      <c r="F715">
        <v>1</v>
      </c>
      <c r="G715">
        <v>0</v>
      </c>
      <c r="H715" t="s">
        <v>1096</v>
      </c>
      <c r="I715">
        <v>26</v>
      </c>
      <c r="K715" t="s">
        <v>17</v>
      </c>
      <c r="L715" t="s">
        <v>33</v>
      </c>
      <c r="N715" t="s">
        <v>1097</v>
      </c>
      <c r="O715">
        <v>4</v>
      </c>
      <c r="P715" t="s">
        <v>2891</v>
      </c>
      <c r="Q715" t="s">
        <v>2823</v>
      </c>
    </row>
    <row r="716" spans="1:17" x14ac:dyDescent="0.25">
      <c r="A716">
        <v>2</v>
      </c>
      <c r="B716">
        <v>1</v>
      </c>
      <c r="C716" t="s">
        <v>1100</v>
      </c>
      <c r="D716" t="s">
        <v>20</v>
      </c>
      <c r="E716">
        <v>42</v>
      </c>
      <c r="F716">
        <v>0</v>
      </c>
      <c r="G716">
        <v>0</v>
      </c>
      <c r="H716" t="s">
        <v>1101</v>
      </c>
      <c r="I716">
        <v>13</v>
      </c>
      <c r="K716" t="s">
        <v>17</v>
      </c>
      <c r="L716" t="s">
        <v>33</v>
      </c>
      <c r="N716" t="s">
        <v>1102</v>
      </c>
      <c r="O716">
        <v>5</v>
      </c>
      <c r="P716" t="s">
        <v>2890</v>
      </c>
      <c r="Q716" t="s">
        <v>2818</v>
      </c>
    </row>
    <row r="717" spans="1:17" x14ac:dyDescent="0.25">
      <c r="A717">
        <v>2</v>
      </c>
      <c r="B717">
        <v>1</v>
      </c>
      <c r="C717" t="s">
        <v>1109</v>
      </c>
      <c r="D717" t="s">
        <v>15</v>
      </c>
      <c r="E717">
        <v>17</v>
      </c>
      <c r="F717">
        <v>0</v>
      </c>
      <c r="G717">
        <v>0</v>
      </c>
      <c r="H717" t="s">
        <v>1110</v>
      </c>
      <c r="I717">
        <v>10.5</v>
      </c>
      <c r="K717" t="s">
        <v>17</v>
      </c>
      <c r="N717" t="s">
        <v>828</v>
      </c>
      <c r="O717">
        <v>2</v>
      </c>
      <c r="P717" t="s">
        <v>2889</v>
      </c>
      <c r="Q717" t="s">
        <v>2834</v>
      </c>
    </row>
    <row r="718" spans="1:17" x14ac:dyDescent="0.25">
      <c r="A718">
        <v>2</v>
      </c>
      <c r="B718">
        <v>0</v>
      </c>
      <c r="C718" t="s">
        <v>1138</v>
      </c>
      <c r="D718" t="s">
        <v>20</v>
      </c>
      <c r="E718">
        <v>57</v>
      </c>
      <c r="F718">
        <v>0</v>
      </c>
      <c r="G718">
        <v>0</v>
      </c>
      <c r="H718" t="s">
        <v>1139</v>
      </c>
      <c r="I718">
        <v>12.35</v>
      </c>
      <c r="K718" t="s">
        <v>527</v>
      </c>
      <c r="N718" t="s">
        <v>1140</v>
      </c>
      <c r="O718">
        <v>3</v>
      </c>
      <c r="P718" t="s">
        <v>2889</v>
      </c>
      <c r="Q718" t="s">
        <v>2849</v>
      </c>
    </row>
    <row r="719" spans="1:17" x14ac:dyDescent="0.25">
      <c r="A719">
        <v>2</v>
      </c>
      <c r="B719">
        <v>0</v>
      </c>
      <c r="C719" t="s">
        <v>1141</v>
      </c>
      <c r="D719" t="s">
        <v>20</v>
      </c>
      <c r="F719">
        <v>0</v>
      </c>
      <c r="G719">
        <v>0</v>
      </c>
      <c r="H719" t="s">
        <v>1142</v>
      </c>
      <c r="I719">
        <v>0</v>
      </c>
      <c r="K719" t="s">
        <v>17</v>
      </c>
      <c r="N719" t="s">
        <v>571</v>
      </c>
      <c r="O719">
        <v>3</v>
      </c>
      <c r="P719" t="s">
        <v>2889</v>
      </c>
      <c r="Q719" t="s">
        <v>2878</v>
      </c>
    </row>
    <row r="720" spans="1:17" x14ac:dyDescent="0.25">
      <c r="A720">
        <v>2</v>
      </c>
      <c r="B720">
        <v>0</v>
      </c>
      <c r="C720" t="s">
        <v>1146</v>
      </c>
      <c r="D720" t="s">
        <v>15</v>
      </c>
      <c r="E720">
        <v>26</v>
      </c>
      <c r="F720">
        <v>1</v>
      </c>
      <c r="G720">
        <v>1</v>
      </c>
      <c r="H720" t="s">
        <v>1147</v>
      </c>
      <c r="I720">
        <v>26</v>
      </c>
      <c r="K720" t="s">
        <v>17</v>
      </c>
      <c r="N720" t="s">
        <v>686</v>
      </c>
      <c r="O720">
        <v>5</v>
      </c>
      <c r="P720" t="s">
        <v>2890</v>
      </c>
      <c r="Q720" t="s">
        <v>2851</v>
      </c>
    </row>
    <row r="721" spans="1:17" x14ac:dyDescent="0.25">
      <c r="A721">
        <v>2</v>
      </c>
      <c r="B721">
        <v>0</v>
      </c>
      <c r="C721" t="s">
        <v>1148</v>
      </c>
      <c r="D721" t="s">
        <v>20</v>
      </c>
      <c r="E721">
        <v>30</v>
      </c>
      <c r="F721">
        <v>1</v>
      </c>
      <c r="G721">
        <v>1</v>
      </c>
      <c r="H721" t="s">
        <v>1147</v>
      </c>
      <c r="I721">
        <v>26</v>
      </c>
      <c r="K721" t="s">
        <v>17</v>
      </c>
      <c r="N721" t="s">
        <v>686</v>
      </c>
      <c r="O721">
        <v>1</v>
      </c>
      <c r="P721" t="s">
        <v>2889</v>
      </c>
      <c r="Q721" t="s">
        <v>2851</v>
      </c>
    </row>
    <row r="722" spans="1:17" x14ac:dyDescent="0.25">
      <c r="A722">
        <v>2</v>
      </c>
      <c r="B722">
        <v>1</v>
      </c>
      <c r="C722" t="s">
        <v>1151</v>
      </c>
      <c r="D722" t="s">
        <v>15</v>
      </c>
      <c r="E722">
        <v>1</v>
      </c>
      <c r="F722">
        <v>1</v>
      </c>
      <c r="G722">
        <v>2</v>
      </c>
      <c r="H722" t="s">
        <v>1152</v>
      </c>
      <c r="I722">
        <v>41.5792</v>
      </c>
      <c r="K722" t="s">
        <v>44</v>
      </c>
      <c r="L722" t="s">
        <v>204</v>
      </c>
      <c r="N722" t="s">
        <v>1153</v>
      </c>
      <c r="O722">
        <v>1</v>
      </c>
      <c r="P722" t="s">
        <v>2889</v>
      </c>
      <c r="Q722" t="s">
        <v>2879</v>
      </c>
    </row>
    <row r="723" spans="1:17" x14ac:dyDescent="0.25">
      <c r="A723">
        <v>2</v>
      </c>
      <c r="B723">
        <v>1</v>
      </c>
      <c r="C723" t="s">
        <v>1154</v>
      </c>
      <c r="D723" t="s">
        <v>15</v>
      </c>
      <c r="E723">
        <v>3</v>
      </c>
      <c r="F723">
        <v>1</v>
      </c>
      <c r="G723">
        <v>2</v>
      </c>
      <c r="H723" t="s">
        <v>1152</v>
      </c>
      <c r="I723">
        <v>41.5792</v>
      </c>
      <c r="K723" t="s">
        <v>44</v>
      </c>
      <c r="L723" t="s">
        <v>204</v>
      </c>
      <c r="N723" t="s">
        <v>1153</v>
      </c>
      <c r="O723">
        <v>5</v>
      </c>
      <c r="P723" t="s">
        <v>2890</v>
      </c>
      <c r="Q723" t="s">
        <v>2879</v>
      </c>
    </row>
    <row r="724" spans="1:17" x14ac:dyDescent="0.25">
      <c r="A724">
        <v>2</v>
      </c>
      <c r="B724">
        <v>0</v>
      </c>
      <c r="C724" t="s">
        <v>1155</v>
      </c>
      <c r="D724" t="s">
        <v>20</v>
      </c>
      <c r="E724">
        <v>25</v>
      </c>
      <c r="F724">
        <v>1</v>
      </c>
      <c r="G724">
        <v>2</v>
      </c>
      <c r="H724" t="s">
        <v>1152</v>
      </c>
      <c r="I724">
        <v>41.5792</v>
      </c>
      <c r="K724" t="s">
        <v>44</v>
      </c>
      <c r="N724" t="s">
        <v>1153</v>
      </c>
      <c r="O724">
        <v>3</v>
      </c>
      <c r="P724" t="s">
        <v>2889</v>
      </c>
      <c r="Q724" t="s">
        <v>2879</v>
      </c>
    </row>
    <row r="725" spans="1:17" x14ac:dyDescent="0.25">
      <c r="A725">
        <v>2</v>
      </c>
      <c r="B725">
        <v>1</v>
      </c>
      <c r="C725" t="s">
        <v>1156</v>
      </c>
      <c r="D725" t="s">
        <v>15</v>
      </c>
      <c r="E725">
        <v>22</v>
      </c>
      <c r="F725">
        <v>1</v>
      </c>
      <c r="G725">
        <v>2</v>
      </c>
      <c r="H725" t="s">
        <v>1152</v>
      </c>
      <c r="I725">
        <v>41.5792</v>
      </c>
      <c r="K725" t="s">
        <v>44</v>
      </c>
      <c r="L725" t="s">
        <v>204</v>
      </c>
      <c r="N725" t="s">
        <v>1153</v>
      </c>
      <c r="O725">
        <v>5</v>
      </c>
      <c r="P725" t="s">
        <v>2890</v>
      </c>
      <c r="Q725" t="s">
        <v>2879</v>
      </c>
    </row>
    <row r="726" spans="1:17" x14ac:dyDescent="0.25">
      <c r="A726">
        <v>2</v>
      </c>
      <c r="B726">
        <v>0</v>
      </c>
      <c r="C726" t="s">
        <v>1170</v>
      </c>
      <c r="D726" t="s">
        <v>20</v>
      </c>
      <c r="E726">
        <v>50</v>
      </c>
      <c r="F726">
        <v>1</v>
      </c>
      <c r="G726">
        <v>0</v>
      </c>
      <c r="H726" t="s">
        <v>1171</v>
      </c>
      <c r="I726">
        <v>26</v>
      </c>
      <c r="K726" t="s">
        <v>17</v>
      </c>
      <c r="M726">
        <v>121</v>
      </c>
      <c r="N726" t="s">
        <v>1172</v>
      </c>
      <c r="O726">
        <v>1</v>
      </c>
      <c r="P726" t="s">
        <v>2889</v>
      </c>
      <c r="Q726" t="s">
        <v>2832</v>
      </c>
    </row>
    <row r="727" spans="1:17" x14ac:dyDescent="0.25">
      <c r="A727">
        <v>2</v>
      </c>
      <c r="B727">
        <v>1</v>
      </c>
      <c r="C727" t="s">
        <v>1173</v>
      </c>
      <c r="D727" t="s">
        <v>15</v>
      </c>
      <c r="E727">
        <v>42</v>
      </c>
      <c r="F727">
        <v>1</v>
      </c>
      <c r="G727">
        <v>0</v>
      </c>
      <c r="H727" t="s">
        <v>1171</v>
      </c>
      <c r="I727">
        <v>26</v>
      </c>
      <c r="K727" t="s">
        <v>17</v>
      </c>
      <c r="N727" t="s">
        <v>1172</v>
      </c>
      <c r="O727">
        <v>3</v>
      </c>
      <c r="P727" t="s">
        <v>2889</v>
      </c>
      <c r="Q727" t="s">
        <v>2832</v>
      </c>
    </row>
    <row r="728" spans="1:17" x14ac:dyDescent="0.25">
      <c r="A728">
        <v>2</v>
      </c>
      <c r="B728">
        <v>0</v>
      </c>
      <c r="C728" t="s">
        <v>1178</v>
      </c>
      <c r="D728" t="s">
        <v>20</v>
      </c>
      <c r="F728">
        <v>0</v>
      </c>
      <c r="G728">
        <v>0</v>
      </c>
      <c r="H728" t="s">
        <v>1179</v>
      </c>
      <c r="I728">
        <v>15.0458</v>
      </c>
      <c r="J728" t="s">
        <v>40</v>
      </c>
      <c r="K728" t="s">
        <v>44</v>
      </c>
      <c r="N728" t="s">
        <v>1180</v>
      </c>
      <c r="O728">
        <v>3</v>
      </c>
      <c r="P728" t="s">
        <v>2889</v>
      </c>
      <c r="Q728" t="s">
        <v>2843</v>
      </c>
    </row>
    <row r="729" spans="1:17" x14ac:dyDescent="0.25">
      <c r="A729">
        <v>2</v>
      </c>
      <c r="B729">
        <v>0</v>
      </c>
      <c r="C729" t="s">
        <v>1188</v>
      </c>
      <c r="D729" t="s">
        <v>20</v>
      </c>
      <c r="E729">
        <v>30</v>
      </c>
      <c r="F729">
        <v>0</v>
      </c>
      <c r="G729">
        <v>0</v>
      </c>
      <c r="H729" t="s">
        <v>1189</v>
      </c>
      <c r="I729">
        <v>13</v>
      </c>
      <c r="K729" t="s">
        <v>17</v>
      </c>
      <c r="N729" t="s">
        <v>1190</v>
      </c>
      <c r="O729">
        <v>5</v>
      </c>
      <c r="P729" t="s">
        <v>2890</v>
      </c>
      <c r="Q729" t="s">
        <v>2846</v>
      </c>
    </row>
    <row r="730" spans="1:17" x14ac:dyDescent="0.25">
      <c r="A730">
        <v>2</v>
      </c>
      <c r="B730">
        <v>0</v>
      </c>
      <c r="C730" t="s">
        <v>1191</v>
      </c>
      <c r="D730" t="s">
        <v>20</v>
      </c>
      <c r="E730">
        <v>40</v>
      </c>
      <c r="F730">
        <v>0</v>
      </c>
      <c r="G730">
        <v>0</v>
      </c>
      <c r="H730" t="s">
        <v>1192</v>
      </c>
      <c r="I730">
        <v>16</v>
      </c>
      <c r="K730" t="s">
        <v>17</v>
      </c>
      <c r="N730" t="s">
        <v>1193</v>
      </c>
      <c r="O730">
        <v>4</v>
      </c>
      <c r="P730" t="s">
        <v>2891</v>
      </c>
      <c r="Q730" t="s">
        <v>2877</v>
      </c>
    </row>
    <row r="731" spans="1:17" x14ac:dyDescent="0.25">
      <c r="A731">
        <v>2</v>
      </c>
      <c r="B731">
        <v>1</v>
      </c>
      <c r="C731" t="s">
        <v>1201</v>
      </c>
      <c r="D731" t="s">
        <v>15</v>
      </c>
      <c r="E731">
        <v>13</v>
      </c>
      <c r="F731">
        <v>0</v>
      </c>
      <c r="G731">
        <v>1</v>
      </c>
      <c r="H731" t="s">
        <v>1202</v>
      </c>
      <c r="I731">
        <v>19.5</v>
      </c>
      <c r="K731" t="s">
        <v>17</v>
      </c>
      <c r="L731" t="s">
        <v>204</v>
      </c>
      <c r="N731" t="s">
        <v>1203</v>
      </c>
      <c r="O731">
        <v>1</v>
      </c>
      <c r="P731" t="s">
        <v>2889</v>
      </c>
      <c r="Q731" t="s">
        <v>2883</v>
      </c>
    </row>
    <row r="732" spans="1:17" x14ac:dyDescent="0.25">
      <c r="A732">
        <v>2</v>
      </c>
      <c r="B732">
        <v>1</v>
      </c>
      <c r="C732" t="s">
        <v>1204</v>
      </c>
      <c r="D732" t="s">
        <v>15</v>
      </c>
      <c r="E732">
        <v>41</v>
      </c>
      <c r="F732">
        <v>0</v>
      </c>
      <c r="G732">
        <v>1</v>
      </c>
      <c r="H732" t="s">
        <v>1202</v>
      </c>
      <c r="I732">
        <v>19.5</v>
      </c>
      <c r="K732" t="s">
        <v>17</v>
      </c>
      <c r="L732" t="s">
        <v>204</v>
      </c>
      <c r="N732" t="s">
        <v>1203</v>
      </c>
      <c r="O732">
        <v>4</v>
      </c>
      <c r="P732" t="s">
        <v>2891</v>
      </c>
      <c r="Q732" t="s">
        <v>2883</v>
      </c>
    </row>
    <row r="733" spans="1:17" x14ac:dyDescent="0.25">
      <c r="A733">
        <v>2</v>
      </c>
      <c r="B733">
        <v>0</v>
      </c>
      <c r="C733" t="s">
        <v>1208</v>
      </c>
      <c r="D733" t="s">
        <v>20</v>
      </c>
      <c r="E733">
        <v>39</v>
      </c>
      <c r="F733">
        <v>0</v>
      </c>
      <c r="G733">
        <v>0</v>
      </c>
      <c r="H733" t="s">
        <v>1209</v>
      </c>
      <c r="I733">
        <v>13</v>
      </c>
      <c r="K733" t="s">
        <v>17</v>
      </c>
      <c r="N733" t="s">
        <v>1210</v>
      </c>
      <c r="O733">
        <v>2</v>
      </c>
      <c r="P733" t="s">
        <v>2889</v>
      </c>
      <c r="Q733" t="s">
        <v>2833</v>
      </c>
    </row>
    <row r="734" spans="1:17" x14ac:dyDescent="0.25">
      <c r="A734">
        <v>2</v>
      </c>
      <c r="B734">
        <v>0</v>
      </c>
      <c r="C734" t="s">
        <v>1211</v>
      </c>
      <c r="D734" t="s">
        <v>20</v>
      </c>
      <c r="E734">
        <v>48</v>
      </c>
      <c r="F734">
        <v>0</v>
      </c>
      <c r="G734">
        <v>0</v>
      </c>
      <c r="H734" t="s">
        <v>1212</v>
      </c>
      <c r="I734">
        <v>13</v>
      </c>
      <c r="K734" t="s">
        <v>17</v>
      </c>
      <c r="M734">
        <v>271</v>
      </c>
      <c r="N734" t="s">
        <v>1213</v>
      </c>
      <c r="O734">
        <v>4</v>
      </c>
      <c r="P734" t="s">
        <v>2891</v>
      </c>
      <c r="Q734" t="s">
        <v>2872</v>
      </c>
    </row>
    <row r="735" spans="1:17" x14ac:dyDescent="0.25">
      <c r="A735">
        <v>2</v>
      </c>
      <c r="B735">
        <v>0</v>
      </c>
      <c r="C735" t="s">
        <v>1214</v>
      </c>
      <c r="D735" t="s">
        <v>20</v>
      </c>
      <c r="E735">
        <v>70</v>
      </c>
      <c r="F735">
        <v>0</v>
      </c>
      <c r="G735">
        <v>0</v>
      </c>
      <c r="H735" t="s">
        <v>1215</v>
      </c>
      <c r="I735">
        <v>10.5</v>
      </c>
      <c r="K735" t="s">
        <v>17</v>
      </c>
      <c r="N735" t="s">
        <v>1216</v>
      </c>
      <c r="O735">
        <v>4</v>
      </c>
      <c r="P735" t="s">
        <v>2891</v>
      </c>
      <c r="Q735" t="s">
        <v>2842</v>
      </c>
    </row>
    <row r="736" spans="1:17" x14ac:dyDescent="0.25">
      <c r="A736">
        <v>2</v>
      </c>
      <c r="B736">
        <v>0</v>
      </c>
      <c r="C736" t="s">
        <v>1219</v>
      </c>
      <c r="D736" t="s">
        <v>20</v>
      </c>
      <c r="E736">
        <v>54</v>
      </c>
      <c r="F736">
        <v>0</v>
      </c>
      <c r="G736">
        <v>0</v>
      </c>
      <c r="H736" t="s">
        <v>1220</v>
      </c>
      <c r="I736">
        <v>14</v>
      </c>
      <c r="K736" t="s">
        <v>17</v>
      </c>
      <c r="N736" t="s">
        <v>1221</v>
      </c>
      <c r="O736">
        <v>1</v>
      </c>
      <c r="P736" t="s">
        <v>2889</v>
      </c>
      <c r="Q736" t="s">
        <v>2845</v>
      </c>
    </row>
    <row r="737" spans="1:17" x14ac:dyDescent="0.25">
      <c r="A737">
        <v>2</v>
      </c>
      <c r="B737">
        <v>1</v>
      </c>
      <c r="C737" t="s">
        <v>1232</v>
      </c>
      <c r="D737" t="s">
        <v>20</v>
      </c>
      <c r="E737">
        <v>2</v>
      </c>
      <c r="F737">
        <v>1</v>
      </c>
      <c r="G737">
        <v>1</v>
      </c>
      <c r="H737" t="s">
        <v>1233</v>
      </c>
      <c r="I737">
        <v>26</v>
      </c>
      <c r="J737" t="s">
        <v>1234</v>
      </c>
      <c r="K737" t="s">
        <v>17</v>
      </c>
      <c r="L737" t="s">
        <v>40</v>
      </c>
      <c r="N737" t="s">
        <v>1235</v>
      </c>
      <c r="O737">
        <v>4</v>
      </c>
      <c r="P737" t="s">
        <v>2891</v>
      </c>
      <c r="Q737" t="s">
        <v>2824</v>
      </c>
    </row>
    <row r="738" spans="1:17" x14ac:dyDescent="0.25">
      <c r="A738">
        <v>2</v>
      </c>
      <c r="B738">
        <v>1</v>
      </c>
      <c r="C738" t="s">
        <v>1236</v>
      </c>
      <c r="D738" t="s">
        <v>20</v>
      </c>
      <c r="E738">
        <v>3</v>
      </c>
      <c r="F738">
        <v>1</v>
      </c>
      <c r="G738">
        <v>1</v>
      </c>
      <c r="H738" t="s">
        <v>1233</v>
      </c>
      <c r="I738">
        <v>26</v>
      </c>
      <c r="J738" t="s">
        <v>1234</v>
      </c>
      <c r="K738" t="s">
        <v>17</v>
      </c>
      <c r="L738" t="s">
        <v>40</v>
      </c>
      <c r="N738" t="s">
        <v>1235</v>
      </c>
      <c r="O738">
        <v>5</v>
      </c>
      <c r="P738" t="s">
        <v>2890</v>
      </c>
      <c r="Q738" t="s">
        <v>2824</v>
      </c>
    </row>
    <row r="739" spans="1:17" x14ac:dyDescent="0.25">
      <c r="A739">
        <v>2</v>
      </c>
      <c r="B739">
        <v>0</v>
      </c>
      <c r="C739" t="s">
        <v>1237</v>
      </c>
      <c r="D739" t="s">
        <v>20</v>
      </c>
      <c r="E739">
        <v>36.5</v>
      </c>
      <c r="F739">
        <v>0</v>
      </c>
      <c r="G739">
        <v>2</v>
      </c>
      <c r="H739" t="s">
        <v>1233</v>
      </c>
      <c r="I739">
        <v>26</v>
      </c>
      <c r="J739" t="s">
        <v>1234</v>
      </c>
      <c r="K739" t="s">
        <v>17</v>
      </c>
      <c r="M739">
        <v>15</v>
      </c>
      <c r="N739" t="s">
        <v>1235</v>
      </c>
      <c r="O739">
        <v>3</v>
      </c>
      <c r="P739" t="s">
        <v>2889</v>
      </c>
      <c r="Q739" t="s">
        <v>2824</v>
      </c>
    </row>
    <row r="740" spans="1:17" x14ac:dyDescent="0.25">
      <c r="A740">
        <v>2</v>
      </c>
      <c r="B740">
        <v>0</v>
      </c>
      <c r="C740" t="s">
        <v>1242</v>
      </c>
      <c r="D740" t="s">
        <v>20</v>
      </c>
      <c r="E740">
        <v>28</v>
      </c>
      <c r="F740">
        <v>0</v>
      </c>
      <c r="G740">
        <v>0</v>
      </c>
      <c r="H740" t="s">
        <v>1243</v>
      </c>
      <c r="I740">
        <v>13.5</v>
      </c>
      <c r="K740" t="s">
        <v>17</v>
      </c>
      <c r="M740">
        <v>287</v>
      </c>
      <c r="N740" t="s">
        <v>1244</v>
      </c>
      <c r="O740">
        <v>4</v>
      </c>
      <c r="P740" t="s">
        <v>2891</v>
      </c>
      <c r="Q740" t="s">
        <v>2867</v>
      </c>
    </row>
    <row r="741" spans="1:17" x14ac:dyDescent="0.25">
      <c r="A741">
        <v>2</v>
      </c>
      <c r="B741">
        <v>1</v>
      </c>
      <c r="C741" t="s">
        <v>1258</v>
      </c>
      <c r="D741" t="s">
        <v>20</v>
      </c>
      <c r="F741">
        <v>0</v>
      </c>
      <c r="G741">
        <v>0</v>
      </c>
      <c r="H741" t="s">
        <v>1259</v>
      </c>
      <c r="I741">
        <v>13.862500000000001</v>
      </c>
      <c r="K741" t="s">
        <v>44</v>
      </c>
      <c r="L741" t="s">
        <v>54</v>
      </c>
      <c r="N741" t="s">
        <v>1260</v>
      </c>
      <c r="O741">
        <v>2</v>
      </c>
      <c r="P741" t="s">
        <v>2889</v>
      </c>
      <c r="Q741" t="s">
        <v>2821</v>
      </c>
    </row>
    <row r="742" spans="1:17" x14ac:dyDescent="0.25">
      <c r="A742">
        <v>2</v>
      </c>
      <c r="B742">
        <v>1</v>
      </c>
      <c r="C742" t="s">
        <v>1264</v>
      </c>
      <c r="D742" t="s">
        <v>20</v>
      </c>
      <c r="E742">
        <v>29</v>
      </c>
      <c r="F742">
        <v>0</v>
      </c>
      <c r="G742">
        <v>0</v>
      </c>
      <c r="H742" t="s">
        <v>1265</v>
      </c>
      <c r="I742">
        <v>13.8583</v>
      </c>
      <c r="K742" t="s">
        <v>44</v>
      </c>
      <c r="L742" t="s">
        <v>54</v>
      </c>
      <c r="N742" t="s">
        <v>1260</v>
      </c>
      <c r="O742">
        <v>3</v>
      </c>
      <c r="P742" t="s">
        <v>2889</v>
      </c>
      <c r="Q742" t="s">
        <v>2821</v>
      </c>
    </row>
    <row r="743" spans="1:17" x14ac:dyDescent="0.25">
      <c r="A743">
        <v>2</v>
      </c>
      <c r="B743">
        <v>0</v>
      </c>
      <c r="C743" t="s">
        <v>1266</v>
      </c>
      <c r="D743" t="s">
        <v>20</v>
      </c>
      <c r="E743">
        <v>28</v>
      </c>
      <c r="F743">
        <v>0</v>
      </c>
      <c r="G743">
        <v>0</v>
      </c>
      <c r="H743" t="s">
        <v>1267</v>
      </c>
      <c r="I743">
        <v>10.5</v>
      </c>
      <c r="K743" t="s">
        <v>17</v>
      </c>
      <c r="N743" t="s">
        <v>1268</v>
      </c>
      <c r="O743">
        <v>1</v>
      </c>
      <c r="P743" t="s">
        <v>2889</v>
      </c>
      <c r="Q743" t="s">
        <v>2834</v>
      </c>
    </row>
    <row r="744" spans="1:17" x14ac:dyDescent="0.25">
      <c r="A744">
        <v>2</v>
      </c>
      <c r="B744">
        <v>0</v>
      </c>
      <c r="C744" t="s">
        <v>1269</v>
      </c>
      <c r="D744" t="s">
        <v>20</v>
      </c>
      <c r="F744">
        <v>0</v>
      </c>
      <c r="G744">
        <v>0</v>
      </c>
      <c r="H744" t="s">
        <v>902</v>
      </c>
      <c r="I744">
        <v>0</v>
      </c>
      <c r="K744" t="s">
        <v>17</v>
      </c>
      <c r="N744" t="s">
        <v>571</v>
      </c>
      <c r="O744">
        <v>3</v>
      </c>
      <c r="P744" t="s">
        <v>2889</v>
      </c>
      <c r="Q744" t="s">
        <v>2878</v>
      </c>
    </row>
    <row r="745" spans="1:17" x14ac:dyDescent="0.25">
      <c r="A745">
        <v>2</v>
      </c>
      <c r="B745">
        <v>1</v>
      </c>
      <c r="C745" t="s">
        <v>1270</v>
      </c>
      <c r="D745" t="s">
        <v>15</v>
      </c>
      <c r="E745">
        <v>50</v>
      </c>
      <c r="F745">
        <v>0</v>
      </c>
      <c r="G745">
        <v>1</v>
      </c>
      <c r="H745" t="s">
        <v>1271</v>
      </c>
      <c r="I745">
        <v>26</v>
      </c>
      <c r="K745" t="s">
        <v>17</v>
      </c>
      <c r="L745" t="s">
        <v>857</v>
      </c>
      <c r="N745" t="s">
        <v>1272</v>
      </c>
      <c r="O745">
        <v>2</v>
      </c>
      <c r="P745" t="s">
        <v>2889</v>
      </c>
      <c r="Q745" t="s">
        <v>2845</v>
      </c>
    </row>
    <row r="746" spans="1:17" x14ac:dyDescent="0.25">
      <c r="A746">
        <v>2</v>
      </c>
      <c r="B746">
        <v>0</v>
      </c>
      <c r="C746" t="s">
        <v>1273</v>
      </c>
      <c r="D746" t="s">
        <v>20</v>
      </c>
      <c r="E746">
        <v>19</v>
      </c>
      <c r="F746">
        <v>0</v>
      </c>
      <c r="G746">
        <v>0</v>
      </c>
      <c r="H746" t="s">
        <v>1274</v>
      </c>
      <c r="I746">
        <v>10.5</v>
      </c>
      <c r="K746" t="s">
        <v>17</v>
      </c>
      <c r="N746" t="s">
        <v>1275</v>
      </c>
      <c r="O746">
        <v>5</v>
      </c>
      <c r="P746" t="s">
        <v>2890</v>
      </c>
      <c r="Q746" t="s">
        <v>2853</v>
      </c>
    </row>
    <row r="747" spans="1:17" x14ac:dyDescent="0.25">
      <c r="A747">
        <v>2</v>
      </c>
      <c r="B747">
        <v>1</v>
      </c>
      <c r="C747" t="s">
        <v>1291</v>
      </c>
      <c r="D747" t="s">
        <v>20</v>
      </c>
      <c r="E747">
        <v>30</v>
      </c>
      <c r="F747">
        <v>0</v>
      </c>
      <c r="G747">
        <v>0</v>
      </c>
      <c r="H747" t="s">
        <v>1292</v>
      </c>
      <c r="I747">
        <v>12.737500000000001</v>
      </c>
      <c r="K747" t="s">
        <v>44</v>
      </c>
      <c r="L747" t="s">
        <v>204</v>
      </c>
      <c r="N747" t="s">
        <v>1293</v>
      </c>
      <c r="O747">
        <v>5</v>
      </c>
      <c r="P747" t="s">
        <v>2890</v>
      </c>
      <c r="Q747" t="s">
        <v>2857</v>
      </c>
    </row>
    <row r="748" spans="1:17" x14ac:dyDescent="0.25">
      <c r="A748">
        <v>2</v>
      </c>
      <c r="B748">
        <v>0</v>
      </c>
      <c r="C748" t="s">
        <v>1294</v>
      </c>
      <c r="D748" t="s">
        <v>20</v>
      </c>
      <c r="E748">
        <v>27</v>
      </c>
      <c r="F748">
        <v>0</v>
      </c>
      <c r="G748">
        <v>0</v>
      </c>
      <c r="H748" t="s">
        <v>1295</v>
      </c>
      <c r="I748">
        <v>15.033300000000001</v>
      </c>
      <c r="K748" t="s">
        <v>44</v>
      </c>
      <c r="N748" t="s">
        <v>1180</v>
      </c>
      <c r="O748">
        <v>1</v>
      </c>
      <c r="P748" t="s">
        <v>2889</v>
      </c>
      <c r="Q748" t="s">
        <v>2843</v>
      </c>
    </row>
    <row r="749" spans="1:17" x14ac:dyDescent="0.25">
      <c r="A749">
        <v>2</v>
      </c>
      <c r="B749">
        <v>0</v>
      </c>
      <c r="C749" t="s">
        <v>1301</v>
      </c>
      <c r="D749" t="s">
        <v>20</v>
      </c>
      <c r="E749">
        <v>36</v>
      </c>
      <c r="F749">
        <v>0</v>
      </c>
      <c r="G749">
        <v>0</v>
      </c>
      <c r="H749" t="s">
        <v>1302</v>
      </c>
      <c r="I749">
        <v>10.5</v>
      </c>
      <c r="K749" t="s">
        <v>17</v>
      </c>
      <c r="N749" t="s">
        <v>1303</v>
      </c>
      <c r="O749">
        <v>3</v>
      </c>
      <c r="P749" t="s">
        <v>2889</v>
      </c>
      <c r="Q749" t="s">
        <v>2833</v>
      </c>
    </row>
    <row r="750" spans="1:17" x14ac:dyDescent="0.25">
      <c r="A750">
        <v>2</v>
      </c>
      <c r="B750">
        <v>1</v>
      </c>
      <c r="C750" t="s">
        <v>1308</v>
      </c>
      <c r="D750" t="s">
        <v>15</v>
      </c>
      <c r="E750">
        <v>28</v>
      </c>
      <c r="F750">
        <v>0</v>
      </c>
      <c r="G750">
        <v>0</v>
      </c>
      <c r="H750" t="s">
        <v>1309</v>
      </c>
      <c r="I750">
        <v>13</v>
      </c>
      <c r="K750" t="s">
        <v>17</v>
      </c>
      <c r="L750" t="s">
        <v>54</v>
      </c>
      <c r="N750" t="s">
        <v>1310</v>
      </c>
      <c r="O750">
        <v>1</v>
      </c>
      <c r="P750" t="s">
        <v>2889</v>
      </c>
      <c r="Q750" t="s">
        <v>2841</v>
      </c>
    </row>
    <row r="751" spans="1:17" x14ac:dyDescent="0.25">
      <c r="A751">
        <v>2</v>
      </c>
      <c r="B751">
        <v>1</v>
      </c>
      <c r="C751" t="s">
        <v>1317</v>
      </c>
      <c r="D751" t="s">
        <v>15</v>
      </c>
      <c r="E751">
        <v>50</v>
      </c>
      <c r="F751">
        <v>0</v>
      </c>
      <c r="G751">
        <v>0</v>
      </c>
      <c r="H751" t="s">
        <v>1318</v>
      </c>
      <c r="I751">
        <v>10.5</v>
      </c>
      <c r="K751" t="s">
        <v>17</v>
      </c>
      <c r="L751" t="s">
        <v>241</v>
      </c>
      <c r="N751" t="s">
        <v>1319</v>
      </c>
      <c r="O751">
        <v>3</v>
      </c>
      <c r="P751" t="s">
        <v>2889</v>
      </c>
      <c r="Q751" t="s">
        <v>2885</v>
      </c>
    </row>
    <row r="752" spans="1:17" x14ac:dyDescent="0.25">
      <c r="A752">
        <v>2</v>
      </c>
      <c r="B752">
        <v>1</v>
      </c>
      <c r="C752" t="s">
        <v>1322</v>
      </c>
      <c r="D752" t="s">
        <v>15</v>
      </c>
      <c r="E752">
        <v>21</v>
      </c>
      <c r="F752">
        <v>0</v>
      </c>
      <c r="G752">
        <v>0</v>
      </c>
      <c r="H752" t="s">
        <v>1323</v>
      </c>
      <c r="I752">
        <v>10.5</v>
      </c>
      <c r="K752" t="s">
        <v>17</v>
      </c>
      <c r="L752" t="s">
        <v>857</v>
      </c>
      <c r="N752" t="s">
        <v>1324</v>
      </c>
      <c r="O752">
        <v>5</v>
      </c>
      <c r="P752" t="s">
        <v>2890</v>
      </c>
      <c r="Q752" t="s">
        <v>2828</v>
      </c>
    </row>
    <row r="753" spans="1:17" x14ac:dyDescent="0.25">
      <c r="A753">
        <v>2</v>
      </c>
      <c r="B753">
        <v>0</v>
      </c>
      <c r="C753" t="s">
        <v>1327</v>
      </c>
      <c r="D753" t="s">
        <v>20</v>
      </c>
      <c r="E753">
        <v>25</v>
      </c>
      <c r="F753">
        <v>0</v>
      </c>
      <c r="G753">
        <v>0</v>
      </c>
      <c r="H753" t="s">
        <v>1328</v>
      </c>
      <c r="I753">
        <v>13</v>
      </c>
      <c r="K753" t="s">
        <v>17</v>
      </c>
      <c r="N753" t="s">
        <v>432</v>
      </c>
      <c r="O753">
        <v>4</v>
      </c>
      <c r="P753" t="s">
        <v>2891</v>
      </c>
      <c r="Q753" t="s">
        <v>2864</v>
      </c>
    </row>
    <row r="754" spans="1:17" x14ac:dyDescent="0.25">
      <c r="A754">
        <v>2</v>
      </c>
      <c r="B754">
        <v>1</v>
      </c>
      <c r="C754" t="s">
        <v>1331</v>
      </c>
      <c r="D754" t="s">
        <v>15</v>
      </c>
      <c r="E754">
        <v>25</v>
      </c>
      <c r="F754">
        <v>0</v>
      </c>
      <c r="G754">
        <v>1</v>
      </c>
      <c r="H754" t="s">
        <v>1271</v>
      </c>
      <c r="I754">
        <v>26</v>
      </c>
      <c r="K754" t="s">
        <v>17</v>
      </c>
      <c r="L754" t="s">
        <v>857</v>
      </c>
      <c r="N754" t="s">
        <v>1332</v>
      </c>
      <c r="O754">
        <v>1</v>
      </c>
      <c r="P754" t="s">
        <v>2889</v>
      </c>
      <c r="Q754" t="s">
        <v>2853</v>
      </c>
    </row>
    <row r="755" spans="1:17" x14ac:dyDescent="0.25">
      <c r="A755">
        <v>2</v>
      </c>
      <c r="B755">
        <v>1</v>
      </c>
      <c r="C755" t="s">
        <v>1333</v>
      </c>
      <c r="D755" t="s">
        <v>15</v>
      </c>
      <c r="E755">
        <v>18</v>
      </c>
      <c r="F755">
        <v>0</v>
      </c>
      <c r="G755">
        <v>2</v>
      </c>
      <c r="H755" t="s">
        <v>1334</v>
      </c>
      <c r="I755">
        <v>13</v>
      </c>
      <c r="K755" t="s">
        <v>17</v>
      </c>
      <c r="L755" t="s">
        <v>1001</v>
      </c>
      <c r="N755" t="s">
        <v>1335</v>
      </c>
      <c r="O755">
        <v>4</v>
      </c>
      <c r="P755" t="s">
        <v>2891</v>
      </c>
      <c r="Q755" t="s">
        <v>2851</v>
      </c>
    </row>
    <row r="756" spans="1:17" x14ac:dyDescent="0.25">
      <c r="A756">
        <v>2</v>
      </c>
      <c r="B756">
        <v>1</v>
      </c>
      <c r="C756" t="s">
        <v>1337</v>
      </c>
      <c r="D756" t="s">
        <v>15</v>
      </c>
      <c r="E756">
        <v>30</v>
      </c>
      <c r="F756">
        <v>0</v>
      </c>
      <c r="G756">
        <v>0</v>
      </c>
      <c r="H756" t="s">
        <v>1338</v>
      </c>
      <c r="I756">
        <v>13</v>
      </c>
      <c r="K756" t="s">
        <v>17</v>
      </c>
      <c r="L756" t="s">
        <v>33</v>
      </c>
      <c r="N756" t="s">
        <v>1339</v>
      </c>
      <c r="O756">
        <v>4</v>
      </c>
      <c r="P756" t="s">
        <v>2891</v>
      </c>
      <c r="Q756" t="s">
        <v>2827</v>
      </c>
    </row>
    <row r="757" spans="1:17" x14ac:dyDescent="0.25">
      <c r="A757">
        <v>2</v>
      </c>
      <c r="B757">
        <v>1</v>
      </c>
      <c r="C757" t="s">
        <v>1343</v>
      </c>
      <c r="D757" t="s">
        <v>15</v>
      </c>
      <c r="E757">
        <v>30</v>
      </c>
      <c r="F757">
        <v>0</v>
      </c>
      <c r="G757">
        <v>0</v>
      </c>
      <c r="H757" t="s">
        <v>1344</v>
      </c>
      <c r="I757">
        <v>12.35</v>
      </c>
      <c r="K757" t="s">
        <v>527</v>
      </c>
      <c r="L757" t="s">
        <v>241</v>
      </c>
      <c r="N757" t="s">
        <v>800</v>
      </c>
      <c r="O757">
        <v>5</v>
      </c>
      <c r="P757" t="s">
        <v>2890</v>
      </c>
      <c r="Q757" t="s">
        <v>2861</v>
      </c>
    </row>
    <row r="758" spans="1:17" x14ac:dyDescent="0.25">
      <c r="A758">
        <v>2</v>
      </c>
      <c r="B758">
        <v>0</v>
      </c>
      <c r="C758" t="s">
        <v>1345</v>
      </c>
      <c r="D758" t="s">
        <v>20</v>
      </c>
      <c r="E758">
        <v>35</v>
      </c>
      <c r="F758">
        <v>0</v>
      </c>
      <c r="G758">
        <v>0</v>
      </c>
      <c r="H758" t="s">
        <v>1346</v>
      </c>
      <c r="I758">
        <v>10.5</v>
      </c>
      <c r="K758" t="s">
        <v>17</v>
      </c>
      <c r="N758" t="s">
        <v>1026</v>
      </c>
      <c r="O758">
        <v>2</v>
      </c>
      <c r="P758" t="s">
        <v>2889</v>
      </c>
      <c r="Q758" t="s">
        <v>2846</v>
      </c>
    </row>
    <row r="759" spans="1:17" x14ac:dyDescent="0.25">
      <c r="A759">
        <v>2</v>
      </c>
      <c r="B759">
        <v>1</v>
      </c>
      <c r="C759" t="s">
        <v>1360</v>
      </c>
      <c r="D759" t="s">
        <v>15</v>
      </c>
      <c r="E759">
        <v>50</v>
      </c>
      <c r="F759">
        <v>0</v>
      </c>
      <c r="G759">
        <v>0</v>
      </c>
      <c r="H759" t="s">
        <v>1361</v>
      </c>
      <c r="I759">
        <v>10.5</v>
      </c>
      <c r="K759" t="s">
        <v>17</v>
      </c>
      <c r="L759" t="s">
        <v>54</v>
      </c>
      <c r="N759" t="s">
        <v>415</v>
      </c>
      <c r="O759">
        <v>3</v>
      </c>
      <c r="P759" t="s">
        <v>2889</v>
      </c>
      <c r="Q759" t="s">
        <v>2841</v>
      </c>
    </row>
    <row r="760" spans="1:17" x14ac:dyDescent="0.25">
      <c r="A760">
        <v>2</v>
      </c>
      <c r="B760">
        <v>1</v>
      </c>
      <c r="C760" t="s">
        <v>1367</v>
      </c>
      <c r="D760" t="s">
        <v>15</v>
      </c>
      <c r="E760">
        <v>27</v>
      </c>
      <c r="F760">
        <v>0</v>
      </c>
      <c r="G760">
        <v>0</v>
      </c>
      <c r="H760" t="s">
        <v>1368</v>
      </c>
      <c r="I760">
        <v>10.5</v>
      </c>
      <c r="J760" t="s">
        <v>1132</v>
      </c>
      <c r="K760" t="s">
        <v>17</v>
      </c>
      <c r="L760" t="s">
        <v>1001</v>
      </c>
      <c r="N760" t="s">
        <v>1369</v>
      </c>
      <c r="O760">
        <v>2</v>
      </c>
      <c r="P760" t="s">
        <v>2889</v>
      </c>
      <c r="Q760" t="s">
        <v>2880</v>
      </c>
    </row>
    <row r="761" spans="1:17" x14ac:dyDescent="0.25">
      <c r="A761">
        <v>2</v>
      </c>
      <c r="B761">
        <v>0</v>
      </c>
      <c r="C761" t="s">
        <v>1374</v>
      </c>
      <c r="D761" t="s">
        <v>20</v>
      </c>
      <c r="E761">
        <v>40</v>
      </c>
      <c r="F761">
        <v>0</v>
      </c>
      <c r="G761">
        <v>0</v>
      </c>
      <c r="H761" t="s">
        <v>1375</v>
      </c>
      <c r="I761">
        <v>13</v>
      </c>
      <c r="K761" t="s">
        <v>17</v>
      </c>
      <c r="N761" t="s">
        <v>1376</v>
      </c>
      <c r="O761">
        <v>5</v>
      </c>
      <c r="P761" t="s">
        <v>2890</v>
      </c>
      <c r="Q761" t="s">
        <v>2883</v>
      </c>
    </row>
    <row r="762" spans="1:17" x14ac:dyDescent="0.25">
      <c r="A762">
        <v>2</v>
      </c>
      <c r="B762">
        <v>0</v>
      </c>
      <c r="C762" t="s">
        <v>1378</v>
      </c>
      <c r="D762" t="s">
        <v>20</v>
      </c>
      <c r="E762">
        <v>30</v>
      </c>
      <c r="F762">
        <v>1</v>
      </c>
      <c r="G762">
        <v>0</v>
      </c>
      <c r="H762" t="s">
        <v>1379</v>
      </c>
      <c r="I762">
        <v>21</v>
      </c>
      <c r="K762" t="s">
        <v>17</v>
      </c>
      <c r="N762" t="s">
        <v>1380</v>
      </c>
      <c r="O762">
        <v>4</v>
      </c>
      <c r="P762" t="s">
        <v>2891</v>
      </c>
      <c r="Q762" t="s">
        <v>2826</v>
      </c>
    </row>
    <row r="763" spans="1:17" x14ac:dyDescent="0.25">
      <c r="A763">
        <v>2</v>
      </c>
      <c r="B763">
        <v>1</v>
      </c>
      <c r="C763" t="s">
        <v>1383</v>
      </c>
      <c r="D763" t="s">
        <v>15</v>
      </c>
      <c r="E763">
        <v>31</v>
      </c>
      <c r="F763">
        <v>0</v>
      </c>
      <c r="G763">
        <v>0</v>
      </c>
      <c r="H763" t="s">
        <v>1379</v>
      </c>
      <c r="I763">
        <v>21</v>
      </c>
      <c r="K763" t="s">
        <v>17</v>
      </c>
      <c r="L763" t="s">
        <v>33</v>
      </c>
      <c r="N763" t="s">
        <v>1380</v>
      </c>
      <c r="O763">
        <v>3</v>
      </c>
      <c r="P763" t="s">
        <v>2889</v>
      </c>
      <c r="Q763" t="s">
        <v>2826</v>
      </c>
    </row>
    <row r="764" spans="1:17" x14ac:dyDescent="0.25">
      <c r="A764">
        <v>2</v>
      </c>
      <c r="B764">
        <v>0</v>
      </c>
      <c r="C764" t="s">
        <v>1384</v>
      </c>
      <c r="D764" t="s">
        <v>20</v>
      </c>
      <c r="F764">
        <v>0</v>
      </c>
      <c r="G764">
        <v>0</v>
      </c>
      <c r="H764" t="s">
        <v>1385</v>
      </c>
      <c r="I764">
        <v>0</v>
      </c>
      <c r="K764" t="s">
        <v>17</v>
      </c>
      <c r="N764" t="s">
        <v>571</v>
      </c>
      <c r="O764">
        <v>5</v>
      </c>
      <c r="P764" t="s">
        <v>2890</v>
      </c>
      <c r="Q764" t="s">
        <v>2878</v>
      </c>
    </row>
    <row r="765" spans="1:17" x14ac:dyDescent="0.25">
      <c r="A765">
        <v>2</v>
      </c>
      <c r="B765">
        <v>1</v>
      </c>
      <c r="C765" t="s">
        <v>1386</v>
      </c>
      <c r="D765" t="s">
        <v>15</v>
      </c>
      <c r="E765">
        <v>12</v>
      </c>
      <c r="F765">
        <v>0</v>
      </c>
      <c r="G765">
        <v>0</v>
      </c>
      <c r="H765" t="s">
        <v>1387</v>
      </c>
      <c r="I765">
        <v>15.75</v>
      </c>
      <c r="K765" t="s">
        <v>17</v>
      </c>
      <c r="L765" t="s">
        <v>54</v>
      </c>
      <c r="N765" t="s">
        <v>1388</v>
      </c>
      <c r="O765">
        <v>1</v>
      </c>
      <c r="P765" t="s">
        <v>2889</v>
      </c>
      <c r="Q765" t="s">
        <v>2866</v>
      </c>
    </row>
    <row r="766" spans="1:17" x14ac:dyDescent="0.25">
      <c r="A766">
        <v>2</v>
      </c>
      <c r="B766">
        <v>1</v>
      </c>
      <c r="C766" t="s">
        <v>1389</v>
      </c>
      <c r="D766" t="s">
        <v>15</v>
      </c>
      <c r="E766">
        <v>40</v>
      </c>
      <c r="F766">
        <v>0</v>
      </c>
      <c r="G766">
        <v>0</v>
      </c>
      <c r="H766" t="s">
        <v>1387</v>
      </c>
      <c r="I766">
        <v>15.75</v>
      </c>
      <c r="K766" t="s">
        <v>17</v>
      </c>
      <c r="L766" t="s">
        <v>54</v>
      </c>
      <c r="N766" t="s">
        <v>1388</v>
      </c>
      <c r="O766">
        <v>2</v>
      </c>
      <c r="P766" t="s">
        <v>2889</v>
      </c>
      <c r="Q766" t="s">
        <v>2866</v>
      </c>
    </row>
    <row r="767" spans="1:17" x14ac:dyDescent="0.25">
      <c r="A767">
        <v>2</v>
      </c>
      <c r="B767">
        <v>1</v>
      </c>
      <c r="C767" t="s">
        <v>1390</v>
      </c>
      <c r="D767" t="s">
        <v>15</v>
      </c>
      <c r="E767">
        <v>32.5</v>
      </c>
      <c r="F767">
        <v>0</v>
      </c>
      <c r="G767">
        <v>0</v>
      </c>
      <c r="H767" t="s">
        <v>1391</v>
      </c>
      <c r="I767">
        <v>13</v>
      </c>
      <c r="J767" t="s">
        <v>1132</v>
      </c>
      <c r="K767" t="s">
        <v>17</v>
      </c>
      <c r="L767" t="s">
        <v>857</v>
      </c>
      <c r="N767" t="s">
        <v>1392</v>
      </c>
      <c r="O767">
        <v>4</v>
      </c>
      <c r="P767" t="s">
        <v>2891</v>
      </c>
      <c r="Q767" t="s">
        <v>2826</v>
      </c>
    </row>
    <row r="768" spans="1:17" x14ac:dyDescent="0.25">
      <c r="A768">
        <v>2</v>
      </c>
      <c r="B768">
        <v>0</v>
      </c>
      <c r="C768" t="s">
        <v>1407</v>
      </c>
      <c r="D768" t="s">
        <v>20</v>
      </c>
      <c r="E768">
        <v>66</v>
      </c>
      <c r="F768">
        <v>0</v>
      </c>
      <c r="G768">
        <v>0</v>
      </c>
      <c r="H768" t="s">
        <v>1408</v>
      </c>
      <c r="I768">
        <v>10.5</v>
      </c>
      <c r="K768" t="s">
        <v>17</v>
      </c>
      <c r="N768" t="s">
        <v>1409</v>
      </c>
      <c r="O768">
        <v>2</v>
      </c>
      <c r="P768" t="s">
        <v>2889</v>
      </c>
      <c r="Q768" t="s">
        <v>2871</v>
      </c>
    </row>
    <row r="769" spans="1:17" x14ac:dyDescent="0.25">
      <c r="A769">
        <v>2</v>
      </c>
      <c r="B769">
        <v>1</v>
      </c>
      <c r="C769" t="s">
        <v>1417</v>
      </c>
      <c r="D769" t="s">
        <v>15</v>
      </c>
      <c r="E769">
        <v>26</v>
      </c>
      <c r="F769">
        <v>0</v>
      </c>
      <c r="G769">
        <v>0</v>
      </c>
      <c r="H769" t="s">
        <v>1418</v>
      </c>
      <c r="I769">
        <v>13.5</v>
      </c>
      <c r="K769" t="s">
        <v>17</v>
      </c>
      <c r="L769" t="s">
        <v>54</v>
      </c>
      <c r="N769" t="s">
        <v>1419</v>
      </c>
      <c r="O769">
        <v>5</v>
      </c>
      <c r="P769" t="s">
        <v>2890</v>
      </c>
      <c r="Q769" t="s">
        <v>2866</v>
      </c>
    </row>
    <row r="770" spans="1:17" x14ac:dyDescent="0.25">
      <c r="A770">
        <v>2</v>
      </c>
      <c r="B770">
        <v>0</v>
      </c>
      <c r="C770" t="s">
        <v>1420</v>
      </c>
      <c r="D770" t="s">
        <v>15</v>
      </c>
      <c r="E770">
        <v>24</v>
      </c>
      <c r="F770">
        <v>0</v>
      </c>
      <c r="G770">
        <v>0</v>
      </c>
      <c r="H770" t="s">
        <v>1421</v>
      </c>
      <c r="I770">
        <v>13</v>
      </c>
      <c r="K770" t="s">
        <v>17</v>
      </c>
      <c r="N770" t="s">
        <v>1180</v>
      </c>
      <c r="O770">
        <v>1</v>
      </c>
      <c r="P770" t="s">
        <v>2889</v>
      </c>
      <c r="Q770" t="s">
        <v>2843</v>
      </c>
    </row>
    <row r="771" spans="1:17" x14ac:dyDescent="0.25">
      <c r="A771">
        <v>3</v>
      </c>
      <c r="B771">
        <v>0</v>
      </c>
      <c r="C771" t="s">
        <v>1424</v>
      </c>
      <c r="D771" t="s">
        <v>20</v>
      </c>
      <c r="E771">
        <v>13</v>
      </c>
      <c r="F771">
        <v>0</v>
      </c>
      <c r="G771">
        <v>2</v>
      </c>
      <c r="H771" t="s">
        <v>1425</v>
      </c>
      <c r="I771">
        <v>20.25</v>
      </c>
      <c r="K771" t="s">
        <v>17</v>
      </c>
      <c r="N771" t="s">
        <v>1426</v>
      </c>
      <c r="O771">
        <v>4</v>
      </c>
      <c r="P771" t="s">
        <v>2891</v>
      </c>
      <c r="Q771" t="s">
        <v>2871</v>
      </c>
    </row>
    <row r="772" spans="1:17" x14ac:dyDescent="0.25">
      <c r="A772">
        <v>3</v>
      </c>
      <c r="B772">
        <v>0</v>
      </c>
      <c r="C772" t="s">
        <v>1427</v>
      </c>
      <c r="D772" t="s">
        <v>20</v>
      </c>
      <c r="E772">
        <v>16</v>
      </c>
      <c r="F772">
        <v>1</v>
      </c>
      <c r="G772">
        <v>1</v>
      </c>
      <c r="H772" t="s">
        <v>1425</v>
      </c>
      <c r="I772">
        <v>20.25</v>
      </c>
      <c r="K772" t="s">
        <v>17</v>
      </c>
      <c r="M772">
        <v>190</v>
      </c>
      <c r="N772" t="s">
        <v>1426</v>
      </c>
      <c r="O772">
        <v>3</v>
      </c>
      <c r="P772" t="s">
        <v>2889</v>
      </c>
      <c r="Q772" t="s">
        <v>2871</v>
      </c>
    </row>
    <row r="773" spans="1:17" x14ac:dyDescent="0.25">
      <c r="A773">
        <v>3</v>
      </c>
      <c r="B773">
        <v>1</v>
      </c>
      <c r="C773" t="s">
        <v>1428</v>
      </c>
      <c r="D773" t="s">
        <v>15</v>
      </c>
      <c r="E773">
        <v>35</v>
      </c>
      <c r="F773">
        <v>1</v>
      </c>
      <c r="G773">
        <v>1</v>
      </c>
      <c r="H773" t="s">
        <v>1425</v>
      </c>
      <c r="I773">
        <v>20.25</v>
      </c>
      <c r="K773" t="s">
        <v>17</v>
      </c>
      <c r="L773" t="s">
        <v>74</v>
      </c>
      <c r="N773" t="s">
        <v>1426</v>
      </c>
      <c r="O773">
        <v>5</v>
      </c>
      <c r="P773" t="s">
        <v>2890</v>
      </c>
      <c r="Q773" t="s">
        <v>2871</v>
      </c>
    </row>
    <row r="774" spans="1:17" x14ac:dyDescent="0.25">
      <c r="A774">
        <v>3</v>
      </c>
      <c r="B774">
        <v>1</v>
      </c>
      <c r="C774" t="s">
        <v>1429</v>
      </c>
      <c r="D774" t="s">
        <v>15</v>
      </c>
      <c r="E774">
        <v>16</v>
      </c>
      <c r="F774">
        <v>0</v>
      </c>
      <c r="G774">
        <v>0</v>
      </c>
      <c r="H774" t="s">
        <v>1430</v>
      </c>
      <c r="I774">
        <v>7.65</v>
      </c>
      <c r="K774" t="s">
        <v>17</v>
      </c>
      <c r="L774" t="s">
        <v>1001</v>
      </c>
      <c r="N774" t="s">
        <v>1431</v>
      </c>
      <c r="O774">
        <v>1</v>
      </c>
      <c r="P774" t="s">
        <v>2889</v>
      </c>
      <c r="Q774" t="s">
        <v>2823</v>
      </c>
    </row>
    <row r="775" spans="1:17" x14ac:dyDescent="0.25">
      <c r="A775">
        <v>3</v>
      </c>
      <c r="B775">
        <v>1</v>
      </c>
      <c r="C775" t="s">
        <v>1432</v>
      </c>
      <c r="D775" t="s">
        <v>20</v>
      </c>
      <c r="E775">
        <v>25</v>
      </c>
      <c r="F775">
        <v>0</v>
      </c>
      <c r="G775">
        <v>0</v>
      </c>
      <c r="H775" t="s">
        <v>1433</v>
      </c>
      <c r="I775">
        <v>7.65</v>
      </c>
      <c r="J775" t="s">
        <v>1434</v>
      </c>
      <c r="K775" t="s">
        <v>17</v>
      </c>
      <c r="L775" t="s">
        <v>74</v>
      </c>
      <c r="N775" t="s">
        <v>1435</v>
      </c>
      <c r="O775">
        <v>2</v>
      </c>
      <c r="P775" t="s">
        <v>2889</v>
      </c>
      <c r="Q775" t="s">
        <v>2876</v>
      </c>
    </row>
    <row r="776" spans="1:17" x14ac:dyDescent="0.25">
      <c r="A776">
        <v>3</v>
      </c>
      <c r="B776">
        <v>0</v>
      </c>
      <c r="C776" t="s">
        <v>1448</v>
      </c>
      <c r="D776" t="s">
        <v>15</v>
      </c>
      <c r="E776">
        <v>40</v>
      </c>
      <c r="F776">
        <v>1</v>
      </c>
      <c r="G776">
        <v>0</v>
      </c>
      <c r="H776" t="s">
        <v>1449</v>
      </c>
      <c r="I776">
        <v>9.4749999999999996</v>
      </c>
      <c r="K776" t="s">
        <v>17</v>
      </c>
      <c r="N776" t="s">
        <v>1450</v>
      </c>
      <c r="O776">
        <v>2</v>
      </c>
      <c r="P776" t="s">
        <v>2889</v>
      </c>
      <c r="Q776" t="s">
        <v>2851</v>
      </c>
    </row>
    <row r="777" spans="1:17" x14ac:dyDescent="0.25">
      <c r="A777">
        <v>3</v>
      </c>
      <c r="B777">
        <v>1</v>
      </c>
      <c r="C777" t="s">
        <v>1451</v>
      </c>
      <c r="D777" t="s">
        <v>20</v>
      </c>
      <c r="E777">
        <v>0.83330000000000004</v>
      </c>
      <c r="F777">
        <v>0</v>
      </c>
      <c r="G777">
        <v>1</v>
      </c>
      <c r="H777" t="s">
        <v>1452</v>
      </c>
      <c r="I777">
        <v>9.35</v>
      </c>
      <c r="K777" t="s">
        <v>17</v>
      </c>
      <c r="L777" t="s">
        <v>22</v>
      </c>
      <c r="N777" t="s">
        <v>1453</v>
      </c>
      <c r="O777">
        <v>5</v>
      </c>
      <c r="P777" t="s">
        <v>2890</v>
      </c>
      <c r="Q777" t="s">
        <v>2882</v>
      </c>
    </row>
    <row r="778" spans="1:17" x14ac:dyDescent="0.25">
      <c r="A778">
        <v>3</v>
      </c>
      <c r="B778">
        <v>1</v>
      </c>
      <c r="C778" t="s">
        <v>1454</v>
      </c>
      <c r="D778" t="s">
        <v>15</v>
      </c>
      <c r="E778">
        <v>18</v>
      </c>
      <c r="F778">
        <v>0</v>
      </c>
      <c r="G778">
        <v>1</v>
      </c>
      <c r="H778" t="s">
        <v>1452</v>
      </c>
      <c r="I778">
        <v>9.35</v>
      </c>
      <c r="K778" t="s">
        <v>17</v>
      </c>
      <c r="L778" t="s">
        <v>241</v>
      </c>
      <c r="N778" t="s">
        <v>1453</v>
      </c>
      <c r="O778">
        <v>5</v>
      </c>
      <c r="P778" t="s">
        <v>2890</v>
      </c>
      <c r="Q778" t="s">
        <v>2882</v>
      </c>
    </row>
    <row r="779" spans="1:17" x14ac:dyDescent="0.25">
      <c r="A779">
        <v>3</v>
      </c>
      <c r="B779">
        <v>1</v>
      </c>
      <c r="C779" t="s">
        <v>1455</v>
      </c>
      <c r="D779" t="s">
        <v>20</v>
      </c>
      <c r="E779">
        <v>26</v>
      </c>
      <c r="F779">
        <v>0</v>
      </c>
      <c r="G779">
        <v>0</v>
      </c>
      <c r="H779" t="s">
        <v>1456</v>
      </c>
      <c r="I779">
        <v>18.787500000000001</v>
      </c>
      <c r="K779" t="s">
        <v>44</v>
      </c>
      <c r="L779" t="s">
        <v>414</v>
      </c>
      <c r="N779" t="s">
        <v>1457</v>
      </c>
      <c r="O779">
        <v>2</v>
      </c>
      <c r="P779" t="s">
        <v>2889</v>
      </c>
      <c r="Q779" t="s">
        <v>2882</v>
      </c>
    </row>
    <row r="780" spans="1:17" x14ac:dyDescent="0.25">
      <c r="A780">
        <v>3</v>
      </c>
      <c r="B780">
        <v>0</v>
      </c>
      <c r="C780" t="s">
        <v>1461</v>
      </c>
      <c r="D780" t="s">
        <v>20</v>
      </c>
      <c r="E780">
        <v>20</v>
      </c>
      <c r="F780">
        <v>0</v>
      </c>
      <c r="G780">
        <v>0</v>
      </c>
      <c r="H780" t="s">
        <v>1462</v>
      </c>
      <c r="I780">
        <v>7.9249999999999998</v>
      </c>
      <c r="K780" t="s">
        <v>17</v>
      </c>
      <c r="N780" t="s">
        <v>1463</v>
      </c>
      <c r="O780">
        <v>1</v>
      </c>
      <c r="P780" t="s">
        <v>2889</v>
      </c>
      <c r="Q780" t="s">
        <v>2866</v>
      </c>
    </row>
    <row r="781" spans="1:17" x14ac:dyDescent="0.25">
      <c r="A781">
        <v>3</v>
      </c>
      <c r="B781">
        <v>0</v>
      </c>
      <c r="C781" t="s">
        <v>1466</v>
      </c>
      <c r="D781" t="s">
        <v>20</v>
      </c>
      <c r="E781">
        <v>25</v>
      </c>
      <c r="F781">
        <v>0</v>
      </c>
      <c r="G781">
        <v>0</v>
      </c>
      <c r="H781" t="s">
        <v>1467</v>
      </c>
      <c r="I781">
        <v>7.05</v>
      </c>
      <c r="K781" t="s">
        <v>17</v>
      </c>
      <c r="M781">
        <v>79</v>
      </c>
      <c r="N781" t="s">
        <v>1468</v>
      </c>
      <c r="O781">
        <v>2</v>
      </c>
      <c r="P781" t="s">
        <v>2889</v>
      </c>
      <c r="Q781" t="s">
        <v>2854</v>
      </c>
    </row>
    <row r="782" spans="1:17" x14ac:dyDescent="0.25">
      <c r="A782">
        <v>3</v>
      </c>
      <c r="B782">
        <v>0</v>
      </c>
      <c r="C782" t="s">
        <v>1469</v>
      </c>
      <c r="D782" t="s">
        <v>20</v>
      </c>
      <c r="E782">
        <v>35</v>
      </c>
      <c r="F782">
        <v>0</v>
      </c>
      <c r="G782">
        <v>0</v>
      </c>
      <c r="H782" t="s">
        <v>1470</v>
      </c>
      <c r="I782">
        <v>8.0500000000000007</v>
      </c>
      <c r="K782" t="s">
        <v>17</v>
      </c>
      <c r="N782" t="s">
        <v>1471</v>
      </c>
      <c r="O782">
        <v>4</v>
      </c>
      <c r="P782" t="s">
        <v>2891</v>
      </c>
      <c r="Q782" t="s">
        <v>2817</v>
      </c>
    </row>
    <row r="783" spans="1:17" x14ac:dyDescent="0.25">
      <c r="A783">
        <v>3</v>
      </c>
      <c r="B783">
        <v>0</v>
      </c>
      <c r="C783" t="s">
        <v>1475</v>
      </c>
      <c r="D783" t="s">
        <v>20</v>
      </c>
      <c r="E783">
        <v>32</v>
      </c>
      <c r="F783">
        <v>0</v>
      </c>
      <c r="G783">
        <v>0</v>
      </c>
      <c r="H783" t="s">
        <v>1476</v>
      </c>
      <c r="I783">
        <v>22.524999999999999</v>
      </c>
      <c r="K783" t="s">
        <v>17</v>
      </c>
      <c r="M783">
        <v>260</v>
      </c>
      <c r="N783" t="s">
        <v>1477</v>
      </c>
      <c r="O783">
        <v>5</v>
      </c>
      <c r="P783" t="s">
        <v>2890</v>
      </c>
      <c r="Q783" t="s">
        <v>2819</v>
      </c>
    </row>
    <row r="784" spans="1:17" x14ac:dyDescent="0.25">
      <c r="A784">
        <v>3</v>
      </c>
      <c r="B784">
        <v>0</v>
      </c>
      <c r="C784" t="s">
        <v>1480</v>
      </c>
      <c r="D784" t="s">
        <v>20</v>
      </c>
      <c r="E784">
        <v>4</v>
      </c>
      <c r="F784">
        <v>4</v>
      </c>
      <c r="G784">
        <v>2</v>
      </c>
      <c r="H784" t="s">
        <v>1481</v>
      </c>
      <c r="I784">
        <v>31.274999999999999</v>
      </c>
      <c r="K784" t="s">
        <v>17</v>
      </c>
      <c r="N784" t="s">
        <v>1482</v>
      </c>
      <c r="O784">
        <v>1</v>
      </c>
      <c r="P784" t="s">
        <v>2889</v>
      </c>
      <c r="Q784" t="s">
        <v>2851</v>
      </c>
    </row>
    <row r="785" spans="1:17" x14ac:dyDescent="0.25">
      <c r="A785">
        <v>3</v>
      </c>
      <c r="B785">
        <v>0</v>
      </c>
      <c r="C785" t="s">
        <v>1483</v>
      </c>
      <c r="D785" t="s">
        <v>15</v>
      </c>
      <c r="E785">
        <v>6</v>
      </c>
      <c r="F785">
        <v>4</v>
      </c>
      <c r="G785">
        <v>2</v>
      </c>
      <c r="H785" t="s">
        <v>1481</v>
      </c>
      <c r="I785">
        <v>31.274999999999999</v>
      </c>
      <c r="K785" t="s">
        <v>17</v>
      </c>
      <c r="N785" t="s">
        <v>1482</v>
      </c>
      <c r="O785">
        <v>4</v>
      </c>
      <c r="P785" t="s">
        <v>2891</v>
      </c>
      <c r="Q785" t="s">
        <v>2851</v>
      </c>
    </row>
    <row r="786" spans="1:17" x14ac:dyDescent="0.25">
      <c r="A786">
        <v>3</v>
      </c>
      <c r="B786">
        <v>0</v>
      </c>
      <c r="C786" t="s">
        <v>1484</v>
      </c>
      <c r="D786" t="s">
        <v>15</v>
      </c>
      <c r="E786">
        <v>2</v>
      </c>
      <c r="F786">
        <v>4</v>
      </c>
      <c r="G786">
        <v>2</v>
      </c>
      <c r="H786" t="s">
        <v>1481</v>
      </c>
      <c r="I786">
        <v>31.274999999999999</v>
      </c>
      <c r="K786" t="s">
        <v>17</v>
      </c>
      <c r="N786" t="s">
        <v>1482</v>
      </c>
      <c r="O786">
        <v>3</v>
      </c>
      <c r="P786" t="s">
        <v>2889</v>
      </c>
      <c r="Q786" t="s">
        <v>2851</v>
      </c>
    </row>
    <row r="787" spans="1:17" x14ac:dyDescent="0.25">
      <c r="A787">
        <v>3</v>
      </c>
      <c r="B787">
        <v>0</v>
      </c>
      <c r="C787" t="s">
        <v>1491</v>
      </c>
      <c r="D787" t="s">
        <v>15</v>
      </c>
      <c r="E787">
        <v>9</v>
      </c>
      <c r="F787">
        <v>4</v>
      </c>
      <c r="G787">
        <v>2</v>
      </c>
      <c r="H787" t="s">
        <v>1481</v>
      </c>
      <c r="I787">
        <v>31.274999999999999</v>
      </c>
      <c r="K787" t="s">
        <v>17</v>
      </c>
      <c r="N787" t="s">
        <v>1482</v>
      </c>
      <c r="O787">
        <v>2</v>
      </c>
      <c r="P787" t="s">
        <v>2889</v>
      </c>
      <c r="Q787" t="s">
        <v>2851</v>
      </c>
    </row>
    <row r="788" spans="1:17" x14ac:dyDescent="0.25">
      <c r="A788">
        <v>3</v>
      </c>
      <c r="B788">
        <v>0</v>
      </c>
      <c r="C788" t="s">
        <v>1492</v>
      </c>
      <c r="D788" t="s">
        <v>15</v>
      </c>
      <c r="E788">
        <v>11</v>
      </c>
      <c r="F788">
        <v>4</v>
      </c>
      <c r="G788">
        <v>2</v>
      </c>
      <c r="H788" t="s">
        <v>1481</v>
      </c>
      <c r="I788">
        <v>31.274999999999999</v>
      </c>
      <c r="K788" t="s">
        <v>17</v>
      </c>
      <c r="N788" t="s">
        <v>1482</v>
      </c>
      <c r="O788">
        <v>5</v>
      </c>
      <c r="P788" t="s">
        <v>2890</v>
      </c>
      <c r="Q788" t="s">
        <v>2851</v>
      </c>
    </row>
    <row r="789" spans="1:17" x14ac:dyDescent="0.25">
      <c r="A789">
        <v>3</v>
      </c>
      <c r="B789">
        <v>0</v>
      </c>
      <c r="C789" t="s">
        <v>1493</v>
      </c>
      <c r="D789" t="s">
        <v>20</v>
      </c>
      <c r="E789">
        <v>39</v>
      </c>
      <c r="F789">
        <v>1</v>
      </c>
      <c r="G789">
        <v>5</v>
      </c>
      <c r="H789" t="s">
        <v>1481</v>
      </c>
      <c r="I789">
        <v>31.274999999999999</v>
      </c>
      <c r="K789" t="s">
        <v>17</v>
      </c>
      <c r="N789" t="s">
        <v>1482</v>
      </c>
      <c r="O789">
        <v>4</v>
      </c>
      <c r="P789" t="s">
        <v>2891</v>
      </c>
      <c r="Q789" t="s">
        <v>2851</v>
      </c>
    </row>
    <row r="790" spans="1:17" x14ac:dyDescent="0.25">
      <c r="A790">
        <v>3</v>
      </c>
      <c r="B790">
        <v>0</v>
      </c>
      <c r="C790" t="s">
        <v>1496</v>
      </c>
      <c r="D790" t="s">
        <v>20</v>
      </c>
      <c r="E790">
        <v>26</v>
      </c>
      <c r="F790">
        <v>0</v>
      </c>
      <c r="G790">
        <v>0</v>
      </c>
      <c r="H790" t="s">
        <v>1497</v>
      </c>
      <c r="I790">
        <v>7.7750000000000004</v>
      </c>
      <c r="K790" t="s">
        <v>17</v>
      </c>
      <c r="N790" t="s">
        <v>1498</v>
      </c>
      <c r="O790">
        <v>2</v>
      </c>
      <c r="P790" t="s">
        <v>2889</v>
      </c>
      <c r="Q790" t="s">
        <v>2826</v>
      </c>
    </row>
    <row r="791" spans="1:17" x14ac:dyDescent="0.25">
      <c r="A791">
        <v>3</v>
      </c>
      <c r="B791">
        <v>0</v>
      </c>
      <c r="C791" t="s">
        <v>1499</v>
      </c>
      <c r="D791" t="s">
        <v>15</v>
      </c>
      <c r="E791">
        <v>39</v>
      </c>
      <c r="F791">
        <v>1</v>
      </c>
      <c r="G791">
        <v>5</v>
      </c>
      <c r="H791" t="s">
        <v>1481</v>
      </c>
      <c r="I791">
        <v>31.274999999999999</v>
      </c>
      <c r="K791" t="s">
        <v>17</v>
      </c>
      <c r="N791" t="s">
        <v>1482</v>
      </c>
      <c r="O791">
        <v>2</v>
      </c>
      <c r="P791" t="s">
        <v>2889</v>
      </c>
      <c r="Q791" t="s">
        <v>2851</v>
      </c>
    </row>
    <row r="792" spans="1:17" x14ac:dyDescent="0.25">
      <c r="A792">
        <v>3</v>
      </c>
      <c r="B792">
        <v>1</v>
      </c>
      <c r="C792" t="s">
        <v>1524</v>
      </c>
      <c r="D792" t="s">
        <v>20</v>
      </c>
      <c r="E792">
        <v>23</v>
      </c>
      <c r="F792">
        <v>0</v>
      </c>
      <c r="G792">
        <v>0</v>
      </c>
      <c r="H792" t="s">
        <v>1525</v>
      </c>
      <c r="I792">
        <v>7.7957999999999998</v>
      </c>
      <c r="K792" t="s">
        <v>17</v>
      </c>
      <c r="L792" t="s">
        <v>241</v>
      </c>
      <c r="N792" t="s">
        <v>1526</v>
      </c>
      <c r="O792">
        <v>4</v>
      </c>
      <c r="P792" t="s">
        <v>2891</v>
      </c>
      <c r="Q792" t="s">
        <v>2851</v>
      </c>
    </row>
    <row r="793" spans="1:17" x14ac:dyDescent="0.25">
      <c r="A793">
        <v>3</v>
      </c>
      <c r="B793">
        <v>0</v>
      </c>
      <c r="C793" t="s">
        <v>1580</v>
      </c>
      <c r="D793" t="s">
        <v>20</v>
      </c>
      <c r="E793">
        <v>22</v>
      </c>
      <c r="F793">
        <v>0</v>
      </c>
      <c r="G793">
        <v>0</v>
      </c>
      <c r="H793" t="s">
        <v>1581</v>
      </c>
      <c r="I793">
        <v>9.35</v>
      </c>
      <c r="K793" t="s">
        <v>17</v>
      </c>
      <c r="N793" t="s">
        <v>1582</v>
      </c>
      <c r="O793">
        <v>5</v>
      </c>
      <c r="P793" t="s">
        <v>2890</v>
      </c>
      <c r="Q793" t="s">
        <v>2872</v>
      </c>
    </row>
    <row r="794" spans="1:17" x14ac:dyDescent="0.25">
      <c r="A794">
        <v>3</v>
      </c>
      <c r="B794">
        <v>0</v>
      </c>
      <c r="C794" t="s">
        <v>1591</v>
      </c>
      <c r="D794" t="s">
        <v>20</v>
      </c>
      <c r="E794">
        <v>21</v>
      </c>
      <c r="F794">
        <v>0</v>
      </c>
      <c r="G794">
        <v>0</v>
      </c>
      <c r="H794" t="s">
        <v>1592</v>
      </c>
      <c r="I794">
        <v>7.7750000000000004</v>
      </c>
      <c r="K794" t="s">
        <v>17</v>
      </c>
      <c r="N794" t="s">
        <v>1593</v>
      </c>
      <c r="O794">
        <v>1</v>
      </c>
      <c r="P794" t="s">
        <v>2889</v>
      </c>
      <c r="Q794" t="s">
        <v>2872</v>
      </c>
    </row>
    <row r="795" spans="1:17" x14ac:dyDescent="0.25">
      <c r="A795">
        <v>3</v>
      </c>
      <c r="B795">
        <v>0</v>
      </c>
      <c r="C795" t="s">
        <v>1594</v>
      </c>
      <c r="D795" t="s">
        <v>20</v>
      </c>
      <c r="E795">
        <v>18</v>
      </c>
      <c r="F795">
        <v>0</v>
      </c>
      <c r="G795">
        <v>0</v>
      </c>
      <c r="H795" t="s">
        <v>1595</v>
      </c>
      <c r="I795">
        <v>7.75</v>
      </c>
      <c r="K795" t="s">
        <v>17</v>
      </c>
      <c r="N795" t="s">
        <v>1596</v>
      </c>
      <c r="O795">
        <v>3</v>
      </c>
      <c r="P795" t="s">
        <v>2889</v>
      </c>
      <c r="Q795" t="s">
        <v>2872</v>
      </c>
    </row>
    <row r="796" spans="1:17" x14ac:dyDescent="0.25">
      <c r="A796">
        <v>3</v>
      </c>
      <c r="B796">
        <v>0</v>
      </c>
      <c r="C796" t="s">
        <v>1612</v>
      </c>
      <c r="D796" t="s">
        <v>20</v>
      </c>
      <c r="E796">
        <v>21</v>
      </c>
      <c r="F796">
        <v>0</v>
      </c>
      <c r="G796">
        <v>0</v>
      </c>
      <c r="H796" t="s">
        <v>1613</v>
      </c>
      <c r="I796">
        <v>16.100000000000001</v>
      </c>
      <c r="K796" t="s">
        <v>17</v>
      </c>
      <c r="N796" t="s">
        <v>1614</v>
      </c>
      <c r="O796">
        <v>1</v>
      </c>
      <c r="P796" t="s">
        <v>2889</v>
      </c>
      <c r="Q796" t="s">
        <v>2831</v>
      </c>
    </row>
    <row r="797" spans="1:17" x14ac:dyDescent="0.25">
      <c r="A797">
        <v>3</v>
      </c>
      <c r="B797">
        <v>0</v>
      </c>
      <c r="C797" t="s">
        <v>1666</v>
      </c>
      <c r="D797" t="s">
        <v>20</v>
      </c>
      <c r="E797">
        <v>28</v>
      </c>
      <c r="F797">
        <v>0</v>
      </c>
      <c r="G797">
        <v>0</v>
      </c>
      <c r="H797" t="s">
        <v>1667</v>
      </c>
      <c r="I797">
        <v>7.7957999999999998</v>
      </c>
      <c r="K797" t="s">
        <v>17</v>
      </c>
      <c r="N797" t="s">
        <v>1668</v>
      </c>
      <c r="O797">
        <v>1</v>
      </c>
      <c r="P797" t="s">
        <v>2889</v>
      </c>
      <c r="Q797" t="s">
        <v>2851</v>
      </c>
    </row>
    <row r="798" spans="1:17" x14ac:dyDescent="0.25">
      <c r="A798">
        <v>3</v>
      </c>
      <c r="B798">
        <v>0</v>
      </c>
      <c r="C798" t="s">
        <v>1675</v>
      </c>
      <c r="D798" t="s">
        <v>15</v>
      </c>
      <c r="E798">
        <v>37</v>
      </c>
      <c r="F798">
        <v>0</v>
      </c>
      <c r="G798">
        <v>0</v>
      </c>
      <c r="H798" t="s">
        <v>1676</v>
      </c>
      <c r="I798">
        <v>7.75</v>
      </c>
      <c r="K798" t="s">
        <v>527</v>
      </c>
      <c r="N798" t="s">
        <v>1677</v>
      </c>
      <c r="O798">
        <v>2</v>
      </c>
      <c r="P798" t="s">
        <v>2889</v>
      </c>
      <c r="Q798" t="s">
        <v>2826</v>
      </c>
    </row>
    <row r="799" spans="1:17" x14ac:dyDescent="0.25">
      <c r="A799">
        <v>3</v>
      </c>
      <c r="B799">
        <v>0</v>
      </c>
      <c r="C799" t="s">
        <v>1678</v>
      </c>
      <c r="D799" t="s">
        <v>20</v>
      </c>
      <c r="E799">
        <v>28</v>
      </c>
      <c r="F799">
        <v>0</v>
      </c>
      <c r="G799">
        <v>0</v>
      </c>
      <c r="H799" t="s">
        <v>1679</v>
      </c>
      <c r="I799">
        <v>7.25</v>
      </c>
      <c r="K799" t="s">
        <v>17</v>
      </c>
      <c r="N799" t="s">
        <v>1680</v>
      </c>
      <c r="O799">
        <v>4</v>
      </c>
      <c r="P799" t="s">
        <v>2891</v>
      </c>
      <c r="Q799" t="s">
        <v>2880</v>
      </c>
    </row>
    <row r="800" spans="1:17" x14ac:dyDescent="0.25">
      <c r="A800">
        <v>3</v>
      </c>
      <c r="B800">
        <v>0</v>
      </c>
      <c r="C800" t="s">
        <v>1689</v>
      </c>
      <c r="D800" t="s">
        <v>20</v>
      </c>
      <c r="E800">
        <v>26</v>
      </c>
      <c r="F800">
        <v>1</v>
      </c>
      <c r="G800">
        <v>0</v>
      </c>
      <c r="H800" t="s">
        <v>1690</v>
      </c>
      <c r="I800">
        <v>14.4542</v>
      </c>
      <c r="K800" t="s">
        <v>44</v>
      </c>
      <c r="N800" t="s">
        <v>1691</v>
      </c>
      <c r="O800">
        <v>2</v>
      </c>
      <c r="P800" t="s">
        <v>2889</v>
      </c>
      <c r="Q800" t="s">
        <v>2824</v>
      </c>
    </row>
    <row r="801" spans="1:17" x14ac:dyDescent="0.25">
      <c r="A801">
        <v>3</v>
      </c>
      <c r="B801">
        <v>0</v>
      </c>
      <c r="C801" t="s">
        <v>1692</v>
      </c>
      <c r="D801" t="s">
        <v>20</v>
      </c>
      <c r="E801">
        <v>18</v>
      </c>
      <c r="F801">
        <v>1</v>
      </c>
      <c r="G801">
        <v>0</v>
      </c>
      <c r="H801" t="s">
        <v>1690</v>
      </c>
      <c r="I801">
        <v>14.4542</v>
      </c>
      <c r="K801" t="s">
        <v>44</v>
      </c>
      <c r="N801" t="s">
        <v>1691</v>
      </c>
      <c r="O801">
        <v>4</v>
      </c>
      <c r="P801" t="s">
        <v>2891</v>
      </c>
      <c r="Q801" t="s">
        <v>2824</v>
      </c>
    </row>
    <row r="802" spans="1:17" x14ac:dyDescent="0.25">
      <c r="A802">
        <v>3</v>
      </c>
      <c r="B802">
        <v>0</v>
      </c>
      <c r="C802" t="s">
        <v>1693</v>
      </c>
      <c r="D802" t="s">
        <v>20</v>
      </c>
      <c r="E802">
        <v>20</v>
      </c>
      <c r="F802">
        <v>0</v>
      </c>
      <c r="G802">
        <v>0</v>
      </c>
      <c r="H802" t="s">
        <v>1694</v>
      </c>
      <c r="I802">
        <v>7.05</v>
      </c>
      <c r="K802" t="s">
        <v>17</v>
      </c>
      <c r="N802" t="s">
        <v>1695</v>
      </c>
      <c r="O802">
        <v>3</v>
      </c>
      <c r="P802" t="s">
        <v>2889</v>
      </c>
      <c r="Q802" t="s">
        <v>2816</v>
      </c>
    </row>
    <row r="803" spans="1:17" x14ac:dyDescent="0.25">
      <c r="A803">
        <v>3</v>
      </c>
      <c r="B803">
        <v>0</v>
      </c>
      <c r="C803" t="s">
        <v>1733</v>
      </c>
      <c r="D803" t="s">
        <v>20</v>
      </c>
      <c r="E803">
        <v>59</v>
      </c>
      <c r="F803">
        <v>0</v>
      </c>
      <c r="G803">
        <v>0</v>
      </c>
      <c r="H803" t="s">
        <v>1734</v>
      </c>
      <c r="I803">
        <v>7.25</v>
      </c>
      <c r="K803" t="s">
        <v>17</v>
      </c>
      <c r="N803" t="s">
        <v>1735</v>
      </c>
      <c r="O803">
        <v>1</v>
      </c>
      <c r="P803" t="s">
        <v>2889</v>
      </c>
      <c r="Q803" t="s">
        <v>2885</v>
      </c>
    </row>
    <row r="804" spans="1:17" x14ac:dyDescent="0.25">
      <c r="A804">
        <v>3</v>
      </c>
      <c r="B804">
        <v>0</v>
      </c>
      <c r="C804" t="s">
        <v>1743</v>
      </c>
      <c r="D804" t="s">
        <v>20</v>
      </c>
      <c r="E804">
        <v>17</v>
      </c>
      <c r="F804">
        <v>0</v>
      </c>
      <c r="G804">
        <v>0</v>
      </c>
      <c r="H804" t="s">
        <v>1744</v>
      </c>
      <c r="I804">
        <v>8.6624999999999996</v>
      </c>
      <c r="K804" t="s">
        <v>17</v>
      </c>
      <c r="N804" t="s">
        <v>1745</v>
      </c>
      <c r="O804">
        <v>1</v>
      </c>
      <c r="P804" t="s">
        <v>2889</v>
      </c>
      <c r="Q804" t="s">
        <v>2874</v>
      </c>
    </row>
    <row r="805" spans="1:17" x14ac:dyDescent="0.25">
      <c r="A805">
        <v>3</v>
      </c>
      <c r="B805">
        <v>1</v>
      </c>
      <c r="C805" t="s">
        <v>1783</v>
      </c>
      <c r="D805" t="s">
        <v>20</v>
      </c>
      <c r="E805">
        <v>36.5</v>
      </c>
      <c r="F805">
        <v>1</v>
      </c>
      <c r="G805">
        <v>0</v>
      </c>
      <c r="H805" t="s">
        <v>1784</v>
      </c>
      <c r="I805">
        <v>17.399999999999999</v>
      </c>
      <c r="K805" t="s">
        <v>17</v>
      </c>
      <c r="L805" t="s">
        <v>414</v>
      </c>
      <c r="N805" t="s">
        <v>1785</v>
      </c>
      <c r="O805">
        <v>2</v>
      </c>
      <c r="P805" t="s">
        <v>2889</v>
      </c>
      <c r="Q805" t="s">
        <v>2853</v>
      </c>
    </row>
    <row r="806" spans="1:17" x14ac:dyDescent="0.25">
      <c r="A806">
        <v>3</v>
      </c>
      <c r="B806">
        <v>1</v>
      </c>
      <c r="C806" t="s">
        <v>1786</v>
      </c>
      <c r="D806" t="s">
        <v>15</v>
      </c>
      <c r="E806">
        <v>36</v>
      </c>
      <c r="F806">
        <v>1</v>
      </c>
      <c r="G806">
        <v>0</v>
      </c>
      <c r="H806" t="s">
        <v>1784</v>
      </c>
      <c r="I806">
        <v>17.399999999999999</v>
      </c>
      <c r="K806" t="s">
        <v>17</v>
      </c>
      <c r="L806" t="s">
        <v>241</v>
      </c>
      <c r="N806" t="s">
        <v>1785</v>
      </c>
      <c r="O806">
        <v>5</v>
      </c>
      <c r="P806" t="s">
        <v>2890</v>
      </c>
      <c r="Q806" t="s">
        <v>2853</v>
      </c>
    </row>
    <row r="807" spans="1:17" x14ac:dyDescent="0.25">
      <c r="A807">
        <v>3</v>
      </c>
      <c r="B807">
        <v>1</v>
      </c>
      <c r="C807" t="s">
        <v>1792</v>
      </c>
      <c r="D807" t="s">
        <v>20</v>
      </c>
      <c r="E807">
        <v>1</v>
      </c>
      <c r="F807">
        <v>1</v>
      </c>
      <c r="G807">
        <v>2</v>
      </c>
      <c r="H807" t="s">
        <v>1793</v>
      </c>
      <c r="I807">
        <v>20.574999999999999</v>
      </c>
      <c r="K807" t="s">
        <v>17</v>
      </c>
      <c r="L807" t="s">
        <v>33</v>
      </c>
      <c r="N807" t="s">
        <v>1794</v>
      </c>
      <c r="O807">
        <v>2</v>
      </c>
      <c r="P807" t="s">
        <v>2889</v>
      </c>
      <c r="Q807" t="s">
        <v>2844</v>
      </c>
    </row>
    <row r="808" spans="1:17" x14ac:dyDescent="0.25">
      <c r="A808">
        <v>3</v>
      </c>
      <c r="B808">
        <v>1</v>
      </c>
      <c r="C808" t="s">
        <v>1795</v>
      </c>
      <c r="D808" t="s">
        <v>15</v>
      </c>
      <c r="E808">
        <v>0.16669999999999999</v>
      </c>
      <c r="F808">
        <v>1</v>
      </c>
      <c r="G808">
        <v>2</v>
      </c>
      <c r="H808" t="s">
        <v>1793</v>
      </c>
      <c r="I808">
        <v>20.574999999999999</v>
      </c>
      <c r="K808" t="s">
        <v>17</v>
      </c>
      <c r="L808" t="s">
        <v>33</v>
      </c>
      <c r="N808" t="s">
        <v>1794</v>
      </c>
      <c r="O808">
        <v>1</v>
      </c>
      <c r="P808" t="s">
        <v>2889</v>
      </c>
      <c r="Q808" t="s">
        <v>2844</v>
      </c>
    </row>
    <row r="809" spans="1:17" x14ac:dyDescent="0.25">
      <c r="A809">
        <v>3</v>
      </c>
      <c r="B809">
        <v>0</v>
      </c>
      <c r="C809" t="s">
        <v>1796</v>
      </c>
      <c r="D809" t="s">
        <v>20</v>
      </c>
      <c r="E809">
        <v>26</v>
      </c>
      <c r="F809">
        <v>1</v>
      </c>
      <c r="G809">
        <v>2</v>
      </c>
      <c r="H809" t="s">
        <v>1793</v>
      </c>
      <c r="I809">
        <v>20.574999999999999</v>
      </c>
      <c r="K809" t="s">
        <v>17</v>
      </c>
      <c r="N809" t="s">
        <v>1794</v>
      </c>
      <c r="O809">
        <v>5</v>
      </c>
      <c r="P809" t="s">
        <v>2890</v>
      </c>
      <c r="Q809" t="s">
        <v>2844</v>
      </c>
    </row>
    <row r="810" spans="1:17" x14ac:dyDescent="0.25">
      <c r="A810">
        <v>3</v>
      </c>
      <c r="B810">
        <v>1</v>
      </c>
      <c r="C810" t="s">
        <v>1797</v>
      </c>
      <c r="D810" t="s">
        <v>15</v>
      </c>
      <c r="E810">
        <v>33</v>
      </c>
      <c r="F810">
        <v>1</v>
      </c>
      <c r="G810">
        <v>2</v>
      </c>
      <c r="H810" t="s">
        <v>1793</v>
      </c>
      <c r="I810">
        <v>20.574999999999999</v>
      </c>
      <c r="K810" t="s">
        <v>17</v>
      </c>
      <c r="L810" t="s">
        <v>33</v>
      </c>
      <c r="N810" t="s">
        <v>1794</v>
      </c>
      <c r="O810">
        <v>2</v>
      </c>
      <c r="P810" t="s">
        <v>2889</v>
      </c>
      <c r="Q810" t="s">
        <v>2844</v>
      </c>
    </row>
    <row r="811" spans="1:17" x14ac:dyDescent="0.25">
      <c r="A811">
        <v>3</v>
      </c>
      <c r="B811">
        <v>0</v>
      </c>
      <c r="C811" t="s">
        <v>1840</v>
      </c>
      <c r="D811" t="s">
        <v>20</v>
      </c>
      <c r="E811">
        <v>23</v>
      </c>
      <c r="F811">
        <v>1</v>
      </c>
      <c r="G811">
        <v>0</v>
      </c>
      <c r="H811" t="s">
        <v>1841</v>
      </c>
      <c r="I811">
        <v>13.9</v>
      </c>
      <c r="K811" t="s">
        <v>17</v>
      </c>
      <c r="N811" t="s">
        <v>1842</v>
      </c>
      <c r="O811">
        <v>4</v>
      </c>
      <c r="P811" t="s">
        <v>2891</v>
      </c>
      <c r="Q811" t="s">
        <v>2826</v>
      </c>
    </row>
    <row r="812" spans="1:17" x14ac:dyDescent="0.25">
      <c r="A812">
        <v>3</v>
      </c>
      <c r="B812">
        <v>1</v>
      </c>
      <c r="C812" t="s">
        <v>1843</v>
      </c>
      <c r="D812" t="s">
        <v>15</v>
      </c>
      <c r="E812">
        <v>22</v>
      </c>
      <c r="F812">
        <v>1</v>
      </c>
      <c r="G812">
        <v>0</v>
      </c>
      <c r="H812" t="s">
        <v>1841</v>
      </c>
      <c r="I812">
        <v>13.9</v>
      </c>
      <c r="K812" t="s">
        <v>17</v>
      </c>
      <c r="L812" t="s">
        <v>1001</v>
      </c>
      <c r="N812" t="s">
        <v>1842</v>
      </c>
      <c r="O812">
        <v>3</v>
      </c>
      <c r="P812" t="s">
        <v>2889</v>
      </c>
      <c r="Q812" t="s">
        <v>2826</v>
      </c>
    </row>
    <row r="813" spans="1:17" x14ac:dyDescent="0.25">
      <c r="A813">
        <v>3</v>
      </c>
      <c r="B813">
        <v>0</v>
      </c>
      <c r="C813" t="s">
        <v>1847</v>
      </c>
      <c r="D813" t="s">
        <v>20</v>
      </c>
      <c r="E813">
        <v>16</v>
      </c>
      <c r="F813">
        <v>0</v>
      </c>
      <c r="G813">
        <v>0</v>
      </c>
      <c r="H813" t="s">
        <v>1848</v>
      </c>
      <c r="I813">
        <v>7.7750000000000004</v>
      </c>
      <c r="K813" t="s">
        <v>17</v>
      </c>
      <c r="N813" t="s">
        <v>1849</v>
      </c>
      <c r="O813">
        <v>3</v>
      </c>
      <c r="P813" t="s">
        <v>2889</v>
      </c>
      <c r="Q813" t="s">
        <v>2820</v>
      </c>
    </row>
    <row r="814" spans="1:17" x14ac:dyDescent="0.25">
      <c r="A814">
        <v>3</v>
      </c>
      <c r="B814">
        <v>0</v>
      </c>
      <c r="C814" t="s">
        <v>1850</v>
      </c>
      <c r="D814" t="s">
        <v>20</v>
      </c>
      <c r="E814">
        <v>45</v>
      </c>
      <c r="F814">
        <v>0</v>
      </c>
      <c r="G814">
        <v>0</v>
      </c>
      <c r="H814" t="s">
        <v>1851</v>
      </c>
      <c r="I814">
        <v>6.9749999999999996</v>
      </c>
      <c r="K814" t="s">
        <v>17</v>
      </c>
      <c r="N814" t="s">
        <v>1852</v>
      </c>
      <c r="O814">
        <v>4</v>
      </c>
      <c r="P814" t="s">
        <v>2891</v>
      </c>
      <c r="Q814" t="s">
        <v>2876</v>
      </c>
    </row>
    <row r="815" spans="1:17" x14ac:dyDescent="0.25">
      <c r="A815">
        <v>3</v>
      </c>
      <c r="B815">
        <v>0</v>
      </c>
      <c r="C815" t="s">
        <v>1861</v>
      </c>
      <c r="D815" t="s">
        <v>20</v>
      </c>
      <c r="E815">
        <v>47</v>
      </c>
      <c r="F815">
        <v>0</v>
      </c>
      <c r="G815">
        <v>0</v>
      </c>
      <c r="H815" t="s">
        <v>1862</v>
      </c>
      <c r="I815">
        <v>7.25</v>
      </c>
      <c r="K815" t="s">
        <v>17</v>
      </c>
      <c r="N815" t="s">
        <v>1863</v>
      </c>
      <c r="O815">
        <v>5</v>
      </c>
      <c r="P815" t="s">
        <v>2890</v>
      </c>
      <c r="Q815" t="s">
        <v>2875</v>
      </c>
    </row>
    <row r="816" spans="1:17" x14ac:dyDescent="0.25">
      <c r="A816">
        <v>3</v>
      </c>
      <c r="B816">
        <v>1</v>
      </c>
      <c r="C816" t="s">
        <v>1912</v>
      </c>
      <c r="D816" t="s">
        <v>15</v>
      </c>
      <c r="F816">
        <v>0</v>
      </c>
      <c r="G816">
        <v>0</v>
      </c>
      <c r="H816" t="s">
        <v>1913</v>
      </c>
      <c r="I816">
        <v>7.75</v>
      </c>
      <c r="K816" t="s">
        <v>527</v>
      </c>
      <c r="L816" t="s">
        <v>241</v>
      </c>
      <c r="N816" t="s">
        <v>1914</v>
      </c>
      <c r="O816">
        <v>2</v>
      </c>
      <c r="P816" t="s">
        <v>2889</v>
      </c>
      <c r="Q816" t="s">
        <v>2827</v>
      </c>
    </row>
    <row r="817" spans="1:17" x14ac:dyDescent="0.25">
      <c r="A817">
        <v>3</v>
      </c>
      <c r="B817">
        <v>0</v>
      </c>
      <c r="C817" t="s">
        <v>1923</v>
      </c>
      <c r="D817" t="s">
        <v>20</v>
      </c>
      <c r="E817">
        <v>38</v>
      </c>
      <c r="F817">
        <v>0</v>
      </c>
      <c r="G817">
        <v>0</v>
      </c>
      <c r="H817" t="s">
        <v>1924</v>
      </c>
      <c r="I817">
        <v>7.05</v>
      </c>
      <c r="K817" t="s">
        <v>17</v>
      </c>
      <c r="N817" t="s">
        <v>1695</v>
      </c>
      <c r="O817">
        <v>5</v>
      </c>
      <c r="P817" t="s">
        <v>2890</v>
      </c>
      <c r="Q817" t="s">
        <v>2816</v>
      </c>
    </row>
    <row r="818" spans="1:17" x14ac:dyDescent="0.25">
      <c r="A818">
        <v>3</v>
      </c>
      <c r="B818">
        <v>0</v>
      </c>
      <c r="C818" t="s">
        <v>2412</v>
      </c>
      <c r="D818" t="s">
        <v>20</v>
      </c>
      <c r="E818">
        <v>20</v>
      </c>
      <c r="F818">
        <v>0</v>
      </c>
      <c r="G818">
        <v>0</v>
      </c>
      <c r="H818" t="s">
        <v>2413</v>
      </c>
      <c r="I818">
        <v>9.2249999999999996</v>
      </c>
      <c r="K818" t="s">
        <v>17</v>
      </c>
      <c r="M818">
        <v>89</v>
      </c>
      <c r="N818" t="s">
        <v>2414</v>
      </c>
      <c r="O818">
        <v>5</v>
      </c>
      <c r="P818" t="s">
        <v>2890</v>
      </c>
      <c r="Q818" t="s">
        <v>2885</v>
      </c>
    </row>
    <row r="819" spans="1:17" x14ac:dyDescent="0.25">
      <c r="A819">
        <v>1</v>
      </c>
      <c r="B819">
        <v>0</v>
      </c>
      <c r="C819" t="s">
        <v>244</v>
      </c>
      <c r="D819" t="s">
        <v>20</v>
      </c>
      <c r="E819">
        <v>50</v>
      </c>
      <c r="F819">
        <v>1</v>
      </c>
      <c r="G819">
        <v>0</v>
      </c>
      <c r="H819" t="s">
        <v>245</v>
      </c>
      <c r="I819">
        <v>106.425</v>
      </c>
      <c r="J819" t="s">
        <v>246</v>
      </c>
      <c r="K819" t="s">
        <v>44</v>
      </c>
      <c r="M819">
        <v>62</v>
      </c>
      <c r="N819" t="s">
        <v>247</v>
      </c>
      <c r="O819">
        <v>2</v>
      </c>
      <c r="P819" t="s">
        <v>2889</v>
      </c>
      <c r="Q819" t="s">
        <v>2838</v>
      </c>
    </row>
    <row r="820" spans="1:17" x14ac:dyDescent="0.25">
      <c r="A820">
        <v>1</v>
      </c>
      <c r="B820">
        <v>1</v>
      </c>
      <c r="C820" t="s">
        <v>249</v>
      </c>
      <c r="D820" t="s">
        <v>15</v>
      </c>
      <c r="E820">
        <v>48</v>
      </c>
      <c r="F820">
        <v>1</v>
      </c>
      <c r="G820">
        <v>0</v>
      </c>
      <c r="H820" t="s">
        <v>245</v>
      </c>
      <c r="I820">
        <v>106.425</v>
      </c>
      <c r="J820" t="s">
        <v>246</v>
      </c>
      <c r="K820" t="s">
        <v>44</v>
      </c>
      <c r="L820" t="s">
        <v>211</v>
      </c>
      <c r="N820" t="s">
        <v>247</v>
      </c>
      <c r="O820">
        <v>2</v>
      </c>
      <c r="P820" t="s">
        <v>2889</v>
      </c>
      <c r="Q820" t="s">
        <v>2838</v>
      </c>
    </row>
    <row r="821" spans="1:17" x14ac:dyDescent="0.25">
      <c r="A821">
        <v>2</v>
      </c>
      <c r="B821">
        <v>1</v>
      </c>
      <c r="C821" t="s">
        <v>936</v>
      </c>
      <c r="D821" t="s">
        <v>15</v>
      </c>
      <c r="E821">
        <v>22</v>
      </c>
      <c r="F821">
        <v>0</v>
      </c>
      <c r="G821">
        <v>0</v>
      </c>
      <c r="H821" t="s">
        <v>937</v>
      </c>
      <c r="I821">
        <v>10.5</v>
      </c>
      <c r="J821" t="s">
        <v>872</v>
      </c>
      <c r="K821" t="s">
        <v>17</v>
      </c>
      <c r="L821" t="s">
        <v>204</v>
      </c>
      <c r="N821" t="s">
        <v>938</v>
      </c>
      <c r="O821">
        <v>2</v>
      </c>
      <c r="P821" t="s">
        <v>2889</v>
      </c>
      <c r="Q821" t="s">
        <v>2838</v>
      </c>
    </row>
    <row r="822" spans="1:17" x14ac:dyDescent="0.25">
      <c r="A822">
        <v>2</v>
      </c>
      <c r="B822">
        <v>0</v>
      </c>
      <c r="C822" t="s">
        <v>962</v>
      </c>
      <c r="D822" t="s">
        <v>20</v>
      </c>
      <c r="E822">
        <v>29</v>
      </c>
      <c r="F822">
        <v>1</v>
      </c>
      <c r="G822">
        <v>0</v>
      </c>
      <c r="H822" t="s">
        <v>963</v>
      </c>
      <c r="I822">
        <v>27.720800000000001</v>
      </c>
      <c r="K822" t="s">
        <v>44</v>
      </c>
      <c r="M822">
        <v>295</v>
      </c>
      <c r="N822" t="s">
        <v>964</v>
      </c>
      <c r="O822">
        <v>2</v>
      </c>
      <c r="P822" t="s">
        <v>2889</v>
      </c>
      <c r="Q822" t="s">
        <v>2838</v>
      </c>
    </row>
    <row r="823" spans="1:17" x14ac:dyDescent="0.25">
      <c r="A823">
        <v>2</v>
      </c>
      <c r="B823">
        <v>1</v>
      </c>
      <c r="C823" t="s">
        <v>965</v>
      </c>
      <c r="D823" t="s">
        <v>15</v>
      </c>
      <c r="E823">
        <v>24</v>
      </c>
      <c r="F823">
        <v>1</v>
      </c>
      <c r="G823">
        <v>0</v>
      </c>
      <c r="H823" t="s">
        <v>963</v>
      </c>
      <c r="I823">
        <v>27.720800000000001</v>
      </c>
      <c r="K823" t="s">
        <v>44</v>
      </c>
      <c r="L823" t="s">
        <v>857</v>
      </c>
      <c r="N823" t="s">
        <v>964</v>
      </c>
      <c r="O823">
        <v>4</v>
      </c>
      <c r="P823" t="s">
        <v>2891</v>
      </c>
      <c r="Q823" t="s">
        <v>2838</v>
      </c>
    </row>
    <row r="824" spans="1:17" x14ac:dyDescent="0.25">
      <c r="A824">
        <v>2</v>
      </c>
      <c r="B824">
        <v>0</v>
      </c>
      <c r="C824" t="s">
        <v>1009</v>
      </c>
      <c r="D824" t="s">
        <v>15</v>
      </c>
      <c r="E824">
        <v>38</v>
      </c>
      <c r="F824">
        <v>0</v>
      </c>
      <c r="G824">
        <v>0</v>
      </c>
      <c r="H824" t="s">
        <v>1010</v>
      </c>
      <c r="I824">
        <v>13</v>
      </c>
      <c r="K824" t="s">
        <v>17</v>
      </c>
      <c r="N824" t="s">
        <v>1011</v>
      </c>
      <c r="O824">
        <v>3</v>
      </c>
      <c r="P824" t="s">
        <v>2889</v>
      </c>
      <c r="Q824" t="s">
        <v>2838</v>
      </c>
    </row>
    <row r="825" spans="1:17" x14ac:dyDescent="0.25">
      <c r="A825">
        <v>2</v>
      </c>
      <c r="B825">
        <v>1</v>
      </c>
      <c r="C825" t="s">
        <v>1157</v>
      </c>
      <c r="D825" t="s">
        <v>15</v>
      </c>
      <c r="E825">
        <v>17</v>
      </c>
      <c r="F825">
        <v>0</v>
      </c>
      <c r="G825">
        <v>0</v>
      </c>
      <c r="H825" t="s">
        <v>1158</v>
      </c>
      <c r="I825">
        <v>12</v>
      </c>
      <c r="K825" t="s">
        <v>44</v>
      </c>
      <c r="L825" t="s">
        <v>857</v>
      </c>
      <c r="N825" t="s">
        <v>1159</v>
      </c>
      <c r="O825">
        <v>2</v>
      </c>
      <c r="P825" t="s">
        <v>2889</v>
      </c>
      <c r="Q825" t="s">
        <v>2838</v>
      </c>
    </row>
    <row r="826" spans="1:17" x14ac:dyDescent="0.25">
      <c r="A826">
        <v>2</v>
      </c>
      <c r="B826">
        <v>0</v>
      </c>
      <c r="C826" t="s">
        <v>1194</v>
      </c>
      <c r="D826" t="s">
        <v>20</v>
      </c>
      <c r="E826">
        <v>32</v>
      </c>
      <c r="F826">
        <v>0</v>
      </c>
      <c r="G826">
        <v>0</v>
      </c>
      <c r="H826" t="s">
        <v>1195</v>
      </c>
      <c r="I826">
        <v>13.5</v>
      </c>
      <c r="K826" t="s">
        <v>17</v>
      </c>
      <c r="M826">
        <v>209</v>
      </c>
      <c r="N826" t="s">
        <v>1196</v>
      </c>
      <c r="O826">
        <v>5</v>
      </c>
      <c r="P826" t="s">
        <v>2890</v>
      </c>
      <c r="Q826" t="s">
        <v>2838</v>
      </c>
    </row>
    <row r="827" spans="1:17" x14ac:dyDescent="0.25">
      <c r="A827">
        <v>2</v>
      </c>
      <c r="B827">
        <v>1</v>
      </c>
      <c r="C827" t="s">
        <v>1286</v>
      </c>
      <c r="D827" t="s">
        <v>15</v>
      </c>
      <c r="E827">
        <v>32</v>
      </c>
      <c r="F827">
        <v>0</v>
      </c>
      <c r="G827">
        <v>0</v>
      </c>
      <c r="H827" t="s">
        <v>1287</v>
      </c>
      <c r="I827">
        <v>13</v>
      </c>
      <c r="K827" t="s">
        <v>17</v>
      </c>
      <c r="L827" t="s">
        <v>54</v>
      </c>
      <c r="N827" t="s">
        <v>1288</v>
      </c>
      <c r="O827">
        <v>4</v>
      </c>
      <c r="P827" t="s">
        <v>2891</v>
      </c>
      <c r="Q827" t="s">
        <v>2838</v>
      </c>
    </row>
    <row r="828" spans="1:17" x14ac:dyDescent="0.25">
      <c r="A828">
        <v>3</v>
      </c>
      <c r="B828">
        <v>0</v>
      </c>
      <c r="C828" t="s">
        <v>1585</v>
      </c>
      <c r="D828" t="s">
        <v>20</v>
      </c>
      <c r="E828">
        <v>20</v>
      </c>
      <c r="F828">
        <v>0</v>
      </c>
      <c r="G828">
        <v>0</v>
      </c>
      <c r="H828" t="s">
        <v>1586</v>
      </c>
      <c r="I828">
        <v>4.0125000000000002</v>
      </c>
      <c r="K828" t="s">
        <v>44</v>
      </c>
      <c r="N828" t="s">
        <v>1587</v>
      </c>
      <c r="O828">
        <v>1</v>
      </c>
      <c r="P828" t="s">
        <v>2889</v>
      </c>
      <c r="Q828" t="s">
        <v>2838</v>
      </c>
    </row>
    <row r="829" spans="1:17" x14ac:dyDescent="0.25">
      <c r="A829">
        <v>3</v>
      </c>
      <c r="B829">
        <v>0</v>
      </c>
      <c r="C829" t="s">
        <v>1603</v>
      </c>
      <c r="D829" t="s">
        <v>20</v>
      </c>
      <c r="F829">
        <v>0</v>
      </c>
      <c r="G829">
        <v>0</v>
      </c>
      <c r="H829" t="s">
        <v>1604</v>
      </c>
      <c r="I829">
        <v>7.2249999999999996</v>
      </c>
      <c r="K829" t="s">
        <v>44</v>
      </c>
      <c r="N829" t="s">
        <v>1587</v>
      </c>
      <c r="O829">
        <v>1</v>
      </c>
      <c r="P829" t="s">
        <v>2889</v>
      </c>
      <c r="Q829" t="s">
        <v>2838</v>
      </c>
    </row>
    <row r="830" spans="1:17" x14ac:dyDescent="0.25">
      <c r="A830">
        <v>3</v>
      </c>
      <c r="B830">
        <v>0</v>
      </c>
      <c r="C830" t="s">
        <v>1649</v>
      </c>
      <c r="D830" t="s">
        <v>20</v>
      </c>
      <c r="E830">
        <v>38</v>
      </c>
      <c r="F830">
        <v>0</v>
      </c>
      <c r="G830">
        <v>0</v>
      </c>
      <c r="H830" t="s">
        <v>1650</v>
      </c>
      <c r="I830">
        <v>8.6624999999999996</v>
      </c>
      <c r="K830" t="s">
        <v>17</v>
      </c>
      <c r="N830" t="s">
        <v>1651</v>
      </c>
      <c r="O830">
        <v>2</v>
      </c>
      <c r="P830" t="s">
        <v>2889</v>
      </c>
      <c r="Q830" t="s">
        <v>2838</v>
      </c>
    </row>
    <row r="831" spans="1:17" x14ac:dyDescent="0.25">
      <c r="A831">
        <v>3</v>
      </c>
      <c r="B831">
        <v>0</v>
      </c>
      <c r="C831" t="s">
        <v>1719</v>
      </c>
      <c r="D831" t="s">
        <v>20</v>
      </c>
      <c r="E831">
        <v>35</v>
      </c>
      <c r="F831">
        <v>0</v>
      </c>
      <c r="G831">
        <v>0</v>
      </c>
      <c r="H831" t="s">
        <v>1720</v>
      </c>
      <c r="I831">
        <v>7.8958000000000004</v>
      </c>
      <c r="K831" t="s">
        <v>17</v>
      </c>
      <c r="N831" t="s">
        <v>1721</v>
      </c>
      <c r="O831">
        <v>1</v>
      </c>
      <c r="P831" t="s">
        <v>2889</v>
      </c>
      <c r="Q831" t="s">
        <v>2838</v>
      </c>
    </row>
    <row r="832" spans="1:17" x14ac:dyDescent="0.25">
      <c r="A832">
        <v>3</v>
      </c>
      <c r="B832">
        <v>0</v>
      </c>
      <c r="C832" t="s">
        <v>1722</v>
      </c>
      <c r="D832" t="s">
        <v>20</v>
      </c>
      <c r="E832">
        <v>27</v>
      </c>
      <c r="F832">
        <v>0</v>
      </c>
      <c r="G832">
        <v>0</v>
      </c>
      <c r="H832" t="s">
        <v>1723</v>
      </c>
      <c r="I832">
        <v>7.8958000000000004</v>
      </c>
      <c r="K832" t="s">
        <v>17</v>
      </c>
      <c r="N832" t="s">
        <v>1721</v>
      </c>
      <c r="O832">
        <v>1</v>
      </c>
      <c r="P832" t="s">
        <v>2889</v>
      </c>
      <c r="Q832" t="s">
        <v>2838</v>
      </c>
    </row>
    <row r="833" spans="1:17" x14ac:dyDescent="0.25">
      <c r="A833">
        <v>3</v>
      </c>
      <c r="B833">
        <v>0</v>
      </c>
      <c r="C833" t="s">
        <v>1724</v>
      </c>
      <c r="D833" t="s">
        <v>20</v>
      </c>
      <c r="E833">
        <v>19</v>
      </c>
      <c r="F833">
        <v>0</v>
      </c>
      <c r="G833">
        <v>0</v>
      </c>
      <c r="H833" t="s">
        <v>1725</v>
      </c>
      <c r="I833">
        <v>7.8958000000000004</v>
      </c>
      <c r="K833" t="s">
        <v>17</v>
      </c>
      <c r="N833" t="s">
        <v>1721</v>
      </c>
      <c r="O833">
        <v>3</v>
      </c>
      <c r="P833" t="s">
        <v>2889</v>
      </c>
      <c r="Q833" t="s">
        <v>2838</v>
      </c>
    </row>
    <row r="834" spans="1:17" x14ac:dyDescent="0.25">
      <c r="A834">
        <v>3</v>
      </c>
      <c r="B834">
        <v>0</v>
      </c>
      <c r="C834" t="s">
        <v>1754</v>
      </c>
      <c r="D834" t="s">
        <v>20</v>
      </c>
      <c r="E834">
        <v>19</v>
      </c>
      <c r="F834">
        <v>0</v>
      </c>
      <c r="G834">
        <v>0</v>
      </c>
      <c r="H834" t="s">
        <v>1755</v>
      </c>
      <c r="I834">
        <v>10.1708</v>
      </c>
      <c r="K834" t="s">
        <v>17</v>
      </c>
      <c r="N834" t="s">
        <v>1721</v>
      </c>
      <c r="O834">
        <v>3</v>
      </c>
      <c r="P834" t="s">
        <v>2889</v>
      </c>
      <c r="Q834" t="s">
        <v>2838</v>
      </c>
    </row>
    <row r="835" spans="1:17" x14ac:dyDescent="0.25">
      <c r="A835">
        <v>3</v>
      </c>
      <c r="B835">
        <v>0</v>
      </c>
      <c r="C835" t="s">
        <v>1762</v>
      </c>
      <c r="D835" t="s">
        <v>20</v>
      </c>
      <c r="E835">
        <v>0.33329999999999999</v>
      </c>
      <c r="F835">
        <v>0</v>
      </c>
      <c r="G835">
        <v>2</v>
      </c>
      <c r="H835" t="s">
        <v>1763</v>
      </c>
      <c r="I835">
        <v>14.4</v>
      </c>
      <c r="K835" t="s">
        <v>17</v>
      </c>
      <c r="N835" t="s">
        <v>1764</v>
      </c>
      <c r="O835">
        <v>4</v>
      </c>
      <c r="P835" t="s">
        <v>2891</v>
      </c>
      <c r="Q835" t="s">
        <v>2838</v>
      </c>
    </row>
    <row r="836" spans="1:17" x14ac:dyDescent="0.25">
      <c r="A836">
        <v>3</v>
      </c>
      <c r="B836">
        <v>0</v>
      </c>
      <c r="C836" t="s">
        <v>1765</v>
      </c>
      <c r="D836" t="s">
        <v>20</v>
      </c>
      <c r="E836">
        <v>34</v>
      </c>
      <c r="F836">
        <v>1</v>
      </c>
      <c r="G836">
        <v>1</v>
      </c>
      <c r="H836" t="s">
        <v>1763</v>
      </c>
      <c r="I836">
        <v>14.4</v>
      </c>
      <c r="K836" t="s">
        <v>17</v>
      </c>
      <c r="M836">
        <v>197</v>
      </c>
      <c r="N836" t="s">
        <v>1764</v>
      </c>
      <c r="O836">
        <v>1</v>
      </c>
      <c r="P836" t="s">
        <v>2889</v>
      </c>
      <c r="Q836" t="s">
        <v>2838</v>
      </c>
    </row>
    <row r="837" spans="1:17" x14ac:dyDescent="0.25">
      <c r="A837">
        <v>3</v>
      </c>
      <c r="B837">
        <v>0</v>
      </c>
      <c r="C837" t="s">
        <v>1766</v>
      </c>
      <c r="D837" t="s">
        <v>15</v>
      </c>
      <c r="E837">
        <v>28</v>
      </c>
      <c r="F837">
        <v>1</v>
      </c>
      <c r="G837">
        <v>1</v>
      </c>
      <c r="H837" t="s">
        <v>1763</v>
      </c>
      <c r="I837">
        <v>14.4</v>
      </c>
      <c r="K837" t="s">
        <v>17</v>
      </c>
      <c r="N837" t="s">
        <v>1764</v>
      </c>
      <c r="O837">
        <v>3</v>
      </c>
      <c r="P837" t="s">
        <v>2889</v>
      </c>
      <c r="Q837" t="s">
        <v>2838</v>
      </c>
    </row>
    <row r="838" spans="1:17" x14ac:dyDescent="0.25">
      <c r="A838">
        <v>3</v>
      </c>
      <c r="B838">
        <v>0</v>
      </c>
      <c r="C838" t="s">
        <v>1802</v>
      </c>
      <c r="D838" t="s">
        <v>20</v>
      </c>
      <c r="F838">
        <v>0</v>
      </c>
      <c r="G838">
        <v>0</v>
      </c>
      <c r="H838" t="s">
        <v>1803</v>
      </c>
      <c r="I838">
        <v>7.8958000000000004</v>
      </c>
      <c r="K838" t="s">
        <v>17</v>
      </c>
      <c r="N838" t="s">
        <v>1804</v>
      </c>
      <c r="O838">
        <v>5</v>
      </c>
      <c r="P838" t="s">
        <v>2890</v>
      </c>
      <c r="Q838" t="s">
        <v>2838</v>
      </c>
    </row>
    <row r="839" spans="1:17" x14ac:dyDescent="0.25">
      <c r="A839">
        <v>3</v>
      </c>
      <c r="B839">
        <v>0</v>
      </c>
      <c r="C839" t="s">
        <v>1859</v>
      </c>
      <c r="D839" t="s">
        <v>20</v>
      </c>
      <c r="E839">
        <v>15</v>
      </c>
      <c r="F839">
        <v>1</v>
      </c>
      <c r="G839">
        <v>1</v>
      </c>
      <c r="H839" t="s">
        <v>1860</v>
      </c>
      <c r="I839">
        <v>7.2291999999999996</v>
      </c>
      <c r="K839" t="s">
        <v>44</v>
      </c>
      <c r="N839" t="s">
        <v>1587</v>
      </c>
      <c r="O839">
        <v>1</v>
      </c>
      <c r="P839" t="s">
        <v>2889</v>
      </c>
      <c r="Q839" t="s">
        <v>2838</v>
      </c>
    </row>
    <row r="840" spans="1:17" x14ac:dyDescent="0.25">
      <c r="A840">
        <v>1</v>
      </c>
      <c r="B840">
        <v>1</v>
      </c>
      <c r="C840" t="s">
        <v>401</v>
      </c>
      <c r="D840" t="s">
        <v>15</v>
      </c>
      <c r="E840">
        <v>16</v>
      </c>
      <c r="F840">
        <v>0</v>
      </c>
      <c r="G840">
        <v>1</v>
      </c>
      <c r="H840" t="s">
        <v>402</v>
      </c>
      <c r="I840">
        <v>57.979199999999999</v>
      </c>
      <c r="J840" t="s">
        <v>403</v>
      </c>
      <c r="K840" t="s">
        <v>44</v>
      </c>
      <c r="L840" t="s">
        <v>50</v>
      </c>
      <c r="N840" t="s">
        <v>404</v>
      </c>
      <c r="O840">
        <v>4</v>
      </c>
      <c r="P840" t="s">
        <v>2891</v>
      </c>
      <c r="Q840" t="s">
        <v>2840</v>
      </c>
    </row>
    <row r="841" spans="1:17" x14ac:dyDescent="0.25">
      <c r="A841">
        <v>1</v>
      </c>
      <c r="B841">
        <v>1</v>
      </c>
      <c r="C841" t="s">
        <v>405</v>
      </c>
      <c r="D841" t="s">
        <v>15</v>
      </c>
      <c r="E841">
        <v>44</v>
      </c>
      <c r="F841">
        <v>0</v>
      </c>
      <c r="G841">
        <v>1</v>
      </c>
      <c r="H841" t="s">
        <v>402</v>
      </c>
      <c r="I841">
        <v>57.979199999999999</v>
      </c>
      <c r="J841" t="s">
        <v>403</v>
      </c>
      <c r="K841" t="s">
        <v>44</v>
      </c>
      <c r="L841" t="s">
        <v>50</v>
      </c>
      <c r="N841" t="s">
        <v>404</v>
      </c>
      <c r="O841">
        <v>4</v>
      </c>
      <c r="P841" t="s">
        <v>2891</v>
      </c>
      <c r="Q841" t="s">
        <v>2840</v>
      </c>
    </row>
    <row r="842" spans="1:17" x14ac:dyDescent="0.25">
      <c r="A842">
        <v>1</v>
      </c>
      <c r="B842">
        <v>0</v>
      </c>
      <c r="C842" t="s">
        <v>468</v>
      </c>
      <c r="D842" t="s">
        <v>20</v>
      </c>
      <c r="F842">
        <v>0</v>
      </c>
      <c r="G842">
        <v>0</v>
      </c>
      <c r="H842" t="s">
        <v>469</v>
      </c>
      <c r="I842">
        <v>27.720800000000001</v>
      </c>
      <c r="K842" t="s">
        <v>44</v>
      </c>
      <c r="N842" t="s">
        <v>404</v>
      </c>
      <c r="O842">
        <v>1</v>
      </c>
      <c r="P842" t="s">
        <v>2889</v>
      </c>
      <c r="Q842" t="s">
        <v>2840</v>
      </c>
    </row>
    <row r="843" spans="1:17" x14ac:dyDescent="0.25">
      <c r="A843">
        <v>2</v>
      </c>
      <c r="B843">
        <v>1</v>
      </c>
      <c r="C843" t="s">
        <v>879</v>
      </c>
      <c r="D843" t="s">
        <v>15</v>
      </c>
      <c r="E843">
        <v>20</v>
      </c>
      <c r="F843">
        <v>1</v>
      </c>
      <c r="G843">
        <v>0</v>
      </c>
      <c r="H843" t="s">
        <v>880</v>
      </c>
      <c r="I843">
        <v>26</v>
      </c>
      <c r="K843" t="s">
        <v>17</v>
      </c>
      <c r="L843" t="s">
        <v>857</v>
      </c>
      <c r="N843" t="s">
        <v>881</v>
      </c>
      <c r="O843">
        <v>3</v>
      </c>
      <c r="P843" t="s">
        <v>2889</v>
      </c>
      <c r="Q843" t="s">
        <v>2840</v>
      </c>
    </row>
    <row r="844" spans="1:17" x14ac:dyDescent="0.25">
      <c r="A844">
        <v>2</v>
      </c>
      <c r="B844">
        <v>0</v>
      </c>
      <c r="C844" t="s">
        <v>882</v>
      </c>
      <c r="D844" t="s">
        <v>20</v>
      </c>
      <c r="E844">
        <v>25</v>
      </c>
      <c r="F844">
        <v>1</v>
      </c>
      <c r="G844">
        <v>0</v>
      </c>
      <c r="H844" t="s">
        <v>880</v>
      </c>
      <c r="I844">
        <v>26</v>
      </c>
      <c r="K844" t="s">
        <v>17</v>
      </c>
      <c r="N844" t="s">
        <v>881</v>
      </c>
      <c r="O844">
        <v>4</v>
      </c>
      <c r="P844" t="s">
        <v>2891</v>
      </c>
      <c r="Q844" t="s">
        <v>2840</v>
      </c>
    </row>
    <row r="845" spans="1:17" x14ac:dyDescent="0.25">
      <c r="A845">
        <v>2</v>
      </c>
      <c r="B845">
        <v>1</v>
      </c>
      <c r="C845" t="s">
        <v>893</v>
      </c>
      <c r="D845" t="s">
        <v>20</v>
      </c>
      <c r="E845">
        <v>0.83330000000000004</v>
      </c>
      <c r="F845">
        <v>0</v>
      </c>
      <c r="G845">
        <v>2</v>
      </c>
      <c r="H845" t="s">
        <v>894</v>
      </c>
      <c r="I845">
        <v>29</v>
      </c>
      <c r="K845" t="s">
        <v>17</v>
      </c>
      <c r="L845" t="s">
        <v>241</v>
      </c>
      <c r="N845" t="s">
        <v>895</v>
      </c>
      <c r="O845">
        <v>1</v>
      </c>
      <c r="P845" t="s">
        <v>2889</v>
      </c>
      <c r="Q845" t="s">
        <v>2840</v>
      </c>
    </row>
    <row r="846" spans="1:17" x14ac:dyDescent="0.25">
      <c r="A846">
        <v>2</v>
      </c>
      <c r="B846">
        <v>1</v>
      </c>
      <c r="C846" t="s">
        <v>896</v>
      </c>
      <c r="D846" t="s">
        <v>20</v>
      </c>
      <c r="E846">
        <v>26</v>
      </c>
      <c r="F846">
        <v>1</v>
      </c>
      <c r="G846">
        <v>1</v>
      </c>
      <c r="H846" t="s">
        <v>894</v>
      </c>
      <c r="I846">
        <v>29</v>
      </c>
      <c r="K846" t="s">
        <v>17</v>
      </c>
      <c r="L846" t="s">
        <v>241</v>
      </c>
      <c r="N846" t="s">
        <v>895</v>
      </c>
      <c r="O846">
        <v>5</v>
      </c>
      <c r="P846" t="s">
        <v>2890</v>
      </c>
      <c r="Q846" t="s">
        <v>2840</v>
      </c>
    </row>
    <row r="847" spans="1:17" x14ac:dyDescent="0.25">
      <c r="A847">
        <v>2</v>
      </c>
      <c r="B847">
        <v>1</v>
      </c>
      <c r="C847" t="s">
        <v>897</v>
      </c>
      <c r="D847" t="s">
        <v>15</v>
      </c>
      <c r="E847">
        <v>22</v>
      </c>
      <c r="F847">
        <v>1</v>
      </c>
      <c r="G847">
        <v>1</v>
      </c>
      <c r="H847" t="s">
        <v>894</v>
      </c>
      <c r="I847">
        <v>29</v>
      </c>
      <c r="K847" t="s">
        <v>17</v>
      </c>
      <c r="L847" t="s">
        <v>241</v>
      </c>
      <c r="N847" t="s">
        <v>895</v>
      </c>
      <c r="O847">
        <v>4</v>
      </c>
      <c r="P847" t="s">
        <v>2891</v>
      </c>
      <c r="Q847" t="s">
        <v>2840</v>
      </c>
    </row>
    <row r="848" spans="1:17" x14ac:dyDescent="0.25">
      <c r="A848">
        <v>2</v>
      </c>
      <c r="B848">
        <v>0</v>
      </c>
      <c r="C848" t="s">
        <v>958</v>
      </c>
      <c r="D848" t="s">
        <v>20</v>
      </c>
      <c r="E848">
        <v>32</v>
      </c>
      <c r="F848">
        <v>0</v>
      </c>
      <c r="G848">
        <v>0</v>
      </c>
      <c r="H848" t="s">
        <v>959</v>
      </c>
      <c r="I848">
        <v>13</v>
      </c>
      <c r="K848" t="s">
        <v>17</v>
      </c>
      <c r="N848" t="s">
        <v>960</v>
      </c>
      <c r="O848">
        <v>5</v>
      </c>
      <c r="P848" t="s">
        <v>2890</v>
      </c>
      <c r="Q848" t="s">
        <v>2840</v>
      </c>
    </row>
    <row r="849" spans="1:17" x14ac:dyDescent="0.25">
      <c r="A849">
        <v>2</v>
      </c>
      <c r="B849">
        <v>0</v>
      </c>
      <c r="C849" t="s">
        <v>991</v>
      </c>
      <c r="D849" t="s">
        <v>20</v>
      </c>
      <c r="E849">
        <v>21</v>
      </c>
      <c r="F849">
        <v>0</v>
      </c>
      <c r="G849">
        <v>0</v>
      </c>
      <c r="H849" t="s">
        <v>992</v>
      </c>
      <c r="I849">
        <v>13</v>
      </c>
      <c r="K849" t="s">
        <v>17</v>
      </c>
      <c r="N849" t="s">
        <v>993</v>
      </c>
      <c r="O849">
        <v>3</v>
      </c>
      <c r="P849" t="s">
        <v>2889</v>
      </c>
      <c r="Q849" t="s">
        <v>2840</v>
      </c>
    </row>
    <row r="850" spans="1:17" x14ac:dyDescent="0.25">
      <c r="A850">
        <v>2</v>
      </c>
      <c r="B850">
        <v>1</v>
      </c>
      <c r="C850" t="s">
        <v>1160</v>
      </c>
      <c r="D850" t="s">
        <v>15</v>
      </c>
      <c r="F850">
        <v>0</v>
      </c>
      <c r="G850">
        <v>0</v>
      </c>
      <c r="H850" t="s">
        <v>1055</v>
      </c>
      <c r="I850">
        <v>33</v>
      </c>
      <c r="K850" t="s">
        <v>17</v>
      </c>
      <c r="L850" t="s">
        <v>22</v>
      </c>
      <c r="N850" t="s">
        <v>1161</v>
      </c>
      <c r="O850">
        <v>3</v>
      </c>
      <c r="P850" t="s">
        <v>2889</v>
      </c>
      <c r="Q850" t="s">
        <v>2840</v>
      </c>
    </row>
    <row r="851" spans="1:17" x14ac:dyDescent="0.25">
      <c r="A851">
        <v>2</v>
      </c>
      <c r="B851">
        <v>1</v>
      </c>
      <c r="C851" t="s">
        <v>1162</v>
      </c>
      <c r="D851" t="s">
        <v>15</v>
      </c>
      <c r="E851">
        <v>34</v>
      </c>
      <c r="F851">
        <v>0</v>
      </c>
      <c r="G851">
        <v>0</v>
      </c>
      <c r="H851" t="s">
        <v>1163</v>
      </c>
      <c r="I851">
        <v>10.5</v>
      </c>
      <c r="J851" t="s">
        <v>872</v>
      </c>
      <c r="K851" t="s">
        <v>17</v>
      </c>
      <c r="L851" t="s">
        <v>204</v>
      </c>
      <c r="N851" t="s">
        <v>404</v>
      </c>
      <c r="O851">
        <v>3</v>
      </c>
      <c r="P851" t="s">
        <v>2889</v>
      </c>
      <c r="Q851" t="s">
        <v>2840</v>
      </c>
    </row>
    <row r="852" spans="1:17" x14ac:dyDescent="0.25">
      <c r="A852">
        <v>3</v>
      </c>
      <c r="B852">
        <v>0</v>
      </c>
      <c r="C852" t="s">
        <v>1500</v>
      </c>
      <c r="D852" t="s">
        <v>20</v>
      </c>
      <c r="E852">
        <v>20</v>
      </c>
      <c r="F852">
        <v>0</v>
      </c>
      <c r="G852">
        <v>0</v>
      </c>
      <c r="H852" t="s">
        <v>1501</v>
      </c>
      <c r="I852">
        <v>7.8541999999999996</v>
      </c>
      <c r="K852" t="s">
        <v>17</v>
      </c>
      <c r="N852" t="s">
        <v>1502</v>
      </c>
      <c r="O852">
        <v>5</v>
      </c>
      <c r="P852" t="s">
        <v>2890</v>
      </c>
      <c r="Q852" t="s">
        <v>2840</v>
      </c>
    </row>
    <row r="853" spans="1:17" x14ac:dyDescent="0.25">
      <c r="A853">
        <v>3</v>
      </c>
      <c r="B853">
        <v>0</v>
      </c>
      <c r="C853" t="s">
        <v>1503</v>
      </c>
      <c r="D853" t="s">
        <v>20</v>
      </c>
      <c r="E853">
        <v>26</v>
      </c>
      <c r="F853">
        <v>0</v>
      </c>
      <c r="G853">
        <v>0</v>
      </c>
      <c r="H853" t="s">
        <v>1504</v>
      </c>
      <c r="I853">
        <v>7.8958000000000004</v>
      </c>
      <c r="K853" t="s">
        <v>17</v>
      </c>
      <c r="N853" t="s">
        <v>1505</v>
      </c>
      <c r="O853">
        <v>3</v>
      </c>
      <c r="P853" t="s">
        <v>2889</v>
      </c>
      <c r="Q853" t="s">
        <v>2840</v>
      </c>
    </row>
    <row r="854" spans="1:17" x14ac:dyDescent="0.25">
      <c r="A854">
        <v>3</v>
      </c>
      <c r="B854">
        <v>0</v>
      </c>
      <c r="C854" t="s">
        <v>1510</v>
      </c>
      <c r="D854" t="s">
        <v>20</v>
      </c>
      <c r="E854">
        <v>24</v>
      </c>
      <c r="F854">
        <v>0</v>
      </c>
      <c r="G854">
        <v>0</v>
      </c>
      <c r="H854" t="s">
        <v>1511</v>
      </c>
      <c r="I854">
        <v>7.7750000000000004</v>
      </c>
      <c r="K854" t="s">
        <v>17</v>
      </c>
      <c r="N854" t="s">
        <v>1512</v>
      </c>
      <c r="O854">
        <v>4</v>
      </c>
      <c r="P854" t="s">
        <v>2891</v>
      </c>
      <c r="Q854" t="s">
        <v>2840</v>
      </c>
    </row>
    <row r="855" spans="1:17" x14ac:dyDescent="0.25">
      <c r="A855">
        <v>3</v>
      </c>
      <c r="B855">
        <v>0</v>
      </c>
      <c r="C855" t="s">
        <v>1539</v>
      </c>
      <c r="D855" t="s">
        <v>20</v>
      </c>
      <c r="E855">
        <v>23</v>
      </c>
      <c r="F855">
        <v>0</v>
      </c>
      <c r="G855">
        <v>0</v>
      </c>
      <c r="H855" t="s">
        <v>1540</v>
      </c>
      <c r="I855">
        <v>7.8541999999999996</v>
      </c>
      <c r="K855" t="s">
        <v>17</v>
      </c>
      <c r="N855" t="s">
        <v>1541</v>
      </c>
      <c r="O855">
        <v>2</v>
      </c>
      <c r="P855" t="s">
        <v>2889</v>
      </c>
      <c r="Q855" t="s">
        <v>2840</v>
      </c>
    </row>
    <row r="856" spans="1:17" x14ac:dyDescent="0.25">
      <c r="A856">
        <v>3</v>
      </c>
      <c r="B856">
        <v>0</v>
      </c>
      <c r="C856" t="s">
        <v>1577</v>
      </c>
      <c r="D856" t="s">
        <v>20</v>
      </c>
      <c r="E856">
        <v>26</v>
      </c>
      <c r="F856">
        <v>0</v>
      </c>
      <c r="G856">
        <v>0</v>
      </c>
      <c r="H856" t="s">
        <v>1578</v>
      </c>
      <c r="I856">
        <v>7.7750000000000004</v>
      </c>
      <c r="K856" t="s">
        <v>17</v>
      </c>
      <c r="N856" t="s">
        <v>1579</v>
      </c>
      <c r="O856">
        <v>4</v>
      </c>
      <c r="P856" t="s">
        <v>2891</v>
      </c>
      <c r="Q856" t="s">
        <v>2840</v>
      </c>
    </row>
    <row r="857" spans="1:17" x14ac:dyDescent="0.25">
      <c r="A857">
        <v>3</v>
      </c>
      <c r="B857">
        <v>0</v>
      </c>
      <c r="C857" t="s">
        <v>1597</v>
      </c>
      <c r="D857" t="s">
        <v>20</v>
      </c>
      <c r="E857">
        <v>26</v>
      </c>
      <c r="F857">
        <v>0</v>
      </c>
      <c r="G857">
        <v>0</v>
      </c>
      <c r="H857" t="s">
        <v>1598</v>
      </c>
      <c r="I857">
        <v>7.8958000000000004</v>
      </c>
      <c r="K857" t="s">
        <v>17</v>
      </c>
      <c r="N857" t="s">
        <v>1505</v>
      </c>
      <c r="O857">
        <v>4</v>
      </c>
      <c r="P857" t="s">
        <v>2891</v>
      </c>
      <c r="Q857" t="s">
        <v>2840</v>
      </c>
    </row>
    <row r="858" spans="1:17" x14ac:dyDescent="0.25">
      <c r="A858">
        <v>3</v>
      </c>
      <c r="B858">
        <v>0</v>
      </c>
      <c r="C858" t="s">
        <v>1606</v>
      </c>
      <c r="D858" t="s">
        <v>15</v>
      </c>
      <c r="F858">
        <v>0</v>
      </c>
      <c r="G858">
        <v>2</v>
      </c>
      <c r="H858" t="s">
        <v>1607</v>
      </c>
      <c r="I858">
        <v>7.75</v>
      </c>
      <c r="K858" t="s">
        <v>527</v>
      </c>
      <c r="N858" t="s">
        <v>1608</v>
      </c>
      <c r="O858">
        <v>4</v>
      </c>
      <c r="P858" t="s">
        <v>2891</v>
      </c>
      <c r="Q858" t="s">
        <v>2840</v>
      </c>
    </row>
    <row r="859" spans="1:17" x14ac:dyDescent="0.25">
      <c r="A859">
        <v>3</v>
      </c>
      <c r="B859">
        <v>0</v>
      </c>
      <c r="C859" t="s">
        <v>1609</v>
      </c>
      <c r="D859" t="s">
        <v>20</v>
      </c>
      <c r="E859">
        <v>40</v>
      </c>
      <c r="F859">
        <v>1</v>
      </c>
      <c r="G859">
        <v>1</v>
      </c>
      <c r="H859" t="s">
        <v>1610</v>
      </c>
      <c r="I859">
        <v>15.5</v>
      </c>
      <c r="K859" t="s">
        <v>527</v>
      </c>
      <c r="N859" t="s">
        <v>1608</v>
      </c>
      <c r="O859">
        <v>1</v>
      </c>
      <c r="P859" t="s">
        <v>2889</v>
      </c>
      <c r="Q859" t="s">
        <v>2840</v>
      </c>
    </row>
    <row r="860" spans="1:17" x14ac:dyDescent="0.25">
      <c r="A860">
        <v>3</v>
      </c>
      <c r="B860">
        <v>0</v>
      </c>
      <c r="C860" t="s">
        <v>1611</v>
      </c>
      <c r="D860" t="s">
        <v>15</v>
      </c>
      <c r="E860">
        <v>32</v>
      </c>
      <c r="F860">
        <v>1</v>
      </c>
      <c r="G860">
        <v>1</v>
      </c>
      <c r="H860" t="s">
        <v>1610</v>
      </c>
      <c r="I860">
        <v>15.5</v>
      </c>
      <c r="K860" t="s">
        <v>527</v>
      </c>
      <c r="N860" t="s">
        <v>1608</v>
      </c>
      <c r="O860">
        <v>1</v>
      </c>
      <c r="P860" t="s">
        <v>2889</v>
      </c>
      <c r="Q860" t="s">
        <v>2840</v>
      </c>
    </row>
    <row r="861" spans="1:17" x14ac:dyDescent="0.25">
      <c r="A861">
        <v>3</v>
      </c>
      <c r="B861">
        <v>0</v>
      </c>
      <c r="C861" t="s">
        <v>1618</v>
      </c>
      <c r="D861" t="s">
        <v>15</v>
      </c>
      <c r="E861">
        <v>20</v>
      </c>
      <c r="F861">
        <v>0</v>
      </c>
      <c r="G861">
        <v>0</v>
      </c>
      <c r="H861" t="s">
        <v>1619</v>
      </c>
      <c r="I861">
        <v>7.8541999999999996</v>
      </c>
      <c r="K861" t="s">
        <v>17</v>
      </c>
      <c r="N861" t="s">
        <v>1620</v>
      </c>
      <c r="O861">
        <v>5</v>
      </c>
      <c r="P861" t="s">
        <v>2890</v>
      </c>
      <c r="Q861" t="s">
        <v>2840</v>
      </c>
    </row>
    <row r="862" spans="1:17" x14ac:dyDescent="0.25">
      <c r="A862">
        <v>3</v>
      </c>
      <c r="B862">
        <v>0</v>
      </c>
      <c r="C862" t="s">
        <v>1669</v>
      </c>
      <c r="D862" t="s">
        <v>20</v>
      </c>
      <c r="E862">
        <v>24</v>
      </c>
      <c r="F862">
        <v>0</v>
      </c>
      <c r="G862">
        <v>0</v>
      </c>
      <c r="H862" t="s">
        <v>1670</v>
      </c>
      <c r="I862">
        <v>7.8541999999999996</v>
      </c>
      <c r="K862" t="s">
        <v>17</v>
      </c>
      <c r="N862" t="s">
        <v>1671</v>
      </c>
      <c r="O862">
        <v>3</v>
      </c>
      <c r="P862" t="s">
        <v>2889</v>
      </c>
      <c r="Q862" t="s">
        <v>2840</v>
      </c>
    </row>
    <row r="863" spans="1:17" x14ac:dyDescent="0.25">
      <c r="A863">
        <v>3</v>
      </c>
      <c r="B863">
        <v>0</v>
      </c>
      <c r="C863" t="s">
        <v>1702</v>
      </c>
      <c r="D863" t="s">
        <v>20</v>
      </c>
      <c r="E863">
        <v>36</v>
      </c>
      <c r="F863">
        <v>0</v>
      </c>
      <c r="G863">
        <v>0</v>
      </c>
      <c r="H863" t="s">
        <v>1703</v>
      </c>
      <c r="I863">
        <v>7.4958</v>
      </c>
      <c r="K863" t="s">
        <v>17</v>
      </c>
      <c r="N863" t="s">
        <v>1505</v>
      </c>
      <c r="O863">
        <v>1</v>
      </c>
      <c r="P863" t="s">
        <v>2889</v>
      </c>
      <c r="Q863" t="s">
        <v>2840</v>
      </c>
    </row>
    <row r="864" spans="1:17" x14ac:dyDescent="0.25">
      <c r="A864">
        <v>3</v>
      </c>
      <c r="B864">
        <v>0</v>
      </c>
      <c r="C864" t="s">
        <v>1751</v>
      </c>
      <c r="D864" t="s">
        <v>15</v>
      </c>
      <c r="E864">
        <v>22</v>
      </c>
      <c r="F864">
        <v>0</v>
      </c>
      <c r="G864">
        <v>0</v>
      </c>
      <c r="H864" t="s">
        <v>1752</v>
      </c>
      <c r="I864">
        <v>10.5167</v>
      </c>
      <c r="K864" t="s">
        <v>17</v>
      </c>
      <c r="N864" t="s">
        <v>1753</v>
      </c>
      <c r="O864">
        <v>4</v>
      </c>
      <c r="P864" t="s">
        <v>2891</v>
      </c>
      <c r="Q864" t="s">
        <v>2840</v>
      </c>
    </row>
    <row r="865" spans="1:17" x14ac:dyDescent="0.25">
      <c r="A865">
        <v>3</v>
      </c>
      <c r="B865">
        <v>0</v>
      </c>
      <c r="C865" t="s">
        <v>1767</v>
      </c>
      <c r="D865" t="s">
        <v>20</v>
      </c>
      <c r="E865">
        <v>27</v>
      </c>
      <c r="F865">
        <v>0</v>
      </c>
      <c r="G865">
        <v>0</v>
      </c>
      <c r="H865" t="s">
        <v>1768</v>
      </c>
      <c r="I865">
        <v>7.8958000000000004</v>
      </c>
      <c r="K865" t="s">
        <v>17</v>
      </c>
      <c r="N865" t="s">
        <v>1505</v>
      </c>
      <c r="O865">
        <v>2</v>
      </c>
      <c r="P865" t="s">
        <v>2889</v>
      </c>
      <c r="Q865" t="s">
        <v>2840</v>
      </c>
    </row>
    <row r="866" spans="1:17" x14ac:dyDescent="0.25">
      <c r="A866">
        <v>3</v>
      </c>
      <c r="B866">
        <v>0</v>
      </c>
      <c r="C866" t="s">
        <v>1769</v>
      </c>
      <c r="D866" t="s">
        <v>20</v>
      </c>
      <c r="E866">
        <v>25</v>
      </c>
      <c r="F866">
        <v>0</v>
      </c>
      <c r="G866">
        <v>0</v>
      </c>
      <c r="H866" t="s">
        <v>1770</v>
      </c>
      <c r="I866">
        <v>7.8958000000000004</v>
      </c>
      <c r="K866" t="s">
        <v>17</v>
      </c>
      <c r="N866" t="s">
        <v>1505</v>
      </c>
      <c r="O866">
        <v>3</v>
      </c>
      <c r="P866" t="s">
        <v>2889</v>
      </c>
      <c r="Q866" t="s">
        <v>2840</v>
      </c>
    </row>
    <row r="867" spans="1:17" x14ac:dyDescent="0.25">
      <c r="A867">
        <v>3</v>
      </c>
      <c r="B867">
        <v>1</v>
      </c>
      <c r="C867" t="s">
        <v>1822</v>
      </c>
      <c r="D867" t="s">
        <v>20</v>
      </c>
      <c r="E867">
        <v>19</v>
      </c>
      <c r="F867">
        <v>0</v>
      </c>
      <c r="G867">
        <v>0</v>
      </c>
      <c r="H867" t="s">
        <v>1823</v>
      </c>
      <c r="I867">
        <v>8.0500000000000007</v>
      </c>
      <c r="K867" t="s">
        <v>17</v>
      </c>
      <c r="L867" t="s">
        <v>60</v>
      </c>
      <c r="N867" t="s">
        <v>1824</v>
      </c>
      <c r="O867">
        <v>2</v>
      </c>
      <c r="P867" t="s">
        <v>2889</v>
      </c>
      <c r="Q867" t="s">
        <v>2840</v>
      </c>
    </row>
    <row r="868" spans="1:17" x14ac:dyDescent="0.25">
      <c r="A868">
        <v>3</v>
      </c>
      <c r="B868">
        <v>0</v>
      </c>
      <c r="C868" t="s">
        <v>1844</v>
      </c>
      <c r="D868" t="s">
        <v>20</v>
      </c>
      <c r="E868">
        <v>18</v>
      </c>
      <c r="F868">
        <v>0</v>
      </c>
      <c r="G868">
        <v>0</v>
      </c>
      <c r="H868" t="s">
        <v>1845</v>
      </c>
      <c r="I868">
        <v>7.7750000000000004</v>
      </c>
      <c r="K868" t="s">
        <v>17</v>
      </c>
      <c r="N868" t="s">
        <v>1846</v>
      </c>
      <c r="O868">
        <v>3</v>
      </c>
      <c r="P868" t="s">
        <v>2889</v>
      </c>
      <c r="Q868" t="s">
        <v>2840</v>
      </c>
    </row>
    <row r="869" spans="1:17" x14ac:dyDescent="0.25">
      <c r="A869">
        <v>3</v>
      </c>
      <c r="B869">
        <v>0</v>
      </c>
      <c r="C869" t="s">
        <v>1883</v>
      </c>
      <c r="D869" t="s">
        <v>20</v>
      </c>
      <c r="E869">
        <v>26</v>
      </c>
      <c r="F869">
        <v>0</v>
      </c>
      <c r="G869">
        <v>0</v>
      </c>
      <c r="H869" t="s">
        <v>1884</v>
      </c>
      <c r="I869">
        <v>7.8792</v>
      </c>
      <c r="K869" t="s">
        <v>527</v>
      </c>
      <c r="N869" t="s">
        <v>1608</v>
      </c>
      <c r="O869">
        <v>5</v>
      </c>
      <c r="P869" t="s">
        <v>2890</v>
      </c>
      <c r="Q869" t="s">
        <v>2840</v>
      </c>
    </row>
    <row r="870" spans="1:17" x14ac:dyDescent="0.25">
      <c r="A870">
        <v>3</v>
      </c>
      <c r="B870">
        <v>0</v>
      </c>
      <c r="C870" t="s">
        <v>1943</v>
      </c>
      <c r="D870" t="s">
        <v>20</v>
      </c>
      <c r="E870">
        <v>20</v>
      </c>
      <c r="F870">
        <v>0</v>
      </c>
      <c r="G870">
        <v>0</v>
      </c>
      <c r="H870" t="s">
        <v>1944</v>
      </c>
      <c r="I870">
        <v>9.8458000000000006</v>
      </c>
      <c r="K870" t="s">
        <v>17</v>
      </c>
      <c r="N870" t="s">
        <v>1945</v>
      </c>
      <c r="O870">
        <v>1</v>
      </c>
      <c r="P870" t="s">
        <v>2889</v>
      </c>
      <c r="Q870" t="s">
        <v>2840</v>
      </c>
    </row>
    <row r="871" spans="1:17" x14ac:dyDescent="0.25">
      <c r="A871">
        <v>1</v>
      </c>
      <c r="B871">
        <v>1</v>
      </c>
      <c r="C871" t="s">
        <v>135</v>
      </c>
      <c r="D871" t="s">
        <v>15</v>
      </c>
      <c r="E871">
        <v>59</v>
      </c>
      <c r="F871">
        <v>2</v>
      </c>
      <c r="G871">
        <v>0</v>
      </c>
      <c r="H871">
        <v>11769</v>
      </c>
      <c r="I871">
        <v>51.479199999999999</v>
      </c>
      <c r="J871" t="s">
        <v>39</v>
      </c>
      <c r="K871" t="s">
        <v>17</v>
      </c>
      <c r="L871" t="s">
        <v>40</v>
      </c>
      <c r="N871" t="s">
        <v>136</v>
      </c>
      <c r="O871">
        <v>2</v>
      </c>
      <c r="P871" t="s">
        <v>2889</v>
      </c>
      <c r="Q871" t="s">
        <v>2847</v>
      </c>
    </row>
    <row r="872" spans="1:17" x14ac:dyDescent="0.25">
      <c r="A872">
        <v>1</v>
      </c>
      <c r="B872">
        <v>0</v>
      </c>
      <c r="C872" t="s">
        <v>195</v>
      </c>
      <c r="D872" t="s">
        <v>20</v>
      </c>
      <c r="F872">
        <v>0</v>
      </c>
      <c r="G872">
        <v>0</v>
      </c>
      <c r="H872">
        <v>110465</v>
      </c>
      <c r="I872">
        <v>52</v>
      </c>
      <c r="J872" t="s">
        <v>196</v>
      </c>
      <c r="K872" t="s">
        <v>17</v>
      </c>
      <c r="N872" t="s">
        <v>197</v>
      </c>
      <c r="O872">
        <v>2</v>
      </c>
      <c r="P872" t="s">
        <v>2889</v>
      </c>
      <c r="Q872" t="s">
        <v>2847</v>
      </c>
    </row>
    <row r="873" spans="1:17" x14ac:dyDescent="0.25">
      <c r="A873">
        <v>1</v>
      </c>
      <c r="B873">
        <v>1</v>
      </c>
      <c r="C873" t="s">
        <v>265</v>
      </c>
      <c r="D873" t="s">
        <v>15</v>
      </c>
      <c r="E873">
        <v>54</v>
      </c>
      <c r="F873">
        <v>1</v>
      </c>
      <c r="G873">
        <v>0</v>
      </c>
      <c r="H873">
        <v>36947</v>
      </c>
      <c r="I873">
        <v>78.2667</v>
      </c>
      <c r="J873" t="s">
        <v>266</v>
      </c>
      <c r="K873" t="s">
        <v>44</v>
      </c>
      <c r="L873" t="s">
        <v>50</v>
      </c>
      <c r="N873" t="s">
        <v>267</v>
      </c>
      <c r="O873">
        <v>5</v>
      </c>
      <c r="P873" t="s">
        <v>2890</v>
      </c>
      <c r="Q873" t="s">
        <v>2847</v>
      </c>
    </row>
    <row r="874" spans="1:17" x14ac:dyDescent="0.25">
      <c r="A874">
        <v>1</v>
      </c>
      <c r="B874">
        <v>0</v>
      </c>
      <c r="C874" t="s">
        <v>316</v>
      </c>
      <c r="D874" t="s">
        <v>20</v>
      </c>
      <c r="E874">
        <v>37</v>
      </c>
      <c r="F874">
        <v>1</v>
      </c>
      <c r="G874">
        <v>0</v>
      </c>
      <c r="H874" t="s">
        <v>317</v>
      </c>
      <c r="I874">
        <v>53.1</v>
      </c>
      <c r="J874" t="s">
        <v>318</v>
      </c>
      <c r="K874" t="s">
        <v>17</v>
      </c>
      <c r="N874" t="s">
        <v>319</v>
      </c>
      <c r="O874">
        <v>3</v>
      </c>
      <c r="P874" t="s">
        <v>2889</v>
      </c>
      <c r="Q874" t="s">
        <v>2847</v>
      </c>
    </row>
    <row r="875" spans="1:17" x14ac:dyDescent="0.25">
      <c r="A875">
        <v>1</v>
      </c>
      <c r="B875">
        <v>1</v>
      </c>
      <c r="C875" t="s">
        <v>320</v>
      </c>
      <c r="D875" t="s">
        <v>15</v>
      </c>
      <c r="E875">
        <v>35</v>
      </c>
      <c r="F875">
        <v>1</v>
      </c>
      <c r="G875">
        <v>0</v>
      </c>
      <c r="H875" t="s">
        <v>317</v>
      </c>
      <c r="I875">
        <v>53.1</v>
      </c>
      <c r="J875" t="s">
        <v>318</v>
      </c>
      <c r="K875" t="s">
        <v>17</v>
      </c>
      <c r="L875" t="s">
        <v>40</v>
      </c>
      <c r="N875" t="s">
        <v>319</v>
      </c>
      <c r="O875">
        <v>2</v>
      </c>
      <c r="P875" t="s">
        <v>2889</v>
      </c>
      <c r="Q875" t="s">
        <v>2847</v>
      </c>
    </row>
    <row r="876" spans="1:17" x14ac:dyDescent="0.25">
      <c r="A876">
        <v>1</v>
      </c>
      <c r="B876">
        <v>0</v>
      </c>
      <c r="C876" t="s">
        <v>393</v>
      </c>
      <c r="D876" t="s">
        <v>20</v>
      </c>
      <c r="F876">
        <v>0</v>
      </c>
      <c r="G876">
        <v>0</v>
      </c>
      <c r="H876" t="s">
        <v>394</v>
      </c>
      <c r="I876">
        <v>51.862499999999997</v>
      </c>
      <c r="J876" t="s">
        <v>395</v>
      </c>
      <c r="K876" t="s">
        <v>17</v>
      </c>
      <c r="N876" t="s">
        <v>396</v>
      </c>
      <c r="O876">
        <v>4</v>
      </c>
      <c r="P876" t="s">
        <v>2891</v>
      </c>
      <c r="Q876" t="s">
        <v>2847</v>
      </c>
    </row>
    <row r="877" spans="1:17" x14ac:dyDescent="0.25">
      <c r="A877">
        <v>1</v>
      </c>
      <c r="B877">
        <v>1</v>
      </c>
      <c r="C877" t="s">
        <v>451</v>
      </c>
      <c r="D877" t="s">
        <v>20</v>
      </c>
      <c r="E877">
        <v>42</v>
      </c>
      <c r="F877">
        <v>1</v>
      </c>
      <c r="G877">
        <v>0</v>
      </c>
      <c r="H877" t="s">
        <v>452</v>
      </c>
      <c r="I877">
        <v>52.554200000000002</v>
      </c>
      <c r="J877" t="s">
        <v>453</v>
      </c>
      <c r="K877" t="s">
        <v>17</v>
      </c>
      <c r="L877" t="s">
        <v>78</v>
      </c>
      <c r="N877" t="s">
        <v>454</v>
      </c>
      <c r="O877">
        <v>2</v>
      </c>
      <c r="P877" t="s">
        <v>2889</v>
      </c>
      <c r="Q877" t="s">
        <v>2847</v>
      </c>
    </row>
    <row r="878" spans="1:17" x14ac:dyDescent="0.25">
      <c r="A878">
        <v>1</v>
      </c>
      <c r="B878">
        <v>1</v>
      </c>
      <c r="C878" t="s">
        <v>455</v>
      </c>
      <c r="D878" t="s">
        <v>15</v>
      </c>
      <c r="E878">
        <v>45</v>
      </c>
      <c r="F878">
        <v>1</v>
      </c>
      <c r="G878">
        <v>0</v>
      </c>
      <c r="H878" t="s">
        <v>452</v>
      </c>
      <c r="I878">
        <v>52.554200000000002</v>
      </c>
      <c r="J878" t="s">
        <v>453</v>
      </c>
      <c r="K878" t="s">
        <v>17</v>
      </c>
      <c r="L878" t="s">
        <v>78</v>
      </c>
      <c r="N878" t="s">
        <v>454</v>
      </c>
      <c r="O878">
        <v>1</v>
      </c>
      <c r="P878" t="s">
        <v>2889</v>
      </c>
      <c r="Q878" t="s">
        <v>2847</v>
      </c>
    </row>
    <row r="879" spans="1:17" x14ac:dyDescent="0.25">
      <c r="A879">
        <v>1</v>
      </c>
      <c r="B879">
        <v>0</v>
      </c>
      <c r="C879" t="s">
        <v>479</v>
      </c>
      <c r="D879" t="s">
        <v>20</v>
      </c>
      <c r="E879">
        <v>29</v>
      </c>
      <c r="F879">
        <v>0</v>
      </c>
      <c r="G879">
        <v>0</v>
      </c>
      <c r="H879" t="s">
        <v>480</v>
      </c>
      <c r="I879">
        <v>30</v>
      </c>
      <c r="J879" t="s">
        <v>481</v>
      </c>
      <c r="K879" t="s">
        <v>17</v>
      </c>
      <c r="M879">
        <v>126</v>
      </c>
      <c r="N879" t="s">
        <v>482</v>
      </c>
      <c r="O879">
        <v>4</v>
      </c>
      <c r="P879" t="s">
        <v>2891</v>
      </c>
      <c r="Q879" t="s">
        <v>2847</v>
      </c>
    </row>
    <row r="880" spans="1:17" x14ac:dyDescent="0.25">
      <c r="A880">
        <v>1</v>
      </c>
      <c r="B880">
        <v>0</v>
      </c>
      <c r="C880" t="s">
        <v>492</v>
      </c>
      <c r="D880" t="s">
        <v>20</v>
      </c>
      <c r="E880">
        <v>30</v>
      </c>
      <c r="F880">
        <v>0</v>
      </c>
      <c r="G880">
        <v>0</v>
      </c>
      <c r="H880" t="s">
        <v>493</v>
      </c>
      <c r="I880">
        <v>26</v>
      </c>
      <c r="J880" t="s">
        <v>494</v>
      </c>
      <c r="K880" t="s">
        <v>17</v>
      </c>
      <c r="N880" t="s">
        <v>495</v>
      </c>
      <c r="O880">
        <v>3</v>
      </c>
      <c r="P880" t="s">
        <v>2889</v>
      </c>
      <c r="Q880" t="s">
        <v>2847</v>
      </c>
    </row>
    <row r="881" spans="1:17" x14ac:dyDescent="0.25">
      <c r="A881">
        <v>1</v>
      </c>
      <c r="B881">
        <v>0</v>
      </c>
      <c r="C881" t="s">
        <v>513</v>
      </c>
      <c r="D881" t="s">
        <v>20</v>
      </c>
      <c r="E881">
        <v>54</v>
      </c>
      <c r="F881">
        <v>0</v>
      </c>
      <c r="G881">
        <v>0</v>
      </c>
      <c r="H881" t="s">
        <v>394</v>
      </c>
      <c r="I881">
        <v>51.862499999999997</v>
      </c>
      <c r="J881" t="s">
        <v>395</v>
      </c>
      <c r="K881" t="s">
        <v>17</v>
      </c>
      <c r="M881">
        <v>175</v>
      </c>
      <c r="N881" t="s">
        <v>514</v>
      </c>
      <c r="O881">
        <v>4</v>
      </c>
      <c r="P881" t="s">
        <v>2891</v>
      </c>
      <c r="Q881" t="s">
        <v>2847</v>
      </c>
    </row>
    <row r="882" spans="1:17" x14ac:dyDescent="0.25">
      <c r="A882">
        <v>1</v>
      </c>
      <c r="B882">
        <v>0</v>
      </c>
      <c r="C882" t="s">
        <v>520</v>
      </c>
      <c r="D882" t="s">
        <v>20</v>
      </c>
      <c r="E882">
        <v>65</v>
      </c>
      <c r="F882">
        <v>0</v>
      </c>
      <c r="G882">
        <v>0</v>
      </c>
      <c r="H882" t="s">
        <v>521</v>
      </c>
      <c r="I882">
        <v>26.55</v>
      </c>
      <c r="J882" t="s">
        <v>522</v>
      </c>
      <c r="K882" t="s">
        <v>17</v>
      </c>
      <c r="M882">
        <v>249</v>
      </c>
      <c r="N882" t="s">
        <v>523</v>
      </c>
      <c r="O882">
        <v>5</v>
      </c>
      <c r="P882" t="s">
        <v>2890</v>
      </c>
      <c r="Q882" t="s">
        <v>2847</v>
      </c>
    </row>
    <row r="883" spans="1:17" x14ac:dyDescent="0.25">
      <c r="A883">
        <v>1</v>
      </c>
      <c r="B883">
        <v>1</v>
      </c>
      <c r="C883" t="s">
        <v>541</v>
      </c>
      <c r="D883" t="s">
        <v>15</v>
      </c>
      <c r="E883">
        <v>31</v>
      </c>
      <c r="F883">
        <v>1</v>
      </c>
      <c r="G883">
        <v>0</v>
      </c>
      <c r="H883" t="s">
        <v>542</v>
      </c>
      <c r="I883">
        <v>113.27500000000001</v>
      </c>
      <c r="J883" t="s">
        <v>543</v>
      </c>
      <c r="K883" t="s">
        <v>44</v>
      </c>
      <c r="L883" t="s">
        <v>57</v>
      </c>
      <c r="N883" t="s">
        <v>544</v>
      </c>
      <c r="O883">
        <v>3</v>
      </c>
      <c r="P883" t="s">
        <v>2889</v>
      </c>
      <c r="Q883" t="s">
        <v>2847</v>
      </c>
    </row>
    <row r="884" spans="1:17" x14ac:dyDescent="0.25">
      <c r="A884">
        <v>1</v>
      </c>
      <c r="B884">
        <v>1</v>
      </c>
      <c r="C884" t="s">
        <v>545</v>
      </c>
      <c r="D884" t="s">
        <v>15</v>
      </c>
      <c r="E884">
        <v>23</v>
      </c>
      <c r="F884">
        <v>1</v>
      </c>
      <c r="G884">
        <v>0</v>
      </c>
      <c r="H884" t="s">
        <v>542</v>
      </c>
      <c r="I884">
        <v>113.27500000000001</v>
      </c>
      <c r="J884" t="s">
        <v>543</v>
      </c>
      <c r="K884" t="s">
        <v>44</v>
      </c>
      <c r="L884" t="s">
        <v>57</v>
      </c>
      <c r="N884" t="s">
        <v>544</v>
      </c>
      <c r="O884">
        <v>5</v>
      </c>
      <c r="P884" t="s">
        <v>2890</v>
      </c>
      <c r="Q884" t="s">
        <v>2847</v>
      </c>
    </row>
    <row r="885" spans="1:17" x14ac:dyDescent="0.25">
      <c r="A885">
        <v>1</v>
      </c>
      <c r="B885">
        <v>0</v>
      </c>
      <c r="C885" t="s">
        <v>546</v>
      </c>
      <c r="D885" t="s">
        <v>20</v>
      </c>
      <c r="E885">
        <v>58</v>
      </c>
      <c r="F885">
        <v>0</v>
      </c>
      <c r="G885">
        <v>2</v>
      </c>
      <c r="H885" t="s">
        <v>542</v>
      </c>
      <c r="I885">
        <v>113.27500000000001</v>
      </c>
      <c r="J885" t="s">
        <v>547</v>
      </c>
      <c r="K885" t="s">
        <v>44</v>
      </c>
      <c r="M885">
        <v>122</v>
      </c>
      <c r="N885" t="s">
        <v>544</v>
      </c>
      <c r="O885">
        <v>3</v>
      </c>
      <c r="P885" t="s">
        <v>2889</v>
      </c>
      <c r="Q885" t="s">
        <v>2847</v>
      </c>
    </row>
    <row r="886" spans="1:17" x14ac:dyDescent="0.25">
      <c r="A886">
        <v>1</v>
      </c>
      <c r="B886">
        <v>0</v>
      </c>
      <c r="C886" t="s">
        <v>592</v>
      </c>
      <c r="D886" t="s">
        <v>20</v>
      </c>
      <c r="E886">
        <v>47</v>
      </c>
      <c r="F886">
        <v>0</v>
      </c>
      <c r="G886">
        <v>0</v>
      </c>
      <c r="H886" t="s">
        <v>593</v>
      </c>
      <c r="I886">
        <v>52</v>
      </c>
      <c r="J886" t="s">
        <v>594</v>
      </c>
      <c r="K886" t="s">
        <v>17</v>
      </c>
      <c r="M886">
        <v>207</v>
      </c>
      <c r="N886" t="s">
        <v>595</v>
      </c>
      <c r="O886">
        <v>5</v>
      </c>
      <c r="P886" t="s">
        <v>2890</v>
      </c>
      <c r="Q886" t="s">
        <v>2847</v>
      </c>
    </row>
    <row r="887" spans="1:17" x14ac:dyDescent="0.25">
      <c r="A887">
        <v>2</v>
      </c>
      <c r="B887">
        <v>0</v>
      </c>
      <c r="C887" t="s">
        <v>1217</v>
      </c>
      <c r="D887" t="s">
        <v>20</v>
      </c>
      <c r="E887">
        <v>27</v>
      </c>
      <c r="F887">
        <v>0</v>
      </c>
      <c r="G887">
        <v>0</v>
      </c>
      <c r="H887" t="s">
        <v>1218</v>
      </c>
      <c r="I887">
        <v>13</v>
      </c>
      <c r="K887" t="s">
        <v>17</v>
      </c>
      <c r="N887" t="s">
        <v>595</v>
      </c>
      <c r="O887">
        <v>4</v>
      </c>
      <c r="P887" t="s">
        <v>2891</v>
      </c>
      <c r="Q887" t="s">
        <v>2847</v>
      </c>
    </row>
    <row r="888" spans="1:17" x14ac:dyDescent="0.25">
      <c r="A888">
        <v>2</v>
      </c>
      <c r="B888">
        <v>0</v>
      </c>
      <c r="C888" t="s">
        <v>1226</v>
      </c>
      <c r="D888" t="s">
        <v>20</v>
      </c>
      <c r="E888">
        <v>62</v>
      </c>
      <c r="F888">
        <v>0</v>
      </c>
      <c r="G888">
        <v>0</v>
      </c>
      <c r="H888" t="s">
        <v>1227</v>
      </c>
      <c r="I888">
        <v>9.6875</v>
      </c>
      <c r="K888" t="s">
        <v>527</v>
      </c>
      <c r="N888" t="s">
        <v>1228</v>
      </c>
      <c r="O888">
        <v>2</v>
      </c>
      <c r="P888" t="s">
        <v>2889</v>
      </c>
      <c r="Q888" t="s">
        <v>2847</v>
      </c>
    </row>
    <row r="889" spans="1:17" x14ac:dyDescent="0.25">
      <c r="A889">
        <v>2</v>
      </c>
      <c r="B889">
        <v>0</v>
      </c>
      <c r="C889" t="s">
        <v>1238</v>
      </c>
      <c r="D889" t="s">
        <v>20</v>
      </c>
      <c r="E889">
        <v>26</v>
      </c>
      <c r="F889">
        <v>0</v>
      </c>
      <c r="G889">
        <v>0</v>
      </c>
      <c r="H889" t="s">
        <v>1239</v>
      </c>
      <c r="I889">
        <v>13</v>
      </c>
      <c r="J889" t="s">
        <v>1234</v>
      </c>
      <c r="K889" t="s">
        <v>17</v>
      </c>
      <c r="N889" t="s">
        <v>454</v>
      </c>
      <c r="O889">
        <v>5</v>
      </c>
      <c r="P889" t="s">
        <v>2890</v>
      </c>
      <c r="Q889" t="s">
        <v>2847</v>
      </c>
    </row>
    <row r="890" spans="1:17" x14ac:dyDescent="0.25">
      <c r="A890">
        <v>3</v>
      </c>
      <c r="B890">
        <v>0</v>
      </c>
      <c r="C890" t="s">
        <v>1515</v>
      </c>
      <c r="D890" t="s">
        <v>20</v>
      </c>
      <c r="E890">
        <v>5</v>
      </c>
      <c r="F890">
        <v>4</v>
      </c>
      <c r="G890">
        <v>2</v>
      </c>
      <c r="H890" t="s">
        <v>1516</v>
      </c>
      <c r="I890">
        <v>31.387499999999999</v>
      </c>
      <c r="K890" t="s">
        <v>17</v>
      </c>
      <c r="N890" t="s">
        <v>1517</v>
      </c>
      <c r="O890">
        <v>4</v>
      </c>
      <c r="P890" t="s">
        <v>2891</v>
      </c>
      <c r="Q890" t="s">
        <v>2847</v>
      </c>
    </row>
    <row r="891" spans="1:17" x14ac:dyDescent="0.25">
      <c r="A891">
        <v>3</v>
      </c>
      <c r="B891">
        <v>0</v>
      </c>
      <c r="C891" t="s">
        <v>1518</v>
      </c>
      <c r="D891" t="s">
        <v>20</v>
      </c>
      <c r="E891">
        <v>9</v>
      </c>
      <c r="F891">
        <v>4</v>
      </c>
      <c r="G891">
        <v>2</v>
      </c>
      <c r="H891" t="s">
        <v>1516</v>
      </c>
      <c r="I891">
        <v>31.387499999999999</v>
      </c>
      <c r="K891" t="s">
        <v>17</v>
      </c>
      <c r="N891" t="s">
        <v>1519</v>
      </c>
      <c r="O891">
        <v>5</v>
      </c>
      <c r="P891" t="s">
        <v>2890</v>
      </c>
      <c r="Q891" t="s">
        <v>2847</v>
      </c>
    </row>
    <row r="892" spans="1:17" x14ac:dyDescent="0.25">
      <c r="A892">
        <v>3</v>
      </c>
      <c r="B892">
        <v>1</v>
      </c>
      <c r="C892" t="s">
        <v>1520</v>
      </c>
      <c r="D892" t="s">
        <v>20</v>
      </c>
      <c r="E892">
        <v>3</v>
      </c>
      <c r="F892">
        <v>4</v>
      </c>
      <c r="G892">
        <v>2</v>
      </c>
      <c r="H892" t="s">
        <v>1516</v>
      </c>
      <c r="I892">
        <v>31.387499999999999</v>
      </c>
      <c r="K892" t="s">
        <v>17</v>
      </c>
      <c r="L892" t="s">
        <v>414</v>
      </c>
      <c r="N892" t="s">
        <v>1519</v>
      </c>
      <c r="O892">
        <v>5</v>
      </c>
      <c r="P892" t="s">
        <v>2890</v>
      </c>
      <c r="Q892" t="s">
        <v>2847</v>
      </c>
    </row>
    <row r="893" spans="1:17" x14ac:dyDescent="0.25">
      <c r="A893">
        <v>3</v>
      </c>
      <c r="B893">
        <v>0</v>
      </c>
      <c r="C893" t="s">
        <v>1521</v>
      </c>
      <c r="D893" t="s">
        <v>20</v>
      </c>
      <c r="E893">
        <v>13</v>
      </c>
      <c r="F893">
        <v>4</v>
      </c>
      <c r="G893">
        <v>2</v>
      </c>
      <c r="H893" t="s">
        <v>1516</v>
      </c>
      <c r="I893">
        <v>31.387499999999999</v>
      </c>
      <c r="K893" t="s">
        <v>17</v>
      </c>
      <c r="N893" t="s">
        <v>1519</v>
      </c>
      <c r="O893">
        <v>2</v>
      </c>
      <c r="P893" t="s">
        <v>2889</v>
      </c>
      <c r="Q893" t="s">
        <v>2847</v>
      </c>
    </row>
    <row r="894" spans="1:17" x14ac:dyDescent="0.25">
      <c r="A894">
        <v>3</v>
      </c>
      <c r="B894">
        <v>1</v>
      </c>
      <c r="C894" t="s">
        <v>1522</v>
      </c>
      <c r="D894" t="s">
        <v>15</v>
      </c>
      <c r="E894">
        <v>5</v>
      </c>
      <c r="F894">
        <v>4</v>
      </c>
      <c r="G894">
        <v>2</v>
      </c>
      <c r="H894" t="s">
        <v>1516</v>
      </c>
      <c r="I894">
        <v>31.387499999999999</v>
      </c>
      <c r="K894" t="s">
        <v>17</v>
      </c>
      <c r="L894" t="s">
        <v>414</v>
      </c>
      <c r="N894" t="s">
        <v>1519</v>
      </c>
      <c r="O894">
        <v>2</v>
      </c>
      <c r="P894" t="s">
        <v>2889</v>
      </c>
      <c r="Q894" t="s">
        <v>2847</v>
      </c>
    </row>
    <row r="895" spans="1:17" x14ac:dyDescent="0.25">
      <c r="A895">
        <v>3</v>
      </c>
      <c r="B895">
        <v>0</v>
      </c>
      <c r="C895" t="s">
        <v>1523</v>
      </c>
      <c r="D895" t="s">
        <v>20</v>
      </c>
      <c r="E895">
        <v>40</v>
      </c>
      <c r="F895">
        <v>1</v>
      </c>
      <c r="G895">
        <v>5</v>
      </c>
      <c r="H895" t="s">
        <v>1516</v>
      </c>
      <c r="I895">
        <v>31.387499999999999</v>
      </c>
      <c r="K895" t="s">
        <v>17</v>
      </c>
      <c r="M895">
        <v>142</v>
      </c>
      <c r="N895" t="s">
        <v>1517</v>
      </c>
      <c r="O895">
        <v>4</v>
      </c>
      <c r="P895" t="s">
        <v>2891</v>
      </c>
      <c r="Q895" t="s">
        <v>2847</v>
      </c>
    </row>
    <row r="896" spans="1:17" x14ac:dyDescent="0.25">
      <c r="A896">
        <v>3</v>
      </c>
      <c r="B896">
        <v>1</v>
      </c>
      <c r="C896" t="s">
        <v>1527</v>
      </c>
      <c r="D896" t="s">
        <v>15</v>
      </c>
      <c r="E896">
        <v>38</v>
      </c>
      <c r="F896">
        <v>1</v>
      </c>
      <c r="G896">
        <v>5</v>
      </c>
      <c r="H896" t="s">
        <v>1516</v>
      </c>
      <c r="I896">
        <v>31.387499999999999</v>
      </c>
      <c r="K896" t="s">
        <v>17</v>
      </c>
      <c r="L896" t="s">
        <v>414</v>
      </c>
      <c r="N896" t="s">
        <v>1517</v>
      </c>
      <c r="O896">
        <v>1</v>
      </c>
      <c r="P896" t="s">
        <v>2889</v>
      </c>
      <c r="Q896" t="s">
        <v>2847</v>
      </c>
    </row>
    <row r="897" spans="1:17" x14ac:dyDescent="0.25">
      <c r="A897">
        <v>3</v>
      </c>
      <c r="B897">
        <v>0</v>
      </c>
      <c r="C897" t="s">
        <v>1626</v>
      </c>
      <c r="D897" t="s">
        <v>20</v>
      </c>
      <c r="E897">
        <v>22</v>
      </c>
      <c r="F897">
        <v>0</v>
      </c>
      <c r="G897">
        <v>0</v>
      </c>
      <c r="H897" t="s">
        <v>1627</v>
      </c>
      <c r="I897">
        <v>7.7957999999999998</v>
      </c>
      <c r="K897" t="s">
        <v>17</v>
      </c>
      <c r="N897" t="s">
        <v>1519</v>
      </c>
      <c r="O897">
        <v>1</v>
      </c>
      <c r="P897" t="s">
        <v>2889</v>
      </c>
      <c r="Q897" t="s">
        <v>2847</v>
      </c>
    </row>
    <row r="898" spans="1:17" x14ac:dyDescent="0.25">
      <c r="A898">
        <v>3</v>
      </c>
      <c r="B898">
        <v>0</v>
      </c>
      <c r="C898" t="s">
        <v>1631</v>
      </c>
      <c r="D898" t="s">
        <v>15</v>
      </c>
      <c r="E898">
        <v>18.5</v>
      </c>
      <c r="F898">
        <v>0</v>
      </c>
      <c r="G898">
        <v>0</v>
      </c>
      <c r="H898" t="s">
        <v>1632</v>
      </c>
      <c r="I898">
        <v>7.2832999999999997</v>
      </c>
      <c r="K898" t="s">
        <v>527</v>
      </c>
      <c r="M898">
        <v>299</v>
      </c>
      <c r="N898" t="s">
        <v>1633</v>
      </c>
      <c r="O898">
        <v>1</v>
      </c>
      <c r="P898" t="s">
        <v>2889</v>
      </c>
      <c r="Q898" t="s">
        <v>2847</v>
      </c>
    </row>
    <row r="899" spans="1:17" x14ac:dyDescent="0.25">
      <c r="A899">
        <v>3</v>
      </c>
      <c r="B899">
        <v>0</v>
      </c>
      <c r="C899" t="s">
        <v>1637</v>
      </c>
      <c r="D899" t="s">
        <v>20</v>
      </c>
      <c r="E899">
        <v>19</v>
      </c>
      <c r="F899">
        <v>0</v>
      </c>
      <c r="G899">
        <v>0</v>
      </c>
      <c r="H899" t="s">
        <v>1638</v>
      </c>
      <c r="I899">
        <v>6.75</v>
      </c>
      <c r="K899" t="s">
        <v>527</v>
      </c>
      <c r="N899" t="s">
        <v>1639</v>
      </c>
      <c r="O899">
        <v>1</v>
      </c>
      <c r="P899" t="s">
        <v>2889</v>
      </c>
      <c r="Q899" t="s">
        <v>2847</v>
      </c>
    </row>
    <row r="900" spans="1:17" x14ac:dyDescent="0.25">
      <c r="A900">
        <v>3</v>
      </c>
      <c r="B900">
        <v>0</v>
      </c>
      <c r="C900" t="s">
        <v>1888</v>
      </c>
      <c r="D900" t="s">
        <v>15</v>
      </c>
      <c r="E900">
        <v>21</v>
      </c>
      <c r="F900">
        <v>2</v>
      </c>
      <c r="G900">
        <v>2</v>
      </c>
      <c r="H900" t="s">
        <v>1889</v>
      </c>
      <c r="I900">
        <v>34.375</v>
      </c>
      <c r="K900" t="s">
        <v>17</v>
      </c>
      <c r="N900" t="s">
        <v>1890</v>
      </c>
      <c r="O900">
        <v>5</v>
      </c>
      <c r="P900" t="s">
        <v>2890</v>
      </c>
      <c r="Q900" t="s">
        <v>2847</v>
      </c>
    </row>
    <row r="901" spans="1:17" x14ac:dyDescent="0.25">
      <c r="A901">
        <v>3</v>
      </c>
      <c r="B901">
        <v>0</v>
      </c>
      <c r="C901" t="s">
        <v>1891</v>
      </c>
      <c r="D901" t="s">
        <v>15</v>
      </c>
      <c r="E901">
        <v>9</v>
      </c>
      <c r="F901">
        <v>2</v>
      </c>
      <c r="G901">
        <v>2</v>
      </c>
      <c r="H901" t="s">
        <v>1889</v>
      </c>
      <c r="I901">
        <v>34.375</v>
      </c>
      <c r="K901" t="s">
        <v>17</v>
      </c>
      <c r="N901" t="s">
        <v>1890</v>
      </c>
      <c r="O901">
        <v>5</v>
      </c>
      <c r="P901" t="s">
        <v>2890</v>
      </c>
      <c r="Q901" t="s">
        <v>2847</v>
      </c>
    </row>
    <row r="902" spans="1:17" x14ac:dyDescent="0.25">
      <c r="A902">
        <v>3</v>
      </c>
      <c r="B902">
        <v>0</v>
      </c>
      <c r="C902" t="s">
        <v>1895</v>
      </c>
      <c r="D902" t="s">
        <v>20</v>
      </c>
      <c r="E902">
        <v>18</v>
      </c>
      <c r="F902">
        <v>2</v>
      </c>
      <c r="G902">
        <v>2</v>
      </c>
      <c r="H902" t="s">
        <v>1889</v>
      </c>
      <c r="I902">
        <v>34.375</v>
      </c>
      <c r="K902" t="s">
        <v>17</v>
      </c>
      <c r="N902" t="s">
        <v>1890</v>
      </c>
      <c r="O902">
        <v>2</v>
      </c>
      <c r="P902" t="s">
        <v>2889</v>
      </c>
      <c r="Q902" t="s">
        <v>2847</v>
      </c>
    </row>
    <row r="903" spans="1:17" x14ac:dyDescent="0.25">
      <c r="A903">
        <v>3</v>
      </c>
      <c r="B903">
        <v>0</v>
      </c>
      <c r="C903" t="s">
        <v>1896</v>
      </c>
      <c r="D903" t="s">
        <v>20</v>
      </c>
      <c r="E903">
        <v>16</v>
      </c>
      <c r="F903">
        <v>1</v>
      </c>
      <c r="G903">
        <v>3</v>
      </c>
      <c r="H903" t="s">
        <v>1889</v>
      </c>
      <c r="I903">
        <v>34.375</v>
      </c>
      <c r="K903" t="s">
        <v>17</v>
      </c>
      <c r="N903" t="s">
        <v>1890</v>
      </c>
      <c r="O903">
        <v>4</v>
      </c>
      <c r="P903" t="s">
        <v>2891</v>
      </c>
      <c r="Q903" t="s">
        <v>2847</v>
      </c>
    </row>
    <row r="904" spans="1:17" x14ac:dyDescent="0.25">
      <c r="A904">
        <v>3</v>
      </c>
      <c r="B904">
        <v>0</v>
      </c>
      <c r="C904" t="s">
        <v>1897</v>
      </c>
      <c r="D904" t="s">
        <v>15</v>
      </c>
      <c r="E904">
        <v>48</v>
      </c>
      <c r="F904">
        <v>1</v>
      </c>
      <c r="G904">
        <v>3</v>
      </c>
      <c r="H904" t="s">
        <v>1889</v>
      </c>
      <c r="I904">
        <v>34.375</v>
      </c>
      <c r="K904" t="s">
        <v>17</v>
      </c>
      <c r="N904" t="s">
        <v>1890</v>
      </c>
      <c r="O904">
        <v>3</v>
      </c>
      <c r="P904" t="s">
        <v>2889</v>
      </c>
      <c r="Q904" t="s">
        <v>2847</v>
      </c>
    </row>
    <row r="905" spans="1:17" x14ac:dyDescent="0.25">
      <c r="A905">
        <v>1</v>
      </c>
      <c r="B905">
        <v>1</v>
      </c>
      <c r="C905" t="s">
        <v>88</v>
      </c>
      <c r="D905" t="s">
        <v>20</v>
      </c>
      <c r="E905">
        <v>25</v>
      </c>
      <c r="F905">
        <v>1</v>
      </c>
      <c r="G905">
        <v>0</v>
      </c>
      <c r="H905">
        <v>11967</v>
      </c>
      <c r="I905">
        <v>91.0792</v>
      </c>
      <c r="J905" t="s">
        <v>89</v>
      </c>
      <c r="K905" t="s">
        <v>44</v>
      </c>
      <c r="L905" t="s">
        <v>90</v>
      </c>
      <c r="N905" t="s">
        <v>91</v>
      </c>
      <c r="O905">
        <v>5</v>
      </c>
      <c r="P905" t="s">
        <v>2890</v>
      </c>
      <c r="Q905" t="s">
        <v>2850</v>
      </c>
    </row>
    <row r="906" spans="1:17" x14ac:dyDescent="0.25">
      <c r="A906">
        <v>1</v>
      </c>
      <c r="B906">
        <v>1</v>
      </c>
      <c r="C906" t="s">
        <v>92</v>
      </c>
      <c r="D906" t="s">
        <v>15</v>
      </c>
      <c r="E906">
        <v>19</v>
      </c>
      <c r="F906">
        <v>1</v>
      </c>
      <c r="G906">
        <v>0</v>
      </c>
      <c r="H906">
        <v>11967</v>
      </c>
      <c r="I906">
        <v>91.0792</v>
      </c>
      <c r="J906" t="s">
        <v>89</v>
      </c>
      <c r="K906" t="s">
        <v>44</v>
      </c>
      <c r="L906" t="s">
        <v>90</v>
      </c>
      <c r="N906" t="s">
        <v>91</v>
      </c>
      <c r="O906">
        <v>4</v>
      </c>
      <c r="P906" t="s">
        <v>2891</v>
      </c>
      <c r="Q906" t="s">
        <v>2850</v>
      </c>
    </row>
    <row r="907" spans="1:17" x14ac:dyDescent="0.25">
      <c r="A907">
        <v>2</v>
      </c>
      <c r="B907">
        <v>0</v>
      </c>
      <c r="C907" t="s">
        <v>813</v>
      </c>
      <c r="D907" t="s">
        <v>20</v>
      </c>
      <c r="E907">
        <v>25</v>
      </c>
      <c r="F907">
        <v>0</v>
      </c>
      <c r="G907">
        <v>0</v>
      </c>
      <c r="H907" t="s">
        <v>814</v>
      </c>
      <c r="I907">
        <v>10.5</v>
      </c>
      <c r="K907" t="s">
        <v>17</v>
      </c>
      <c r="N907" t="s">
        <v>815</v>
      </c>
      <c r="O907">
        <v>3</v>
      </c>
      <c r="P907" t="s">
        <v>2889</v>
      </c>
      <c r="Q907" t="s">
        <v>2850</v>
      </c>
    </row>
    <row r="908" spans="1:17" x14ac:dyDescent="0.25">
      <c r="A908">
        <v>2</v>
      </c>
      <c r="B908">
        <v>0</v>
      </c>
      <c r="C908" t="s">
        <v>832</v>
      </c>
      <c r="D908" t="s">
        <v>20</v>
      </c>
      <c r="E908">
        <v>28</v>
      </c>
      <c r="F908">
        <v>0</v>
      </c>
      <c r="G908">
        <v>0</v>
      </c>
      <c r="H908" t="s">
        <v>833</v>
      </c>
      <c r="I908">
        <v>10.5</v>
      </c>
      <c r="K908" t="s">
        <v>17</v>
      </c>
      <c r="N908" t="s">
        <v>834</v>
      </c>
      <c r="O908">
        <v>1</v>
      </c>
      <c r="P908" t="s">
        <v>2889</v>
      </c>
      <c r="Q908" t="s">
        <v>2850</v>
      </c>
    </row>
    <row r="909" spans="1:17" x14ac:dyDescent="0.25">
      <c r="A909">
        <v>2</v>
      </c>
      <c r="B909">
        <v>1</v>
      </c>
      <c r="C909" t="s">
        <v>845</v>
      </c>
      <c r="D909" t="s">
        <v>20</v>
      </c>
      <c r="E909">
        <v>1</v>
      </c>
      <c r="F909">
        <v>2</v>
      </c>
      <c r="G909">
        <v>1</v>
      </c>
      <c r="H909" t="s">
        <v>846</v>
      </c>
      <c r="I909">
        <v>39</v>
      </c>
      <c r="J909" t="s">
        <v>847</v>
      </c>
      <c r="K909" t="s">
        <v>17</v>
      </c>
      <c r="L909" t="s">
        <v>22</v>
      </c>
      <c r="N909" t="s">
        <v>848</v>
      </c>
      <c r="O909">
        <v>1</v>
      </c>
      <c r="P909" t="s">
        <v>2889</v>
      </c>
      <c r="Q909" t="s">
        <v>2850</v>
      </c>
    </row>
    <row r="910" spans="1:17" x14ac:dyDescent="0.25">
      <c r="A910">
        <v>2</v>
      </c>
      <c r="B910">
        <v>1</v>
      </c>
      <c r="C910" t="s">
        <v>849</v>
      </c>
      <c r="D910" t="s">
        <v>15</v>
      </c>
      <c r="E910">
        <v>4</v>
      </c>
      <c r="F910">
        <v>2</v>
      </c>
      <c r="G910">
        <v>1</v>
      </c>
      <c r="H910" t="s">
        <v>846</v>
      </c>
      <c r="I910">
        <v>39</v>
      </c>
      <c r="J910" t="s">
        <v>847</v>
      </c>
      <c r="K910" t="s">
        <v>17</v>
      </c>
      <c r="L910" t="s">
        <v>22</v>
      </c>
      <c r="N910" t="s">
        <v>848</v>
      </c>
      <c r="O910">
        <v>5</v>
      </c>
      <c r="P910" t="s">
        <v>2890</v>
      </c>
      <c r="Q910" t="s">
        <v>2850</v>
      </c>
    </row>
    <row r="911" spans="1:17" x14ac:dyDescent="0.25">
      <c r="A911">
        <v>2</v>
      </c>
      <c r="B911">
        <v>1</v>
      </c>
      <c r="C911" t="s">
        <v>850</v>
      </c>
      <c r="D911" t="s">
        <v>15</v>
      </c>
      <c r="E911">
        <v>12</v>
      </c>
      <c r="F911">
        <v>2</v>
      </c>
      <c r="G911">
        <v>1</v>
      </c>
      <c r="H911" t="s">
        <v>846</v>
      </c>
      <c r="I911">
        <v>39</v>
      </c>
      <c r="J911" t="s">
        <v>847</v>
      </c>
      <c r="K911" t="s">
        <v>17</v>
      </c>
      <c r="L911" t="s">
        <v>241</v>
      </c>
      <c r="N911" t="s">
        <v>848</v>
      </c>
      <c r="O911">
        <v>5</v>
      </c>
      <c r="P911" t="s">
        <v>2890</v>
      </c>
      <c r="Q911" t="s">
        <v>2850</v>
      </c>
    </row>
    <row r="912" spans="1:17" x14ac:dyDescent="0.25">
      <c r="A912">
        <v>2</v>
      </c>
      <c r="B912">
        <v>1</v>
      </c>
      <c r="C912" t="s">
        <v>851</v>
      </c>
      <c r="D912" t="s">
        <v>15</v>
      </c>
      <c r="E912">
        <v>36</v>
      </c>
      <c r="F912">
        <v>0</v>
      </c>
      <c r="G912">
        <v>3</v>
      </c>
      <c r="H912" t="s">
        <v>846</v>
      </c>
      <c r="I912">
        <v>39</v>
      </c>
      <c r="J912" t="s">
        <v>847</v>
      </c>
      <c r="K912" t="s">
        <v>17</v>
      </c>
      <c r="L912" t="s">
        <v>22</v>
      </c>
      <c r="N912" t="s">
        <v>848</v>
      </c>
      <c r="O912">
        <v>5</v>
      </c>
      <c r="P912" t="s">
        <v>2890</v>
      </c>
      <c r="Q912" t="s">
        <v>2850</v>
      </c>
    </row>
    <row r="913" spans="1:17" x14ac:dyDescent="0.25">
      <c r="A913">
        <v>2</v>
      </c>
      <c r="B913">
        <v>0</v>
      </c>
      <c r="C913" t="s">
        <v>859</v>
      </c>
      <c r="D913" t="s">
        <v>20</v>
      </c>
      <c r="E913">
        <v>23</v>
      </c>
      <c r="F913">
        <v>0</v>
      </c>
      <c r="G913">
        <v>0</v>
      </c>
      <c r="H913" t="s">
        <v>860</v>
      </c>
      <c r="I913">
        <v>13</v>
      </c>
      <c r="K913" t="s">
        <v>17</v>
      </c>
      <c r="N913" t="s">
        <v>861</v>
      </c>
      <c r="O913">
        <v>4</v>
      </c>
      <c r="P913" t="s">
        <v>2891</v>
      </c>
      <c r="Q913" t="s">
        <v>2850</v>
      </c>
    </row>
    <row r="914" spans="1:17" x14ac:dyDescent="0.25">
      <c r="A914">
        <v>2</v>
      </c>
      <c r="B914">
        <v>0</v>
      </c>
      <c r="C914" t="s">
        <v>903</v>
      </c>
      <c r="D914" t="s">
        <v>20</v>
      </c>
      <c r="E914">
        <v>19</v>
      </c>
      <c r="F914">
        <v>0</v>
      </c>
      <c r="G914">
        <v>0</v>
      </c>
      <c r="H914" t="s">
        <v>904</v>
      </c>
      <c r="I914">
        <v>13</v>
      </c>
      <c r="K914" t="s">
        <v>17</v>
      </c>
      <c r="M914">
        <v>18</v>
      </c>
      <c r="N914" t="s">
        <v>861</v>
      </c>
      <c r="O914">
        <v>3</v>
      </c>
      <c r="P914" t="s">
        <v>2889</v>
      </c>
      <c r="Q914" t="s">
        <v>2850</v>
      </c>
    </row>
    <row r="915" spans="1:17" x14ac:dyDescent="0.25">
      <c r="A915">
        <v>2</v>
      </c>
      <c r="B915">
        <v>1</v>
      </c>
      <c r="C915" t="s">
        <v>948</v>
      </c>
      <c r="D915" t="s">
        <v>20</v>
      </c>
      <c r="E915">
        <v>8</v>
      </c>
      <c r="F915">
        <v>1</v>
      </c>
      <c r="G915">
        <v>1</v>
      </c>
      <c r="H915" t="s">
        <v>949</v>
      </c>
      <c r="I915">
        <v>36.75</v>
      </c>
      <c r="K915" t="s">
        <v>17</v>
      </c>
      <c r="L915" t="s">
        <v>204</v>
      </c>
      <c r="N915" t="s">
        <v>950</v>
      </c>
      <c r="O915">
        <v>5</v>
      </c>
      <c r="P915" t="s">
        <v>2890</v>
      </c>
      <c r="Q915" t="s">
        <v>2850</v>
      </c>
    </row>
    <row r="916" spans="1:17" x14ac:dyDescent="0.25">
      <c r="A916">
        <v>2</v>
      </c>
      <c r="B916">
        <v>1</v>
      </c>
      <c r="C916" t="s">
        <v>954</v>
      </c>
      <c r="D916" t="s">
        <v>15</v>
      </c>
      <c r="E916">
        <v>48</v>
      </c>
      <c r="F916">
        <v>0</v>
      </c>
      <c r="G916">
        <v>2</v>
      </c>
      <c r="H916" t="s">
        <v>949</v>
      </c>
      <c r="I916">
        <v>36.75</v>
      </c>
      <c r="K916" t="s">
        <v>17</v>
      </c>
      <c r="L916" t="s">
        <v>204</v>
      </c>
      <c r="N916" t="s">
        <v>950</v>
      </c>
      <c r="O916">
        <v>1</v>
      </c>
      <c r="P916" t="s">
        <v>2889</v>
      </c>
      <c r="Q916" t="s">
        <v>2850</v>
      </c>
    </row>
    <row r="917" spans="1:17" x14ac:dyDescent="0.25">
      <c r="A917">
        <v>2</v>
      </c>
      <c r="B917">
        <v>0</v>
      </c>
      <c r="C917" t="s">
        <v>988</v>
      </c>
      <c r="D917" t="s">
        <v>20</v>
      </c>
      <c r="E917">
        <v>23</v>
      </c>
      <c r="F917">
        <v>0</v>
      </c>
      <c r="G917">
        <v>0</v>
      </c>
      <c r="H917" t="s">
        <v>989</v>
      </c>
      <c r="I917">
        <v>13</v>
      </c>
      <c r="K917" t="s">
        <v>17</v>
      </c>
      <c r="N917" t="s">
        <v>990</v>
      </c>
      <c r="O917">
        <v>3</v>
      </c>
      <c r="P917" t="s">
        <v>2889</v>
      </c>
      <c r="Q917" t="s">
        <v>2850</v>
      </c>
    </row>
    <row r="918" spans="1:17" x14ac:dyDescent="0.25">
      <c r="A918">
        <v>2</v>
      </c>
      <c r="B918">
        <v>0</v>
      </c>
      <c r="C918" t="s">
        <v>1002</v>
      </c>
      <c r="D918" t="s">
        <v>20</v>
      </c>
      <c r="E918">
        <v>18</v>
      </c>
      <c r="F918">
        <v>0</v>
      </c>
      <c r="G918">
        <v>0</v>
      </c>
      <c r="H918" t="s">
        <v>1003</v>
      </c>
      <c r="I918">
        <v>10.5</v>
      </c>
      <c r="K918" t="s">
        <v>17</v>
      </c>
      <c r="N918" t="s">
        <v>1004</v>
      </c>
      <c r="O918">
        <v>1</v>
      </c>
      <c r="P918" t="s">
        <v>2889</v>
      </c>
      <c r="Q918" t="s">
        <v>2850</v>
      </c>
    </row>
    <row r="919" spans="1:17" x14ac:dyDescent="0.25">
      <c r="A919">
        <v>2</v>
      </c>
      <c r="B919">
        <v>1</v>
      </c>
      <c r="C919" t="s">
        <v>1047</v>
      </c>
      <c r="D919" t="s">
        <v>20</v>
      </c>
      <c r="E919">
        <v>0.66669999999999996</v>
      </c>
      <c r="F919">
        <v>1</v>
      </c>
      <c r="G919">
        <v>1</v>
      </c>
      <c r="H919" t="s">
        <v>1048</v>
      </c>
      <c r="I919">
        <v>14.5</v>
      </c>
      <c r="K919" t="s">
        <v>17</v>
      </c>
      <c r="L919" t="s">
        <v>50</v>
      </c>
      <c r="N919" t="s">
        <v>1049</v>
      </c>
      <c r="O919">
        <v>1</v>
      </c>
      <c r="P919" t="s">
        <v>2889</v>
      </c>
      <c r="Q919" t="s">
        <v>2850</v>
      </c>
    </row>
    <row r="920" spans="1:17" x14ac:dyDescent="0.25">
      <c r="A920">
        <v>2</v>
      </c>
      <c r="B920">
        <v>1</v>
      </c>
      <c r="C920" t="s">
        <v>1050</v>
      </c>
      <c r="D920" t="s">
        <v>15</v>
      </c>
      <c r="E920">
        <v>24</v>
      </c>
      <c r="F920">
        <v>0</v>
      </c>
      <c r="G920">
        <v>2</v>
      </c>
      <c r="H920" t="s">
        <v>1048</v>
      </c>
      <c r="I920">
        <v>14.5</v>
      </c>
      <c r="K920" t="s">
        <v>17</v>
      </c>
      <c r="L920" t="s">
        <v>50</v>
      </c>
      <c r="N920" t="s">
        <v>1049</v>
      </c>
      <c r="O920">
        <v>4</v>
      </c>
      <c r="P920" t="s">
        <v>2891</v>
      </c>
      <c r="Q920" t="s">
        <v>2850</v>
      </c>
    </row>
    <row r="921" spans="1:17" x14ac:dyDescent="0.25">
      <c r="A921">
        <v>2</v>
      </c>
      <c r="B921">
        <v>0</v>
      </c>
      <c r="C921" t="s">
        <v>1081</v>
      </c>
      <c r="D921" t="s">
        <v>15</v>
      </c>
      <c r="E921">
        <v>18</v>
      </c>
      <c r="F921">
        <v>1</v>
      </c>
      <c r="G921">
        <v>1</v>
      </c>
      <c r="H921" t="s">
        <v>1082</v>
      </c>
      <c r="I921">
        <v>13</v>
      </c>
      <c r="K921" t="s">
        <v>17</v>
      </c>
      <c r="N921" t="s">
        <v>1083</v>
      </c>
      <c r="O921">
        <v>5</v>
      </c>
      <c r="P921" t="s">
        <v>2890</v>
      </c>
      <c r="Q921" t="s">
        <v>2850</v>
      </c>
    </row>
    <row r="922" spans="1:17" x14ac:dyDescent="0.25">
      <c r="A922">
        <v>2</v>
      </c>
      <c r="B922">
        <v>0</v>
      </c>
      <c r="C922" t="s">
        <v>1119</v>
      </c>
      <c r="D922" t="s">
        <v>20</v>
      </c>
      <c r="E922">
        <v>32</v>
      </c>
      <c r="F922">
        <v>0</v>
      </c>
      <c r="G922">
        <v>0</v>
      </c>
      <c r="H922" t="s">
        <v>1120</v>
      </c>
      <c r="I922">
        <v>10.5</v>
      </c>
      <c r="K922" t="s">
        <v>17</v>
      </c>
      <c r="N922" t="s">
        <v>1121</v>
      </c>
      <c r="O922">
        <v>2</v>
      </c>
      <c r="P922" t="s">
        <v>2889</v>
      </c>
      <c r="Q922" t="s">
        <v>2850</v>
      </c>
    </row>
    <row r="923" spans="1:17" x14ac:dyDescent="0.25">
      <c r="A923">
        <v>2</v>
      </c>
      <c r="B923">
        <v>0</v>
      </c>
      <c r="C923" t="s">
        <v>1240</v>
      </c>
      <c r="D923" t="s">
        <v>20</v>
      </c>
      <c r="E923">
        <v>19</v>
      </c>
      <c r="F923">
        <v>1</v>
      </c>
      <c r="G923">
        <v>1</v>
      </c>
      <c r="H923" t="s">
        <v>949</v>
      </c>
      <c r="I923">
        <v>36.75</v>
      </c>
      <c r="K923" t="s">
        <v>17</v>
      </c>
      <c r="M923">
        <v>101</v>
      </c>
      <c r="N923" t="s">
        <v>1241</v>
      </c>
      <c r="O923">
        <v>5</v>
      </c>
      <c r="P923" t="s">
        <v>2890</v>
      </c>
      <c r="Q923" t="s">
        <v>2850</v>
      </c>
    </row>
    <row r="924" spans="1:17" x14ac:dyDescent="0.25">
      <c r="A924">
        <v>2</v>
      </c>
      <c r="B924">
        <v>1</v>
      </c>
      <c r="C924" t="s">
        <v>1296</v>
      </c>
      <c r="D924" t="s">
        <v>15</v>
      </c>
      <c r="E924">
        <v>2</v>
      </c>
      <c r="F924">
        <v>1</v>
      </c>
      <c r="G924">
        <v>1</v>
      </c>
      <c r="H924" t="s">
        <v>1297</v>
      </c>
      <c r="I924">
        <v>26</v>
      </c>
      <c r="K924" t="s">
        <v>17</v>
      </c>
      <c r="L924" t="s">
        <v>22</v>
      </c>
      <c r="N924" t="s">
        <v>1298</v>
      </c>
      <c r="O924">
        <v>4</v>
      </c>
      <c r="P924" t="s">
        <v>2891</v>
      </c>
      <c r="Q924" t="s">
        <v>2850</v>
      </c>
    </row>
    <row r="925" spans="1:17" x14ac:dyDescent="0.25">
      <c r="A925">
        <v>2</v>
      </c>
      <c r="B925">
        <v>1</v>
      </c>
      <c r="C925" t="s">
        <v>1299</v>
      </c>
      <c r="D925" t="s">
        <v>15</v>
      </c>
      <c r="E925">
        <v>8</v>
      </c>
      <c r="F925">
        <v>1</v>
      </c>
      <c r="G925">
        <v>1</v>
      </c>
      <c r="H925" t="s">
        <v>1297</v>
      </c>
      <c r="I925">
        <v>26</v>
      </c>
      <c r="K925" t="s">
        <v>17</v>
      </c>
      <c r="L925" t="s">
        <v>22</v>
      </c>
      <c r="N925" t="s">
        <v>1298</v>
      </c>
      <c r="O925">
        <v>1</v>
      </c>
      <c r="P925" t="s">
        <v>2889</v>
      </c>
      <c r="Q925" t="s">
        <v>2850</v>
      </c>
    </row>
    <row r="926" spans="1:17" x14ac:dyDescent="0.25">
      <c r="A926">
        <v>2</v>
      </c>
      <c r="B926">
        <v>1</v>
      </c>
      <c r="C926" t="s">
        <v>1300</v>
      </c>
      <c r="D926" t="s">
        <v>15</v>
      </c>
      <c r="E926">
        <v>33</v>
      </c>
      <c r="F926">
        <v>0</v>
      </c>
      <c r="G926">
        <v>2</v>
      </c>
      <c r="H926" t="s">
        <v>1297</v>
      </c>
      <c r="I926">
        <v>26</v>
      </c>
      <c r="K926" t="s">
        <v>17</v>
      </c>
      <c r="L926" t="s">
        <v>22</v>
      </c>
      <c r="N926" t="s">
        <v>1298</v>
      </c>
      <c r="O926">
        <v>4</v>
      </c>
      <c r="P926" t="s">
        <v>2891</v>
      </c>
      <c r="Q926" t="s">
        <v>2850</v>
      </c>
    </row>
    <row r="927" spans="1:17" x14ac:dyDescent="0.25">
      <c r="A927">
        <v>2</v>
      </c>
      <c r="B927">
        <v>1</v>
      </c>
      <c r="C927" t="s">
        <v>1336</v>
      </c>
      <c r="D927" t="s">
        <v>15</v>
      </c>
      <c r="E927">
        <v>20</v>
      </c>
      <c r="F927">
        <v>0</v>
      </c>
      <c r="G927">
        <v>0</v>
      </c>
      <c r="H927" t="s">
        <v>949</v>
      </c>
      <c r="I927">
        <v>36.75</v>
      </c>
      <c r="K927" t="s">
        <v>17</v>
      </c>
      <c r="L927" t="s">
        <v>22</v>
      </c>
      <c r="N927" t="s">
        <v>1241</v>
      </c>
      <c r="O927">
        <v>3</v>
      </c>
      <c r="P927" t="s">
        <v>2889</v>
      </c>
      <c r="Q927" t="s">
        <v>2850</v>
      </c>
    </row>
    <row r="928" spans="1:17" x14ac:dyDescent="0.25">
      <c r="A928">
        <v>2</v>
      </c>
      <c r="B928">
        <v>0</v>
      </c>
      <c r="C928" t="s">
        <v>1349</v>
      </c>
      <c r="D928" t="s">
        <v>20</v>
      </c>
      <c r="E928">
        <v>25</v>
      </c>
      <c r="F928">
        <v>0</v>
      </c>
      <c r="G928">
        <v>0</v>
      </c>
      <c r="H928" t="s">
        <v>1350</v>
      </c>
      <c r="I928">
        <v>13</v>
      </c>
      <c r="K928" t="s">
        <v>17</v>
      </c>
      <c r="N928" t="s">
        <v>1004</v>
      </c>
      <c r="O928">
        <v>4</v>
      </c>
      <c r="P928" t="s">
        <v>2891</v>
      </c>
      <c r="Q928" t="s">
        <v>2850</v>
      </c>
    </row>
    <row r="929" spans="1:17" x14ac:dyDescent="0.25">
      <c r="A929">
        <v>2</v>
      </c>
      <c r="B929">
        <v>0</v>
      </c>
      <c r="C929" t="s">
        <v>1353</v>
      </c>
      <c r="D929" t="s">
        <v>20</v>
      </c>
      <c r="E929">
        <v>25</v>
      </c>
      <c r="F929">
        <v>0</v>
      </c>
      <c r="G929">
        <v>0</v>
      </c>
      <c r="H929" t="s">
        <v>1354</v>
      </c>
      <c r="I929">
        <v>10.5</v>
      </c>
      <c r="K929" t="s">
        <v>17</v>
      </c>
      <c r="M929">
        <v>81</v>
      </c>
      <c r="N929" t="s">
        <v>1355</v>
      </c>
      <c r="O929">
        <v>4</v>
      </c>
      <c r="P929" t="s">
        <v>2891</v>
      </c>
      <c r="Q929" t="s">
        <v>2850</v>
      </c>
    </row>
    <row r="930" spans="1:17" x14ac:dyDescent="0.25">
      <c r="A930">
        <v>3</v>
      </c>
      <c r="B930">
        <v>0</v>
      </c>
      <c r="C930" t="s">
        <v>1488</v>
      </c>
      <c r="D930" t="s">
        <v>15</v>
      </c>
      <c r="E930">
        <v>38</v>
      </c>
      <c r="F930">
        <v>4</v>
      </c>
      <c r="G930">
        <v>2</v>
      </c>
      <c r="H930" t="s">
        <v>1489</v>
      </c>
      <c r="I930">
        <v>7.7750000000000004</v>
      </c>
      <c r="K930" t="s">
        <v>17</v>
      </c>
      <c r="N930" t="s">
        <v>1490</v>
      </c>
      <c r="O930">
        <v>3</v>
      </c>
      <c r="P930" t="s">
        <v>2889</v>
      </c>
      <c r="Q930" t="s">
        <v>2850</v>
      </c>
    </row>
    <row r="931" spans="1:17" x14ac:dyDescent="0.25">
      <c r="A931">
        <v>3</v>
      </c>
      <c r="B931">
        <v>0</v>
      </c>
      <c r="C931" t="s">
        <v>1771</v>
      </c>
      <c r="D931" t="s">
        <v>20</v>
      </c>
      <c r="E931">
        <v>24</v>
      </c>
      <c r="F931">
        <v>2</v>
      </c>
      <c r="G931">
        <v>0</v>
      </c>
      <c r="H931" t="s">
        <v>1772</v>
      </c>
      <c r="I931">
        <v>24.15</v>
      </c>
      <c r="K931" t="s">
        <v>17</v>
      </c>
      <c r="N931" t="s">
        <v>1773</v>
      </c>
      <c r="O931">
        <v>5</v>
      </c>
      <c r="P931" t="s">
        <v>2890</v>
      </c>
      <c r="Q931" t="s">
        <v>2850</v>
      </c>
    </row>
    <row r="932" spans="1:17" x14ac:dyDescent="0.25">
      <c r="A932">
        <v>3</v>
      </c>
      <c r="B932">
        <v>0</v>
      </c>
      <c r="C932" t="s">
        <v>1776</v>
      </c>
      <c r="D932" t="s">
        <v>20</v>
      </c>
      <c r="E932">
        <v>21</v>
      </c>
      <c r="F932">
        <v>2</v>
      </c>
      <c r="G932">
        <v>0</v>
      </c>
      <c r="H932" t="s">
        <v>1772</v>
      </c>
      <c r="I932">
        <v>24.15</v>
      </c>
      <c r="K932" t="s">
        <v>17</v>
      </c>
      <c r="N932" t="s">
        <v>1773</v>
      </c>
      <c r="O932">
        <v>3</v>
      </c>
      <c r="P932" t="s">
        <v>2889</v>
      </c>
      <c r="Q932" t="s">
        <v>2850</v>
      </c>
    </row>
    <row r="933" spans="1:17" x14ac:dyDescent="0.25">
      <c r="A933">
        <v>3</v>
      </c>
      <c r="B933">
        <v>0</v>
      </c>
      <c r="C933" t="s">
        <v>1777</v>
      </c>
      <c r="D933" t="s">
        <v>20</v>
      </c>
      <c r="E933">
        <v>17</v>
      </c>
      <c r="F933">
        <v>2</v>
      </c>
      <c r="G933">
        <v>0</v>
      </c>
      <c r="H933" t="s">
        <v>1778</v>
      </c>
      <c r="I933">
        <v>8.0500000000000007</v>
      </c>
      <c r="K933" t="s">
        <v>17</v>
      </c>
      <c r="N933" t="s">
        <v>1773</v>
      </c>
      <c r="O933">
        <v>3</v>
      </c>
      <c r="P933" t="s">
        <v>2889</v>
      </c>
      <c r="Q933" t="s">
        <v>2850</v>
      </c>
    </row>
    <row r="934" spans="1:17" x14ac:dyDescent="0.25">
      <c r="A934">
        <v>3</v>
      </c>
      <c r="B934">
        <v>1</v>
      </c>
      <c r="C934" t="s">
        <v>1787</v>
      </c>
      <c r="D934" t="s">
        <v>20</v>
      </c>
      <c r="E934">
        <v>30</v>
      </c>
      <c r="F934">
        <v>0</v>
      </c>
      <c r="G934">
        <v>0</v>
      </c>
      <c r="H934" t="s">
        <v>1788</v>
      </c>
      <c r="I934">
        <v>9.5</v>
      </c>
      <c r="K934" t="s">
        <v>17</v>
      </c>
      <c r="L934" t="s">
        <v>22</v>
      </c>
      <c r="N934" t="s">
        <v>1789</v>
      </c>
      <c r="O934">
        <v>4</v>
      </c>
      <c r="P934" t="s">
        <v>2891</v>
      </c>
      <c r="Q934" t="s">
        <v>2850</v>
      </c>
    </row>
    <row r="935" spans="1:17" x14ac:dyDescent="0.25">
      <c r="A935">
        <v>3</v>
      </c>
      <c r="B935">
        <v>1</v>
      </c>
      <c r="C935" t="s">
        <v>1915</v>
      </c>
      <c r="D935" t="s">
        <v>20</v>
      </c>
      <c r="E935">
        <v>9</v>
      </c>
      <c r="F935">
        <v>0</v>
      </c>
      <c r="G935">
        <v>2</v>
      </c>
      <c r="H935" t="s">
        <v>1916</v>
      </c>
      <c r="I935">
        <v>20.524999999999999</v>
      </c>
      <c r="K935" t="s">
        <v>17</v>
      </c>
      <c r="L935" t="s">
        <v>1917</v>
      </c>
      <c r="N935" t="s">
        <v>1918</v>
      </c>
      <c r="O935">
        <v>3</v>
      </c>
      <c r="P935" t="s">
        <v>2889</v>
      </c>
      <c r="Q935" t="s">
        <v>2850</v>
      </c>
    </row>
    <row r="936" spans="1:17" x14ac:dyDescent="0.25">
      <c r="A936">
        <v>3</v>
      </c>
      <c r="B936">
        <v>0</v>
      </c>
      <c r="C936" t="s">
        <v>1919</v>
      </c>
      <c r="D936" t="s">
        <v>20</v>
      </c>
      <c r="E936">
        <v>33</v>
      </c>
      <c r="F936">
        <v>1</v>
      </c>
      <c r="G936">
        <v>1</v>
      </c>
      <c r="H936" t="s">
        <v>1916</v>
      </c>
      <c r="I936">
        <v>20.524999999999999</v>
      </c>
      <c r="K936" t="s">
        <v>17</v>
      </c>
      <c r="N936" t="s">
        <v>1918</v>
      </c>
      <c r="O936">
        <v>4</v>
      </c>
      <c r="P936" t="s">
        <v>2891</v>
      </c>
      <c r="Q936" t="s">
        <v>2850</v>
      </c>
    </row>
    <row r="937" spans="1:17" x14ac:dyDescent="0.25">
      <c r="A937">
        <v>3</v>
      </c>
      <c r="B937">
        <v>1</v>
      </c>
      <c r="C937" t="s">
        <v>1922</v>
      </c>
      <c r="D937" t="s">
        <v>15</v>
      </c>
      <c r="E937">
        <v>31</v>
      </c>
      <c r="F937">
        <v>1</v>
      </c>
      <c r="G937">
        <v>1</v>
      </c>
      <c r="H937" t="s">
        <v>1916</v>
      </c>
      <c r="I937">
        <v>20.524999999999999</v>
      </c>
      <c r="K937" t="s">
        <v>17</v>
      </c>
      <c r="L937" t="s">
        <v>1917</v>
      </c>
      <c r="N937" t="s">
        <v>1918</v>
      </c>
      <c r="O937">
        <v>4</v>
      </c>
      <c r="P937" t="s">
        <v>2891</v>
      </c>
      <c r="Q937" t="s">
        <v>2850</v>
      </c>
    </row>
    <row r="938" spans="1:17" x14ac:dyDescent="0.25">
      <c r="A938">
        <v>1</v>
      </c>
      <c r="B938">
        <v>0</v>
      </c>
      <c r="C938" t="s">
        <v>171</v>
      </c>
      <c r="D938" t="s">
        <v>20</v>
      </c>
      <c r="E938">
        <v>46</v>
      </c>
      <c r="F938">
        <v>1</v>
      </c>
      <c r="G938">
        <v>0</v>
      </c>
      <c r="H938" t="s">
        <v>172</v>
      </c>
      <c r="I938">
        <v>61.174999999999997</v>
      </c>
      <c r="J938" t="s">
        <v>173</v>
      </c>
      <c r="K938" t="s">
        <v>17</v>
      </c>
      <c r="N938" t="s">
        <v>174</v>
      </c>
      <c r="O938">
        <v>2</v>
      </c>
      <c r="P938" t="s">
        <v>2889</v>
      </c>
      <c r="Q938" t="s">
        <v>2855</v>
      </c>
    </row>
    <row r="939" spans="1:17" x14ac:dyDescent="0.25">
      <c r="A939">
        <v>1</v>
      </c>
      <c r="B939">
        <v>1</v>
      </c>
      <c r="C939" t="s">
        <v>175</v>
      </c>
      <c r="D939" t="s">
        <v>15</v>
      </c>
      <c r="E939">
        <v>47</v>
      </c>
      <c r="F939">
        <v>1</v>
      </c>
      <c r="G939">
        <v>0</v>
      </c>
      <c r="H939" t="s">
        <v>172</v>
      </c>
      <c r="I939">
        <v>61.174999999999997</v>
      </c>
      <c r="J939" t="s">
        <v>173</v>
      </c>
      <c r="K939" t="s">
        <v>17</v>
      </c>
      <c r="L939" t="s">
        <v>50</v>
      </c>
      <c r="N939" t="s">
        <v>174</v>
      </c>
      <c r="O939">
        <v>4</v>
      </c>
      <c r="P939" t="s">
        <v>2891</v>
      </c>
      <c r="Q939" t="s">
        <v>2855</v>
      </c>
    </row>
    <row r="940" spans="1:17" x14ac:dyDescent="0.25">
      <c r="A940">
        <v>1</v>
      </c>
      <c r="B940">
        <v>1</v>
      </c>
      <c r="C940" t="s">
        <v>182</v>
      </c>
      <c r="D940" t="s">
        <v>15</v>
      </c>
      <c r="E940">
        <v>30</v>
      </c>
      <c r="F940">
        <v>0</v>
      </c>
      <c r="G940">
        <v>0</v>
      </c>
      <c r="H940">
        <v>110152</v>
      </c>
      <c r="I940">
        <v>86.5</v>
      </c>
      <c r="J940" t="s">
        <v>183</v>
      </c>
      <c r="K940" t="s">
        <v>17</v>
      </c>
      <c r="L940" t="s">
        <v>71</v>
      </c>
      <c r="N940" t="s">
        <v>184</v>
      </c>
      <c r="O940">
        <v>3</v>
      </c>
      <c r="P940" t="s">
        <v>2889</v>
      </c>
      <c r="Q940" t="s">
        <v>2855</v>
      </c>
    </row>
    <row r="941" spans="1:17" x14ac:dyDescent="0.25">
      <c r="A941">
        <v>1</v>
      </c>
      <c r="B941">
        <v>1</v>
      </c>
      <c r="C941" t="s">
        <v>305</v>
      </c>
      <c r="D941" t="s">
        <v>15</v>
      </c>
      <c r="E941">
        <v>22</v>
      </c>
      <c r="F941">
        <v>0</v>
      </c>
      <c r="G941">
        <v>2</v>
      </c>
      <c r="H941" t="s">
        <v>306</v>
      </c>
      <c r="I941">
        <v>49.5</v>
      </c>
      <c r="J941" t="s">
        <v>307</v>
      </c>
      <c r="K941" t="s">
        <v>44</v>
      </c>
      <c r="L941" t="s">
        <v>78</v>
      </c>
      <c r="N941" t="s">
        <v>308</v>
      </c>
      <c r="O941">
        <v>3</v>
      </c>
      <c r="P941" t="s">
        <v>2889</v>
      </c>
      <c r="Q941" t="s">
        <v>2855</v>
      </c>
    </row>
    <row r="942" spans="1:17" x14ac:dyDescent="0.25">
      <c r="A942">
        <v>1</v>
      </c>
      <c r="B942">
        <v>1</v>
      </c>
      <c r="C942" t="s">
        <v>309</v>
      </c>
      <c r="D942" t="s">
        <v>20</v>
      </c>
      <c r="E942">
        <v>60</v>
      </c>
      <c r="F942">
        <v>1</v>
      </c>
      <c r="G942">
        <v>1</v>
      </c>
      <c r="H942" t="s">
        <v>310</v>
      </c>
      <c r="I942">
        <v>79.2</v>
      </c>
      <c r="J942" t="s">
        <v>311</v>
      </c>
      <c r="K942" t="s">
        <v>44</v>
      </c>
      <c r="L942" t="s">
        <v>78</v>
      </c>
      <c r="N942" t="s">
        <v>308</v>
      </c>
      <c r="O942">
        <v>4</v>
      </c>
      <c r="P942" t="s">
        <v>2891</v>
      </c>
      <c r="Q942" t="s">
        <v>2855</v>
      </c>
    </row>
    <row r="943" spans="1:17" x14ac:dyDescent="0.25">
      <c r="A943">
        <v>1</v>
      </c>
      <c r="B943">
        <v>1</v>
      </c>
      <c r="C943" t="s">
        <v>312</v>
      </c>
      <c r="D943" t="s">
        <v>15</v>
      </c>
      <c r="E943">
        <v>48</v>
      </c>
      <c r="F943">
        <v>1</v>
      </c>
      <c r="G943">
        <v>1</v>
      </c>
      <c r="H943" t="s">
        <v>310</v>
      </c>
      <c r="I943">
        <v>79.2</v>
      </c>
      <c r="J943" t="s">
        <v>311</v>
      </c>
      <c r="K943" t="s">
        <v>44</v>
      </c>
      <c r="L943" t="s">
        <v>78</v>
      </c>
      <c r="N943" t="s">
        <v>308</v>
      </c>
      <c r="O943">
        <v>3</v>
      </c>
      <c r="P943" t="s">
        <v>2889</v>
      </c>
      <c r="Q943" t="s">
        <v>2855</v>
      </c>
    </row>
    <row r="944" spans="1:17" x14ac:dyDescent="0.25">
      <c r="A944">
        <v>1</v>
      </c>
      <c r="B944">
        <v>0</v>
      </c>
      <c r="C944" t="s">
        <v>551</v>
      </c>
      <c r="D944" t="s">
        <v>20</v>
      </c>
      <c r="E944">
        <v>64</v>
      </c>
      <c r="F944">
        <v>0</v>
      </c>
      <c r="G944">
        <v>0</v>
      </c>
      <c r="H944" t="s">
        <v>552</v>
      </c>
      <c r="I944">
        <v>26</v>
      </c>
      <c r="K944" t="s">
        <v>17</v>
      </c>
      <c r="M944">
        <v>263</v>
      </c>
      <c r="N944" t="s">
        <v>553</v>
      </c>
      <c r="O944">
        <v>3</v>
      </c>
      <c r="P944" t="s">
        <v>2889</v>
      </c>
      <c r="Q944" t="s">
        <v>2855</v>
      </c>
    </row>
    <row r="945" spans="1:17" x14ac:dyDescent="0.25">
      <c r="A945">
        <v>1</v>
      </c>
      <c r="B945">
        <v>0</v>
      </c>
      <c r="C945" t="s">
        <v>577</v>
      </c>
      <c r="D945" t="s">
        <v>20</v>
      </c>
      <c r="E945">
        <v>29</v>
      </c>
      <c r="F945">
        <v>1</v>
      </c>
      <c r="G945">
        <v>0</v>
      </c>
      <c r="H945" t="s">
        <v>578</v>
      </c>
      <c r="I945">
        <v>66.599999999999994</v>
      </c>
      <c r="J945" t="s">
        <v>579</v>
      </c>
      <c r="K945" t="s">
        <v>17</v>
      </c>
      <c r="N945" t="s">
        <v>580</v>
      </c>
      <c r="O945">
        <v>2</v>
      </c>
      <c r="P945" t="s">
        <v>2889</v>
      </c>
      <c r="Q945" t="s">
        <v>2855</v>
      </c>
    </row>
    <row r="946" spans="1:17" x14ac:dyDescent="0.25">
      <c r="A946">
        <v>1</v>
      </c>
      <c r="B946">
        <v>1</v>
      </c>
      <c r="C946" t="s">
        <v>581</v>
      </c>
      <c r="D946" t="s">
        <v>15</v>
      </c>
      <c r="E946">
        <v>22</v>
      </c>
      <c r="F946">
        <v>1</v>
      </c>
      <c r="G946">
        <v>0</v>
      </c>
      <c r="H946" t="s">
        <v>578</v>
      </c>
      <c r="I946">
        <v>66.599999999999994</v>
      </c>
      <c r="J946" t="s">
        <v>579</v>
      </c>
      <c r="K946" t="s">
        <v>17</v>
      </c>
      <c r="L946" t="s">
        <v>71</v>
      </c>
      <c r="N946" t="s">
        <v>580</v>
      </c>
      <c r="O946">
        <v>3</v>
      </c>
      <c r="P946" t="s">
        <v>2889</v>
      </c>
      <c r="Q946" t="s">
        <v>2855</v>
      </c>
    </row>
    <row r="947" spans="1:17" x14ac:dyDescent="0.25">
      <c r="A947">
        <v>1</v>
      </c>
      <c r="B947">
        <v>1</v>
      </c>
      <c r="C947" t="s">
        <v>639</v>
      </c>
      <c r="D947" t="s">
        <v>20</v>
      </c>
      <c r="F947">
        <v>0</v>
      </c>
      <c r="G947">
        <v>0</v>
      </c>
      <c r="H947" t="s">
        <v>640</v>
      </c>
      <c r="I947">
        <v>30.5</v>
      </c>
      <c r="J947" t="s">
        <v>494</v>
      </c>
      <c r="K947" t="s">
        <v>17</v>
      </c>
      <c r="L947" t="s">
        <v>29</v>
      </c>
      <c r="N947" t="s">
        <v>641</v>
      </c>
      <c r="O947">
        <v>1</v>
      </c>
      <c r="P947" t="s">
        <v>2889</v>
      </c>
      <c r="Q947" t="s">
        <v>2855</v>
      </c>
    </row>
    <row r="948" spans="1:17" x14ac:dyDescent="0.25">
      <c r="A948">
        <v>1</v>
      </c>
      <c r="B948">
        <v>1</v>
      </c>
      <c r="C948" t="s">
        <v>660</v>
      </c>
      <c r="D948" t="s">
        <v>20</v>
      </c>
      <c r="E948">
        <v>56</v>
      </c>
      <c r="F948">
        <v>0</v>
      </c>
      <c r="G948">
        <v>0</v>
      </c>
      <c r="H948" t="s">
        <v>661</v>
      </c>
      <c r="I948">
        <v>35.5</v>
      </c>
      <c r="J948" t="s">
        <v>662</v>
      </c>
      <c r="K948" t="s">
        <v>44</v>
      </c>
      <c r="L948" t="s">
        <v>29</v>
      </c>
      <c r="N948" t="s">
        <v>663</v>
      </c>
      <c r="O948">
        <v>3</v>
      </c>
      <c r="P948" t="s">
        <v>2889</v>
      </c>
      <c r="Q948" t="s">
        <v>2855</v>
      </c>
    </row>
    <row r="949" spans="1:17" x14ac:dyDescent="0.25">
      <c r="A949">
        <v>1</v>
      </c>
      <c r="B949">
        <v>1</v>
      </c>
      <c r="C949" t="s">
        <v>697</v>
      </c>
      <c r="D949" t="s">
        <v>20</v>
      </c>
      <c r="E949">
        <v>32</v>
      </c>
      <c r="F949">
        <v>0</v>
      </c>
      <c r="G949">
        <v>0</v>
      </c>
      <c r="H949" t="s">
        <v>698</v>
      </c>
      <c r="I949">
        <v>30.5</v>
      </c>
      <c r="J949" t="s">
        <v>699</v>
      </c>
      <c r="K949" t="s">
        <v>44</v>
      </c>
      <c r="L949" t="s">
        <v>29</v>
      </c>
      <c r="N949" t="s">
        <v>663</v>
      </c>
      <c r="O949">
        <v>2</v>
      </c>
      <c r="P949" t="s">
        <v>2889</v>
      </c>
      <c r="Q949" t="s">
        <v>2855</v>
      </c>
    </row>
    <row r="950" spans="1:17" x14ac:dyDescent="0.25">
      <c r="A950">
        <v>1</v>
      </c>
      <c r="B950">
        <v>0</v>
      </c>
      <c r="C950" t="s">
        <v>791</v>
      </c>
      <c r="D950" t="s">
        <v>20</v>
      </c>
      <c r="F950">
        <v>0</v>
      </c>
      <c r="G950">
        <v>0</v>
      </c>
      <c r="H950" t="s">
        <v>792</v>
      </c>
      <c r="I950">
        <v>35</v>
      </c>
      <c r="J950" t="s">
        <v>793</v>
      </c>
      <c r="K950" t="s">
        <v>17</v>
      </c>
      <c r="N950" t="s">
        <v>184</v>
      </c>
      <c r="O950">
        <v>2</v>
      </c>
      <c r="P950" t="s">
        <v>2889</v>
      </c>
      <c r="Q950" t="s">
        <v>2855</v>
      </c>
    </row>
    <row r="951" spans="1:17" x14ac:dyDescent="0.25">
      <c r="A951">
        <v>1</v>
      </c>
      <c r="B951">
        <v>1</v>
      </c>
      <c r="C951" t="s">
        <v>796</v>
      </c>
      <c r="D951" t="s">
        <v>20</v>
      </c>
      <c r="F951">
        <v>0</v>
      </c>
      <c r="G951">
        <v>0</v>
      </c>
      <c r="H951" t="s">
        <v>797</v>
      </c>
      <c r="I951">
        <v>35.5</v>
      </c>
      <c r="J951" t="s">
        <v>97</v>
      </c>
      <c r="K951" t="s">
        <v>17</v>
      </c>
      <c r="L951" t="s">
        <v>40</v>
      </c>
      <c r="N951" t="s">
        <v>184</v>
      </c>
      <c r="O951">
        <v>5</v>
      </c>
      <c r="P951" t="s">
        <v>2890</v>
      </c>
      <c r="Q951" t="s">
        <v>2855</v>
      </c>
    </row>
    <row r="952" spans="1:17" x14ac:dyDescent="0.25">
      <c r="A952">
        <v>2</v>
      </c>
      <c r="B952">
        <v>0</v>
      </c>
      <c r="C952" t="s">
        <v>816</v>
      </c>
      <c r="D952" t="s">
        <v>20</v>
      </c>
      <c r="E952">
        <v>34</v>
      </c>
      <c r="F952">
        <v>1</v>
      </c>
      <c r="G952">
        <v>0</v>
      </c>
      <c r="H952" t="s">
        <v>817</v>
      </c>
      <c r="I952">
        <v>26</v>
      </c>
      <c r="K952" t="s">
        <v>17</v>
      </c>
      <c r="N952" t="s">
        <v>818</v>
      </c>
      <c r="O952">
        <v>1</v>
      </c>
      <c r="P952" t="s">
        <v>2889</v>
      </c>
      <c r="Q952" t="s">
        <v>2855</v>
      </c>
    </row>
    <row r="953" spans="1:17" x14ac:dyDescent="0.25">
      <c r="A953">
        <v>2</v>
      </c>
      <c r="B953">
        <v>1</v>
      </c>
      <c r="C953" t="s">
        <v>819</v>
      </c>
      <c r="D953" t="s">
        <v>15</v>
      </c>
      <c r="E953">
        <v>36</v>
      </c>
      <c r="F953">
        <v>1</v>
      </c>
      <c r="G953">
        <v>0</v>
      </c>
      <c r="H953" t="s">
        <v>817</v>
      </c>
      <c r="I953">
        <v>26</v>
      </c>
      <c r="K953" t="s">
        <v>17</v>
      </c>
      <c r="L953" t="s">
        <v>22</v>
      </c>
      <c r="N953" t="s">
        <v>818</v>
      </c>
      <c r="O953">
        <v>4</v>
      </c>
      <c r="P953" t="s">
        <v>2891</v>
      </c>
      <c r="Q953" t="s">
        <v>2855</v>
      </c>
    </row>
    <row r="954" spans="1:17" x14ac:dyDescent="0.25">
      <c r="A954">
        <v>2</v>
      </c>
      <c r="B954">
        <v>0</v>
      </c>
      <c r="C954" t="s">
        <v>842</v>
      </c>
      <c r="D954" t="s">
        <v>20</v>
      </c>
      <c r="E954">
        <v>28</v>
      </c>
      <c r="F954">
        <v>0</v>
      </c>
      <c r="G954">
        <v>0</v>
      </c>
      <c r="H954" t="s">
        <v>843</v>
      </c>
      <c r="I954">
        <v>26</v>
      </c>
      <c r="K954" t="s">
        <v>17</v>
      </c>
      <c r="N954" t="s">
        <v>844</v>
      </c>
      <c r="O954">
        <v>5</v>
      </c>
      <c r="P954" t="s">
        <v>2890</v>
      </c>
      <c r="Q954" t="s">
        <v>2855</v>
      </c>
    </row>
    <row r="955" spans="1:17" x14ac:dyDescent="0.25">
      <c r="A955">
        <v>2</v>
      </c>
      <c r="B955">
        <v>0</v>
      </c>
      <c r="C955" t="s">
        <v>951</v>
      </c>
      <c r="D955" t="s">
        <v>20</v>
      </c>
      <c r="E955">
        <v>18</v>
      </c>
      <c r="F955">
        <v>0</v>
      </c>
      <c r="G955">
        <v>0</v>
      </c>
      <c r="H955" t="s">
        <v>952</v>
      </c>
      <c r="I955">
        <v>73.5</v>
      </c>
      <c r="K955" t="s">
        <v>17</v>
      </c>
      <c r="N955" t="s">
        <v>953</v>
      </c>
      <c r="O955">
        <v>2</v>
      </c>
      <c r="P955" t="s">
        <v>2889</v>
      </c>
      <c r="Q955" t="s">
        <v>2855</v>
      </c>
    </row>
    <row r="956" spans="1:17" x14ac:dyDescent="0.25">
      <c r="A956">
        <v>2</v>
      </c>
      <c r="B956">
        <v>0</v>
      </c>
      <c r="C956" t="s">
        <v>969</v>
      </c>
      <c r="D956" t="s">
        <v>20</v>
      </c>
      <c r="E956">
        <v>18</v>
      </c>
      <c r="F956">
        <v>0</v>
      </c>
      <c r="G956">
        <v>0</v>
      </c>
      <c r="H956" t="s">
        <v>952</v>
      </c>
      <c r="I956">
        <v>73.5</v>
      </c>
      <c r="K956" t="s">
        <v>17</v>
      </c>
      <c r="N956" t="s">
        <v>970</v>
      </c>
      <c r="O956">
        <v>1</v>
      </c>
      <c r="P956" t="s">
        <v>2889</v>
      </c>
      <c r="Q956" t="s">
        <v>2855</v>
      </c>
    </row>
    <row r="957" spans="1:17" x14ac:dyDescent="0.25">
      <c r="A957">
        <v>2</v>
      </c>
      <c r="B957">
        <v>0</v>
      </c>
      <c r="C957" t="s">
        <v>1035</v>
      </c>
      <c r="D957" t="s">
        <v>20</v>
      </c>
      <c r="E957">
        <v>24</v>
      </c>
      <c r="F957">
        <v>0</v>
      </c>
      <c r="G957">
        <v>0</v>
      </c>
      <c r="H957" t="s">
        <v>1036</v>
      </c>
      <c r="I957">
        <v>13</v>
      </c>
      <c r="K957" t="s">
        <v>17</v>
      </c>
      <c r="M957">
        <v>155</v>
      </c>
      <c r="N957" t="s">
        <v>1037</v>
      </c>
      <c r="O957">
        <v>5</v>
      </c>
      <c r="P957" t="s">
        <v>2890</v>
      </c>
      <c r="Q957" t="s">
        <v>2855</v>
      </c>
    </row>
    <row r="958" spans="1:17" x14ac:dyDescent="0.25">
      <c r="A958">
        <v>2</v>
      </c>
      <c r="B958">
        <v>0</v>
      </c>
      <c r="C958" t="s">
        <v>1060</v>
      </c>
      <c r="D958" t="s">
        <v>20</v>
      </c>
      <c r="E958">
        <v>30</v>
      </c>
      <c r="F958">
        <v>0</v>
      </c>
      <c r="G958">
        <v>0</v>
      </c>
      <c r="H958" t="s">
        <v>1061</v>
      </c>
      <c r="I958">
        <v>10.5</v>
      </c>
      <c r="K958" t="s">
        <v>17</v>
      </c>
      <c r="N958" t="s">
        <v>1062</v>
      </c>
      <c r="O958">
        <v>5</v>
      </c>
      <c r="P958" t="s">
        <v>2890</v>
      </c>
      <c r="Q958" t="s">
        <v>2855</v>
      </c>
    </row>
    <row r="959" spans="1:17" x14ac:dyDescent="0.25">
      <c r="A959">
        <v>2</v>
      </c>
      <c r="B959">
        <v>0</v>
      </c>
      <c r="C959" t="s">
        <v>1089</v>
      </c>
      <c r="D959" t="s">
        <v>20</v>
      </c>
      <c r="E959">
        <v>36</v>
      </c>
      <c r="F959">
        <v>0</v>
      </c>
      <c r="G959">
        <v>0</v>
      </c>
      <c r="H959" t="s">
        <v>1090</v>
      </c>
      <c r="I959">
        <v>13</v>
      </c>
      <c r="K959" t="s">
        <v>17</v>
      </c>
      <c r="N959" t="s">
        <v>1091</v>
      </c>
      <c r="O959">
        <v>1</v>
      </c>
      <c r="P959" t="s">
        <v>2889</v>
      </c>
      <c r="Q959" t="s">
        <v>2855</v>
      </c>
    </row>
    <row r="960" spans="1:17" x14ac:dyDescent="0.25">
      <c r="A960">
        <v>2</v>
      </c>
      <c r="B960">
        <v>0</v>
      </c>
      <c r="C960" t="s">
        <v>1099</v>
      </c>
      <c r="D960" t="s">
        <v>20</v>
      </c>
      <c r="E960">
        <v>21</v>
      </c>
      <c r="F960">
        <v>0</v>
      </c>
      <c r="G960">
        <v>0</v>
      </c>
      <c r="H960" t="s">
        <v>952</v>
      </c>
      <c r="I960">
        <v>73.5</v>
      </c>
      <c r="K960" t="s">
        <v>17</v>
      </c>
      <c r="N960" t="s">
        <v>970</v>
      </c>
      <c r="O960">
        <v>3</v>
      </c>
      <c r="P960" t="s">
        <v>2889</v>
      </c>
      <c r="Q960" t="s">
        <v>2855</v>
      </c>
    </row>
    <row r="961" spans="1:17" x14ac:dyDescent="0.25">
      <c r="A961">
        <v>2</v>
      </c>
      <c r="B961">
        <v>0</v>
      </c>
      <c r="C961" t="s">
        <v>1103</v>
      </c>
      <c r="D961" t="s">
        <v>20</v>
      </c>
      <c r="E961">
        <v>63</v>
      </c>
      <c r="F961">
        <v>1</v>
      </c>
      <c r="G961">
        <v>0</v>
      </c>
      <c r="H961" t="s">
        <v>1104</v>
      </c>
      <c r="I961">
        <v>26</v>
      </c>
      <c r="K961" t="s">
        <v>17</v>
      </c>
      <c r="N961" t="s">
        <v>1105</v>
      </c>
      <c r="O961">
        <v>4</v>
      </c>
      <c r="P961" t="s">
        <v>2891</v>
      </c>
      <c r="Q961" t="s">
        <v>2855</v>
      </c>
    </row>
    <row r="962" spans="1:17" x14ac:dyDescent="0.25">
      <c r="A962">
        <v>2</v>
      </c>
      <c r="B962">
        <v>0</v>
      </c>
      <c r="C962" t="s">
        <v>1106</v>
      </c>
      <c r="D962" t="s">
        <v>15</v>
      </c>
      <c r="E962">
        <v>60</v>
      </c>
      <c r="F962">
        <v>1</v>
      </c>
      <c r="G962">
        <v>0</v>
      </c>
      <c r="H962" t="s">
        <v>1104</v>
      </c>
      <c r="I962">
        <v>26</v>
      </c>
      <c r="K962" t="s">
        <v>17</v>
      </c>
      <c r="N962" t="s">
        <v>1105</v>
      </c>
      <c r="O962">
        <v>1</v>
      </c>
      <c r="P962" t="s">
        <v>2889</v>
      </c>
      <c r="Q962" t="s">
        <v>2855</v>
      </c>
    </row>
    <row r="963" spans="1:17" x14ac:dyDescent="0.25">
      <c r="A963">
        <v>2</v>
      </c>
      <c r="B963">
        <v>0</v>
      </c>
      <c r="C963" t="s">
        <v>1114</v>
      </c>
      <c r="D963" t="s">
        <v>20</v>
      </c>
      <c r="E963">
        <v>47</v>
      </c>
      <c r="F963">
        <v>0</v>
      </c>
      <c r="G963">
        <v>0</v>
      </c>
      <c r="H963" t="s">
        <v>1115</v>
      </c>
      <c r="I963">
        <v>15</v>
      </c>
      <c r="K963" t="s">
        <v>17</v>
      </c>
      <c r="N963" t="s">
        <v>1116</v>
      </c>
      <c r="O963">
        <v>2</v>
      </c>
      <c r="P963" t="s">
        <v>2889</v>
      </c>
      <c r="Q963" t="s">
        <v>2855</v>
      </c>
    </row>
    <row r="964" spans="1:17" x14ac:dyDescent="0.25">
      <c r="A964">
        <v>2</v>
      </c>
      <c r="B964">
        <v>0</v>
      </c>
      <c r="C964" t="s">
        <v>1224</v>
      </c>
      <c r="D964" t="s">
        <v>20</v>
      </c>
      <c r="E964">
        <v>16</v>
      </c>
      <c r="F964">
        <v>0</v>
      </c>
      <c r="G964">
        <v>0</v>
      </c>
      <c r="H964" t="s">
        <v>1175</v>
      </c>
      <c r="I964">
        <v>10.5</v>
      </c>
      <c r="K964" t="s">
        <v>17</v>
      </c>
      <c r="N964" t="s">
        <v>1225</v>
      </c>
      <c r="O964">
        <v>4</v>
      </c>
      <c r="P964" t="s">
        <v>2891</v>
      </c>
      <c r="Q964" t="s">
        <v>2855</v>
      </c>
    </row>
    <row r="965" spans="1:17" x14ac:dyDescent="0.25">
      <c r="A965">
        <v>2</v>
      </c>
      <c r="B965">
        <v>1</v>
      </c>
      <c r="C965" t="s">
        <v>1283</v>
      </c>
      <c r="D965" t="s">
        <v>15</v>
      </c>
      <c r="E965">
        <v>19</v>
      </c>
      <c r="F965">
        <v>0</v>
      </c>
      <c r="G965">
        <v>0</v>
      </c>
      <c r="H965" t="s">
        <v>1223</v>
      </c>
      <c r="I965">
        <v>26</v>
      </c>
      <c r="K965" t="s">
        <v>17</v>
      </c>
      <c r="L965" t="s">
        <v>22</v>
      </c>
      <c r="N965" t="s">
        <v>1284</v>
      </c>
      <c r="O965">
        <v>4</v>
      </c>
      <c r="P965" t="s">
        <v>2891</v>
      </c>
      <c r="Q965" t="s">
        <v>2855</v>
      </c>
    </row>
    <row r="966" spans="1:17" x14ac:dyDescent="0.25">
      <c r="A966">
        <v>2</v>
      </c>
      <c r="B966">
        <v>0</v>
      </c>
      <c r="C966" t="s">
        <v>1329</v>
      </c>
      <c r="D966" t="s">
        <v>20</v>
      </c>
      <c r="E966">
        <v>27</v>
      </c>
      <c r="F966">
        <v>0</v>
      </c>
      <c r="G966">
        <v>0</v>
      </c>
      <c r="H966" t="s">
        <v>843</v>
      </c>
      <c r="I966">
        <v>26</v>
      </c>
      <c r="K966" t="s">
        <v>17</v>
      </c>
      <c r="N966" t="s">
        <v>1330</v>
      </c>
      <c r="O966">
        <v>3</v>
      </c>
      <c r="P966" t="s">
        <v>2889</v>
      </c>
      <c r="Q966" t="s">
        <v>2855</v>
      </c>
    </row>
    <row r="967" spans="1:17" x14ac:dyDescent="0.25">
      <c r="A967">
        <v>2</v>
      </c>
      <c r="B967">
        <v>0</v>
      </c>
      <c r="C967" t="s">
        <v>1370</v>
      </c>
      <c r="D967" t="s">
        <v>20</v>
      </c>
      <c r="E967">
        <v>29</v>
      </c>
      <c r="F967">
        <v>1</v>
      </c>
      <c r="G967">
        <v>0</v>
      </c>
      <c r="H967" t="s">
        <v>1371</v>
      </c>
      <c r="I967">
        <v>21</v>
      </c>
      <c r="K967" t="s">
        <v>17</v>
      </c>
      <c r="N967" t="s">
        <v>1372</v>
      </c>
      <c r="O967">
        <v>5</v>
      </c>
      <c r="P967" t="s">
        <v>2890</v>
      </c>
      <c r="Q967" t="s">
        <v>2855</v>
      </c>
    </row>
    <row r="968" spans="1:17" x14ac:dyDescent="0.25">
      <c r="A968">
        <v>2</v>
      </c>
      <c r="B968">
        <v>0</v>
      </c>
      <c r="C968" t="s">
        <v>1373</v>
      </c>
      <c r="D968" t="s">
        <v>15</v>
      </c>
      <c r="E968">
        <v>27</v>
      </c>
      <c r="F968">
        <v>1</v>
      </c>
      <c r="G968">
        <v>0</v>
      </c>
      <c r="H968" t="s">
        <v>1371</v>
      </c>
      <c r="I968">
        <v>21</v>
      </c>
      <c r="K968" t="s">
        <v>17</v>
      </c>
      <c r="N968" t="s">
        <v>1372</v>
      </c>
      <c r="O968">
        <v>1</v>
      </c>
      <c r="P968" t="s">
        <v>2889</v>
      </c>
      <c r="Q968" t="s">
        <v>2855</v>
      </c>
    </row>
    <row r="969" spans="1:17" x14ac:dyDescent="0.25">
      <c r="A969">
        <v>2</v>
      </c>
      <c r="B969">
        <v>1</v>
      </c>
      <c r="C969" t="s">
        <v>1401</v>
      </c>
      <c r="D969" t="s">
        <v>15</v>
      </c>
      <c r="E969">
        <v>0.91669999999999996</v>
      </c>
      <c r="F969">
        <v>1</v>
      </c>
      <c r="G969">
        <v>2</v>
      </c>
      <c r="H969" t="s">
        <v>1402</v>
      </c>
      <c r="I969">
        <v>27.75</v>
      </c>
      <c r="K969" t="s">
        <v>17</v>
      </c>
      <c r="L969" t="s">
        <v>33</v>
      </c>
      <c r="N969" t="s">
        <v>1403</v>
      </c>
      <c r="O969">
        <v>3</v>
      </c>
      <c r="P969" t="s">
        <v>2889</v>
      </c>
      <c r="Q969" t="s">
        <v>2855</v>
      </c>
    </row>
    <row r="970" spans="1:17" x14ac:dyDescent="0.25">
      <c r="A970">
        <v>2</v>
      </c>
      <c r="B970">
        <v>1</v>
      </c>
      <c r="C970" t="s">
        <v>1404</v>
      </c>
      <c r="D970" t="s">
        <v>15</v>
      </c>
      <c r="E970">
        <v>5</v>
      </c>
      <c r="F970">
        <v>1</v>
      </c>
      <c r="G970">
        <v>2</v>
      </c>
      <c r="H970" t="s">
        <v>1402</v>
      </c>
      <c r="I970">
        <v>27.75</v>
      </c>
      <c r="K970" t="s">
        <v>17</v>
      </c>
      <c r="L970" t="s">
        <v>33</v>
      </c>
      <c r="N970" t="s">
        <v>1403</v>
      </c>
      <c r="O970">
        <v>3</v>
      </c>
      <c r="P970" t="s">
        <v>2889</v>
      </c>
      <c r="Q970" t="s">
        <v>2855</v>
      </c>
    </row>
    <row r="971" spans="1:17" x14ac:dyDescent="0.25">
      <c r="A971">
        <v>2</v>
      </c>
      <c r="B971">
        <v>0</v>
      </c>
      <c r="C971" t="s">
        <v>1405</v>
      </c>
      <c r="D971" t="s">
        <v>20</v>
      </c>
      <c r="E971">
        <v>36</v>
      </c>
      <c r="F971">
        <v>1</v>
      </c>
      <c r="G971">
        <v>2</v>
      </c>
      <c r="H971" t="s">
        <v>1402</v>
      </c>
      <c r="I971">
        <v>27.75</v>
      </c>
      <c r="K971" t="s">
        <v>17</v>
      </c>
      <c r="N971" t="s">
        <v>1403</v>
      </c>
      <c r="O971">
        <v>3</v>
      </c>
      <c r="P971" t="s">
        <v>2889</v>
      </c>
      <c r="Q971" t="s">
        <v>2855</v>
      </c>
    </row>
    <row r="972" spans="1:17" x14ac:dyDescent="0.25">
      <c r="A972">
        <v>2</v>
      </c>
      <c r="B972">
        <v>1</v>
      </c>
      <c r="C972" t="s">
        <v>1406</v>
      </c>
      <c r="D972" t="s">
        <v>15</v>
      </c>
      <c r="E972">
        <v>33</v>
      </c>
      <c r="F972">
        <v>1</v>
      </c>
      <c r="G972">
        <v>2</v>
      </c>
      <c r="H972" t="s">
        <v>1402</v>
      </c>
      <c r="I972">
        <v>27.75</v>
      </c>
      <c r="K972" t="s">
        <v>17</v>
      </c>
      <c r="L972" t="s">
        <v>33</v>
      </c>
      <c r="N972" t="s">
        <v>1403</v>
      </c>
      <c r="O972">
        <v>1</v>
      </c>
      <c r="P972" t="s">
        <v>2889</v>
      </c>
      <c r="Q972" t="s">
        <v>2855</v>
      </c>
    </row>
    <row r="973" spans="1:17" x14ac:dyDescent="0.25">
      <c r="A973">
        <v>2</v>
      </c>
      <c r="B973">
        <v>1</v>
      </c>
      <c r="C973" t="s">
        <v>1412</v>
      </c>
      <c r="D973" t="s">
        <v>20</v>
      </c>
      <c r="E973">
        <v>31</v>
      </c>
      <c r="F973">
        <v>0</v>
      </c>
      <c r="G973">
        <v>0</v>
      </c>
      <c r="H973" t="s">
        <v>1413</v>
      </c>
      <c r="I973">
        <v>13</v>
      </c>
      <c r="K973" t="s">
        <v>17</v>
      </c>
      <c r="L973" t="s">
        <v>54</v>
      </c>
      <c r="N973" t="s">
        <v>184</v>
      </c>
      <c r="O973">
        <v>1</v>
      </c>
      <c r="P973" t="s">
        <v>2889</v>
      </c>
      <c r="Q973" t="s">
        <v>2855</v>
      </c>
    </row>
    <row r="974" spans="1:17" x14ac:dyDescent="0.25">
      <c r="A974">
        <v>2</v>
      </c>
      <c r="B974">
        <v>1</v>
      </c>
      <c r="C974" t="s">
        <v>1414</v>
      </c>
      <c r="D974" t="s">
        <v>20</v>
      </c>
      <c r="F974">
        <v>0</v>
      </c>
      <c r="G974">
        <v>0</v>
      </c>
      <c r="H974" t="s">
        <v>1415</v>
      </c>
      <c r="I974">
        <v>13</v>
      </c>
      <c r="K974" t="s">
        <v>17</v>
      </c>
      <c r="L974" t="s">
        <v>204</v>
      </c>
      <c r="N974" t="s">
        <v>1416</v>
      </c>
      <c r="O974">
        <v>2</v>
      </c>
      <c r="P974" t="s">
        <v>2889</v>
      </c>
      <c r="Q974" t="s">
        <v>2855</v>
      </c>
    </row>
    <row r="975" spans="1:17" x14ac:dyDescent="0.25">
      <c r="A975">
        <v>3</v>
      </c>
      <c r="B975">
        <v>0</v>
      </c>
      <c r="C975" t="s">
        <v>1445</v>
      </c>
      <c r="D975" t="s">
        <v>20</v>
      </c>
      <c r="E975">
        <v>26</v>
      </c>
      <c r="F975">
        <v>0</v>
      </c>
      <c r="G975">
        <v>0</v>
      </c>
      <c r="H975" t="s">
        <v>1446</v>
      </c>
      <c r="I975">
        <v>8.0500000000000007</v>
      </c>
      <c r="K975" t="s">
        <v>17</v>
      </c>
      <c r="M975">
        <v>103</v>
      </c>
      <c r="N975" t="s">
        <v>1447</v>
      </c>
      <c r="O975">
        <v>5</v>
      </c>
      <c r="P975" t="s">
        <v>2890</v>
      </c>
      <c r="Q975" t="s">
        <v>2855</v>
      </c>
    </row>
    <row r="976" spans="1:17" x14ac:dyDescent="0.25">
      <c r="A976">
        <v>3</v>
      </c>
      <c r="B976">
        <v>0</v>
      </c>
      <c r="C976" t="s">
        <v>1506</v>
      </c>
      <c r="D976" t="s">
        <v>20</v>
      </c>
      <c r="E976">
        <v>25</v>
      </c>
      <c r="F976">
        <v>1</v>
      </c>
      <c r="G976">
        <v>0</v>
      </c>
      <c r="H976" t="s">
        <v>1507</v>
      </c>
      <c r="I976">
        <v>17.8</v>
      </c>
      <c r="K976" t="s">
        <v>17</v>
      </c>
      <c r="N976" t="s">
        <v>1508</v>
      </c>
      <c r="O976">
        <v>4</v>
      </c>
      <c r="P976" t="s">
        <v>2891</v>
      </c>
      <c r="Q976" t="s">
        <v>2855</v>
      </c>
    </row>
    <row r="977" spans="1:17" x14ac:dyDescent="0.25">
      <c r="A977">
        <v>3</v>
      </c>
      <c r="B977">
        <v>0</v>
      </c>
      <c r="C977" t="s">
        <v>1509</v>
      </c>
      <c r="D977" t="s">
        <v>15</v>
      </c>
      <c r="E977">
        <v>18</v>
      </c>
      <c r="F977">
        <v>1</v>
      </c>
      <c r="G977">
        <v>0</v>
      </c>
      <c r="H977" t="s">
        <v>1507</v>
      </c>
      <c r="I977">
        <v>17.8</v>
      </c>
      <c r="K977" t="s">
        <v>17</v>
      </c>
      <c r="N977" t="s">
        <v>1508</v>
      </c>
      <c r="O977">
        <v>5</v>
      </c>
      <c r="P977" t="s">
        <v>2890</v>
      </c>
      <c r="Q977" t="s">
        <v>2855</v>
      </c>
    </row>
    <row r="978" spans="1:17" x14ac:dyDescent="0.25">
      <c r="A978">
        <v>3</v>
      </c>
      <c r="B978">
        <v>0</v>
      </c>
      <c r="C978" t="s">
        <v>1575</v>
      </c>
      <c r="D978" t="s">
        <v>20</v>
      </c>
      <c r="E978">
        <v>19</v>
      </c>
      <c r="F978">
        <v>0</v>
      </c>
      <c r="G978">
        <v>0</v>
      </c>
      <c r="H978" t="s">
        <v>1576</v>
      </c>
      <c r="I978">
        <v>8.0500000000000007</v>
      </c>
      <c r="K978" t="s">
        <v>17</v>
      </c>
      <c r="N978" t="s">
        <v>844</v>
      </c>
      <c r="O978">
        <v>2</v>
      </c>
      <c r="P978" t="s">
        <v>2889</v>
      </c>
      <c r="Q978" t="s">
        <v>2855</v>
      </c>
    </row>
    <row r="979" spans="1:17" x14ac:dyDescent="0.25">
      <c r="A979">
        <v>3</v>
      </c>
      <c r="B979">
        <v>0</v>
      </c>
      <c r="C979" t="s">
        <v>1628</v>
      </c>
      <c r="D979" t="s">
        <v>20</v>
      </c>
      <c r="E979">
        <v>35</v>
      </c>
      <c r="F979">
        <v>0</v>
      </c>
      <c r="G979">
        <v>0</v>
      </c>
      <c r="H979" t="s">
        <v>1629</v>
      </c>
      <c r="I979">
        <v>8.0500000000000007</v>
      </c>
      <c r="K979" t="s">
        <v>17</v>
      </c>
      <c r="N979" t="s">
        <v>1630</v>
      </c>
      <c r="O979">
        <v>4</v>
      </c>
      <c r="P979" t="s">
        <v>2891</v>
      </c>
      <c r="Q979" t="s">
        <v>2855</v>
      </c>
    </row>
    <row r="980" spans="1:17" x14ac:dyDescent="0.25">
      <c r="A980">
        <v>3</v>
      </c>
      <c r="B980">
        <v>1</v>
      </c>
      <c r="C980" t="s">
        <v>1711</v>
      </c>
      <c r="D980" t="s">
        <v>15</v>
      </c>
      <c r="E980">
        <v>22</v>
      </c>
      <c r="F980">
        <v>0</v>
      </c>
      <c r="G980">
        <v>0</v>
      </c>
      <c r="H980" t="s">
        <v>1712</v>
      </c>
      <c r="I980">
        <v>7.75</v>
      </c>
      <c r="K980" t="s">
        <v>527</v>
      </c>
      <c r="L980" t="s">
        <v>241</v>
      </c>
      <c r="N980" t="s">
        <v>1713</v>
      </c>
      <c r="O980">
        <v>4</v>
      </c>
      <c r="P980" t="s">
        <v>2891</v>
      </c>
      <c r="Q980" t="s">
        <v>2855</v>
      </c>
    </row>
    <row r="981" spans="1:17" x14ac:dyDescent="0.25">
      <c r="A981">
        <v>3</v>
      </c>
      <c r="B981">
        <v>0</v>
      </c>
      <c r="C981" t="s">
        <v>1711</v>
      </c>
      <c r="D981" t="s">
        <v>15</v>
      </c>
      <c r="E981">
        <v>30</v>
      </c>
      <c r="F981">
        <v>0</v>
      </c>
      <c r="G981">
        <v>0</v>
      </c>
      <c r="H981" t="s">
        <v>1714</v>
      </c>
      <c r="I981">
        <v>7.6292</v>
      </c>
      <c r="K981" t="s">
        <v>527</v>
      </c>
      <c r="N981" t="s">
        <v>1713</v>
      </c>
      <c r="O981">
        <v>2</v>
      </c>
      <c r="P981" t="s">
        <v>2889</v>
      </c>
      <c r="Q981" t="s">
        <v>2855</v>
      </c>
    </row>
    <row r="982" spans="1:17" x14ac:dyDescent="0.25">
      <c r="A982">
        <v>3</v>
      </c>
      <c r="B982">
        <v>1</v>
      </c>
      <c r="C982" t="s">
        <v>1748</v>
      </c>
      <c r="D982" t="s">
        <v>20</v>
      </c>
      <c r="E982">
        <v>45</v>
      </c>
      <c r="F982">
        <v>0</v>
      </c>
      <c r="G982">
        <v>0</v>
      </c>
      <c r="H982" t="s">
        <v>1749</v>
      </c>
      <c r="I982">
        <v>8.0500000000000007</v>
      </c>
      <c r="K982" t="s">
        <v>17</v>
      </c>
      <c r="L982" t="s">
        <v>414</v>
      </c>
      <c r="N982" t="s">
        <v>1750</v>
      </c>
      <c r="O982">
        <v>1</v>
      </c>
      <c r="P982" t="s">
        <v>2889</v>
      </c>
      <c r="Q982" t="s">
        <v>2855</v>
      </c>
    </row>
    <row r="983" spans="1:17" x14ac:dyDescent="0.25">
      <c r="A983">
        <v>3</v>
      </c>
      <c r="B983">
        <v>0</v>
      </c>
      <c r="C983" t="s">
        <v>1885</v>
      </c>
      <c r="D983" t="s">
        <v>20</v>
      </c>
      <c r="F983">
        <v>0</v>
      </c>
      <c r="G983">
        <v>0</v>
      </c>
      <c r="H983" t="s">
        <v>1886</v>
      </c>
      <c r="I983">
        <v>7.75</v>
      </c>
      <c r="K983" t="s">
        <v>527</v>
      </c>
      <c r="N983" t="s">
        <v>1713</v>
      </c>
      <c r="O983">
        <v>2</v>
      </c>
      <c r="P983" t="s">
        <v>2889</v>
      </c>
      <c r="Q983" t="s">
        <v>2855</v>
      </c>
    </row>
    <row r="984" spans="1:17" x14ac:dyDescent="0.25">
      <c r="A984">
        <v>3</v>
      </c>
      <c r="B984">
        <v>0</v>
      </c>
      <c r="C984" t="s">
        <v>1892</v>
      </c>
      <c r="D984" t="s">
        <v>20</v>
      </c>
      <c r="F984">
        <v>0</v>
      </c>
      <c r="G984">
        <v>0</v>
      </c>
      <c r="H984" t="s">
        <v>1893</v>
      </c>
      <c r="I984">
        <v>8.0500000000000007</v>
      </c>
      <c r="K984" t="s">
        <v>17</v>
      </c>
      <c r="N984" t="s">
        <v>1894</v>
      </c>
      <c r="O984">
        <v>4</v>
      </c>
      <c r="P984" t="s">
        <v>2891</v>
      </c>
      <c r="Q984" t="s">
        <v>2855</v>
      </c>
    </row>
    <row r="985" spans="1:17" x14ac:dyDescent="0.25">
      <c r="A985">
        <v>3</v>
      </c>
      <c r="B985">
        <v>0</v>
      </c>
      <c r="C985" t="s">
        <v>1935</v>
      </c>
      <c r="D985" t="s">
        <v>20</v>
      </c>
      <c r="E985">
        <v>51</v>
      </c>
      <c r="F985">
        <v>0</v>
      </c>
      <c r="G985">
        <v>0</v>
      </c>
      <c r="H985" t="s">
        <v>1936</v>
      </c>
      <c r="I985">
        <v>8.0500000000000007</v>
      </c>
      <c r="K985" t="s">
        <v>17</v>
      </c>
      <c r="N985" t="s">
        <v>1937</v>
      </c>
      <c r="O985">
        <v>5</v>
      </c>
      <c r="P985" t="s">
        <v>2890</v>
      </c>
      <c r="Q985" t="s">
        <v>2855</v>
      </c>
    </row>
    <row r="986" spans="1:17" x14ac:dyDescent="0.25">
      <c r="A986">
        <v>3</v>
      </c>
      <c r="B986">
        <v>0</v>
      </c>
      <c r="C986" t="s">
        <v>1938</v>
      </c>
      <c r="D986" t="s">
        <v>20</v>
      </c>
      <c r="E986">
        <v>32</v>
      </c>
      <c r="F986">
        <v>0</v>
      </c>
      <c r="G986">
        <v>0</v>
      </c>
      <c r="H986" t="s">
        <v>1939</v>
      </c>
      <c r="I986">
        <v>8.3625000000000007</v>
      </c>
      <c r="K986" t="s">
        <v>17</v>
      </c>
      <c r="N986" t="s">
        <v>1940</v>
      </c>
      <c r="O986">
        <v>4</v>
      </c>
      <c r="P986" t="s">
        <v>2891</v>
      </c>
      <c r="Q986" t="s">
        <v>2855</v>
      </c>
    </row>
    <row r="987" spans="1:17" x14ac:dyDescent="0.25">
      <c r="A987">
        <v>1</v>
      </c>
      <c r="B987">
        <v>0</v>
      </c>
      <c r="C987" t="s">
        <v>99</v>
      </c>
      <c r="D987" t="s">
        <v>20</v>
      </c>
      <c r="E987">
        <v>45</v>
      </c>
      <c r="F987">
        <v>0</v>
      </c>
      <c r="G987">
        <v>0</v>
      </c>
      <c r="H987">
        <v>113784</v>
      </c>
      <c r="I987">
        <v>35.5</v>
      </c>
      <c r="J987" t="s">
        <v>100</v>
      </c>
      <c r="K987" t="s">
        <v>17</v>
      </c>
      <c r="N987" t="s">
        <v>101</v>
      </c>
      <c r="O987">
        <v>4</v>
      </c>
      <c r="P987" t="s">
        <v>2891</v>
      </c>
      <c r="Q987" t="s">
        <v>2859</v>
      </c>
    </row>
    <row r="988" spans="1:17" x14ac:dyDescent="0.25">
      <c r="A988">
        <v>1</v>
      </c>
      <c r="B988">
        <v>1</v>
      </c>
      <c r="C988" t="s">
        <v>102</v>
      </c>
      <c r="D988" t="s">
        <v>20</v>
      </c>
      <c r="E988">
        <v>40</v>
      </c>
      <c r="F988">
        <v>0</v>
      </c>
      <c r="G988">
        <v>0</v>
      </c>
      <c r="H988">
        <v>112277</v>
      </c>
      <c r="I988">
        <v>31</v>
      </c>
      <c r="J988" t="s">
        <v>103</v>
      </c>
      <c r="K988" t="s">
        <v>44</v>
      </c>
      <c r="L988" t="s">
        <v>90</v>
      </c>
      <c r="N988" t="s">
        <v>104</v>
      </c>
      <c r="O988">
        <v>4</v>
      </c>
      <c r="P988" t="s">
        <v>2891</v>
      </c>
      <c r="Q988" t="s">
        <v>2859</v>
      </c>
    </row>
    <row r="989" spans="1:17" x14ac:dyDescent="0.25">
      <c r="A989">
        <v>1</v>
      </c>
      <c r="B989">
        <v>1</v>
      </c>
      <c r="C989" t="s">
        <v>201</v>
      </c>
      <c r="D989" t="s">
        <v>15</v>
      </c>
      <c r="E989">
        <v>39</v>
      </c>
      <c r="F989">
        <v>1</v>
      </c>
      <c r="G989">
        <v>1</v>
      </c>
      <c r="H989" t="s">
        <v>202</v>
      </c>
      <c r="I989">
        <v>83.158299999999997</v>
      </c>
      <c r="J989" t="s">
        <v>203</v>
      </c>
      <c r="K989" t="s">
        <v>44</v>
      </c>
      <c r="L989" t="s">
        <v>204</v>
      </c>
      <c r="N989" t="s">
        <v>205</v>
      </c>
      <c r="O989">
        <v>1</v>
      </c>
      <c r="P989" t="s">
        <v>2889</v>
      </c>
      <c r="Q989" t="s">
        <v>2859</v>
      </c>
    </row>
    <row r="990" spans="1:17" x14ac:dyDescent="0.25">
      <c r="A990">
        <v>1</v>
      </c>
      <c r="B990">
        <v>0</v>
      </c>
      <c r="C990" t="s">
        <v>206</v>
      </c>
      <c r="D990" t="s">
        <v>20</v>
      </c>
      <c r="E990">
        <v>37</v>
      </c>
      <c r="F990">
        <v>1</v>
      </c>
      <c r="G990">
        <v>1</v>
      </c>
      <c r="H990" t="s">
        <v>202</v>
      </c>
      <c r="I990">
        <v>83.158299999999997</v>
      </c>
      <c r="J990" t="s">
        <v>207</v>
      </c>
      <c r="K990" t="s">
        <v>44</v>
      </c>
      <c r="N990" t="s">
        <v>205</v>
      </c>
      <c r="O990">
        <v>5</v>
      </c>
      <c r="P990" t="s">
        <v>2890</v>
      </c>
      <c r="Q990" t="s">
        <v>2859</v>
      </c>
    </row>
    <row r="991" spans="1:17" x14ac:dyDescent="0.25">
      <c r="A991">
        <v>1</v>
      </c>
      <c r="B991">
        <v>1</v>
      </c>
      <c r="C991" t="s">
        <v>208</v>
      </c>
      <c r="D991" t="s">
        <v>15</v>
      </c>
      <c r="E991">
        <v>64</v>
      </c>
      <c r="F991">
        <v>0</v>
      </c>
      <c r="G991">
        <v>2</v>
      </c>
      <c r="H991" t="s">
        <v>202</v>
      </c>
      <c r="I991">
        <v>83.158299999999997</v>
      </c>
      <c r="J991" t="s">
        <v>209</v>
      </c>
      <c r="K991" t="s">
        <v>44</v>
      </c>
      <c r="L991" t="s">
        <v>204</v>
      </c>
      <c r="N991" t="s">
        <v>205</v>
      </c>
      <c r="O991">
        <v>5</v>
      </c>
      <c r="P991" t="s">
        <v>2890</v>
      </c>
      <c r="Q991" t="s">
        <v>2859</v>
      </c>
    </row>
    <row r="992" spans="1:17" x14ac:dyDescent="0.25">
      <c r="A992">
        <v>1</v>
      </c>
      <c r="B992">
        <v>0</v>
      </c>
      <c r="C992" t="s">
        <v>608</v>
      </c>
      <c r="D992" t="s">
        <v>20</v>
      </c>
      <c r="E992">
        <v>31</v>
      </c>
      <c r="F992">
        <v>0</v>
      </c>
      <c r="G992">
        <v>0</v>
      </c>
      <c r="H992" t="s">
        <v>609</v>
      </c>
      <c r="I992">
        <v>50.495800000000003</v>
      </c>
      <c r="J992" t="s">
        <v>610</v>
      </c>
      <c r="K992" t="s">
        <v>17</v>
      </c>
      <c r="N992" t="s">
        <v>101</v>
      </c>
      <c r="O992">
        <v>3</v>
      </c>
      <c r="P992" t="s">
        <v>2889</v>
      </c>
      <c r="Q992" t="s">
        <v>2859</v>
      </c>
    </row>
    <row r="993" spans="1:17" x14ac:dyDescent="0.25">
      <c r="A993">
        <v>1</v>
      </c>
      <c r="B993">
        <v>1</v>
      </c>
      <c r="C993" t="s">
        <v>704</v>
      </c>
      <c r="D993" t="s">
        <v>20</v>
      </c>
      <c r="E993">
        <v>54</v>
      </c>
      <c r="F993">
        <v>1</v>
      </c>
      <c r="G993">
        <v>0</v>
      </c>
      <c r="H993" t="s">
        <v>705</v>
      </c>
      <c r="I993">
        <v>55.441699999999997</v>
      </c>
      <c r="J993" t="s">
        <v>706</v>
      </c>
      <c r="K993" t="s">
        <v>44</v>
      </c>
      <c r="L993" t="s">
        <v>252</v>
      </c>
      <c r="N993" t="s">
        <v>707</v>
      </c>
      <c r="O993">
        <v>5</v>
      </c>
      <c r="P993" t="s">
        <v>2890</v>
      </c>
      <c r="Q993" t="s">
        <v>2859</v>
      </c>
    </row>
    <row r="994" spans="1:17" x14ac:dyDescent="0.25">
      <c r="A994">
        <v>1</v>
      </c>
      <c r="B994">
        <v>1</v>
      </c>
      <c r="C994" t="s">
        <v>708</v>
      </c>
      <c r="D994" t="s">
        <v>15</v>
      </c>
      <c r="E994">
        <v>43</v>
      </c>
      <c r="F994">
        <v>1</v>
      </c>
      <c r="G994">
        <v>0</v>
      </c>
      <c r="H994" t="s">
        <v>705</v>
      </c>
      <c r="I994">
        <v>55.441699999999997</v>
      </c>
      <c r="J994" t="s">
        <v>706</v>
      </c>
      <c r="K994" t="s">
        <v>44</v>
      </c>
      <c r="L994" t="s">
        <v>78</v>
      </c>
      <c r="N994" t="s">
        <v>707</v>
      </c>
      <c r="O994">
        <v>1</v>
      </c>
      <c r="P994" t="s">
        <v>2889</v>
      </c>
      <c r="Q994" t="s">
        <v>2859</v>
      </c>
    </row>
    <row r="995" spans="1:17" x14ac:dyDescent="0.25">
      <c r="A995">
        <v>1</v>
      </c>
      <c r="B995">
        <v>0</v>
      </c>
      <c r="C995" t="s">
        <v>720</v>
      </c>
      <c r="D995" t="s">
        <v>20</v>
      </c>
      <c r="E995">
        <v>61</v>
      </c>
      <c r="F995">
        <v>0</v>
      </c>
      <c r="G995">
        <v>0</v>
      </c>
      <c r="H995" t="s">
        <v>721</v>
      </c>
      <c r="I995">
        <v>32.320799999999998</v>
      </c>
      <c r="J995" t="s">
        <v>722</v>
      </c>
      <c r="K995" t="s">
        <v>17</v>
      </c>
      <c r="M995">
        <v>46</v>
      </c>
      <c r="N995" t="s">
        <v>723</v>
      </c>
      <c r="O995">
        <v>4</v>
      </c>
      <c r="P995" t="s">
        <v>2891</v>
      </c>
      <c r="Q995" t="s">
        <v>2859</v>
      </c>
    </row>
    <row r="996" spans="1:17" x14ac:dyDescent="0.25">
      <c r="A996">
        <v>1</v>
      </c>
      <c r="B996">
        <v>1</v>
      </c>
      <c r="C996" t="s">
        <v>732</v>
      </c>
      <c r="D996" t="s">
        <v>20</v>
      </c>
      <c r="E996">
        <v>48</v>
      </c>
      <c r="F996">
        <v>1</v>
      </c>
      <c r="G996">
        <v>0</v>
      </c>
      <c r="H996" t="s">
        <v>733</v>
      </c>
      <c r="I996">
        <v>52</v>
      </c>
      <c r="J996" t="s">
        <v>734</v>
      </c>
      <c r="K996" t="s">
        <v>17</v>
      </c>
      <c r="L996" t="s">
        <v>735</v>
      </c>
      <c r="N996" t="s">
        <v>736</v>
      </c>
      <c r="O996">
        <v>4</v>
      </c>
      <c r="P996" t="s">
        <v>2891</v>
      </c>
      <c r="Q996" t="s">
        <v>2859</v>
      </c>
    </row>
    <row r="997" spans="1:17" x14ac:dyDescent="0.25">
      <c r="A997">
        <v>1</v>
      </c>
      <c r="B997">
        <v>1</v>
      </c>
      <c r="C997" t="s">
        <v>737</v>
      </c>
      <c r="D997" t="s">
        <v>15</v>
      </c>
      <c r="F997">
        <v>1</v>
      </c>
      <c r="G997">
        <v>0</v>
      </c>
      <c r="H997" t="s">
        <v>733</v>
      </c>
      <c r="I997">
        <v>52</v>
      </c>
      <c r="J997" t="s">
        <v>734</v>
      </c>
      <c r="K997" t="s">
        <v>17</v>
      </c>
      <c r="L997" t="s">
        <v>735</v>
      </c>
      <c r="N997" t="s">
        <v>736</v>
      </c>
      <c r="O997">
        <v>4</v>
      </c>
      <c r="P997" t="s">
        <v>2891</v>
      </c>
      <c r="Q997" t="s">
        <v>2859</v>
      </c>
    </row>
    <row r="998" spans="1:17" x14ac:dyDescent="0.25">
      <c r="A998">
        <v>1</v>
      </c>
      <c r="B998">
        <v>0</v>
      </c>
      <c r="C998" t="s">
        <v>754</v>
      </c>
      <c r="D998" t="s">
        <v>20</v>
      </c>
      <c r="E998">
        <v>47</v>
      </c>
      <c r="F998">
        <v>0</v>
      </c>
      <c r="G998">
        <v>0</v>
      </c>
      <c r="H998" t="s">
        <v>755</v>
      </c>
      <c r="I998">
        <v>34.020800000000001</v>
      </c>
      <c r="J998" t="s">
        <v>756</v>
      </c>
      <c r="K998" t="s">
        <v>17</v>
      </c>
      <c r="N998" t="s">
        <v>757</v>
      </c>
      <c r="O998">
        <v>2</v>
      </c>
      <c r="P998" t="s">
        <v>2889</v>
      </c>
      <c r="Q998" t="s">
        <v>2859</v>
      </c>
    </row>
    <row r="999" spans="1:17" x14ac:dyDescent="0.25">
      <c r="A999">
        <v>2</v>
      </c>
      <c r="B999">
        <v>0</v>
      </c>
      <c r="C999" t="s">
        <v>810</v>
      </c>
      <c r="D999" t="s">
        <v>20</v>
      </c>
      <c r="E999">
        <v>18</v>
      </c>
      <c r="F999">
        <v>0</v>
      </c>
      <c r="G999">
        <v>0</v>
      </c>
      <c r="H999" t="s">
        <v>811</v>
      </c>
      <c r="I999">
        <v>11.5</v>
      </c>
      <c r="K999" t="s">
        <v>17</v>
      </c>
      <c r="N999" t="s">
        <v>812</v>
      </c>
      <c r="O999">
        <v>5</v>
      </c>
      <c r="P999" t="s">
        <v>2890</v>
      </c>
      <c r="Q999" t="s">
        <v>2859</v>
      </c>
    </row>
    <row r="1000" spans="1:17" x14ac:dyDescent="0.25">
      <c r="A1000">
        <v>2</v>
      </c>
      <c r="B1000">
        <v>0</v>
      </c>
      <c r="C1000" t="s">
        <v>820</v>
      </c>
      <c r="D1000" t="s">
        <v>20</v>
      </c>
      <c r="E1000">
        <v>57</v>
      </c>
      <c r="F1000">
        <v>0</v>
      </c>
      <c r="G1000">
        <v>0</v>
      </c>
      <c r="H1000" t="s">
        <v>821</v>
      </c>
      <c r="I1000">
        <v>13</v>
      </c>
      <c r="K1000" t="s">
        <v>17</v>
      </c>
      <c r="N1000" t="s">
        <v>822</v>
      </c>
      <c r="O1000">
        <v>2</v>
      </c>
      <c r="P1000" t="s">
        <v>2889</v>
      </c>
      <c r="Q1000" t="s">
        <v>2859</v>
      </c>
    </row>
    <row r="1001" spans="1:17" x14ac:dyDescent="0.25">
      <c r="A1001">
        <v>2</v>
      </c>
      <c r="B1001">
        <v>0</v>
      </c>
      <c r="C1001" t="s">
        <v>862</v>
      </c>
      <c r="D1001" t="s">
        <v>20</v>
      </c>
      <c r="E1001">
        <v>26</v>
      </c>
      <c r="F1001">
        <v>0</v>
      </c>
      <c r="G1001">
        <v>0</v>
      </c>
      <c r="H1001" t="s">
        <v>863</v>
      </c>
      <c r="I1001">
        <v>13</v>
      </c>
      <c r="K1001" t="s">
        <v>17</v>
      </c>
      <c r="N1001" t="s">
        <v>864</v>
      </c>
      <c r="O1001">
        <v>2</v>
      </c>
      <c r="P1001" t="s">
        <v>2889</v>
      </c>
      <c r="Q1001" t="s">
        <v>2859</v>
      </c>
    </row>
    <row r="1002" spans="1:17" x14ac:dyDescent="0.25">
      <c r="A1002">
        <v>2</v>
      </c>
      <c r="B1002">
        <v>0</v>
      </c>
      <c r="C1002" t="s">
        <v>966</v>
      </c>
      <c r="D1002" t="s">
        <v>20</v>
      </c>
      <c r="E1002">
        <v>25</v>
      </c>
      <c r="F1002">
        <v>0</v>
      </c>
      <c r="G1002">
        <v>0</v>
      </c>
      <c r="H1002" t="s">
        <v>967</v>
      </c>
      <c r="I1002">
        <v>31.5</v>
      </c>
      <c r="K1002" t="s">
        <v>17</v>
      </c>
      <c r="N1002" t="s">
        <v>968</v>
      </c>
      <c r="O1002">
        <v>2</v>
      </c>
      <c r="P1002" t="s">
        <v>2889</v>
      </c>
      <c r="Q1002" t="s">
        <v>2859</v>
      </c>
    </row>
    <row r="1003" spans="1:17" x14ac:dyDescent="0.25">
      <c r="A1003">
        <v>2</v>
      </c>
      <c r="B1003">
        <v>0</v>
      </c>
      <c r="C1003" t="s">
        <v>994</v>
      </c>
      <c r="D1003" t="s">
        <v>20</v>
      </c>
      <c r="E1003">
        <v>18</v>
      </c>
      <c r="F1003">
        <v>0</v>
      </c>
      <c r="G1003">
        <v>0</v>
      </c>
      <c r="H1003" t="s">
        <v>995</v>
      </c>
      <c r="I1003">
        <v>13</v>
      </c>
      <c r="K1003" t="s">
        <v>17</v>
      </c>
      <c r="N1003" t="s">
        <v>996</v>
      </c>
      <c r="O1003">
        <v>4</v>
      </c>
      <c r="P1003" t="s">
        <v>2891</v>
      </c>
      <c r="Q1003" t="s">
        <v>2859</v>
      </c>
    </row>
    <row r="1004" spans="1:17" x14ac:dyDescent="0.25">
      <c r="A1004">
        <v>2</v>
      </c>
      <c r="B1004">
        <v>0</v>
      </c>
      <c r="C1004" t="s">
        <v>1022</v>
      </c>
      <c r="D1004" t="s">
        <v>20</v>
      </c>
      <c r="E1004">
        <v>26</v>
      </c>
      <c r="F1004">
        <v>0</v>
      </c>
      <c r="G1004">
        <v>0</v>
      </c>
      <c r="H1004" t="s">
        <v>1023</v>
      </c>
      <c r="I1004">
        <v>10.5</v>
      </c>
      <c r="K1004" t="s">
        <v>17</v>
      </c>
      <c r="N1004" t="s">
        <v>968</v>
      </c>
      <c r="O1004">
        <v>2</v>
      </c>
      <c r="P1004" t="s">
        <v>2889</v>
      </c>
      <c r="Q1004" t="s">
        <v>2859</v>
      </c>
    </row>
    <row r="1005" spans="1:17" x14ac:dyDescent="0.25">
      <c r="A1005">
        <v>2</v>
      </c>
      <c r="B1005">
        <v>0</v>
      </c>
      <c r="C1005" t="s">
        <v>1027</v>
      </c>
      <c r="D1005" t="s">
        <v>20</v>
      </c>
      <c r="E1005">
        <v>21</v>
      </c>
      <c r="F1005">
        <v>1</v>
      </c>
      <c r="G1005">
        <v>0</v>
      </c>
      <c r="H1005" t="s">
        <v>1028</v>
      </c>
      <c r="I1005">
        <v>11.5</v>
      </c>
      <c r="K1005" t="s">
        <v>17</v>
      </c>
      <c r="N1005" t="s">
        <v>1029</v>
      </c>
      <c r="O1005">
        <v>2</v>
      </c>
      <c r="P1005" t="s">
        <v>2889</v>
      </c>
      <c r="Q1005" t="s">
        <v>2859</v>
      </c>
    </row>
    <row r="1006" spans="1:17" x14ac:dyDescent="0.25">
      <c r="A1006">
        <v>2</v>
      </c>
      <c r="B1006">
        <v>0</v>
      </c>
      <c r="C1006" t="s">
        <v>1030</v>
      </c>
      <c r="D1006" t="s">
        <v>20</v>
      </c>
      <c r="E1006">
        <v>21</v>
      </c>
      <c r="F1006">
        <v>1</v>
      </c>
      <c r="G1006">
        <v>0</v>
      </c>
      <c r="H1006" t="s">
        <v>1031</v>
      </c>
      <c r="I1006">
        <v>11.5</v>
      </c>
      <c r="K1006" t="s">
        <v>17</v>
      </c>
      <c r="N1006" t="s">
        <v>1029</v>
      </c>
      <c r="O1006">
        <v>5</v>
      </c>
      <c r="P1006" t="s">
        <v>2890</v>
      </c>
      <c r="Q1006" t="s">
        <v>2859</v>
      </c>
    </row>
    <row r="1007" spans="1:17" x14ac:dyDescent="0.25">
      <c r="A1007">
        <v>2</v>
      </c>
      <c r="B1007">
        <v>1</v>
      </c>
      <c r="C1007" t="s">
        <v>1068</v>
      </c>
      <c r="D1007" t="s">
        <v>15</v>
      </c>
      <c r="E1007">
        <v>24</v>
      </c>
      <c r="F1007">
        <v>1</v>
      </c>
      <c r="G1007">
        <v>2</v>
      </c>
      <c r="H1007" t="s">
        <v>1069</v>
      </c>
      <c r="I1007">
        <v>65</v>
      </c>
      <c r="K1007" t="s">
        <v>17</v>
      </c>
      <c r="L1007" t="s">
        <v>54</v>
      </c>
      <c r="N1007" t="s">
        <v>1070</v>
      </c>
      <c r="O1007">
        <v>5</v>
      </c>
      <c r="P1007" t="s">
        <v>2890</v>
      </c>
      <c r="Q1007" t="s">
        <v>2859</v>
      </c>
    </row>
    <row r="1008" spans="1:17" x14ac:dyDescent="0.25">
      <c r="A1008">
        <v>2</v>
      </c>
      <c r="B1008">
        <v>1</v>
      </c>
      <c r="C1008" t="s">
        <v>1071</v>
      </c>
      <c r="D1008" t="s">
        <v>15</v>
      </c>
      <c r="E1008">
        <v>24</v>
      </c>
      <c r="F1008">
        <v>1</v>
      </c>
      <c r="G1008">
        <v>2</v>
      </c>
      <c r="H1008" t="s">
        <v>1069</v>
      </c>
      <c r="I1008">
        <v>65</v>
      </c>
      <c r="K1008" t="s">
        <v>17</v>
      </c>
      <c r="L1008" t="s">
        <v>54</v>
      </c>
      <c r="N1008" t="s">
        <v>1070</v>
      </c>
      <c r="O1008">
        <v>1</v>
      </c>
      <c r="P1008" t="s">
        <v>2889</v>
      </c>
      <c r="Q1008" t="s">
        <v>2859</v>
      </c>
    </row>
    <row r="1009" spans="1:17" x14ac:dyDescent="0.25">
      <c r="A1009">
        <v>2</v>
      </c>
      <c r="B1009">
        <v>0</v>
      </c>
      <c r="C1009" t="s">
        <v>1072</v>
      </c>
      <c r="D1009" t="s">
        <v>20</v>
      </c>
      <c r="E1009">
        <v>49</v>
      </c>
      <c r="F1009">
        <v>1</v>
      </c>
      <c r="G1009">
        <v>2</v>
      </c>
      <c r="H1009" t="s">
        <v>1069</v>
      </c>
      <c r="I1009">
        <v>65</v>
      </c>
      <c r="K1009" t="s">
        <v>17</v>
      </c>
      <c r="N1009" t="s">
        <v>1070</v>
      </c>
      <c r="O1009">
        <v>5</v>
      </c>
      <c r="P1009" t="s">
        <v>2890</v>
      </c>
      <c r="Q1009" t="s">
        <v>2859</v>
      </c>
    </row>
    <row r="1010" spans="1:17" x14ac:dyDescent="0.25">
      <c r="A1010">
        <v>2</v>
      </c>
      <c r="B1010">
        <v>1</v>
      </c>
      <c r="C1010" t="s">
        <v>1073</v>
      </c>
      <c r="D1010" t="s">
        <v>15</v>
      </c>
      <c r="E1010">
        <v>48</v>
      </c>
      <c r="F1010">
        <v>1</v>
      </c>
      <c r="G1010">
        <v>2</v>
      </c>
      <c r="H1010" t="s">
        <v>1069</v>
      </c>
      <c r="I1010">
        <v>65</v>
      </c>
      <c r="K1010" t="s">
        <v>17</v>
      </c>
      <c r="L1010" t="s">
        <v>54</v>
      </c>
      <c r="N1010" t="s">
        <v>1070</v>
      </c>
      <c r="O1010">
        <v>1</v>
      </c>
      <c r="P1010" t="s">
        <v>2889</v>
      </c>
      <c r="Q1010" t="s">
        <v>2859</v>
      </c>
    </row>
    <row r="1011" spans="1:17" x14ac:dyDescent="0.25">
      <c r="A1011">
        <v>2</v>
      </c>
      <c r="B1011">
        <v>0</v>
      </c>
      <c r="C1011" t="s">
        <v>1117</v>
      </c>
      <c r="D1011" t="s">
        <v>20</v>
      </c>
      <c r="E1011">
        <v>24</v>
      </c>
      <c r="F1011">
        <v>2</v>
      </c>
      <c r="G1011">
        <v>0</v>
      </c>
      <c r="H1011" t="s">
        <v>967</v>
      </c>
      <c r="I1011">
        <v>31.5</v>
      </c>
      <c r="K1011" t="s">
        <v>17</v>
      </c>
      <c r="N1011" t="s">
        <v>968</v>
      </c>
      <c r="O1011">
        <v>1</v>
      </c>
      <c r="P1011" t="s">
        <v>2889</v>
      </c>
      <c r="Q1011" t="s">
        <v>2859</v>
      </c>
    </row>
    <row r="1012" spans="1:17" x14ac:dyDescent="0.25">
      <c r="A1012">
        <v>2</v>
      </c>
      <c r="B1012">
        <v>0</v>
      </c>
      <c r="C1012" t="s">
        <v>1118</v>
      </c>
      <c r="D1012" t="s">
        <v>20</v>
      </c>
      <c r="E1012">
        <v>22</v>
      </c>
      <c r="F1012">
        <v>2</v>
      </c>
      <c r="G1012">
        <v>0</v>
      </c>
      <c r="H1012" t="s">
        <v>967</v>
      </c>
      <c r="I1012">
        <v>31.5</v>
      </c>
      <c r="K1012" t="s">
        <v>17</v>
      </c>
      <c r="N1012" t="s">
        <v>968</v>
      </c>
      <c r="O1012">
        <v>3</v>
      </c>
      <c r="P1012" t="s">
        <v>2889</v>
      </c>
      <c r="Q1012" t="s">
        <v>2859</v>
      </c>
    </row>
    <row r="1013" spans="1:17" x14ac:dyDescent="0.25">
      <c r="A1013">
        <v>2</v>
      </c>
      <c r="B1013">
        <v>0</v>
      </c>
      <c r="C1013" t="s">
        <v>1143</v>
      </c>
      <c r="D1013" t="s">
        <v>20</v>
      </c>
      <c r="E1013">
        <v>31</v>
      </c>
      <c r="F1013">
        <v>0</v>
      </c>
      <c r="G1013">
        <v>0</v>
      </c>
      <c r="H1013" t="s">
        <v>1144</v>
      </c>
      <c r="I1013">
        <v>10.5</v>
      </c>
      <c r="K1013" t="s">
        <v>17</v>
      </c>
      <c r="M1013">
        <v>165</v>
      </c>
      <c r="N1013" t="s">
        <v>1145</v>
      </c>
      <c r="O1013">
        <v>2</v>
      </c>
      <c r="P1013" t="s">
        <v>2889</v>
      </c>
      <c r="Q1013" t="s">
        <v>2859</v>
      </c>
    </row>
    <row r="1014" spans="1:17" x14ac:dyDescent="0.25">
      <c r="A1014">
        <v>2</v>
      </c>
      <c r="B1014">
        <v>1</v>
      </c>
      <c r="C1014" t="s">
        <v>1255</v>
      </c>
      <c r="D1014" t="s">
        <v>20</v>
      </c>
      <c r="E1014">
        <v>22</v>
      </c>
      <c r="F1014">
        <v>0</v>
      </c>
      <c r="G1014">
        <v>0</v>
      </c>
      <c r="H1014" t="s">
        <v>1256</v>
      </c>
      <c r="I1014">
        <v>10.5</v>
      </c>
      <c r="K1014" t="s">
        <v>17</v>
      </c>
      <c r="L1014" t="s">
        <v>241</v>
      </c>
      <c r="N1014" t="s">
        <v>1257</v>
      </c>
      <c r="O1014">
        <v>5</v>
      </c>
      <c r="P1014" t="s">
        <v>2890</v>
      </c>
      <c r="Q1014" t="s">
        <v>2859</v>
      </c>
    </row>
    <row r="1015" spans="1:17" x14ac:dyDescent="0.25">
      <c r="A1015">
        <v>2</v>
      </c>
      <c r="B1015">
        <v>0</v>
      </c>
      <c r="C1015" t="s">
        <v>1304</v>
      </c>
      <c r="D1015" t="s">
        <v>20</v>
      </c>
      <c r="E1015">
        <v>34</v>
      </c>
      <c r="F1015">
        <v>1</v>
      </c>
      <c r="G1015">
        <v>0</v>
      </c>
      <c r="H1015" t="s">
        <v>1305</v>
      </c>
      <c r="I1015">
        <v>21</v>
      </c>
      <c r="K1015" t="s">
        <v>17</v>
      </c>
      <c r="L1015" t="s">
        <v>857</v>
      </c>
      <c r="N1015" t="s">
        <v>1306</v>
      </c>
      <c r="O1015">
        <v>2</v>
      </c>
      <c r="P1015" t="s">
        <v>2889</v>
      </c>
      <c r="Q1015" t="s">
        <v>2859</v>
      </c>
    </row>
    <row r="1016" spans="1:17" x14ac:dyDescent="0.25">
      <c r="A1016">
        <v>2</v>
      </c>
      <c r="B1016">
        <v>1</v>
      </c>
      <c r="C1016" t="s">
        <v>1307</v>
      </c>
      <c r="D1016" t="s">
        <v>15</v>
      </c>
      <c r="E1016">
        <v>30</v>
      </c>
      <c r="F1016">
        <v>3</v>
      </c>
      <c r="G1016">
        <v>0</v>
      </c>
      <c r="H1016" t="s">
        <v>1305</v>
      </c>
      <c r="I1016">
        <v>21</v>
      </c>
      <c r="K1016" t="s">
        <v>17</v>
      </c>
      <c r="N1016" t="s">
        <v>1306</v>
      </c>
      <c r="O1016">
        <v>3</v>
      </c>
      <c r="P1016" t="s">
        <v>2889</v>
      </c>
      <c r="Q1016" t="s">
        <v>2859</v>
      </c>
    </row>
    <row r="1017" spans="1:17" x14ac:dyDescent="0.25">
      <c r="A1017">
        <v>2</v>
      </c>
      <c r="B1017">
        <v>0</v>
      </c>
      <c r="C1017" t="s">
        <v>1325</v>
      </c>
      <c r="D1017" t="s">
        <v>20</v>
      </c>
      <c r="E1017">
        <v>26</v>
      </c>
      <c r="F1017">
        <v>0</v>
      </c>
      <c r="G1017">
        <v>0</v>
      </c>
      <c r="H1017" t="s">
        <v>1326</v>
      </c>
      <c r="I1017">
        <v>13</v>
      </c>
      <c r="K1017" t="s">
        <v>17</v>
      </c>
      <c r="N1017" t="s">
        <v>707</v>
      </c>
      <c r="O1017">
        <v>1</v>
      </c>
      <c r="P1017" t="s">
        <v>2889</v>
      </c>
      <c r="Q1017" t="s">
        <v>2859</v>
      </c>
    </row>
    <row r="1018" spans="1:17" x14ac:dyDescent="0.25">
      <c r="A1018">
        <v>2</v>
      </c>
      <c r="B1018">
        <v>0</v>
      </c>
      <c r="C1018" t="s">
        <v>1359</v>
      </c>
      <c r="D1018" t="s">
        <v>20</v>
      </c>
      <c r="E1018">
        <v>14</v>
      </c>
      <c r="F1018">
        <v>0</v>
      </c>
      <c r="G1018">
        <v>0</v>
      </c>
      <c r="H1018" t="s">
        <v>1069</v>
      </c>
      <c r="I1018">
        <v>65</v>
      </c>
      <c r="K1018" t="s">
        <v>17</v>
      </c>
      <c r="N1018" t="s">
        <v>1070</v>
      </c>
      <c r="O1018">
        <v>5</v>
      </c>
      <c r="P1018" t="s">
        <v>2890</v>
      </c>
      <c r="Q1018" t="s">
        <v>2859</v>
      </c>
    </row>
    <row r="1019" spans="1:17" x14ac:dyDescent="0.25">
      <c r="A1019">
        <v>3</v>
      </c>
      <c r="B1019">
        <v>1</v>
      </c>
      <c r="C1019" t="s">
        <v>1436</v>
      </c>
      <c r="D1019" t="s">
        <v>20</v>
      </c>
      <c r="E1019">
        <v>20</v>
      </c>
      <c r="F1019">
        <v>0</v>
      </c>
      <c r="G1019">
        <v>0</v>
      </c>
      <c r="H1019" t="s">
        <v>1437</v>
      </c>
      <c r="I1019">
        <v>7.9249999999999998</v>
      </c>
      <c r="K1019" t="s">
        <v>17</v>
      </c>
      <c r="L1019" t="s">
        <v>414</v>
      </c>
      <c r="N1019" t="s">
        <v>1438</v>
      </c>
      <c r="O1019">
        <v>2</v>
      </c>
      <c r="P1019" t="s">
        <v>2889</v>
      </c>
      <c r="Q1019" t="s">
        <v>2859</v>
      </c>
    </row>
    <row r="1020" spans="1:17" x14ac:dyDescent="0.25">
      <c r="A1020">
        <v>3</v>
      </c>
      <c r="B1020">
        <v>1</v>
      </c>
      <c r="C1020" t="s">
        <v>1739</v>
      </c>
      <c r="D1020" t="s">
        <v>15</v>
      </c>
      <c r="E1020">
        <v>17</v>
      </c>
      <c r="F1020">
        <v>0</v>
      </c>
      <c r="G1020">
        <v>1</v>
      </c>
      <c r="H1020" t="s">
        <v>1740</v>
      </c>
      <c r="I1020">
        <v>16.100000000000001</v>
      </c>
      <c r="K1020" t="s">
        <v>17</v>
      </c>
      <c r="L1020" t="s">
        <v>857</v>
      </c>
      <c r="N1020" t="s">
        <v>1741</v>
      </c>
      <c r="O1020">
        <v>2</v>
      </c>
      <c r="P1020" t="s">
        <v>2889</v>
      </c>
      <c r="Q1020" t="s">
        <v>2859</v>
      </c>
    </row>
    <row r="1021" spans="1:17" x14ac:dyDescent="0.25">
      <c r="A1021">
        <v>3</v>
      </c>
      <c r="B1021">
        <v>0</v>
      </c>
      <c r="C1021" t="s">
        <v>1742</v>
      </c>
      <c r="D1021" t="s">
        <v>20</v>
      </c>
      <c r="E1021">
        <v>44</v>
      </c>
      <c r="F1021">
        <v>0</v>
      </c>
      <c r="G1021">
        <v>1</v>
      </c>
      <c r="H1021" t="s">
        <v>1740</v>
      </c>
      <c r="I1021">
        <v>16.100000000000001</v>
      </c>
      <c r="K1021" t="s">
        <v>17</v>
      </c>
      <c r="N1021" t="s">
        <v>1741</v>
      </c>
      <c r="O1021">
        <v>5</v>
      </c>
      <c r="P1021" t="s">
        <v>2890</v>
      </c>
      <c r="Q1021" t="s">
        <v>2859</v>
      </c>
    </row>
    <row r="1022" spans="1:17" x14ac:dyDescent="0.25">
      <c r="A1022">
        <v>3</v>
      </c>
      <c r="B1022">
        <v>1</v>
      </c>
      <c r="C1022" t="s">
        <v>1825</v>
      </c>
      <c r="D1022" t="s">
        <v>15</v>
      </c>
      <c r="E1022">
        <v>30</v>
      </c>
      <c r="F1022">
        <v>0</v>
      </c>
      <c r="G1022">
        <v>0</v>
      </c>
      <c r="H1022" t="s">
        <v>1826</v>
      </c>
      <c r="I1022">
        <v>12.475</v>
      </c>
      <c r="K1022" t="s">
        <v>17</v>
      </c>
      <c r="L1022" t="s">
        <v>241</v>
      </c>
      <c r="N1022" t="s">
        <v>1827</v>
      </c>
      <c r="O1022">
        <v>1</v>
      </c>
      <c r="P1022" t="s">
        <v>2889</v>
      </c>
      <c r="Q1022" t="s">
        <v>2859</v>
      </c>
    </row>
    <row r="1023" spans="1:17" x14ac:dyDescent="0.25">
      <c r="A1023">
        <v>1</v>
      </c>
      <c r="B1023">
        <v>1</v>
      </c>
      <c r="C1023" t="s">
        <v>27</v>
      </c>
      <c r="D1023" t="s">
        <v>20</v>
      </c>
      <c r="E1023">
        <v>48</v>
      </c>
      <c r="F1023">
        <v>0</v>
      </c>
      <c r="G1023">
        <v>0</v>
      </c>
      <c r="H1023">
        <v>19952</v>
      </c>
      <c r="I1023">
        <v>26.55</v>
      </c>
      <c r="J1023" t="s">
        <v>28</v>
      </c>
      <c r="K1023" t="s">
        <v>17</v>
      </c>
      <c r="L1023" t="s">
        <v>29</v>
      </c>
      <c r="N1023" t="s">
        <v>30</v>
      </c>
      <c r="O1023">
        <v>5</v>
      </c>
      <c r="P1023" t="s">
        <v>2890</v>
      </c>
      <c r="Q1023" t="s">
        <v>2862</v>
      </c>
    </row>
    <row r="1024" spans="1:17" x14ac:dyDescent="0.25">
      <c r="A1024">
        <v>1</v>
      </c>
      <c r="B1024">
        <v>1</v>
      </c>
      <c r="C1024" t="s">
        <v>31</v>
      </c>
      <c r="D1024" t="s">
        <v>15</v>
      </c>
      <c r="E1024">
        <v>63</v>
      </c>
      <c r="F1024">
        <v>1</v>
      </c>
      <c r="G1024">
        <v>0</v>
      </c>
      <c r="H1024">
        <v>13502</v>
      </c>
      <c r="I1024">
        <v>77.958299999999994</v>
      </c>
      <c r="J1024" t="s">
        <v>32</v>
      </c>
      <c r="K1024" t="s">
        <v>17</v>
      </c>
      <c r="L1024" t="s">
        <v>33</v>
      </c>
      <c r="N1024" t="s">
        <v>34</v>
      </c>
      <c r="O1024">
        <v>1</v>
      </c>
      <c r="P1024" t="s">
        <v>2889</v>
      </c>
      <c r="Q1024" t="s">
        <v>2862</v>
      </c>
    </row>
    <row r="1025" spans="1:17" x14ac:dyDescent="0.25">
      <c r="A1025">
        <v>1</v>
      </c>
      <c r="B1025">
        <v>1</v>
      </c>
      <c r="C1025" t="s">
        <v>38</v>
      </c>
      <c r="D1025" t="s">
        <v>15</v>
      </c>
      <c r="E1025">
        <v>53</v>
      </c>
      <c r="F1025">
        <v>2</v>
      </c>
      <c r="G1025">
        <v>0</v>
      </c>
      <c r="H1025">
        <v>11769</v>
      </c>
      <c r="I1025">
        <v>51.479199999999999</v>
      </c>
      <c r="J1025" t="s">
        <v>39</v>
      </c>
      <c r="K1025" t="s">
        <v>17</v>
      </c>
      <c r="L1025" t="s">
        <v>40</v>
      </c>
      <c r="N1025" t="s">
        <v>41</v>
      </c>
      <c r="O1025">
        <v>2</v>
      </c>
      <c r="P1025" t="s">
        <v>2889</v>
      </c>
      <c r="Q1025" t="s">
        <v>2862</v>
      </c>
    </row>
    <row r="1026" spans="1:17" x14ac:dyDescent="0.25">
      <c r="A1026">
        <v>1</v>
      </c>
      <c r="B1026">
        <v>0</v>
      </c>
      <c r="C1026" t="s">
        <v>46</v>
      </c>
      <c r="D1026" t="s">
        <v>20</v>
      </c>
      <c r="E1026">
        <v>47</v>
      </c>
      <c r="F1026">
        <v>1</v>
      </c>
      <c r="G1026">
        <v>0</v>
      </c>
      <c r="H1026" t="s">
        <v>47</v>
      </c>
      <c r="I1026">
        <v>227.52500000000001</v>
      </c>
      <c r="J1026" t="s">
        <v>48</v>
      </c>
      <c r="K1026" t="s">
        <v>44</v>
      </c>
      <c r="M1026">
        <v>124</v>
      </c>
      <c r="N1026" t="s">
        <v>30</v>
      </c>
      <c r="O1026">
        <v>1</v>
      </c>
      <c r="P1026" t="s">
        <v>2889</v>
      </c>
      <c r="Q1026" t="s">
        <v>2862</v>
      </c>
    </row>
    <row r="1027" spans="1:17" x14ac:dyDescent="0.25">
      <c r="A1027">
        <v>1</v>
      </c>
      <c r="B1027">
        <v>1</v>
      </c>
      <c r="C1027" t="s">
        <v>49</v>
      </c>
      <c r="D1027" t="s">
        <v>15</v>
      </c>
      <c r="E1027">
        <v>18</v>
      </c>
      <c r="F1027">
        <v>1</v>
      </c>
      <c r="G1027">
        <v>0</v>
      </c>
      <c r="H1027" t="s">
        <v>47</v>
      </c>
      <c r="I1027">
        <v>227.52500000000001</v>
      </c>
      <c r="J1027" t="s">
        <v>48</v>
      </c>
      <c r="K1027" t="s">
        <v>44</v>
      </c>
      <c r="L1027" t="s">
        <v>50</v>
      </c>
      <c r="N1027" t="s">
        <v>30</v>
      </c>
      <c r="O1027">
        <v>1</v>
      </c>
      <c r="P1027" t="s">
        <v>2889</v>
      </c>
      <c r="Q1027" t="s">
        <v>2862</v>
      </c>
    </row>
    <row r="1028" spans="1:17" x14ac:dyDescent="0.25">
      <c r="A1028">
        <v>1</v>
      </c>
      <c r="B1028">
        <v>0</v>
      </c>
      <c r="C1028" t="s">
        <v>62</v>
      </c>
      <c r="D1028" t="s">
        <v>20</v>
      </c>
      <c r="F1028">
        <v>0</v>
      </c>
      <c r="G1028">
        <v>0</v>
      </c>
      <c r="H1028" t="s">
        <v>63</v>
      </c>
      <c r="I1028">
        <v>25.925000000000001</v>
      </c>
      <c r="K1028" t="s">
        <v>17</v>
      </c>
      <c r="N1028" t="s">
        <v>30</v>
      </c>
      <c r="O1028">
        <v>4</v>
      </c>
      <c r="P1028" t="s">
        <v>2891</v>
      </c>
      <c r="Q1028" t="s">
        <v>2862</v>
      </c>
    </row>
    <row r="1029" spans="1:17" x14ac:dyDescent="0.25">
      <c r="A1029">
        <v>1</v>
      </c>
      <c r="B1029">
        <v>1</v>
      </c>
      <c r="C1029" t="s">
        <v>76</v>
      </c>
      <c r="D1029" t="s">
        <v>20</v>
      </c>
      <c r="E1029">
        <v>37</v>
      </c>
      <c r="F1029">
        <v>1</v>
      </c>
      <c r="G1029">
        <v>1</v>
      </c>
      <c r="H1029">
        <v>11751</v>
      </c>
      <c r="I1029">
        <v>52.554200000000002</v>
      </c>
      <c r="J1029" t="s">
        <v>77</v>
      </c>
      <c r="K1029" t="s">
        <v>17</v>
      </c>
      <c r="L1029" t="s">
        <v>78</v>
      </c>
      <c r="N1029" t="s">
        <v>30</v>
      </c>
      <c r="O1029">
        <v>3</v>
      </c>
      <c r="P1029" t="s">
        <v>2889</v>
      </c>
      <c r="Q1029" t="s">
        <v>2862</v>
      </c>
    </row>
    <row r="1030" spans="1:17" x14ac:dyDescent="0.25">
      <c r="A1030">
        <v>1</v>
      </c>
      <c r="B1030">
        <v>1</v>
      </c>
      <c r="C1030" t="s">
        <v>79</v>
      </c>
      <c r="D1030" t="s">
        <v>15</v>
      </c>
      <c r="E1030">
        <v>47</v>
      </c>
      <c r="F1030">
        <v>1</v>
      </c>
      <c r="G1030">
        <v>1</v>
      </c>
      <c r="H1030">
        <v>11751</v>
      </c>
      <c r="I1030">
        <v>52.554200000000002</v>
      </c>
      <c r="J1030" t="s">
        <v>77</v>
      </c>
      <c r="K1030" t="s">
        <v>17</v>
      </c>
      <c r="L1030" t="s">
        <v>78</v>
      </c>
      <c r="N1030" t="s">
        <v>30</v>
      </c>
      <c r="O1030">
        <v>1</v>
      </c>
      <c r="P1030" t="s">
        <v>2889</v>
      </c>
      <c r="Q1030" t="s">
        <v>2862</v>
      </c>
    </row>
    <row r="1031" spans="1:17" x14ac:dyDescent="0.25">
      <c r="A1031">
        <v>1</v>
      </c>
      <c r="B1031">
        <v>1</v>
      </c>
      <c r="C1031" t="s">
        <v>80</v>
      </c>
      <c r="D1031" t="s">
        <v>20</v>
      </c>
      <c r="E1031">
        <v>26</v>
      </c>
      <c r="F1031">
        <v>0</v>
      </c>
      <c r="G1031">
        <v>0</v>
      </c>
      <c r="H1031">
        <v>111369</v>
      </c>
      <c r="I1031">
        <v>30</v>
      </c>
      <c r="J1031" t="s">
        <v>81</v>
      </c>
      <c r="K1031" t="s">
        <v>44</v>
      </c>
      <c r="L1031" t="s">
        <v>78</v>
      </c>
      <c r="N1031" t="s">
        <v>30</v>
      </c>
      <c r="O1031">
        <v>3</v>
      </c>
      <c r="P1031" t="s">
        <v>2889</v>
      </c>
      <c r="Q1031" t="s">
        <v>2862</v>
      </c>
    </row>
    <row r="1032" spans="1:17" x14ac:dyDescent="0.25">
      <c r="A1032">
        <v>1</v>
      </c>
      <c r="B1032">
        <v>1</v>
      </c>
      <c r="C1032" t="s">
        <v>114</v>
      </c>
      <c r="D1032" t="s">
        <v>15</v>
      </c>
      <c r="E1032">
        <v>45</v>
      </c>
      <c r="F1032">
        <v>0</v>
      </c>
      <c r="G1032">
        <v>0</v>
      </c>
      <c r="H1032" t="s">
        <v>115</v>
      </c>
      <c r="I1032">
        <v>262.375</v>
      </c>
      <c r="K1032" t="s">
        <v>44</v>
      </c>
      <c r="L1032" t="s">
        <v>50</v>
      </c>
      <c r="N1032" t="s">
        <v>116</v>
      </c>
      <c r="O1032">
        <v>1</v>
      </c>
      <c r="P1032" t="s">
        <v>2889</v>
      </c>
      <c r="Q1032" t="s">
        <v>2862</v>
      </c>
    </row>
    <row r="1033" spans="1:17" x14ac:dyDescent="0.25">
      <c r="A1033">
        <v>1</v>
      </c>
      <c r="B1033">
        <v>1</v>
      </c>
      <c r="C1033" t="s">
        <v>144</v>
      </c>
      <c r="D1033" t="s">
        <v>20</v>
      </c>
      <c r="E1033">
        <v>42</v>
      </c>
      <c r="F1033">
        <v>0</v>
      </c>
      <c r="G1033">
        <v>0</v>
      </c>
      <c r="H1033" t="s">
        <v>145</v>
      </c>
      <c r="I1033">
        <v>26.287500000000001</v>
      </c>
      <c r="J1033" t="s">
        <v>146</v>
      </c>
      <c r="K1033" t="s">
        <v>17</v>
      </c>
      <c r="L1033" t="s">
        <v>78</v>
      </c>
      <c r="N1033" t="s">
        <v>30</v>
      </c>
      <c r="O1033">
        <v>3</v>
      </c>
      <c r="P1033" t="s">
        <v>2889</v>
      </c>
      <c r="Q1033" t="s">
        <v>2862</v>
      </c>
    </row>
    <row r="1034" spans="1:17" x14ac:dyDescent="0.25">
      <c r="A1034">
        <v>1</v>
      </c>
      <c r="B1034">
        <v>0</v>
      </c>
      <c r="C1034" t="s">
        <v>155</v>
      </c>
      <c r="D1034" t="s">
        <v>20</v>
      </c>
      <c r="E1034">
        <v>33</v>
      </c>
      <c r="F1034">
        <v>0</v>
      </c>
      <c r="G1034">
        <v>0</v>
      </c>
      <c r="H1034">
        <v>695</v>
      </c>
      <c r="I1034">
        <v>5</v>
      </c>
      <c r="J1034" t="s">
        <v>151</v>
      </c>
      <c r="K1034" t="s">
        <v>17</v>
      </c>
      <c r="N1034" t="s">
        <v>30</v>
      </c>
      <c r="O1034">
        <v>1</v>
      </c>
      <c r="P1034" t="s">
        <v>2889</v>
      </c>
      <c r="Q1034" t="s">
        <v>2862</v>
      </c>
    </row>
    <row r="1035" spans="1:17" x14ac:dyDescent="0.25">
      <c r="A1035">
        <v>1</v>
      </c>
      <c r="B1035">
        <v>0</v>
      </c>
      <c r="C1035" t="s">
        <v>164</v>
      </c>
      <c r="D1035" t="s">
        <v>20</v>
      </c>
      <c r="E1035">
        <v>49</v>
      </c>
      <c r="F1035">
        <v>0</v>
      </c>
      <c r="G1035">
        <v>0</v>
      </c>
      <c r="H1035">
        <v>19924</v>
      </c>
      <c r="I1035">
        <v>26</v>
      </c>
      <c r="K1035" t="s">
        <v>17</v>
      </c>
      <c r="N1035" t="s">
        <v>165</v>
      </c>
      <c r="O1035">
        <v>1</v>
      </c>
      <c r="P1035" t="s">
        <v>2889</v>
      </c>
      <c r="Q1035" t="s">
        <v>2862</v>
      </c>
    </row>
    <row r="1036" spans="1:17" x14ac:dyDescent="0.25">
      <c r="A1036">
        <v>1</v>
      </c>
      <c r="B1036">
        <v>1</v>
      </c>
      <c r="C1036" t="s">
        <v>166</v>
      </c>
      <c r="D1036" t="s">
        <v>15</v>
      </c>
      <c r="F1036">
        <v>0</v>
      </c>
      <c r="G1036">
        <v>0</v>
      </c>
      <c r="H1036">
        <v>17770</v>
      </c>
      <c r="I1036">
        <v>27.720800000000001</v>
      </c>
      <c r="K1036" t="s">
        <v>44</v>
      </c>
      <c r="L1036" t="s">
        <v>78</v>
      </c>
      <c r="N1036" t="s">
        <v>30</v>
      </c>
      <c r="O1036">
        <v>5</v>
      </c>
      <c r="P1036" t="s">
        <v>2890</v>
      </c>
      <c r="Q1036" t="s">
        <v>2862</v>
      </c>
    </row>
    <row r="1037" spans="1:17" x14ac:dyDescent="0.25">
      <c r="A1037">
        <v>1</v>
      </c>
      <c r="B1037">
        <v>1</v>
      </c>
      <c r="C1037" t="s">
        <v>176</v>
      </c>
      <c r="D1037" t="s">
        <v>20</v>
      </c>
      <c r="E1037">
        <v>27</v>
      </c>
      <c r="F1037">
        <v>1</v>
      </c>
      <c r="G1037">
        <v>0</v>
      </c>
      <c r="H1037">
        <v>113806</v>
      </c>
      <c r="I1037">
        <v>53.1</v>
      </c>
      <c r="J1037" t="s">
        <v>177</v>
      </c>
      <c r="K1037" t="s">
        <v>17</v>
      </c>
      <c r="L1037" t="s">
        <v>78</v>
      </c>
      <c r="N1037" t="s">
        <v>178</v>
      </c>
      <c r="O1037">
        <v>1</v>
      </c>
      <c r="P1037" t="s">
        <v>2889</v>
      </c>
      <c r="Q1037" t="s">
        <v>2862</v>
      </c>
    </row>
    <row r="1038" spans="1:17" x14ac:dyDescent="0.25">
      <c r="A1038">
        <v>1</v>
      </c>
      <c r="B1038">
        <v>1</v>
      </c>
      <c r="C1038" t="s">
        <v>179</v>
      </c>
      <c r="D1038" t="s">
        <v>15</v>
      </c>
      <c r="E1038">
        <v>33</v>
      </c>
      <c r="F1038">
        <v>1</v>
      </c>
      <c r="G1038">
        <v>0</v>
      </c>
      <c r="H1038">
        <v>113806</v>
      </c>
      <c r="I1038">
        <v>53.1</v>
      </c>
      <c r="J1038" t="s">
        <v>177</v>
      </c>
      <c r="K1038" t="s">
        <v>17</v>
      </c>
      <c r="L1038" t="s">
        <v>78</v>
      </c>
      <c r="N1038" t="s">
        <v>178</v>
      </c>
      <c r="O1038">
        <v>1</v>
      </c>
      <c r="P1038" t="s">
        <v>2889</v>
      </c>
      <c r="Q1038" t="s">
        <v>2862</v>
      </c>
    </row>
    <row r="1039" spans="1:17" x14ac:dyDescent="0.25">
      <c r="A1039">
        <v>1</v>
      </c>
      <c r="B1039">
        <v>1</v>
      </c>
      <c r="C1039" t="s">
        <v>210</v>
      </c>
      <c r="D1039" t="s">
        <v>15</v>
      </c>
      <c r="E1039">
        <v>55</v>
      </c>
      <c r="F1039">
        <v>2</v>
      </c>
      <c r="G1039">
        <v>0</v>
      </c>
      <c r="H1039">
        <v>11770</v>
      </c>
      <c r="I1039">
        <v>25.7</v>
      </c>
      <c r="J1039" t="s">
        <v>39</v>
      </c>
      <c r="K1039" t="s">
        <v>17</v>
      </c>
      <c r="L1039" t="s">
        <v>211</v>
      </c>
      <c r="N1039" t="s">
        <v>30</v>
      </c>
      <c r="O1039">
        <v>5</v>
      </c>
      <c r="P1039" t="s">
        <v>2890</v>
      </c>
      <c r="Q1039" t="s">
        <v>2862</v>
      </c>
    </row>
    <row r="1040" spans="1:17" x14ac:dyDescent="0.25">
      <c r="A1040">
        <v>1</v>
      </c>
      <c r="B1040">
        <v>0</v>
      </c>
      <c r="C1040" t="s">
        <v>221</v>
      </c>
      <c r="D1040" t="s">
        <v>20</v>
      </c>
      <c r="E1040">
        <v>39</v>
      </c>
      <c r="F1040">
        <v>1</v>
      </c>
      <c r="G1040">
        <v>0</v>
      </c>
      <c r="H1040" t="s">
        <v>222</v>
      </c>
      <c r="I1040">
        <v>71.283299999999997</v>
      </c>
      <c r="J1040" t="s">
        <v>223</v>
      </c>
      <c r="K1040" t="s">
        <v>44</v>
      </c>
      <c r="N1040" t="s">
        <v>30</v>
      </c>
      <c r="O1040">
        <v>5</v>
      </c>
      <c r="P1040" t="s">
        <v>2890</v>
      </c>
      <c r="Q1040" t="s">
        <v>2862</v>
      </c>
    </row>
    <row r="1041" spans="1:17" x14ac:dyDescent="0.25">
      <c r="A1041">
        <v>1</v>
      </c>
      <c r="B1041">
        <v>1</v>
      </c>
      <c r="C1041" t="s">
        <v>224</v>
      </c>
      <c r="D1041" t="s">
        <v>15</v>
      </c>
      <c r="E1041">
        <v>38</v>
      </c>
      <c r="F1041">
        <v>1</v>
      </c>
      <c r="G1041">
        <v>0</v>
      </c>
      <c r="H1041" t="s">
        <v>222</v>
      </c>
      <c r="I1041">
        <v>71.283299999999997</v>
      </c>
      <c r="J1041" t="s">
        <v>223</v>
      </c>
      <c r="K1041" t="s">
        <v>44</v>
      </c>
      <c r="L1041" t="s">
        <v>50</v>
      </c>
      <c r="N1041" t="s">
        <v>30</v>
      </c>
      <c r="O1041">
        <v>2</v>
      </c>
      <c r="P1041" t="s">
        <v>2889</v>
      </c>
      <c r="Q1041" t="s">
        <v>2862</v>
      </c>
    </row>
    <row r="1042" spans="1:17" x14ac:dyDescent="0.25">
      <c r="A1042">
        <v>1</v>
      </c>
      <c r="B1042">
        <v>1</v>
      </c>
      <c r="C1042" t="s">
        <v>263</v>
      </c>
      <c r="D1042" t="s">
        <v>15</v>
      </c>
      <c r="E1042">
        <v>38</v>
      </c>
      <c r="F1042">
        <v>0</v>
      </c>
      <c r="G1042">
        <v>0</v>
      </c>
      <c r="H1042" t="s">
        <v>47</v>
      </c>
      <c r="I1042">
        <v>227.52500000000001</v>
      </c>
      <c r="J1042" t="s">
        <v>264</v>
      </c>
      <c r="K1042" t="s">
        <v>44</v>
      </c>
      <c r="L1042" t="s">
        <v>50</v>
      </c>
      <c r="N1042" t="s">
        <v>30</v>
      </c>
      <c r="O1042">
        <v>1</v>
      </c>
      <c r="P1042" t="s">
        <v>2889</v>
      </c>
      <c r="Q1042" t="s">
        <v>2862</v>
      </c>
    </row>
    <row r="1043" spans="1:17" x14ac:dyDescent="0.25">
      <c r="A1043">
        <v>1</v>
      </c>
      <c r="B1043">
        <v>0</v>
      </c>
      <c r="C1043" t="s">
        <v>268</v>
      </c>
      <c r="D1043" t="s">
        <v>15</v>
      </c>
      <c r="E1043">
        <v>36</v>
      </c>
      <c r="F1043">
        <v>0</v>
      </c>
      <c r="G1043">
        <v>0</v>
      </c>
      <c r="H1043" t="s">
        <v>269</v>
      </c>
      <c r="I1043">
        <v>31.679200000000002</v>
      </c>
      <c r="J1043" t="s">
        <v>270</v>
      </c>
      <c r="K1043" t="s">
        <v>44</v>
      </c>
      <c r="N1043" t="s">
        <v>30</v>
      </c>
      <c r="O1043">
        <v>5</v>
      </c>
      <c r="P1043" t="s">
        <v>2890</v>
      </c>
      <c r="Q1043" t="s">
        <v>2862</v>
      </c>
    </row>
    <row r="1044" spans="1:17" x14ac:dyDescent="0.25">
      <c r="A1044">
        <v>1</v>
      </c>
      <c r="B1044">
        <v>1</v>
      </c>
      <c r="C1044" t="s">
        <v>273</v>
      </c>
      <c r="D1044" t="s">
        <v>15</v>
      </c>
      <c r="F1044">
        <v>0</v>
      </c>
      <c r="G1044">
        <v>0</v>
      </c>
      <c r="H1044" t="s">
        <v>274</v>
      </c>
      <c r="I1044">
        <v>31.683299999999999</v>
      </c>
      <c r="K1044" t="s">
        <v>17</v>
      </c>
      <c r="L1044" t="s">
        <v>90</v>
      </c>
      <c r="N1044" t="s">
        <v>30</v>
      </c>
      <c r="O1044">
        <v>5</v>
      </c>
      <c r="P1044" t="s">
        <v>2890</v>
      </c>
      <c r="Q1044" t="s">
        <v>2862</v>
      </c>
    </row>
    <row r="1045" spans="1:17" x14ac:dyDescent="0.25">
      <c r="A1045">
        <v>1</v>
      </c>
      <c r="B1045">
        <v>1</v>
      </c>
      <c r="C1045" t="s">
        <v>277</v>
      </c>
      <c r="D1045" t="s">
        <v>20</v>
      </c>
      <c r="E1045">
        <v>36</v>
      </c>
      <c r="F1045">
        <v>0</v>
      </c>
      <c r="G1045">
        <v>0</v>
      </c>
      <c r="H1045" t="s">
        <v>278</v>
      </c>
      <c r="I1045">
        <v>26.387499999999999</v>
      </c>
      <c r="J1045" t="s">
        <v>279</v>
      </c>
      <c r="K1045" t="s">
        <v>17</v>
      </c>
      <c r="L1045" t="s">
        <v>78</v>
      </c>
      <c r="N1045" t="s">
        <v>280</v>
      </c>
      <c r="O1045">
        <v>5</v>
      </c>
      <c r="P1045" t="s">
        <v>2890</v>
      </c>
      <c r="Q1045" t="s">
        <v>2862</v>
      </c>
    </row>
    <row r="1046" spans="1:17" x14ac:dyDescent="0.25">
      <c r="A1046">
        <v>1</v>
      </c>
      <c r="B1046">
        <v>0</v>
      </c>
      <c r="C1046" t="s">
        <v>281</v>
      </c>
      <c r="D1046" t="s">
        <v>20</v>
      </c>
      <c r="E1046">
        <v>30</v>
      </c>
      <c r="F1046">
        <v>0</v>
      </c>
      <c r="G1046">
        <v>0</v>
      </c>
      <c r="H1046" t="s">
        <v>282</v>
      </c>
      <c r="I1046">
        <v>27.75</v>
      </c>
      <c r="J1046" t="s">
        <v>283</v>
      </c>
      <c r="K1046" t="s">
        <v>44</v>
      </c>
      <c r="N1046" t="s">
        <v>30</v>
      </c>
      <c r="O1046">
        <v>1</v>
      </c>
      <c r="P1046" t="s">
        <v>2889</v>
      </c>
      <c r="Q1046" t="s">
        <v>2862</v>
      </c>
    </row>
    <row r="1047" spans="1:17" x14ac:dyDescent="0.25">
      <c r="A1047">
        <v>1</v>
      </c>
      <c r="B1047">
        <v>1</v>
      </c>
      <c r="C1047" t="s">
        <v>299</v>
      </c>
      <c r="D1047" t="s">
        <v>20</v>
      </c>
      <c r="E1047">
        <v>50</v>
      </c>
      <c r="F1047">
        <v>2</v>
      </c>
      <c r="G1047">
        <v>0</v>
      </c>
      <c r="H1047" t="s">
        <v>300</v>
      </c>
      <c r="I1047">
        <v>133.65</v>
      </c>
      <c r="K1047" t="s">
        <v>17</v>
      </c>
      <c r="L1047" t="s">
        <v>78</v>
      </c>
      <c r="N1047" t="s">
        <v>30</v>
      </c>
      <c r="O1047">
        <v>2</v>
      </c>
      <c r="P1047" t="s">
        <v>2889</v>
      </c>
      <c r="Q1047" t="s">
        <v>2862</v>
      </c>
    </row>
    <row r="1048" spans="1:17" x14ac:dyDescent="0.25">
      <c r="A1048">
        <v>1</v>
      </c>
      <c r="B1048">
        <v>1</v>
      </c>
      <c r="C1048" t="s">
        <v>301</v>
      </c>
      <c r="D1048" t="s">
        <v>20</v>
      </c>
      <c r="E1048">
        <v>43</v>
      </c>
      <c r="F1048">
        <v>1</v>
      </c>
      <c r="G1048">
        <v>0</v>
      </c>
      <c r="H1048" t="s">
        <v>302</v>
      </c>
      <c r="I1048">
        <v>27.720800000000001</v>
      </c>
      <c r="J1048" t="s">
        <v>303</v>
      </c>
      <c r="K1048" t="s">
        <v>44</v>
      </c>
      <c r="L1048" t="s">
        <v>78</v>
      </c>
      <c r="N1048" t="s">
        <v>30</v>
      </c>
      <c r="O1048">
        <v>5</v>
      </c>
      <c r="P1048" t="s">
        <v>2890</v>
      </c>
      <c r="Q1048" t="s">
        <v>2862</v>
      </c>
    </row>
    <row r="1049" spans="1:17" x14ac:dyDescent="0.25">
      <c r="A1049">
        <v>1</v>
      </c>
      <c r="B1049">
        <v>1</v>
      </c>
      <c r="C1049" t="s">
        <v>304</v>
      </c>
      <c r="D1049" t="s">
        <v>15</v>
      </c>
      <c r="F1049">
        <v>1</v>
      </c>
      <c r="G1049">
        <v>0</v>
      </c>
      <c r="H1049" t="s">
        <v>300</v>
      </c>
      <c r="I1049">
        <v>133.65</v>
      </c>
      <c r="K1049" t="s">
        <v>17</v>
      </c>
      <c r="L1049" t="s">
        <v>78</v>
      </c>
      <c r="N1049" t="s">
        <v>30</v>
      </c>
      <c r="O1049">
        <v>3</v>
      </c>
      <c r="P1049" t="s">
        <v>2889</v>
      </c>
      <c r="Q1049" t="s">
        <v>2862</v>
      </c>
    </row>
    <row r="1050" spans="1:17" x14ac:dyDescent="0.25">
      <c r="A1050">
        <v>1</v>
      </c>
      <c r="B1050">
        <v>1</v>
      </c>
      <c r="C1050" t="s">
        <v>328</v>
      </c>
      <c r="D1050" t="s">
        <v>15</v>
      </c>
      <c r="E1050">
        <v>22</v>
      </c>
      <c r="F1050">
        <v>0</v>
      </c>
      <c r="G1050">
        <v>1</v>
      </c>
      <c r="H1050" t="s">
        <v>329</v>
      </c>
      <c r="I1050">
        <v>59.4</v>
      </c>
      <c r="K1050" t="s">
        <v>44</v>
      </c>
      <c r="L1050" t="s">
        <v>90</v>
      </c>
      <c r="N1050" t="s">
        <v>30</v>
      </c>
      <c r="O1050">
        <v>3</v>
      </c>
      <c r="P1050" t="s">
        <v>2889</v>
      </c>
      <c r="Q1050" t="s">
        <v>2862</v>
      </c>
    </row>
    <row r="1051" spans="1:17" x14ac:dyDescent="0.25">
      <c r="A1051">
        <v>1</v>
      </c>
      <c r="B1051">
        <v>1</v>
      </c>
      <c r="C1051" t="s">
        <v>330</v>
      </c>
      <c r="D1051" t="s">
        <v>15</v>
      </c>
      <c r="E1051">
        <v>45</v>
      </c>
      <c r="F1051">
        <v>0</v>
      </c>
      <c r="G1051">
        <v>1</v>
      </c>
      <c r="H1051" t="s">
        <v>329</v>
      </c>
      <c r="I1051">
        <v>59.4</v>
      </c>
      <c r="K1051" t="s">
        <v>44</v>
      </c>
      <c r="L1051" t="s">
        <v>90</v>
      </c>
      <c r="N1051" t="s">
        <v>30</v>
      </c>
      <c r="O1051">
        <v>4</v>
      </c>
      <c r="P1051" t="s">
        <v>2891</v>
      </c>
      <c r="Q1051" t="s">
        <v>2862</v>
      </c>
    </row>
    <row r="1052" spans="1:17" x14ac:dyDescent="0.25">
      <c r="A1052">
        <v>1</v>
      </c>
      <c r="B1052">
        <v>1</v>
      </c>
      <c r="C1052" t="s">
        <v>334</v>
      </c>
      <c r="D1052" t="s">
        <v>20</v>
      </c>
      <c r="E1052">
        <v>49</v>
      </c>
      <c r="F1052">
        <v>1</v>
      </c>
      <c r="G1052">
        <v>0</v>
      </c>
      <c r="H1052" t="s">
        <v>335</v>
      </c>
      <c r="I1052">
        <v>89.104200000000006</v>
      </c>
      <c r="J1052" t="s">
        <v>336</v>
      </c>
      <c r="K1052" t="s">
        <v>44</v>
      </c>
      <c r="L1052" t="s">
        <v>78</v>
      </c>
      <c r="N1052" t="s">
        <v>337</v>
      </c>
      <c r="O1052">
        <v>5</v>
      </c>
      <c r="P1052" t="s">
        <v>2890</v>
      </c>
      <c r="Q1052" t="s">
        <v>2862</v>
      </c>
    </row>
    <row r="1053" spans="1:17" x14ac:dyDescent="0.25">
      <c r="A1053">
        <v>1</v>
      </c>
      <c r="B1053">
        <v>1</v>
      </c>
      <c r="C1053" t="s">
        <v>338</v>
      </c>
      <c r="D1053" t="s">
        <v>15</v>
      </c>
      <c r="F1053">
        <v>1</v>
      </c>
      <c r="G1053">
        <v>0</v>
      </c>
      <c r="H1053" t="s">
        <v>335</v>
      </c>
      <c r="I1053">
        <v>89.104200000000006</v>
      </c>
      <c r="J1053" t="s">
        <v>336</v>
      </c>
      <c r="K1053" t="s">
        <v>44</v>
      </c>
      <c r="L1053" t="s">
        <v>78</v>
      </c>
      <c r="N1053" t="s">
        <v>337</v>
      </c>
      <c r="O1053">
        <v>2</v>
      </c>
      <c r="P1053" t="s">
        <v>2889</v>
      </c>
      <c r="Q1053" t="s">
        <v>2862</v>
      </c>
    </row>
    <row r="1054" spans="1:17" x14ac:dyDescent="0.25">
      <c r="A1054">
        <v>1</v>
      </c>
      <c r="B1054">
        <v>0</v>
      </c>
      <c r="C1054" t="s">
        <v>339</v>
      </c>
      <c r="D1054" t="s">
        <v>20</v>
      </c>
      <c r="E1054">
        <v>71</v>
      </c>
      <c r="F1054">
        <v>0</v>
      </c>
      <c r="G1054">
        <v>0</v>
      </c>
      <c r="H1054" t="s">
        <v>340</v>
      </c>
      <c r="I1054">
        <v>34.654200000000003</v>
      </c>
      <c r="J1054" t="s">
        <v>341</v>
      </c>
      <c r="K1054" t="s">
        <v>44</v>
      </c>
      <c r="N1054" t="s">
        <v>30</v>
      </c>
      <c r="O1054">
        <v>5</v>
      </c>
      <c r="P1054" t="s">
        <v>2890</v>
      </c>
      <c r="Q1054" t="s">
        <v>2862</v>
      </c>
    </row>
    <row r="1055" spans="1:17" x14ac:dyDescent="0.25">
      <c r="A1055">
        <v>1</v>
      </c>
      <c r="B1055">
        <v>1</v>
      </c>
      <c r="C1055" t="s">
        <v>354</v>
      </c>
      <c r="D1055" t="s">
        <v>20</v>
      </c>
      <c r="E1055">
        <v>23</v>
      </c>
      <c r="F1055">
        <v>0</v>
      </c>
      <c r="G1055">
        <v>1</v>
      </c>
      <c r="H1055" t="s">
        <v>355</v>
      </c>
      <c r="I1055">
        <v>63.3583</v>
      </c>
      <c r="J1055" t="s">
        <v>356</v>
      </c>
      <c r="K1055" t="s">
        <v>44</v>
      </c>
      <c r="L1055" t="s">
        <v>90</v>
      </c>
      <c r="N1055" t="s">
        <v>30</v>
      </c>
      <c r="O1055">
        <v>4</v>
      </c>
      <c r="P1055" t="s">
        <v>2891</v>
      </c>
      <c r="Q1055" t="s">
        <v>2862</v>
      </c>
    </row>
    <row r="1056" spans="1:17" x14ac:dyDescent="0.25">
      <c r="A1056">
        <v>1</v>
      </c>
      <c r="B1056">
        <v>1</v>
      </c>
      <c r="C1056" t="s">
        <v>357</v>
      </c>
      <c r="D1056" t="s">
        <v>15</v>
      </c>
      <c r="E1056">
        <v>45</v>
      </c>
      <c r="F1056">
        <v>0</v>
      </c>
      <c r="G1056">
        <v>1</v>
      </c>
      <c r="H1056" t="s">
        <v>355</v>
      </c>
      <c r="I1056">
        <v>63.3583</v>
      </c>
      <c r="J1056" t="s">
        <v>356</v>
      </c>
      <c r="K1056" t="s">
        <v>44</v>
      </c>
      <c r="L1056" t="s">
        <v>90</v>
      </c>
      <c r="N1056" t="s">
        <v>30</v>
      </c>
      <c r="O1056">
        <v>3</v>
      </c>
      <c r="P1056" t="s">
        <v>2889</v>
      </c>
      <c r="Q1056" t="s">
        <v>2862</v>
      </c>
    </row>
    <row r="1057" spans="1:17" x14ac:dyDescent="0.25">
      <c r="A1057">
        <v>1</v>
      </c>
      <c r="B1057">
        <v>0</v>
      </c>
      <c r="C1057" t="s">
        <v>358</v>
      </c>
      <c r="D1057" t="s">
        <v>20</v>
      </c>
      <c r="E1057">
        <v>46</v>
      </c>
      <c r="F1057">
        <v>0</v>
      </c>
      <c r="G1057">
        <v>0</v>
      </c>
      <c r="H1057" t="s">
        <v>332</v>
      </c>
      <c r="I1057">
        <v>79.2</v>
      </c>
      <c r="J1057" t="s">
        <v>359</v>
      </c>
      <c r="K1057" t="s">
        <v>44</v>
      </c>
      <c r="N1057" t="s">
        <v>30</v>
      </c>
      <c r="O1057">
        <v>4</v>
      </c>
      <c r="P1057" t="s">
        <v>2891</v>
      </c>
      <c r="Q1057" t="s">
        <v>2862</v>
      </c>
    </row>
    <row r="1058" spans="1:17" x14ac:dyDescent="0.25">
      <c r="A1058">
        <v>1</v>
      </c>
      <c r="B1058">
        <v>1</v>
      </c>
      <c r="C1058" t="s">
        <v>360</v>
      </c>
      <c r="D1058" t="s">
        <v>20</v>
      </c>
      <c r="E1058">
        <v>25</v>
      </c>
      <c r="F1058">
        <v>1</v>
      </c>
      <c r="G1058">
        <v>0</v>
      </c>
      <c r="H1058" t="s">
        <v>361</v>
      </c>
      <c r="I1058">
        <v>55.441699999999997</v>
      </c>
      <c r="J1058" t="s">
        <v>362</v>
      </c>
      <c r="K1058" t="s">
        <v>44</v>
      </c>
      <c r="L1058" t="s">
        <v>78</v>
      </c>
      <c r="N1058" t="s">
        <v>280</v>
      </c>
      <c r="O1058">
        <v>3</v>
      </c>
      <c r="P1058" t="s">
        <v>2889</v>
      </c>
      <c r="Q1058" t="s">
        <v>2862</v>
      </c>
    </row>
    <row r="1059" spans="1:17" x14ac:dyDescent="0.25">
      <c r="A1059">
        <v>1</v>
      </c>
      <c r="B1059">
        <v>1</v>
      </c>
      <c r="C1059" t="s">
        <v>363</v>
      </c>
      <c r="D1059" t="s">
        <v>15</v>
      </c>
      <c r="E1059">
        <v>25</v>
      </c>
      <c r="F1059">
        <v>1</v>
      </c>
      <c r="G1059">
        <v>0</v>
      </c>
      <c r="H1059" t="s">
        <v>361</v>
      </c>
      <c r="I1059">
        <v>55.441699999999997</v>
      </c>
      <c r="J1059" t="s">
        <v>362</v>
      </c>
      <c r="K1059" t="s">
        <v>44</v>
      </c>
      <c r="L1059" t="s">
        <v>78</v>
      </c>
      <c r="N1059" t="s">
        <v>280</v>
      </c>
      <c r="O1059">
        <v>2</v>
      </c>
      <c r="P1059" t="s">
        <v>2889</v>
      </c>
      <c r="Q1059" t="s">
        <v>2862</v>
      </c>
    </row>
    <row r="1060" spans="1:17" x14ac:dyDescent="0.25">
      <c r="A1060">
        <v>1</v>
      </c>
      <c r="B1060">
        <v>1</v>
      </c>
      <c r="C1060" t="s">
        <v>364</v>
      </c>
      <c r="D1060" t="s">
        <v>20</v>
      </c>
      <c r="E1060">
        <v>48</v>
      </c>
      <c r="F1060">
        <v>1</v>
      </c>
      <c r="G1060">
        <v>0</v>
      </c>
      <c r="H1060" t="s">
        <v>365</v>
      </c>
      <c r="I1060">
        <v>76.729200000000006</v>
      </c>
      <c r="J1060" t="s">
        <v>366</v>
      </c>
      <c r="K1060" t="s">
        <v>44</v>
      </c>
      <c r="L1060" t="s">
        <v>29</v>
      </c>
      <c r="N1060" t="s">
        <v>30</v>
      </c>
      <c r="O1060">
        <v>4</v>
      </c>
      <c r="P1060" t="s">
        <v>2891</v>
      </c>
      <c r="Q1060" t="s">
        <v>2862</v>
      </c>
    </row>
    <row r="1061" spans="1:17" x14ac:dyDescent="0.25">
      <c r="A1061">
        <v>1</v>
      </c>
      <c r="B1061">
        <v>1</v>
      </c>
      <c r="C1061" t="s">
        <v>367</v>
      </c>
      <c r="D1061" t="s">
        <v>15</v>
      </c>
      <c r="E1061">
        <v>49</v>
      </c>
      <c r="F1061">
        <v>1</v>
      </c>
      <c r="G1061">
        <v>0</v>
      </c>
      <c r="H1061" t="s">
        <v>365</v>
      </c>
      <c r="I1061">
        <v>76.729200000000006</v>
      </c>
      <c r="J1061" t="s">
        <v>366</v>
      </c>
      <c r="K1061" t="s">
        <v>44</v>
      </c>
      <c r="L1061" t="s">
        <v>29</v>
      </c>
      <c r="N1061" t="s">
        <v>30</v>
      </c>
      <c r="O1061">
        <v>5</v>
      </c>
      <c r="P1061" t="s">
        <v>2890</v>
      </c>
      <c r="Q1061" t="s">
        <v>2862</v>
      </c>
    </row>
    <row r="1062" spans="1:17" x14ac:dyDescent="0.25">
      <c r="A1062">
        <v>1</v>
      </c>
      <c r="B1062">
        <v>0</v>
      </c>
      <c r="C1062" t="s">
        <v>370</v>
      </c>
      <c r="D1062" t="s">
        <v>20</v>
      </c>
      <c r="E1062">
        <v>45</v>
      </c>
      <c r="F1062">
        <v>1</v>
      </c>
      <c r="G1062">
        <v>0</v>
      </c>
      <c r="H1062" t="s">
        <v>371</v>
      </c>
      <c r="I1062">
        <v>83.474999999999994</v>
      </c>
      <c r="J1062" t="s">
        <v>372</v>
      </c>
      <c r="K1062" t="s">
        <v>17</v>
      </c>
      <c r="N1062" t="s">
        <v>30</v>
      </c>
      <c r="O1062">
        <v>4</v>
      </c>
      <c r="P1062" t="s">
        <v>2891</v>
      </c>
      <c r="Q1062" t="s">
        <v>2862</v>
      </c>
    </row>
    <row r="1063" spans="1:17" x14ac:dyDescent="0.25">
      <c r="A1063">
        <v>1</v>
      </c>
      <c r="B1063">
        <v>1</v>
      </c>
      <c r="C1063" t="s">
        <v>373</v>
      </c>
      <c r="D1063" t="s">
        <v>15</v>
      </c>
      <c r="E1063">
        <v>35</v>
      </c>
      <c r="F1063">
        <v>1</v>
      </c>
      <c r="G1063">
        <v>0</v>
      </c>
      <c r="H1063" t="s">
        <v>371</v>
      </c>
      <c r="I1063">
        <v>83.474999999999994</v>
      </c>
      <c r="J1063" t="s">
        <v>372</v>
      </c>
      <c r="K1063" t="s">
        <v>17</v>
      </c>
      <c r="L1063" t="s">
        <v>40</v>
      </c>
      <c r="N1063" t="s">
        <v>30</v>
      </c>
      <c r="O1063">
        <v>4</v>
      </c>
      <c r="P1063" t="s">
        <v>2891</v>
      </c>
      <c r="Q1063" t="s">
        <v>2862</v>
      </c>
    </row>
    <row r="1064" spans="1:17" x14ac:dyDescent="0.25">
      <c r="A1064">
        <v>1</v>
      </c>
      <c r="B1064">
        <v>1</v>
      </c>
      <c r="C1064" t="s">
        <v>383</v>
      </c>
      <c r="D1064" t="s">
        <v>15</v>
      </c>
      <c r="E1064">
        <v>24</v>
      </c>
      <c r="F1064">
        <v>0</v>
      </c>
      <c r="G1064">
        <v>0</v>
      </c>
      <c r="H1064" t="s">
        <v>384</v>
      </c>
      <c r="I1064">
        <v>83.158299999999997</v>
      </c>
      <c r="J1064" t="s">
        <v>261</v>
      </c>
      <c r="K1064" t="s">
        <v>44</v>
      </c>
      <c r="L1064" t="s">
        <v>90</v>
      </c>
      <c r="N1064" t="s">
        <v>30</v>
      </c>
      <c r="O1064">
        <v>5</v>
      </c>
      <c r="P1064" t="s">
        <v>2890</v>
      </c>
      <c r="Q1064" t="s">
        <v>2862</v>
      </c>
    </row>
    <row r="1065" spans="1:17" x14ac:dyDescent="0.25">
      <c r="A1065">
        <v>1</v>
      </c>
      <c r="B1065">
        <v>1</v>
      </c>
      <c r="C1065" t="s">
        <v>406</v>
      </c>
      <c r="D1065" t="s">
        <v>15</v>
      </c>
      <c r="E1065">
        <v>51</v>
      </c>
      <c r="F1065">
        <v>1</v>
      </c>
      <c r="G1065">
        <v>0</v>
      </c>
      <c r="H1065" t="s">
        <v>407</v>
      </c>
      <c r="I1065">
        <v>77.958299999999994</v>
      </c>
      <c r="J1065" t="s">
        <v>408</v>
      </c>
      <c r="K1065" t="s">
        <v>17</v>
      </c>
      <c r="L1065" t="s">
        <v>33</v>
      </c>
      <c r="N1065" t="s">
        <v>34</v>
      </c>
      <c r="O1065">
        <v>2</v>
      </c>
      <c r="P1065" t="s">
        <v>2889</v>
      </c>
      <c r="Q1065" t="s">
        <v>2862</v>
      </c>
    </row>
    <row r="1066" spans="1:17" x14ac:dyDescent="0.25">
      <c r="A1066">
        <v>1</v>
      </c>
      <c r="B1066">
        <v>0</v>
      </c>
      <c r="C1066" t="s">
        <v>409</v>
      </c>
      <c r="D1066" t="s">
        <v>20</v>
      </c>
      <c r="E1066">
        <v>42</v>
      </c>
      <c r="F1066">
        <v>1</v>
      </c>
      <c r="G1066">
        <v>0</v>
      </c>
      <c r="H1066" t="s">
        <v>410</v>
      </c>
      <c r="I1066">
        <v>52</v>
      </c>
      <c r="K1066" t="s">
        <v>17</v>
      </c>
      <c r="M1066">
        <v>38</v>
      </c>
      <c r="N1066" t="s">
        <v>30</v>
      </c>
      <c r="O1066">
        <v>4</v>
      </c>
      <c r="P1066" t="s">
        <v>2891</v>
      </c>
      <c r="Q1066" t="s">
        <v>2862</v>
      </c>
    </row>
    <row r="1067" spans="1:17" x14ac:dyDescent="0.25">
      <c r="A1067">
        <v>1</v>
      </c>
      <c r="B1067">
        <v>1</v>
      </c>
      <c r="C1067" t="s">
        <v>411</v>
      </c>
      <c r="D1067" t="s">
        <v>15</v>
      </c>
      <c r="E1067">
        <v>35</v>
      </c>
      <c r="F1067">
        <v>1</v>
      </c>
      <c r="G1067">
        <v>0</v>
      </c>
      <c r="H1067" t="s">
        <v>410</v>
      </c>
      <c r="I1067">
        <v>52</v>
      </c>
      <c r="K1067" t="s">
        <v>17</v>
      </c>
      <c r="L1067" t="s">
        <v>71</v>
      </c>
      <c r="N1067" t="s">
        <v>30</v>
      </c>
      <c r="O1067">
        <v>2</v>
      </c>
      <c r="P1067" t="s">
        <v>2889</v>
      </c>
      <c r="Q1067" t="s">
        <v>2862</v>
      </c>
    </row>
    <row r="1068" spans="1:17" x14ac:dyDescent="0.25">
      <c r="A1068">
        <v>1</v>
      </c>
      <c r="B1068">
        <v>0</v>
      </c>
      <c r="C1068" t="s">
        <v>420</v>
      </c>
      <c r="D1068" t="s">
        <v>20</v>
      </c>
      <c r="F1068">
        <v>0</v>
      </c>
      <c r="G1068">
        <v>0</v>
      </c>
      <c r="H1068" t="s">
        <v>421</v>
      </c>
      <c r="I1068">
        <v>30.695799999999998</v>
      </c>
      <c r="K1068" t="s">
        <v>44</v>
      </c>
      <c r="L1068" t="s">
        <v>204</v>
      </c>
      <c r="N1068" t="s">
        <v>30</v>
      </c>
      <c r="O1068">
        <v>2</v>
      </c>
      <c r="P1068" t="s">
        <v>2889</v>
      </c>
      <c r="Q1068" t="s">
        <v>2862</v>
      </c>
    </row>
    <row r="1069" spans="1:17" x14ac:dyDescent="0.25">
      <c r="A1069">
        <v>1</v>
      </c>
      <c r="B1069">
        <v>0</v>
      </c>
      <c r="C1069" t="s">
        <v>426</v>
      </c>
      <c r="D1069" t="s">
        <v>15</v>
      </c>
      <c r="E1069">
        <v>50</v>
      </c>
      <c r="F1069">
        <v>0</v>
      </c>
      <c r="G1069">
        <v>0</v>
      </c>
      <c r="H1069" t="s">
        <v>427</v>
      </c>
      <c r="I1069">
        <v>28.712499999999999</v>
      </c>
      <c r="J1069" t="s">
        <v>428</v>
      </c>
      <c r="K1069" t="s">
        <v>44</v>
      </c>
      <c r="N1069" t="s">
        <v>429</v>
      </c>
      <c r="O1069">
        <v>5</v>
      </c>
      <c r="P1069" t="s">
        <v>2890</v>
      </c>
      <c r="Q1069" t="s">
        <v>2862</v>
      </c>
    </row>
    <row r="1070" spans="1:17" x14ac:dyDescent="0.25">
      <c r="A1070">
        <v>1</v>
      </c>
      <c r="B1070">
        <v>0</v>
      </c>
      <c r="C1070" t="s">
        <v>442</v>
      </c>
      <c r="D1070" t="s">
        <v>20</v>
      </c>
      <c r="E1070">
        <v>58</v>
      </c>
      <c r="F1070">
        <v>0</v>
      </c>
      <c r="G1070">
        <v>0</v>
      </c>
      <c r="H1070" t="s">
        <v>443</v>
      </c>
      <c r="I1070">
        <v>29.7</v>
      </c>
      <c r="J1070" t="s">
        <v>444</v>
      </c>
      <c r="K1070" t="s">
        <v>44</v>
      </c>
      <c r="M1070">
        <v>258</v>
      </c>
      <c r="N1070" t="s">
        <v>445</v>
      </c>
      <c r="O1070">
        <v>3</v>
      </c>
      <c r="P1070" t="s">
        <v>2889</v>
      </c>
      <c r="Q1070" t="s">
        <v>2862</v>
      </c>
    </row>
    <row r="1071" spans="1:17" x14ac:dyDescent="0.25">
      <c r="A1071">
        <v>1</v>
      </c>
      <c r="B1071">
        <v>1</v>
      </c>
      <c r="C1071" t="s">
        <v>462</v>
      </c>
      <c r="D1071" t="s">
        <v>15</v>
      </c>
      <c r="E1071">
        <v>49</v>
      </c>
      <c r="F1071">
        <v>0</v>
      </c>
      <c r="G1071">
        <v>0</v>
      </c>
      <c r="H1071" t="s">
        <v>463</v>
      </c>
      <c r="I1071">
        <v>25.929200000000002</v>
      </c>
      <c r="J1071" t="s">
        <v>464</v>
      </c>
      <c r="K1071" t="s">
        <v>17</v>
      </c>
      <c r="L1071" t="s">
        <v>71</v>
      </c>
      <c r="N1071" t="s">
        <v>30</v>
      </c>
      <c r="O1071">
        <v>1</v>
      </c>
      <c r="P1071" t="s">
        <v>2889</v>
      </c>
      <c r="Q1071" t="s">
        <v>2862</v>
      </c>
    </row>
    <row r="1072" spans="1:17" x14ac:dyDescent="0.25">
      <c r="A1072">
        <v>1</v>
      </c>
      <c r="B1072">
        <v>1</v>
      </c>
      <c r="C1072" t="s">
        <v>483</v>
      </c>
      <c r="D1072" t="s">
        <v>15</v>
      </c>
      <c r="E1072">
        <v>21</v>
      </c>
      <c r="F1072">
        <v>0</v>
      </c>
      <c r="G1072">
        <v>0</v>
      </c>
      <c r="H1072" t="s">
        <v>407</v>
      </c>
      <c r="I1072">
        <v>77.958299999999994</v>
      </c>
      <c r="J1072" t="s">
        <v>484</v>
      </c>
      <c r="K1072" t="s">
        <v>17</v>
      </c>
      <c r="L1072" t="s">
        <v>33</v>
      </c>
      <c r="N1072" t="s">
        <v>34</v>
      </c>
      <c r="O1072">
        <v>2</v>
      </c>
      <c r="P1072" t="s">
        <v>2889</v>
      </c>
      <c r="Q1072" t="s">
        <v>2862</v>
      </c>
    </row>
    <row r="1073" spans="1:17" x14ac:dyDescent="0.25">
      <c r="A1073">
        <v>1</v>
      </c>
      <c r="B1073">
        <v>0</v>
      </c>
      <c r="C1073" t="s">
        <v>485</v>
      </c>
      <c r="D1073" t="s">
        <v>20</v>
      </c>
      <c r="E1073">
        <v>30</v>
      </c>
      <c r="F1073">
        <v>0</v>
      </c>
      <c r="G1073">
        <v>0</v>
      </c>
      <c r="H1073" t="s">
        <v>486</v>
      </c>
      <c r="I1073">
        <v>45.5</v>
      </c>
      <c r="K1073" t="s">
        <v>17</v>
      </c>
      <c r="N1073" t="s">
        <v>487</v>
      </c>
      <c r="O1073">
        <v>2</v>
      </c>
      <c r="P1073" t="s">
        <v>2889</v>
      </c>
      <c r="Q1073" t="s">
        <v>2862</v>
      </c>
    </row>
    <row r="1074" spans="1:17" x14ac:dyDescent="0.25">
      <c r="A1074">
        <v>1</v>
      </c>
      <c r="B1074">
        <v>0</v>
      </c>
      <c r="C1074" t="s">
        <v>502</v>
      </c>
      <c r="D1074" t="s">
        <v>20</v>
      </c>
      <c r="E1074">
        <v>19</v>
      </c>
      <c r="F1074">
        <v>1</v>
      </c>
      <c r="G1074">
        <v>0</v>
      </c>
      <c r="H1074" t="s">
        <v>503</v>
      </c>
      <c r="I1074">
        <v>53.1</v>
      </c>
      <c r="J1074" t="s">
        <v>504</v>
      </c>
      <c r="K1074" t="s">
        <v>17</v>
      </c>
      <c r="N1074" t="s">
        <v>30</v>
      </c>
      <c r="O1074">
        <v>3</v>
      </c>
      <c r="P1074" t="s">
        <v>2889</v>
      </c>
      <c r="Q1074" t="s">
        <v>2862</v>
      </c>
    </row>
    <row r="1075" spans="1:17" x14ac:dyDescent="0.25">
      <c r="A1075">
        <v>1</v>
      </c>
      <c r="B1075">
        <v>1</v>
      </c>
      <c r="C1075" t="s">
        <v>505</v>
      </c>
      <c r="D1075" t="s">
        <v>15</v>
      </c>
      <c r="E1075">
        <v>18</v>
      </c>
      <c r="F1075">
        <v>1</v>
      </c>
      <c r="G1075">
        <v>0</v>
      </c>
      <c r="H1075" t="s">
        <v>503</v>
      </c>
      <c r="I1075">
        <v>53.1</v>
      </c>
      <c r="J1075" t="s">
        <v>504</v>
      </c>
      <c r="K1075" t="s">
        <v>17</v>
      </c>
      <c r="L1075" t="s">
        <v>33</v>
      </c>
      <c r="N1075" t="s">
        <v>30</v>
      </c>
      <c r="O1075">
        <v>1</v>
      </c>
      <c r="P1075" t="s">
        <v>2889</v>
      </c>
      <c r="Q1075" t="s">
        <v>2862</v>
      </c>
    </row>
    <row r="1076" spans="1:17" x14ac:dyDescent="0.25">
      <c r="A1076">
        <v>1</v>
      </c>
      <c r="B1076">
        <v>0</v>
      </c>
      <c r="C1076" t="s">
        <v>517</v>
      </c>
      <c r="D1076" t="s">
        <v>20</v>
      </c>
      <c r="E1076">
        <v>28</v>
      </c>
      <c r="F1076">
        <v>1</v>
      </c>
      <c r="G1076">
        <v>0</v>
      </c>
      <c r="H1076" t="s">
        <v>518</v>
      </c>
      <c r="I1076">
        <v>82.1708</v>
      </c>
      <c r="K1076" t="s">
        <v>44</v>
      </c>
      <c r="N1076" t="s">
        <v>30</v>
      </c>
      <c r="O1076">
        <v>5</v>
      </c>
      <c r="P1076" t="s">
        <v>2890</v>
      </c>
      <c r="Q1076" t="s">
        <v>2862</v>
      </c>
    </row>
    <row r="1077" spans="1:17" x14ac:dyDescent="0.25">
      <c r="A1077">
        <v>1</v>
      </c>
      <c r="B1077">
        <v>1</v>
      </c>
      <c r="C1077" t="s">
        <v>519</v>
      </c>
      <c r="D1077" t="s">
        <v>15</v>
      </c>
      <c r="F1077">
        <v>1</v>
      </c>
      <c r="G1077">
        <v>0</v>
      </c>
      <c r="H1077" t="s">
        <v>518</v>
      </c>
      <c r="I1077">
        <v>82.1708</v>
      </c>
      <c r="K1077" t="s">
        <v>44</v>
      </c>
      <c r="L1077" t="s">
        <v>57</v>
      </c>
      <c r="N1077" t="s">
        <v>30</v>
      </c>
      <c r="O1077">
        <v>4</v>
      </c>
      <c r="P1077" t="s">
        <v>2891</v>
      </c>
      <c r="Q1077" t="s">
        <v>2862</v>
      </c>
    </row>
    <row r="1078" spans="1:17" x14ac:dyDescent="0.25">
      <c r="A1078">
        <v>1</v>
      </c>
      <c r="B1078">
        <v>1</v>
      </c>
      <c r="C1078" t="s">
        <v>532</v>
      </c>
      <c r="D1078" t="s">
        <v>20</v>
      </c>
      <c r="E1078">
        <v>30</v>
      </c>
      <c r="F1078">
        <v>1</v>
      </c>
      <c r="G1078">
        <v>0</v>
      </c>
      <c r="H1078" t="s">
        <v>533</v>
      </c>
      <c r="I1078">
        <v>57.75</v>
      </c>
      <c r="J1078" t="s">
        <v>526</v>
      </c>
      <c r="K1078" t="s">
        <v>44</v>
      </c>
      <c r="L1078" t="s">
        <v>22</v>
      </c>
      <c r="N1078" t="s">
        <v>30</v>
      </c>
      <c r="O1078">
        <v>3</v>
      </c>
      <c r="P1078" t="s">
        <v>2889</v>
      </c>
      <c r="Q1078" t="s">
        <v>2862</v>
      </c>
    </row>
    <row r="1079" spans="1:17" x14ac:dyDescent="0.25">
      <c r="A1079">
        <v>1</v>
      </c>
      <c r="B1079">
        <v>0</v>
      </c>
      <c r="C1079" t="s">
        <v>538</v>
      </c>
      <c r="D1079" t="s">
        <v>20</v>
      </c>
      <c r="E1079">
        <v>37</v>
      </c>
      <c r="F1079">
        <v>0</v>
      </c>
      <c r="G1079">
        <v>1</v>
      </c>
      <c r="H1079" t="s">
        <v>539</v>
      </c>
      <c r="I1079">
        <v>29.7</v>
      </c>
      <c r="J1079" t="s">
        <v>540</v>
      </c>
      <c r="K1079" t="s">
        <v>44</v>
      </c>
      <c r="N1079" t="s">
        <v>280</v>
      </c>
      <c r="O1079">
        <v>4</v>
      </c>
      <c r="P1079" t="s">
        <v>2891</v>
      </c>
      <c r="Q1079" t="s">
        <v>2862</v>
      </c>
    </row>
    <row r="1080" spans="1:17" x14ac:dyDescent="0.25">
      <c r="A1080">
        <v>1</v>
      </c>
      <c r="B1080">
        <v>1</v>
      </c>
      <c r="C1080" t="s">
        <v>548</v>
      </c>
      <c r="D1080" t="s">
        <v>15</v>
      </c>
      <c r="E1080">
        <v>19</v>
      </c>
      <c r="F1080">
        <v>0</v>
      </c>
      <c r="G1080">
        <v>2</v>
      </c>
      <c r="H1080" t="s">
        <v>549</v>
      </c>
      <c r="I1080">
        <v>26.283300000000001</v>
      </c>
      <c r="J1080" t="s">
        <v>550</v>
      </c>
      <c r="K1080" t="s">
        <v>17</v>
      </c>
      <c r="L1080" t="s">
        <v>78</v>
      </c>
      <c r="N1080" t="s">
        <v>30</v>
      </c>
      <c r="O1080">
        <v>4</v>
      </c>
      <c r="P1080" t="s">
        <v>2891</v>
      </c>
      <c r="Q1080" t="s">
        <v>2862</v>
      </c>
    </row>
    <row r="1081" spans="1:17" x14ac:dyDescent="0.25">
      <c r="A1081">
        <v>1</v>
      </c>
      <c r="B1081">
        <v>1</v>
      </c>
      <c r="C1081" t="s">
        <v>601</v>
      </c>
      <c r="D1081" t="s">
        <v>20</v>
      </c>
      <c r="F1081">
        <v>0</v>
      </c>
      <c r="G1081">
        <v>0</v>
      </c>
      <c r="H1081" t="s">
        <v>602</v>
      </c>
      <c r="I1081">
        <v>39.6</v>
      </c>
      <c r="K1081" t="s">
        <v>17</v>
      </c>
      <c r="L1081" t="s">
        <v>74</v>
      </c>
      <c r="N1081" t="s">
        <v>603</v>
      </c>
      <c r="O1081">
        <v>2</v>
      </c>
      <c r="P1081" t="s">
        <v>2889</v>
      </c>
      <c r="Q1081" t="s">
        <v>2862</v>
      </c>
    </row>
    <row r="1082" spans="1:17" x14ac:dyDescent="0.25">
      <c r="A1082">
        <v>1</v>
      </c>
      <c r="B1082">
        <v>1</v>
      </c>
      <c r="C1082" t="s">
        <v>611</v>
      </c>
      <c r="D1082" t="s">
        <v>20</v>
      </c>
      <c r="E1082">
        <v>45</v>
      </c>
      <c r="F1082">
        <v>0</v>
      </c>
      <c r="G1082">
        <v>0</v>
      </c>
      <c r="H1082" t="s">
        <v>612</v>
      </c>
      <c r="I1082">
        <v>26.55</v>
      </c>
      <c r="K1082" t="s">
        <v>17</v>
      </c>
      <c r="L1082" t="s">
        <v>54</v>
      </c>
      <c r="N1082" t="s">
        <v>30</v>
      </c>
      <c r="O1082">
        <v>5</v>
      </c>
      <c r="P1082" t="s">
        <v>2890</v>
      </c>
      <c r="Q1082" t="s">
        <v>2862</v>
      </c>
    </row>
    <row r="1083" spans="1:17" x14ac:dyDescent="0.25">
      <c r="A1083">
        <v>1</v>
      </c>
      <c r="B1083">
        <v>0</v>
      </c>
      <c r="C1083" t="s">
        <v>620</v>
      </c>
      <c r="D1083" t="s">
        <v>20</v>
      </c>
      <c r="E1083">
        <v>46</v>
      </c>
      <c r="F1083">
        <v>0</v>
      </c>
      <c r="G1083">
        <v>0</v>
      </c>
      <c r="H1083" t="s">
        <v>621</v>
      </c>
      <c r="I1083">
        <v>79.2</v>
      </c>
      <c r="K1083" t="s">
        <v>44</v>
      </c>
      <c r="M1083">
        <v>16</v>
      </c>
      <c r="N1083" t="s">
        <v>30</v>
      </c>
      <c r="O1083">
        <v>2</v>
      </c>
      <c r="P1083" t="s">
        <v>2889</v>
      </c>
      <c r="Q1083" t="s">
        <v>2862</v>
      </c>
    </row>
    <row r="1084" spans="1:17" x14ac:dyDescent="0.25">
      <c r="A1084">
        <v>1</v>
      </c>
      <c r="B1084">
        <v>0</v>
      </c>
      <c r="C1084" t="s">
        <v>627</v>
      </c>
      <c r="D1084" t="s">
        <v>20</v>
      </c>
      <c r="E1084">
        <v>55</v>
      </c>
      <c r="F1084">
        <v>1</v>
      </c>
      <c r="G1084">
        <v>0</v>
      </c>
      <c r="H1084" t="s">
        <v>628</v>
      </c>
      <c r="I1084">
        <v>59.4</v>
      </c>
      <c r="K1084" t="s">
        <v>44</v>
      </c>
      <c r="N1084" t="s">
        <v>30</v>
      </c>
      <c r="O1084">
        <v>4</v>
      </c>
      <c r="P1084" t="s">
        <v>2891</v>
      </c>
      <c r="Q1084" t="s">
        <v>2862</v>
      </c>
    </row>
    <row r="1085" spans="1:17" x14ac:dyDescent="0.25">
      <c r="A1085">
        <v>1</v>
      </c>
      <c r="B1085">
        <v>1</v>
      </c>
      <c r="C1085" t="s">
        <v>629</v>
      </c>
      <c r="D1085" t="s">
        <v>15</v>
      </c>
      <c r="E1085">
        <v>54</v>
      </c>
      <c r="F1085">
        <v>1</v>
      </c>
      <c r="G1085">
        <v>0</v>
      </c>
      <c r="H1085" t="s">
        <v>628</v>
      </c>
      <c r="I1085">
        <v>59.4</v>
      </c>
      <c r="K1085" t="s">
        <v>44</v>
      </c>
      <c r="L1085" t="s">
        <v>57</v>
      </c>
      <c r="N1085" t="s">
        <v>30</v>
      </c>
      <c r="O1085">
        <v>3</v>
      </c>
      <c r="P1085" t="s">
        <v>2889</v>
      </c>
      <c r="Q1085" t="s">
        <v>2862</v>
      </c>
    </row>
    <row r="1086" spans="1:17" x14ac:dyDescent="0.25">
      <c r="A1086">
        <v>1</v>
      </c>
      <c r="B1086">
        <v>1</v>
      </c>
      <c r="C1086" t="s">
        <v>632</v>
      </c>
      <c r="D1086" t="s">
        <v>20</v>
      </c>
      <c r="E1086">
        <v>13</v>
      </c>
      <c r="F1086">
        <v>2</v>
      </c>
      <c r="G1086">
        <v>2</v>
      </c>
      <c r="H1086" t="s">
        <v>115</v>
      </c>
      <c r="I1086">
        <v>262.375</v>
      </c>
      <c r="J1086" t="s">
        <v>633</v>
      </c>
      <c r="K1086" t="s">
        <v>44</v>
      </c>
      <c r="L1086" t="s">
        <v>50</v>
      </c>
      <c r="N1086" t="s">
        <v>634</v>
      </c>
      <c r="O1086">
        <v>5</v>
      </c>
      <c r="P1086" t="s">
        <v>2890</v>
      </c>
      <c r="Q1086" t="s">
        <v>2862</v>
      </c>
    </row>
    <row r="1087" spans="1:17" x14ac:dyDescent="0.25">
      <c r="A1087">
        <v>1</v>
      </c>
      <c r="B1087">
        <v>1</v>
      </c>
      <c r="C1087" t="s">
        <v>635</v>
      </c>
      <c r="D1087" t="s">
        <v>15</v>
      </c>
      <c r="E1087">
        <v>18</v>
      </c>
      <c r="F1087">
        <v>2</v>
      </c>
      <c r="G1087">
        <v>2</v>
      </c>
      <c r="H1087" t="s">
        <v>115</v>
      </c>
      <c r="I1087">
        <v>262.375</v>
      </c>
      <c r="J1087" t="s">
        <v>633</v>
      </c>
      <c r="K1087" t="s">
        <v>44</v>
      </c>
      <c r="L1087" t="s">
        <v>50</v>
      </c>
      <c r="N1087" t="s">
        <v>634</v>
      </c>
      <c r="O1087">
        <v>2</v>
      </c>
      <c r="P1087" t="s">
        <v>2889</v>
      </c>
      <c r="Q1087" t="s">
        <v>2862</v>
      </c>
    </row>
    <row r="1088" spans="1:17" x14ac:dyDescent="0.25">
      <c r="A1088">
        <v>1</v>
      </c>
      <c r="B1088">
        <v>1</v>
      </c>
      <c r="C1088" t="s">
        <v>636</v>
      </c>
      <c r="D1088" t="s">
        <v>15</v>
      </c>
      <c r="E1088">
        <v>21</v>
      </c>
      <c r="F1088">
        <v>2</v>
      </c>
      <c r="G1088">
        <v>2</v>
      </c>
      <c r="H1088" t="s">
        <v>115</v>
      </c>
      <c r="I1088">
        <v>262.375</v>
      </c>
      <c r="J1088" t="s">
        <v>633</v>
      </c>
      <c r="K1088" t="s">
        <v>44</v>
      </c>
      <c r="L1088" t="s">
        <v>50</v>
      </c>
      <c r="N1088" t="s">
        <v>634</v>
      </c>
      <c r="O1088">
        <v>3</v>
      </c>
      <c r="P1088" t="s">
        <v>2889</v>
      </c>
      <c r="Q1088" t="s">
        <v>2862</v>
      </c>
    </row>
    <row r="1089" spans="1:17" x14ac:dyDescent="0.25">
      <c r="A1089">
        <v>1</v>
      </c>
      <c r="B1089">
        <v>0</v>
      </c>
      <c r="C1089" t="s">
        <v>637</v>
      </c>
      <c r="D1089" t="s">
        <v>20</v>
      </c>
      <c r="E1089">
        <v>61</v>
      </c>
      <c r="F1089">
        <v>1</v>
      </c>
      <c r="G1089">
        <v>3</v>
      </c>
      <c r="H1089" t="s">
        <v>115</v>
      </c>
      <c r="I1089">
        <v>262.375</v>
      </c>
      <c r="J1089" t="s">
        <v>633</v>
      </c>
      <c r="K1089" t="s">
        <v>44</v>
      </c>
      <c r="N1089" t="s">
        <v>634</v>
      </c>
      <c r="O1089">
        <v>4</v>
      </c>
      <c r="P1089" t="s">
        <v>2891</v>
      </c>
      <c r="Q1089" t="s">
        <v>2862</v>
      </c>
    </row>
    <row r="1090" spans="1:17" x14ac:dyDescent="0.25">
      <c r="A1090">
        <v>1</v>
      </c>
      <c r="B1090">
        <v>1</v>
      </c>
      <c r="C1090" t="s">
        <v>638</v>
      </c>
      <c r="D1090" t="s">
        <v>15</v>
      </c>
      <c r="E1090">
        <v>48</v>
      </c>
      <c r="F1090">
        <v>1</v>
      </c>
      <c r="G1090">
        <v>3</v>
      </c>
      <c r="H1090" t="s">
        <v>115</v>
      </c>
      <c r="I1090">
        <v>262.375</v>
      </c>
      <c r="J1090" t="s">
        <v>633</v>
      </c>
      <c r="K1090" t="s">
        <v>44</v>
      </c>
      <c r="L1090" t="s">
        <v>50</v>
      </c>
      <c r="N1090" t="s">
        <v>634</v>
      </c>
      <c r="O1090">
        <v>2</v>
      </c>
      <c r="P1090" t="s">
        <v>2889</v>
      </c>
      <c r="Q1090" t="s">
        <v>2862</v>
      </c>
    </row>
    <row r="1091" spans="1:17" x14ac:dyDescent="0.25">
      <c r="A1091">
        <v>1</v>
      </c>
      <c r="B1091">
        <v>1</v>
      </c>
      <c r="C1091" t="s">
        <v>643</v>
      </c>
      <c r="D1091" t="s">
        <v>20</v>
      </c>
      <c r="F1091">
        <v>0</v>
      </c>
      <c r="G1091">
        <v>0</v>
      </c>
      <c r="H1091" t="s">
        <v>644</v>
      </c>
      <c r="I1091">
        <v>26</v>
      </c>
      <c r="K1091" t="s">
        <v>17</v>
      </c>
      <c r="L1091" t="s">
        <v>252</v>
      </c>
      <c r="N1091" t="s">
        <v>30</v>
      </c>
      <c r="O1091">
        <v>2</v>
      </c>
      <c r="P1091" t="s">
        <v>2889</v>
      </c>
      <c r="Q1091" t="s">
        <v>2862</v>
      </c>
    </row>
    <row r="1092" spans="1:17" x14ac:dyDescent="0.25">
      <c r="A1092">
        <v>1</v>
      </c>
      <c r="B1092">
        <v>1</v>
      </c>
      <c r="C1092" t="s">
        <v>645</v>
      </c>
      <c r="D1092" t="s">
        <v>15</v>
      </c>
      <c r="E1092">
        <v>35</v>
      </c>
      <c r="F1092">
        <v>1</v>
      </c>
      <c r="G1092">
        <v>0</v>
      </c>
      <c r="H1092" t="s">
        <v>533</v>
      </c>
      <c r="I1092">
        <v>57.75</v>
      </c>
      <c r="J1092" t="s">
        <v>646</v>
      </c>
      <c r="K1092" t="s">
        <v>44</v>
      </c>
      <c r="L1092" t="s">
        <v>22</v>
      </c>
      <c r="N1092" t="s">
        <v>30</v>
      </c>
      <c r="O1092">
        <v>4</v>
      </c>
      <c r="P1092" t="s">
        <v>2891</v>
      </c>
      <c r="Q1092" t="s">
        <v>2862</v>
      </c>
    </row>
    <row r="1093" spans="1:17" x14ac:dyDescent="0.25">
      <c r="A1093">
        <v>1</v>
      </c>
      <c r="B1093">
        <v>1</v>
      </c>
      <c r="C1093" t="s">
        <v>649</v>
      </c>
      <c r="D1093" t="s">
        <v>20</v>
      </c>
      <c r="E1093">
        <v>34</v>
      </c>
      <c r="F1093">
        <v>0</v>
      </c>
      <c r="G1093">
        <v>0</v>
      </c>
      <c r="H1093" t="s">
        <v>650</v>
      </c>
      <c r="I1093">
        <v>26.55</v>
      </c>
      <c r="K1093" t="s">
        <v>17</v>
      </c>
      <c r="L1093" t="s">
        <v>90</v>
      </c>
      <c r="N1093" t="s">
        <v>30</v>
      </c>
      <c r="O1093">
        <v>5</v>
      </c>
      <c r="P1093" t="s">
        <v>2890</v>
      </c>
      <c r="Q1093" t="s">
        <v>2862</v>
      </c>
    </row>
    <row r="1094" spans="1:17" x14ac:dyDescent="0.25">
      <c r="A1094">
        <v>1</v>
      </c>
      <c r="B1094">
        <v>0</v>
      </c>
      <c r="C1094" t="s">
        <v>668</v>
      </c>
      <c r="D1094" t="s">
        <v>20</v>
      </c>
      <c r="E1094">
        <v>56</v>
      </c>
      <c r="F1094">
        <v>0</v>
      </c>
      <c r="G1094">
        <v>0</v>
      </c>
      <c r="H1094" t="s">
        <v>669</v>
      </c>
      <c r="I1094">
        <v>26.55</v>
      </c>
      <c r="K1094" t="s">
        <v>17</v>
      </c>
      <c r="N1094" t="s">
        <v>30</v>
      </c>
      <c r="O1094">
        <v>1</v>
      </c>
      <c r="P1094" t="s">
        <v>2889</v>
      </c>
      <c r="Q1094" t="s">
        <v>2862</v>
      </c>
    </row>
    <row r="1095" spans="1:17" x14ac:dyDescent="0.25">
      <c r="A1095">
        <v>1</v>
      </c>
      <c r="B1095">
        <v>0</v>
      </c>
      <c r="C1095" t="s">
        <v>670</v>
      </c>
      <c r="D1095" t="s">
        <v>20</v>
      </c>
      <c r="E1095">
        <v>56</v>
      </c>
      <c r="F1095">
        <v>0</v>
      </c>
      <c r="G1095">
        <v>0</v>
      </c>
      <c r="H1095" t="s">
        <v>671</v>
      </c>
      <c r="I1095">
        <v>30.695799999999998</v>
      </c>
      <c r="J1095" t="s">
        <v>672</v>
      </c>
      <c r="K1095" t="s">
        <v>44</v>
      </c>
      <c r="N1095" t="s">
        <v>673</v>
      </c>
      <c r="O1095">
        <v>3</v>
      </c>
      <c r="P1095" t="s">
        <v>2889</v>
      </c>
      <c r="Q1095" t="s">
        <v>2862</v>
      </c>
    </row>
    <row r="1096" spans="1:17" x14ac:dyDescent="0.25">
      <c r="A1096">
        <v>1</v>
      </c>
      <c r="B1096">
        <v>1</v>
      </c>
      <c r="C1096" t="s">
        <v>688</v>
      </c>
      <c r="D1096" t="s">
        <v>20</v>
      </c>
      <c r="E1096">
        <v>6</v>
      </c>
      <c r="F1096">
        <v>0</v>
      </c>
      <c r="G1096">
        <v>2</v>
      </c>
      <c r="H1096" t="s">
        <v>689</v>
      </c>
      <c r="I1096">
        <v>134.5</v>
      </c>
      <c r="J1096" t="s">
        <v>690</v>
      </c>
      <c r="K1096" t="s">
        <v>44</v>
      </c>
      <c r="L1096" t="s">
        <v>29</v>
      </c>
      <c r="N1096" t="s">
        <v>691</v>
      </c>
      <c r="O1096">
        <v>5</v>
      </c>
      <c r="P1096" t="s">
        <v>2890</v>
      </c>
      <c r="Q1096" t="s">
        <v>2862</v>
      </c>
    </row>
    <row r="1097" spans="1:17" x14ac:dyDescent="0.25">
      <c r="A1097">
        <v>1</v>
      </c>
      <c r="B1097">
        <v>1</v>
      </c>
      <c r="C1097" t="s">
        <v>692</v>
      </c>
      <c r="D1097" t="s">
        <v>20</v>
      </c>
      <c r="E1097">
        <v>45</v>
      </c>
      <c r="F1097">
        <v>1</v>
      </c>
      <c r="G1097">
        <v>1</v>
      </c>
      <c r="H1097" t="s">
        <v>689</v>
      </c>
      <c r="I1097">
        <v>134.5</v>
      </c>
      <c r="J1097" t="s">
        <v>690</v>
      </c>
      <c r="K1097" t="s">
        <v>44</v>
      </c>
      <c r="L1097" t="s">
        <v>29</v>
      </c>
      <c r="N1097" t="s">
        <v>691</v>
      </c>
      <c r="O1097">
        <v>1</v>
      </c>
      <c r="P1097" t="s">
        <v>2889</v>
      </c>
      <c r="Q1097" t="s">
        <v>2862</v>
      </c>
    </row>
    <row r="1098" spans="1:17" x14ac:dyDescent="0.25">
      <c r="A1098">
        <v>1</v>
      </c>
      <c r="B1098">
        <v>1</v>
      </c>
      <c r="C1098" t="s">
        <v>693</v>
      </c>
      <c r="D1098" t="s">
        <v>15</v>
      </c>
      <c r="E1098">
        <v>40</v>
      </c>
      <c r="F1098">
        <v>1</v>
      </c>
      <c r="G1098">
        <v>1</v>
      </c>
      <c r="H1098" t="s">
        <v>689</v>
      </c>
      <c r="I1098">
        <v>134.5</v>
      </c>
      <c r="J1098" t="s">
        <v>690</v>
      </c>
      <c r="K1098" t="s">
        <v>44</v>
      </c>
      <c r="L1098" t="s">
        <v>29</v>
      </c>
      <c r="N1098" t="s">
        <v>691</v>
      </c>
      <c r="O1098">
        <v>4</v>
      </c>
      <c r="P1098" t="s">
        <v>2891</v>
      </c>
      <c r="Q1098" t="s">
        <v>2862</v>
      </c>
    </row>
    <row r="1099" spans="1:17" x14ac:dyDescent="0.25">
      <c r="A1099">
        <v>1</v>
      </c>
      <c r="B1099">
        <v>0</v>
      </c>
      <c r="C1099" t="s">
        <v>717</v>
      </c>
      <c r="D1099" t="s">
        <v>20</v>
      </c>
      <c r="E1099">
        <v>67</v>
      </c>
      <c r="F1099">
        <v>1</v>
      </c>
      <c r="G1099">
        <v>0</v>
      </c>
      <c r="H1099" t="s">
        <v>84</v>
      </c>
      <c r="I1099">
        <v>221.7792</v>
      </c>
      <c r="J1099" t="s">
        <v>718</v>
      </c>
      <c r="K1099" t="s">
        <v>17</v>
      </c>
      <c r="M1099">
        <v>96</v>
      </c>
      <c r="N1099" t="s">
        <v>30</v>
      </c>
      <c r="O1099">
        <v>2</v>
      </c>
      <c r="P1099" t="s">
        <v>2889</v>
      </c>
      <c r="Q1099" t="s">
        <v>2862</v>
      </c>
    </row>
    <row r="1100" spans="1:17" x14ac:dyDescent="0.25">
      <c r="A1100">
        <v>1</v>
      </c>
      <c r="B1100">
        <v>0</v>
      </c>
      <c r="C1100" t="s">
        <v>719</v>
      </c>
      <c r="D1100" t="s">
        <v>15</v>
      </c>
      <c r="E1100">
        <v>63</v>
      </c>
      <c r="F1100">
        <v>1</v>
      </c>
      <c r="G1100">
        <v>0</v>
      </c>
      <c r="H1100" t="s">
        <v>84</v>
      </c>
      <c r="I1100">
        <v>221.7792</v>
      </c>
      <c r="J1100" t="s">
        <v>718</v>
      </c>
      <c r="K1100" t="s">
        <v>17</v>
      </c>
      <c r="N1100" t="s">
        <v>30</v>
      </c>
      <c r="O1100">
        <v>4</v>
      </c>
      <c r="P1100" t="s">
        <v>2891</v>
      </c>
      <c r="Q1100" t="s">
        <v>2862</v>
      </c>
    </row>
    <row r="1101" spans="1:17" x14ac:dyDescent="0.25">
      <c r="A1101">
        <v>1</v>
      </c>
      <c r="B1101">
        <v>1</v>
      </c>
      <c r="C1101" t="s">
        <v>724</v>
      </c>
      <c r="D1101" t="s">
        <v>15</v>
      </c>
      <c r="E1101">
        <v>48</v>
      </c>
      <c r="F1101">
        <v>0</v>
      </c>
      <c r="G1101">
        <v>0</v>
      </c>
      <c r="H1101" t="s">
        <v>725</v>
      </c>
      <c r="I1101">
        <v>25.929200000000002</v>
      </c>
      <c r="J1101" t="s">
        <v>464</v>
      </c>
      <c r="K1101" t="s">
        <v>17</v>
      </c>
      <c r="L1101" t="s">
        <v>71</v>
      </c>
      <c r="N1101" t="s">
        <v>280</v>
      </c>
      <c r="O1101">
        <v>2</v>
      </c>
      <c r="P1101" t="s">
        <v>2889</v>
      </c>
      <c r="Q1101" t="s">
        <v>2862</v>
      </c>
    </row>
    <row r="1102" spans="1:17" x14ac:dyDescent="0.25">
      <c r="A1102">
        <v>1</v>
      </c>
      <c r="B1102">
        <v>1</v>
      </c>
      <c r="C1102" t="s">
        <v>726</v>
      </c>
      <c r="D1102" t="s">
        <v>15</v>
      </c>
      <c r="E1102">
        <v>18</v>
      </c>
      <c r="F1102">
        <v>0</v>
      </c>
      <c r="G1102">
        <v>2</v>
      </c>
      <c r="H1102" t="s">
        <v>727</v>
      </c>
      <c r="I1102">
        <v>79.650000000000006</v>
      </c>
      <c r="J1102" t="s">
        <v>728</v>
      </c>
      <c r="K1102" t="s">
        <v>17</v>
      </c>
      <c r="L1102" t="s">
        <v>71</v>
      </c>
      <c r="N1102" t="s">
        <v>30</v>
      </c>
      <c r="O1102">
        <v>2</v>
      </c>
      <c r="P1102" t="s">
        <v>2889</v>
      </c>
      <c r="Q1102" t="s">
        <v>2862</v>
      </c>
    </row>
    <row r="1103" spans="1:17" x14ac:dyDescent="0.25">
      <c r="A1103">
        <v>1</v>
      </c>
      <c r="B1103">
        <v>0</v>
      </c>
      <c r="C1103" t="s">
        <v>729</v>
      </c>
      <c r="D1103" t="s">
        <v>20</v>
      </c>
      <c r="E1103">
        <v>52</v>
      </c>
      <c r="F1103">
        <v>1</v>
      </c>
      <c r="G1103">
        <v>1</v>
      </c>
      <c r="H1103" t="s">
        <v>727</v>
      </c>
      <c r="I1103">
        <v>79.650000000000006</v>
      </c>
      <c r="J1103" t="s">
        <v>730</v>
      </c>
      <c r="K1103" t="s">
        <v>17</v>
      </c>
      <c r="N1103" t="s">
        <v>30</v>
      </c>
      <c r="O1103">
        <v>4</v>
      </c>
      <c r="P1103" t="s">
        <v>2891</v>
      </c>
      <c r="Q1103" t="s">
        <v>2862</v>
      </c>
    </row>
    <row r="1104" spans="1:17" x14ac:dyDescent="0.25">
      <c r="A1104">
        <v>1</v>
      </c>
      <c r="B1104">
        <v>1</v>
      </c>
      <c r="C1104" t="s">
        <v>731</v>
      </c>
      <c r="D1104" t="s">
        <v>15</v>
      </c>
      <c r="E1104">
        <v>39</v>
      </c>
      <c r="F1104">
        <v>1</v>
      </c>
      <c r="G1104">
        <v>1</v>
      </c>
      <c r="H1104" t="s">
        <v>727</v>
      </c>
      <c r="I1104">
        <v>79.650000000000006</v>
      </c>
      <c r="J1104" t="s">
        <v>730</v>
      </c>
      <c r="K1104" t="s">
        <v>17</v>
      </c>
      <c r="L1104" t="s">
        <v>71</v>
      </c>
      <c r="N1104" t="s">
        <v>30</v>
      </c>
      <c r="O1104">
        <v>5</v>
      </c>
      <c r="P1104" t="s">
        <v>2890</v>
      </c>
      <c r="Q1104" t="s">
        <v>2862</v>
      </c>
    </row>
    <row r="1105" spans="1:17" x14ac:dyDescent="0.25">
      <c r="A1105">
        <v>1</v>
      </c>
      <c r="B1105">
        <v>1</v>
      </c>
      <c r="C1105" t="s">
        <v>743</v>
      </c>
      <c r="D1105" t="s">
        <v>15</v>
      </c>
      <c r="F1105">
        <v>0</v>
      </c>
      <c r="G1105">
        <v>0</v>
      </c>
      <c r="H1105" t="s">
        <v>621</v>
      </c>
      <c r="I1105">
        <v>79.2</v>
      </c>
      <c r="K1105" t="s">
        <v>44</v>
      </c>
      <c r="L1105" t="s">
        <v>40</v>
      </c>
      <c r="N1105" t="s">
        <v>30</v>
      </c>
      <c r="O1105">
        <v>1</v>
      </c>
      <c r="P1105" t="s">
        <v>2889</v>
      </c>
      <c r="Q1105" t="s">
        <v>2862</v>
      </c>
    </row>
    <row r="1106" spans="1:17" x14ac:dyDescent="0.25">
      <c r="A1106">
        <v>1</v>
      </c>
      <c r="B1106">
        <v>1</v>
      </c>
      <c r="C1106" t="s">
        <v>744</v>
      </c>
      <c r="D1106" t="s">
        <v>20</v>
      </c>
      <c r="E1106">
        <v>31</v>
      </c>
      <c r="F1106">
        <v>0</v>
      </c>
      <c r="G1106">
        <v>0</v>
      </c>
      <c r="H1106" t="s">
        <v>745</v>
      </c>
      <c r="I1106">
        <v>28.537500000000001</v>
      </c>
      <c r="J1106" t="s">
        <v>746</v>
      </c>
      <c r="K1106" t="s">
        <v>44</v>
      </c>
      <c r="L1106" t="s">
        <v>90</v>
      </c>
      <c r="N1106" t="s">
        <v>747</v>
      </c>
      <c r="O1106">
        <v>1</v>
      </c>
      <c r="P1106" t="s">
        <v>2889</v>
      </c>
      <c r="Q1106" t="s">
        <v>2862</v>
      </c>
    </row>
    <row r="1107" spans="1:17" x14ac:dyDescent="0.25">
      <c r="A1107">
        <v>1</v>
      </c>
      <c r="B1107">
        <v>0</v>
      </c>
      <c r="C1107" t="s">
        <v>751</v>
      </c>
      <c r="D1107" t="s">
        <v>20</v>
      </c>
      <c r="E1107">
        <v>61</v>
      </c>
      <c r="F1107">
        <v>0</v>
      </c>
      <c r="G1107">
        <v>0</v>
      </c>
      <c r="H1107" t="s">
        <v>752</v>
      </c>
      <c r="I1107">
        <v>33.5</v>
      </c>
      <c r="J1107" t="s">
        <v>753</v>
      </c>
      <c r="K1107" t="s">
        <v>17</v>
      </c>
      <c r="M1107">
        <v>245</v>
      </c>
      <c r="N1107" t="s">
        <v>280</v>
      </c>
      <c r="O1107">
        <v>2</v>
      </c>
      <c r="P1107" t="s">
        <v>2889</v>
      </c>
      <c r="Q1107" t="s">
        <v>2862</v>
      </c>
    </row>
    <row r="1108" spans="1:17" x14ac:dyDescent="0.25">
      <c r="A1108">
        <v>1</v>
      </c>
      <c r="B1108">
        <v>1</v>
      </c>
      <c r="C1108" t="s">
        <v>771</v>
      </c>
      <c r="D1108" t="s">
        <v>15</v>
      </c>
      <c r="E1108">
        <v>55</v>
      </c>
      <c r="F1108">
        <v>0</v>
      </c>
      <c r="G1108">
        <v>0</v>
      </c>
      <c r="H1108" t="s">
        <v>94</v>
      </c>
      <c r="I1108">
        <v>135.63329999999999</v>
      </c>
      <c r="J1108" t="s">
        <v>772</v>
      </c>
      <c r="K1108" t="s">
        <v>44</v>
      </c>
      <c r="L1108" t="s">
        <v>71</v>
      </c>
      <c r="N1108" t="s">
        <v>773</v>
      </c>
      <c r="O1108">
        <v>4</v>
      </c>
      <c r="P1108" t="s">
        <v>2891</v>
      </c>
      <c r="Q1108" t="s">
        <v>2862</v>
      </c>
    </row>
    <row r="1109" spans="1:17" x14ac:dyDescent="0.25">
      <c r="A1109">
        <v>2</v>
      </c>
      <c r="B1109">
        <v>0</v>
      </c>
      <c r="C1109" t="s">
        <v>803</v>
      </c>
      <c r="D1109" t="s">
        <v>20</v>
      </c>
      <c r="E1109">
        <v>30</v>
      </c>
      <c r="F1109">
        <v>1</v>
      </c>
      <c r="G1109">
        <v>0</v>
      </c>
      <c r="H1109" t="s">
        <v>804</v>
      </c>
      <c r="I1109">
        <v>24</v>
      </c>
      <c r="K1109" t="s">
        <v>44</v>
      </c>
      <c r="N1109" t="s">
        <v>805</v>
      </c>
      <c r="O1109">
        <v>5</v>
      </c>
      <c r="P1109" t="s">
        <v>2890</v>
      </c>
      <c r="Q1109" t="s">
        <v>2862</v>
      </c>
    </row>
    <row r="1110" spans="1:17" x14ac:dyDescent="0.25">
      <c r="A1110">
        <v>2</v>
      </c>
      <c r="B1110">
        <v>1</v>
      </c>
      <c r="C1110" t="s">
        <v>806</v>
      </c>
      <c r="D1110" t="s">
        <v>15</v>
      </c>
      <c r="E1110">
        <v>28</v>
      </c>
      <c r="F1110">
        <v>1</v>
      </c>
      <c r="G1110">
        <v>0</v>
      </c>
      <c r="H1110" t="s">
        <v>804</v>
      </c>
      <c r="I1110">
        <v>24</v>
      </c>
      <c r="K1110" t="s">
        <v>44</v>
      </c>
      <c r="L1110" t="s">
        <v>33</v>
      </c>
      <c r="N1110" t="s">
        <v>805</v>
      </c>
      <c r="O1110">
        <v>1</v>
      </c>
      <c r="P1110" t="s">
        <v>2889</v>
      </c>
      <c r="Q1110" t="s">
        <v>2862</v>
      </c>
    </row>
    <row r="1111" spans="1:17" x14ac:dyDescent="0.25">
      <c r="A1111">
        <v>2</v>
      </c>
      <c r="B1111">
        <v>1</v>
      </c>
      <c r="C1111" t="s">
        <v>838</v>
      </c>
      <c r="D1111" t="s">
        <v>20</v>
      </c>
      <c r="E1111">
        <v>32</v>
      </c>
      <c r="F1111">
        <v>1</v>
      </c>
      <c r="G1111">
        <v>0</v>
      </c>
      <c r="H1111" t="s">
        <v>839</v>
      </c>
      <c r="I1111">
        <v>26</v>
      </c>
      <c r="K1111" t="s">
        <v>17</v>
      </c>
      <c r="L1111" t="s">
        <v>241</v>
      </c>
      <c r="N1111" t="s">
        <v>840</v>
      </c>
      <c r="O1111">
        <v>1</v>
      </c>
      <c r="P1111" t="s">
        <v>2889</v>
      </c>
      <c r="Q1111" t="s">
        <v>2862</v>
      </c>
    </row>
    <row r="1112" spans="1:17" x14ac:dyDescent="0.25">
      <c r="A1112">
        <v>2</v>
      </c>
      <c r="B1112">
        <v>1</v>
      </c>
      <c r="C1112" t="s">
        <v>841</v>
      </c>
      <c r="D1112" t="s">
        <v>15</v>
      </c>
      <c r="E1112">
        <v>19</v>
      </c>
      <c r="F1112">
        <v>1</v>
      </c>
      <c r="G1112">
        <v>0</v>
      </c>
      <c r="H1112" t="s">
        <v>839</v>
      </c>
      <c r="I1112">
        <v>26</v>
      </c>
      <c r="K1112" t="s">
        <v>17</v>
      </c>
      <c r="L1112" t="s">
        <v>241</v>
      </c>
      <c r="N1112" t="s">
        <v>840</v>
      </c>
      <c r="O1112">
        <v>5</v>
      </c>
      <c r="P1112" t="s">
        <v>2890</v>
      </c>
      <c r="Q1112" t="s">
        <v>2862</v>
      </c>
    </row>
    <row r="1113" spans="1:17" x14ac:dyDescent="0.25">
      <c r="A1113">
        <v>2</v>
      </c>
      <c r="B1113">
        <v>1</v>
      </c>
      <c r="C1113" t="s">
        <v>855</v>
      </c>
      <c r="D1113" t="s">
        <v>15</v>
      </c>
      <c r="E1113">
        <v>19</v>
      </c>
      <c r="F1113">
        <v>0</v>
      </c>
      <c r="G1113">
        <v>0</v>
      </c>
      <c r="H1113" t="s">
        <v>856</v>
      </c>
      <c r="I1113">
        <v>13</v>
      </c>
      <c r="K1113" t="s">
        <v>17</v>
      </c>
      <c r="L1113" t="s">
        <v>857</v>
      </c>
      <c r="N1113" t="s">
        <v>858</v>
      </c>
      <c r="O1113">
        <v>2</v>
      </c>
      <c r="P1113" t="s">
        <v>2889</v>
      </c>
      <c r="Q1113" t="s">
        <v>2862</v>
      </c>
    </row>
    <row r="1114" spans="1:17" x14ac:dyDescent="0.25">
      <c r="A1114">
        <v>2</v>
      </c>
      <c r="B1114">
        <v>1</v>
      </c>
      <c r="C1114" t="s">
        <v>891</v>
      </c>
      <c r="D1114" t="s">
        <v>15</v>
      </c>
      <c r="E1114">
        <v>42</v>
      </c>
      <c r="F1114">
        <v>0</v>
      </c>
      <c r="G1114">
        <v>0</v>
      </c>
      <c r="H1114" t="s">
        <v>892</v>
      </c>
      <c r="I1114">
        <v>13</v>
      </c>
      <c r="K1114" t="s">
        <v>17</v>
      </c>
      <c r="N1114" t="s">
        <v>30</v>
      </c>
      <c r="O1114">
        <v>5</v>
      </c>
      <c r="P1114" t="s">
        <v>2890</v>
      </c>
      <c r="Q1114" t="s">
        <v>2862</v>
      </c>
    </row>
    <row r="1115" spans="1:17" x14ac:dyDescent="0.25">
      <c r="A1115">
        <v>2</v>
      </c>
      <c r="B1115">
        <v>1</v>
      </c>
      <c r="C1115" t="s">
        <v>898</v>
      </c>
      <c r="D1115" t="s">
        <v>15</v>
      </c>
      <c r="E1115">
        <v>35</v>
      </c>
      <c r="F1115">
        <v>0</v>
      </c>
      <c r="G1115">
        <v>0</v>
      </c>
      <c r="H1115" t="s">
        <v>899</v>
      </c>
      <c r="I1115">
        <v>21</v>
      </c>
      <c r="K1115" t="s">
        <v>17</v>
      </c>
      <c r="L1115" t="s">
        <v>204</v>
      </c>
      <c r="N1115" t="s">
        <v>900</v>
      </c>
      <c r="O1115">
        <v>3</v>
      </c>
      <c r="P1115" t="s">
        <v>2889</v>
      </c>
      <c r="Q1115" t="s">
        <v>2862</v>
      </c>
    </row>
    <row r="1116" spans="1:17" x14ac:dyDescent="0.25">
      <c r="A1116">
        <v>2</v>
      </c>
      <c r="B1116">
        <v>0</v>
      </c>
      <c r="C1116" t="s">
        <v>908</v>
      </c>
      <c r="D1116" t="s">
        <v>20</v>
      </c>
      <c r="E1116">
        <v>52</v>
      </c>
      <c r="F1116">
        <v>0</v>
      </c>
      <c r="G1116">
        <v>0</v>
      </c>
      <c r="H1116" t="s">
        <v>909</v>
      </c>
      <c r="I1116">
        <v>13.5</v>
      </c>
      <c r="K1116" t="s">
        <v>17</v>
      </c>
      <c r="M1116">
        <v>130</v>
      </c>
      <c r="N1116" t="s">
        <v>910</v>
      </c>
      <c r="O1116">
        <v>2</v>
      </c>
      <c r="P1116" t="s">
        <v>2889</v>
      </c>
      <c r="Q1116" t="s">
        <v>2862</v>
      </c>
    </row>
    <row r="1117" spans="1:17" x14ac:dyDescent="0.25">
      <c r="A1117">
        <v>2</v>
      </c>
      <c r="B1117">
        <v>1</v>
      </c>
      <c r="C1117" t="s">
        <v>928</v>
      </c>
      <c r="D1117" t="s">
        <v>20</v>
      </c>
      <c r="E1117">
        <v>24</v>
      </c>
      <c r="F1117">
        <v>0</v>
      </c>
      <c r="G1117">
        <v>0</v>
      </c>
      <c r="H1117" t="s">
        <v>929</v>
      </c>
      <c r="I1117">
        <v>10.5</v>
      </c>
      <c r="K1117" t="s">
        <v>17</v>
      </c>
      <c r="L1117" t="s">
        <v>54</v>
      </c>
      <c r="N1117" t="s">
        <v>930</v>
      </c>
      <c r="O1117">
        <v>2</v>
      </c>
      <c r="P1117" t="s">
        <v>2889</v>
      </c>
      <c r="Q1117" t="s">
        <v>2862</v>
      </c>
    </row>
    <row r="1118" spans="1:17" x14ac:dyDescent="0.25">
      <c r="A1118">
        <v>2</v>
      </c>
      <c r="B1118">
        <v>1</v>
      </c>
      <c r="C1118" t="s">
        <v>955</v>
      </c>
      <c r="D1118" t="s">
        <v>15</v>
      </c>
      <c r="E1118">
        <v>28</v>
      </c>
      <c r="F1118">
        <v>0</v>
      </c>
      <c r="G1118">
        <v>0</v>
      </c>
      <c r="H1118" t="s">
        <v>956</v>
      </c>
      <c r="I1118">
        <v>13</v>
      </c>
      <c r="K1118" t="s">
        <v>17</v>
      </c>
      <c r="L1118" t="s">
        <v>241</v>
      </c>
      <c r="N1118" t="s">
        <v>957</v>
      </c>
      <c r="O1118">
        <v>3</v>
      </c>
      <c r="P1118" t="s">
        <v>2889</v>
      </c>
      <c r="Q1118" t="s">
        <v>2862</v>
      </c>
    </row>
    <row r="1119" spans="1:17" x14ac:dyDescent="0.25">
      <c r="A1119">
        <v>2</v>
      </c>
      <c r="B1119">
        <v>0</v>
      </c>
      <c r="C1119" t="s">
        <v>975</v>
      </c>
      <c r="D1119" t="s">
        <v>20</v>
      </c>
      <c r="E1119">
        <v>54</v>
      </c>
      <c r="F1119">
        <v>0</v>
      </c>
      <c r="G1119">
        <v>0</v>
      </c>
      <c r="H1119" t="s">
        <v>976</v>
      </c>
      <c r="I1119">
        <v>26</v>
      </c>
      <c r="K1119" t="s">
        <v>17</v>
      </c>
      <c r="N1119" t="s">
        <v>977</v>
      </c>
      <c r="O1119">
        <v>3</v>
      </c>
      <c r="P1119" t="s">
        <v>2889</v>
      </c>
      <c r="Q1119" t="s">
        <v>2862</v>
      </c>
    </row>
    <row r="1120" spans="1:17" x14ac:dyDescent="0.25">
      <c r="A1120">
        <v>2</v>
      </c>
      <c r="B1120">
        <v>1</v>
      </c>
      <c r="C1120" t="s">
        <v>978</v>
      </c>
      <c r="D1120" t="s">
        <v>20</v>
      </c>
      <c r="E1120">
        <v>8</v>
      </c>
      <c r="F1120">
        <v>0</v>
      </c>
      <c r="G1120">
        <v>2</v>
      </c>
      <c r="H1120" t="s">
        <v>979</v>
      </c>
      <c r="I1120">
        <v>32.5</v>
      </c>
      <c r="K1120" t="s">
        <v>17</v>
      </c>
      <c r="L1120" t="s">
        <v>33</v>
      </c>
      <c r="N1120" t="s">
        <v>980</v>
      </c>
      <c r="O1120">
        <v>3</v>
      </c>
      <c r="P1120" t="s">
        <v>2889</v>
      </c>
      <c r="Q1120" t="s">
        <v>2862</v>
      </c>
    </row>
    <row r="1121" spans="1:17" x14ac:dyDescent="0.25">
      <c r="A1121">
        <v>2</v>
      </c>
      <c r="B1121">
        <v>0</v>
      </c>
      <c r="C1121" t="s">
        <v>981</v>
      </c>
      <c r="D1121" t="s">
        <v>20</v>
      </c>
      <c r="E1121">
        <v>42</v>
      </c>
      <c r="F1121">
        <v>1</v>
      </c>
      <c r="G1121">
        <v>1</v>
      </c>
      <c r="H1121" t="s">
        <v>979</v>
      </c>
      <c r="I1121">
        <v>32.5</v>
      </c>
      <c r="K1121" t="s">
        <v>17</v>
      </c>
      <c r="N1121" t="s">
        <v>980</v>
      </c>
      <c r="O1121">
        <v>3</v>
      </c>
      <c r="P1121" t="s">
        <v>2889</v>
      </c>
      <c r="Q1121" t="s">
        <v>2862</v>
      </c>
    </row>
    <row r="1122" spans="1:17" x14ac:dyDescent="0.25">
      <c r="A1122">
        <v>2</v>
      </c>
      <c r="B1122">
        <v>1</v>
      </c>
      <c r="C1122" t="s">
        <v>982</v>
      </c>
      <c r="D1122" t="s">
        <v>15</v>
      </c>
      <c r="E1122">
        <v>34</v>
      </c>
      <c r="F1122">
        <v>1</v>
      </c>
      <c r="G1122">
        <v>1</v>
      </c>
      <c r="H1122" t="s">
        <v>979</v>
      </c>
      <c r="I1122">
        <v>32.5</v>
      </c>
      <c r="K1122" t="s">
        <v>17</v>
      </c>
      <c r="L1122" t="s">
        <v>33</v>
      </c>
      <c r="N1122" t="s">
        <v>980</v>
      </c>
      <c r="O1122">
        <v>4</v>
      </c>
      <c r="P1122" t="s">
        <v>2891</v>
      </c>
      <c r="Q1122" t="s">
        <v>2862</v>
      </c>
    </row>
    <row r="1123" spans="1:17" x14ac:dyDescent="0.25">
      <c r="A1123">
        <v>2</v>
      </c>
      <c r="B1123">
        <v>0</v>
      </c>
      <c r="C1123" t="s">
        <v>1005</v>
      </c>
      <c r="D1123" t="s">
        <v>20</v>
      </c>
      <c r="E1123">
        <v>36</v>
      </c>
      <c r="F1123">
        <v>0</v>
      </c>
      <c r="G1123">
        <v>0</v>
      </c>
      <c r="H1123" t="s">
        <v>1006</v>
      </c>
      <c r="I1123">
        <v>13</v>
      </c>
      <c r="K1123" t="s">
        <v>17</v>
      </c>
      <c r="M1123">
        <v>236</v>
      </c>
      <c r="N1123" t="s">
        <v>858</v>
      </c>
      <c r="O1123">
        <v>1</v>
      </c>
      <c r="P1123" t="s">
        <v>2889</v>
      </c>
      <c r="Q1123" t="s">
        <v>2862</v>
      </c>
    </row>
    <row r="1124" spans="1:17" x14ac:dyDescent="0.25">
      <c r="A1124">
        <v>2</v>
      </c>
      <c r="B1124">
        <v>1</v>
      </c>
      <c r="C1124" t="s">
        <v>1019</v>
      </c>
      <c r="D1124" t="s">
        <v>15</v>
      </c>
      <c r="E1124">
        <v>34</v>
      </c>
      <c r="F1124">
        <v>0</v>
      </c>
      <c r="G1124">
        <v>0</v>
      </c>
      <c r="H1124" t="s">
        <v>1020</v>
      </c>
      <c r="I1124">
        <v>13</v>
      </c>
      <c r="K1124" t="s">
        <v>17</v>
      </c>
      <c r="L1124" t="s">
        <v>857</v>
      </c>
      <c r="N1124" t="s">
        <v>280</v>
      </c>
      <c r="O1124">
        <v>2</v>
      </c>
      <c r="P1124" t="s">
        <v>2889</v>
      </c>
      <c r="Q1124" t="s">
        <v>2862</v>
      </c>
    </row>
    <row r="1125" spans="1:17" x14ac:dyDescent="0.25">
      <c r="A1125">
        <v>2</v>
      </c>
      <c r="B1125">
        <v>0</v>
      </c>
      <c r="C1125" t="s">
        <v>1042</v>
      </c>
      <c r="D1125" t="s">
        <v>20</v>
      </c>
      <c r="E1125">
        <v>52</v>
      </c>
      <c r="F1125">
        <v>0</v>
      </c>
      <c r="G1125">
        <v>0</v>
      </c>
      <c r="H1125" t="s">
        <v>1043</v>
      </c>
      <c r="I1125">
        <v>13</v>
      </c>
      <c r="K1125" t="s">
        <v>17</v>
      </c>
      <c r="M1125">
        <v>19</v>
      </c>
      <c r="N1125" t="s">
        <v>910</v>
      </c>
      <c r="O1125">
        <v>2</v>
      </c>
      <c r="P1125" t="s">
        <v>2889</v>
      </c>
      <c r="Q1125" t="s">
        <v>2862</v>
      </c>
    </row>
    <row r="1126" spans="1:17" x14ac:dyDescent="0.25">
      <c r="A1126">
        <v>2</v>
      </c>
      <c r="B1126">
        <v>0</v>
      </c>
      <c r="C1126" t="s">
        <v>1044</v>
      </c>
      <c r="D1126" t="s">
        <v>20</v>
      </c>
      <c r="E1126">
        <v>30</v>
      </c>
      <c r="F1126">
        <v>0</v>
      </c>
      <c r="G1126">
        <v>0</v>
      </c>
      <c r="H1126" t="s">
        <v>1045</v>
      </c>
      <c r="I1126">
        <v>13</v>
      </c>
      <c r="K1126" t="s">
        <v>17</v>
      </c>
      <c r="M1126">
        <v>75</v>
      </c>
      <c r="N1126" t="s">
        <v>1046</v>
      </c>
      <c r="O1126">
        <v>4</v>
      </c>
      <c r="P1126" t="s">
        <v>2891</v>
      </c>
      <c r="Q1126" t="s">
        <v>2862</v>
      </c>
    </row>
    <row r="1127" spans="1:17" x14ac:dyDescent="0.25">
      <c r="A1127">
        <v>2</v>
      </c>
      <c r="B1127">
        <v>1</v>
      </c>
      <c r="C1127" t="s">
        <v>1122</v>
      </c>
      <c r="D1127" t="s">
        <v>15</v>
      </c>
      <c r="E1127">
        <v>23</v>
      </c>
      <c r="F1127">
        <v>0</v>
      </c>
      <c r="G1127">
        <v>0</v>
      </c>
      <c r="H1127" t="s">
        <v>1123</v>
      </c>
      <c r="I1127">
        <v>13.791700000000001</v>
      </c>
      <c r="J1127" t="s">
        <v>40</v>
      </c>
      <c r="K1127" t="s">
        <v>44</v>
      </c>
      <c r="L1127" t="s">
        <v>22</v>
      </c>
      <c r="N1127" t="s">
        <v>30</v>
      </c>
      <c r="O1127">
        <v>1</v>
      </c>
      <c r="P1127" t="s">
        <v>2889</v>
      </c>
      <c r="Q1127" t="s">
        <v>2862</v>
      </c>
    </row>
    <row r="1128" spans="1:17" x14ac:dyDescent="0.25">
      <c r="A1128">
        <v>2</v>
      </c>
      <c r="B1128">
        <v>0</v>
      </c>
      <c r="C1128" t="s">
        <v>1124</v>
      </c>
      <c r="D1128" t="s">
        <v>20</v>
      </c>
      <c r="E1128">
        <v>34</v>
      </c>
      <c r="F1128">
        <v>1</v>
      </c>
      <c r="G1128">
        <v>0</v>
      </c>
      <c r="H1128" t="s">
        <v>1125</v>
      </c>
      <c r="I1128">
        <v>26</v>
      </c>
      <c r="K1128" t="s">
        <v>17</v>
      </c>
      <c r="M1128">
        <v>283</v>
      </c>
      <c r="N1128" t="s">
        <v>1126</v>
      </c>
      <c r="O1128">
        <v>3</v>
      </c>
      <c r="P1128" t="s">
        <v>2889</v>
      </c>
      <c r="Q1128" t="s">
        <v>2862</v>
      </c>
    </row>
    <row r="1129" spans="1:17" x14ac:dyDescent="0.25">
      <c r="A1129">
        <v>2</v>
      </c>
      <c r="B1129">
        <v>1</v>
      </c>
      <c r="C1129" t="s">
        <v>1127</v>
      </c>
      <c r="D1129" t="s">
        <v>15</v>
      </c>
      <c r="E1129">
        <v>24</v>
      </c>
      <c r="F1129">
        <v>1</v>
      </c>
      <c r="G1129">
        <v>0</v>
      </c>
      <c r="H1129" t="s">
        <v>1125</v>
      </c>
      <c r="I1129">
        <v>26</v>
      </c>
      <c r="K1129" t="s">
        <v>17</v>
      </c>
      <c r="L1129" t="s">
        <v>857</v>
      </c>
      <c r="N1129" t="s">
        <v>1126</v>
      </c>
      <c r="O1129">
        <v>5</v>
      </c>
      <c r="P1129" t="s">
        <v>2890</v>
      </c>
      <c r="Q1129" t="s">
        <v>2862</v>
      </c>
    </row>
    <row r="1130" spans="1:17" x14ac:dyDescent="0.25">
      <c r="A1130">
        <v>2</v>
      </c>
      <c r="B1130">
        <v>1</v>
      </c>
      <c r="C1130" t="s">
        <v>1136</v>
      </c>
      <c r="D1130" t="s">
        <v>15</v>
      </c>
      <c r="E1130">
        <v>45</v>
      </c>
      <c r="F1130">
        <v>0</v>
      </c>
      <c r="G1130">
        <v>0</v>
      </c>
      <c r="H1130" t="s">
        <v>1137</v>
      </c>
      <c r="I1130">
        <v>13.5</v>
      </c>
      <c r="K1130" t="s">
        <v>17</v>
      </c>
      <c r="L1130" t="s">
        <v>54</v>
      </c>
      <c r="N1130" t="s">
        <v>487</v>
      </c>
      <c r="O1130">
        <v>1</v>
      </c>
      <c r="P1130" t="s">
        <v>2889</v>
      </c>
      <c r="Q1130" t="s">
        <v>2862</v>
      </c>
    </row>
    <row r="1131" spans="1:17" x14ac:dyDescent="0.25">
      <c r="A1131">
        <v>2</v>
      </c>
      <c r="B1131">
        <v>0</v>
      </c>
      <c r="C1131" t="s">
        <v>1174</v>
      </c>
      <c r="D1131" t="s">
        <v>15</v>
      </c>
      <c r="E1131">
        <v>57</v>
      </c>
      <c r="F1131">
        <v>0</v>
      </c>
      <c r="G1131">
        <v>0</v>
      </c>
      <c r="H1131" t="s">
        <v>1175</v>
      </c>
      <c r="I1131">
        <v>10.5</v>
      </c>
      <c r="J1131" t="s">
        <v>1176</v>
      </c>
      <c r="K1131" t="s">
        <v>17</v>
      </c>
      <c r="M1131">
        <v>52</v>
      </c>
      <c r="N1131" t="s">
        <v>1177</v>
      </c>
      <c r="O1131">
        <v>4</v>
      </c>
      <c r="P1131" t="s">
        <v>2891</v>
      </c>
      <c r="Q1131" t="s">
        <v>2862</v>
      </c>
    </row>
    <row r="1132" spans="1:17" x14ac:dyDescent="0.25">
      <c r="A1132">
        <v>2</v>
      </c>
      <c r="B1132">
        <v>0</v>
      </c>
      <c r="C1132" t="s">
        <v>1186</v>
      </c>
      <c r="D1132" t="s">
        <v>20</v>
      </c>
      <c r="F1132">
        <v>0</v>
      </c>
      <c r="G1132">
        <v>0</v>
      </c>
      <c r="H1132" t="s">
        <v>1187</v>
      </c>
      <c r="I1132">
        <v>15.5792</v>
      </c>
      <c r="K1132" t="s">
        <v>44</v>
      </c>
      <c r="N1132" t="s">
        <v>30</v>
      </c>
      <c r="O1132">
        <v>1</v>
      </c>
      <c r="P1132" t="s">
        <v>2889</v>
      </c>
      <c r="Q1132" t="s">
        <v>2862</v>
      </c>
    </row>
    <row r="1133" spans="1:17" x14ac:dyDescent="0.25">
      <c r="A1133">
        <v>2</v>
      </c>
      <c r="B1133">
        <v>0</v>
      </c>
      <c r="C1133" t="s">
        <v>1200</v>
      </c>
      <c r="D1133" t="s">
        <v>20</v>
      </c>
      <c r="E1133">
        <v>46</v>
      </c>
      <c r="F1133">
        <v>0</v>
      </c>
      <c r="G1133">
        <v>0</v>
      </c>
      <c r="H1133" t="s">
        <v>976</v>
      </c>
      <c r="I1133">
        <v>26</v>
      </c>
      <c r="K1133" t="s">
        <v>17</v>
      </c>
      <c r="N1133" t="s">
        <v>858</v>
      </c>
      <c r="O1133">
        <v>1</v>
      </c>
      <c r="P1133" t="s">
        <v>2889</v>
      </c>
      <c r="Q1133" t="s">
        <v>2862</v>
      </c>
    </row>
    <row r="1134" spans="1:17" x14ac:dyDescent="0.25">
      <c r="A1134">
        <v>2</v>
      </c>
      <c r="B1134">
        <v>0</v>
      </c>
      <c r="C1134" t="s">
        <v>1229</v>
      </c>
      <c r="D1134" t="s">
        <v>20</v>
      </c>
      <c r="E1134">
        <v>32.5</v>
      </c>
      <c r="F1134">
        <v>1</v>
      </c>
      <c r="G1134">
        <v>0</v>
      </c>
      <c r="H1134" t="s">
        <v>1230</v>
      </c>
      <c r="I1134">
        <v>30.070799999999998</v>
      </c>
      <c r="K1134" t="s">
        <v>44</v>
      </c>
      <c r="M1134">
        <v>43</v>
      </c>
      <c r="N1134" t="s">
        <v>30</v>
      </c>
      <c r="O1134">
        <v>3</v>
      </c>
      <c r="P1134" t="s">
        <v>2889</v>
      </c>
      <c r="Q1134" t="s">
        <v>2862</v>
      </c>
    </row>
    <row r="1135" spans="1:17" x14ac:dyDescent="0.25">
      <c r="A1135">
        <v>2</v>
      </c>
      <c r="B1135">
        <v>1</v>
      </c>
      <c r="C1135" t="s">
        <v>1231</v>
      </c>
      <c r="D1135" t="s">
        <v>15</v>
      </c>
      <c r="E1135">
        <v>14</v>
      </c>
      <c r="F1135">
        <v>1</v>
      </c>
      <c r="G1135">
        <v>0</v>
      </c>
      <c r="H1135" t="s">
        <v>1230</v>
      </c>
      <c r="I1135">
        <v>30.070799999999998</v>
      </c>
      <c r="K1135" t="s">
        <v>44</v>
      </c>
      <c r="N1135" t="s">
        <v>30</v>
      </c>
      <c r="O1135">
        <v>2</v>
      </c>
      <c r="P1135" t="s">
        <v>2889</v>
      </c>
      <c r="Q1135" t="s">
        <v>2862</v>
      </c>
    </row>
    <row r="1136" spans="1:17" x14ac:dyDescent="0.25">
      <c r="A1136">
        <v>2</v>
      </c>
      <c r="B1136">
        <v>1</v>
      </c>
      <c r="C1136" t="s">
        <v>1245</v>
      </c>
      <c r="D1136" t="s">
        <v>20</v>
      </c>
      <c r="E1136">
        <v>20</v>
      </c>
      <c r="F1136">
        <v>0</v>
      </c>
      <c r="G1136">
        <v>0</v>
      </c>
      <c r="H1136" t="s">
        <v>1246</v>
      </c>
      <c r="I1136">
        <v>13.862500000000001</v>
      </c>
      <c r="J1136" t="s">
        <v>1247</v>
      </c>
      <c r="K1136" t="s">
        <v>44</v>
      </c>
      <c r="L1136" t="s">
        <v>90</v>
      </c>
      <c r="N1136" t="s">
        <v>1248</v>
      </c>
      <c r="O1136">
        <v>1</v>
      </c>
      <c r="P1136" t="s">
        <v>2889</v>
      </c>
      <c r="Q1136" t="s">
        <v>2862</v>
      </c>
    </row>
    <row r="1137" spans="1:17" x14ac:dyDescent="0.25">
      <c r="A1137">
        <v>2</v>
      </c>
      <c r="B1137">
        <v>1</v>
      </c>
      <c r="C1137" t="s">
        <v>1249</v>
      </c>
      <c r="D1137" t="s">
        <v>15</v>
      </c>
      <c r="E1137">
        <v>29</v>
      </c>
      <c r="F1137">
        <v>0</v>
      </c>
      <c r="G1137">
        <v>0</v>
      </c>
      <c r="H1137" t="s">
        <v>1250</v>
      </c>
      <c r="I1137">
        <v>10.5</v>
      </c>
      <c r="J1137" t="s">
        <v>872</v>
      </c>
      <c r="K1137" t="s">
        <v>17</v>
      </c>
      <c r="L1137" t="s">
        <v>22</v>
      </c>
      <c r="N1137" t="s">
        <v>1251</v>
      </c>
      <c r="O1137">
        <v>1</v>
      </c>
      <c r="P1137" t="s">
        <v>2889</v>
      </c>
      <c r="Q1137" t="s">
        <v>2862</v>
      </c>
    </row>
    <row r="1138" spans="1:17" x14ac:dyDescent="0.25">
      <c r="A1138">
        <v>2</v>
      </c>
      <c r="B1138">
        <v>0</v>
      </c>
      <c r="C1138" t="s">
        <v>1289</v>
      </c>
      <c r="D1138" t="s">
        <v>20</v>
      </c>
      <c r="E1138">
        <v>34</v>
      </c>
      <c r="F1138">
        <v>0</v>
      </c>
      <c r="G1138">
        <v>0</v>
      </c>
      <c r="H1138" t="s">
        <v>1043</v>
      </c>
      <c r="I1138">
        <v>13</v>
      </c>
      <c r="K1138" t="s">
        <v>17</v>
      </c>
      <c r="N1138" t="s">
        <v>1290</v>
      </c>
      <c r="O1138">
        <v>5</v>
      </c>
      <c r="P1138" t="s">
        <v>2890</v>
      </c>
      <c r="Q1138" t="s">
        <v>2862</v>
      </c>
    </row>
    <row r="1139" spans="1:17" x14ac:dyDescent="0.25">
      <c r="A1139">
        <v>2</v>
      </c>
      <c r="B1139">
        <v>0</v>
      </c>
      <c r="C1139" t="s">
        <v>1351</v>
      </c>
      <c r="D1139" t="s">
        <v>20</v>
      </c>
      <c r="E1139">
        <v>41</v>
      </c>
      <c r="F1139">
        <v>0</v>
      </c>
      <c r="G1139">
        <v>0</v>
      </c>
      <c r="H1139" t="s">
        <v>1352</v>
      </c>
      <c r="I1139">
        <v>15.0458</v>
      </c>
      <c r="K1139" t="s">
        <v>44</v>
      </c>
      <c r="N1139" t="s">
        <v>30</v>
      </c>
      <c r="O1139">
        <v>5</v>
      </c>
      <c r="P1139" t="s">
        <v>2890</v>
      </c>
      <c r="Q1139" t="s">
        <v>2862</v>
      </c>
    </row>
    <row r="1140" spans="1:17" x14ac:dyDescent="0.25">
      <c r="A1140">
        <v>2</v>
      </c>
      <c r="B1140">
        <v>1</v>
      </c>
      <c r="C1140" t="s">
        <v>1377</v>
      </c>
      <c r="D1140" t="s">
        <v>15</v>
      </c>
      <c r="E1140">
        <v>31</v>
      </c>
      <c r="F1140">
        <v>0</v>
      </c>
      <c r="G1140">
        <v>0</v>
      </c>
      <c r="H1140" t="s">
        <v>899</v>
      </c>
      <c r="I1140">
        <v>21</v>
      </c>
      <c r="K1140" t="s">
        <v>17</v>
      </c>
      <c r="L1140" t="s">
        <v>204</v>
      </c>
      <c r="N1140" t="s">
        <v>900</v>
      </c>
      <c r="O1140">
        <v>1</v>
      </c>
      <c r="P1140" t="s">
        <v>2889</v>
      </c>
      <c r="Q1140" t="s">
        <v>2862</v>
      </c>
    </row>
    <row r="1141" spans="1:17" x14ac:dyDescent="0.25">
      <c r="A1141">
        <v>3</v>
      </c>
      <c r="B1141">
        <v>0</v>
      </c>
      <c r="C1141" t="s">
        <v>1442</v>
      </c>
      <c r="D1141" t="s">
        <v>20</v>
      </c>
      <c r="E1141">
        <v>30</v>
      </c>
      <c r="F1141">
        <v>0</v>
      </c>
      <c r="G1141">
        <v>0</v>
      </c>
      <c r="H1141" t="s">
        <v>1443</v>
      </c>
      <c r="I1141">
        <v>7.25</v>
      </c>
      <c r="K1141" t="s">
        <v>17</v>
      </c>
      <c r="M1141">
        <v>72</v>
      </c>
      <c r="N1141" t="s">
        <v>1444</v>
      </c>
      <c r="O1141">
        <v>3</v>
      </c>
      <c r="P1141" t="s">
        <v>2889</v>
      </c>
      <c r="Q1141" t="s">
        <v>2862</v>
      </c>
    </row>
    <row r="1142" spans="1:17" x14ac:dyDescent="0.25">
      <c r="A1142">
        <v>3</v>
      </c>
      <c r="B1142">
        <v>0</v>
      </c>
      <c r="C1142" t="s">
        <v>1458</v>
      </c>
      <c r="D1142" t="s">
        <v>20</v>
      </c>
      <c r="E1142">
        <v>26</v>
      </c>
      <c r="F1142">
        <v>0</v>
      </c>
      <c r="G1142">
        <v>0</v>
      </c>
      <c r="H1142" t="s">
        <v>1459</v>
      </c>
      <c r="I1142">
        <v>7.8875000000000002</v>
      </c>
      <c r="K1142" t="s">
        <v>17</v>
      </c>
      <c r="N1142" t="s">
        <v>1460</v>
      </c>
      <c r="O1142">
        <v>2</v>
      </c>
      <c r="P1142" t="s">
        <v>2889</v>
      </c>
      <c r="Q1142" t="s">
        <v>2862</v>
      </c>
    </row>
    <row r="1143" spans="1:17" x14ac:dyDescent="0.25">
      <c r="A1143">
        <v>3</v>
      </c>
      <c r="B1143">
        <v>0</v>
      </c>
      <c r="C1143" t="s">
        <v>1472</v>
      </c>
      <c r="D1143" t="s">
        <v>20</v>
      </c>
      <c r="E1143">
        <v>18</v>
      </c>
      <c r="F1143">
        <v>0</v>
      </c>
      <c r="G1143">
        <v>0</v>
      </c>
      <c r="H1143" t="s">
        <v>1473</v>
      </c>
      <c r="I1143">
        <v>8.3000000000000007</v>
      </c>
      <c r="K1143" t="s">
        <v>17</v>
      </c>
      <c r="M1143">
        <v>259</v>
      </c>
      <c r="N1143" t="s">
        <v>1474</v>
      </c>
      <c r="O1143">
        <v>5</v>
      </c>
      <c r="P1143" t="s">
        <v>2890</v>
      </c>
      <c r="Q1143" t="s">
        <v>2862</v>
      </c>
    </row>
    <row r="1144" spans="1:17" x14ac:dyDescent="0.25">
      <c r="A1144">
        <v>3</v>
      </c>
      <c r="B1144">
        <v>1</v>
      </c>
      <c r="C1144" t="s">
        <v>1485</v>
      </c>
      <c r="D1144" t="s">
        <v>15</v>
      </c>
      <c r="E1144">
        <v>17</v>
      </c>
      <c r="F1144">
        <v>4</v>
      </c>
      <c r="G1144">
        <v>2</v>
      </c>
      <c r="H1144" t="s">
        <v>1486</v>
      </c>
      <c r="I1144">
        <v>7.9249999999999998</v>
      </c>
      <c r="K1144" t="s">
        <v>17</v>
      </c>
      <c r="L1144" t="s">
        <v>40</v>
      </c>
      <c r="N1144" t="s">
        <v>1487</v>
      </c>
      <c r="O1144">
        <v>4</v>
      </c>
      <c r="P1144" t="s">
        <v>2891</v>
      </c>
      <c r="Q1144" t="s">
        <v>2862</v>
      </c>
    </row>
    <row r="1145" spans="1:17" x14ac:dyDescent="0.25">
      <c r="A1145">
        <v>3</v>
      </c>
      <c r="B1145">
        <v>0</v>
      </c>
      <c r="C1145" t="s">
        <v>1547</v>
      </c>
      <c r="D1145" t="s">
        <v>20</v>
      </c>
      <c r="E1145">
        <v>32</v>
      </c>
      <c r="F1145">
        <v>1</v>
      </c>
      <c r="G1145">
        <v>0</v>
      </c>
      <c r="H1145" t="s">
        <v>1548</v>
      </c>
      <c r="I1145">
        <v>15.85</v>
      </c>
      <c r="K1145" t="s">
        <v>17</v>
      </c>
      <c r="L1145" t="s">
        <v>40</v>
      </c>
      <c r="N1145" t="s">
        <v>1549</v>
      </c>
      <c r="O1145">
        <v>4</v>
      </c>
      <c r="P1145" t="s">
        <v>2891</v>
      </c>
      <c r="Q1145" t="s">
        <v>2862</v>
      </c>
    </row>
    <row r="1146" spans="1:17" x14ac:dyDescent="0.25">
      <c r="A1146">
        <v>3</v>
      </c>
      <c r="B1146">
        <v>1</v>
      </c>
      <c r="C1146" t="s">
        <v>1550</v>
      </c>
      <c r="D1146" t="s">
        <v>15</v>
      </c>
      <c r="E1146">
        <v>33</v>
      </c>
      <c r="F1146">
        <v>3</v>
      </c>
      <c r="G1146">
        <v>0</v>
      </c>
      <c r="H1146" t="s">
        <v>1548</v>
      </c>
      <c r="I1146">
        <v>15.85</v>
      </c>
      <c r="K1146" t="s">
        <v>17</v>
      </c>
      <c r="N1146" t="s">
        <v>1549</v>
      </c>
      <c r="O1146">
        <v>5</v>
      </c>
      <c r="P1146" t="s">
        <v>2890</v>
      </c>
      <c r="Q1146" t="s">
        <v>2862</v>
      </c>
    </row>
    <row r="1147" spans="1:17" x14ac:dyDescent="0.25">
      <c r="A1147">
        <v>3</v>
      </c>
      <c r="B1147">
        <v>1</v>
      </c>
      <c r="C1147" t="s">
        <v>1551</v>
      </c>
      <c r="D1147" t="s">
        <v>15</v>
      </c>
      <c r="E1147">
        <v>0.75</v>
      </c>
      <c r="F1147">
        <v>2</v>
      </c>
      <c r="G1147">
        <v>1</v>
      </c>
      <c r="H1147" t="s">
        <v>1552</v>
      </c>
      <c r="I1147">
        <v>19.258299999999998</v>
      </c>
      <c r="K1147" t="s">
        <v>44</v>
      </c>
      <c r="L1147" t="s">
        <v>44</v>
      </c>
      <c r="N1147" t="s">
        <v>1553</v>
      </c>
      <c r="O1147">
        <v>3</v>
      </c>
      <c r="P1147" t="s">
        <v>2889</v>
      </c>
      <c r="Q1147" t="s">
        <v>2862</v>
      </c>
    </row>
    <row r="1148" spans="1:17" x14ac:dyDescent="0.25">
      <c r="A1148">
        <v>3</v>
      </c>
      <c r="B1148">
        <v>1</v>
      </c>
      <c r="C1148" t="s">
        <v>1554</v>
      </c>
      <c r="D1148" t="s">
        <v>15</v>
      </c>
      <c r="E1148">
        <v>0.75</v>
      </c>
      <c r="F1148">
        <v>2</v>
      </c>
      <c r="G1148">
        <v>1</v>
      </c>
      <c r="H1148" t="s">
        <v>1552</v>
      </c>
      <c r="I1148">
        <v>19.258299999999998</v>
      </c>
      <c r="K1148" t="s">
        <v>44</v>
      </c>
      <c r="L1148" t="s">
        <v>44</v>
      </c>
      <c r="N1148" t="s">
        <v>1553</v>
      </c>
      <c r="O1148">
        <v>2</v>
      </c>
      <c r="P1148" t="s">
        <v>2889</v>
      </c>
      <c r="Q1148" t="s">
        <v>2862</v>
      </c>
    </row>
    <row r="1149" spans="1:17" x14ac:dyDescent="0.25">
      <c r="A1149">
        <v>3</v>
      </c>
      <c r="B1149">
        <v>1</v>
      </c>
      <c r="C1149" t="s">
        <v>1555</v>
      </c>
      <c r="D1149" t="s">
        <v>15</v>
      </c>
      <c r="E1149">
        <v>5</v>
      </c>
      <c r="F1149">
        <v>2</v>
      </c>
      <c r="G1149">
        <v>1</v>
      </c>
      <c r="H1149" t="s">
        <v>1552</v>
      </c>
      <c r="I1149">
        <v>19.258299999999998</v>
      </c>
      <c r="K1149" t="s">
        <v>44</v>
      </c>
      <c r="L1149" t="s">
        <v>44</v>
      </c>
      <c r="N1149" t="s">
        <v>1553</v>
      </c>
      <c r="O1149">
        <v>5</v>
      </c>
      <c r="P1149" t="s">
        <v>2890</v>
      </c>
      <c r="Q1149" t="s">
        <v>2862</v>
      </c>
    </row>
    <row r="1150" spans="1:17" x14ac:dyDescent="0.25">
      <c r="A1150">
        <v>3</v>
      </c>
      <c r="B1150">
        <v>1</v>
      </c>
      <c r="C1150" t="s">
        <v>1556</v>
      </c>
      <c r="D1150" t="s">
        <v>15</v>
      </c>
      <c r="E1150">
        <v>24</v>
      </c>
      <c r="F1150">
        <v>0</v>
      </c>
      <c r="G1150">
        <v>3</v>
      </c>
      <c r="H1150" t="s">
        <v>1552</v>
      </c>
      <c r="I1150">
        <v>19.258299999999998</v>
      </c>
      <c r="K1150" t="s">
        <v>44</v>
      </c>
      <c r="L1150" t="s">
        <v>44</v>
      </c>
      <c r="N1150" t="s">
        <v>1553</v>
      </c>
      <c r="O1150">
        <v>2</v>
      </c>
      <c r="P1150" t="s">
        <v>2889</v>
      </c>
      <c r="Q1150" t="s">
        <v>2862</v>
      </c>
    </row>
    <row r="1151" spans="1:17" x14ac:dyDescent="0.25">
      <c r="A1151">
        <v>3</v>
      </c>
      <c r="B1151">
        <v>1</v>
      </c>
      <c r="C1151" t="s">
        <v>1557</v>
      </c>
      <c r="D1151" t="s">
        <v>15</v>
      </c>
      <c r="E1151">
        <v>18</v>
      </c>
      <c r="F1151">
        <v>0</v>
      </c>
      <c r="G1151">
        <v>0</v>
      </c>
      <c r="H1151" t="s">
        <v>1558</v>
      </c>
      <c r="I1151">
        <v>8.0500000000000007</v>
      </c>
      <c r="K1151" t="s">
        <v>17</v>
      </c>
      <c r="L1151" t="s">
        <v>44</v>
      </c>
      <c r="N1151" t="s">
        <v>1559</v>
      </c>
      <c r="O1151">
        <v>4</v>
      </c>
      <c r="P1151" t="s">
        <v>2891</v>
      </c>
      <c r="Q1151" t="s">
        <v>2862</v>
      </c>
    </row>
    <row r="1152" spans="1:17" x14ac:dyDescent="0.25">
      <c r="A1152">
        <v>3</v>
      </c>
      <c r="B1152">
        <v>0</v>
      </c>
      <c r="C1152" t="s">
        <v>1570</v>
      </c>
      <c r="D1152" t="s">
        <v>15</v>
      </c>
      <c r="E1152">
        <v>27</v>
      </c>
      <c r="F1152">
        <v>0</v>
      </c>
      <c r="G1152">
        <v>0</v>
      </c>
      <c r="H1152" t="s">
        <v>1571</v>
      </c>
      <c r="I1152">
        <v>7.8792</v>
      </c>
      <c r="K1152" t="s">
        <v>527</v>
      </c>
      <c r="N1152" t="s">
        <v>30</v>
      </c>
      <c r="O1152">
        <v>1</v>
      </c>
      <c r="P1152" t="s">
        <v>2889</v>
      </c>
      <c r="Q1152" t="s">
        <v>2862</v>
      </c>
    </row>
    <row r="1153" spans="1:17" x14ac:dyDescent="0.25">
      <c r="A1153">
        <v>3</v>
      </c>
      <c r="B1153">
        <v>0</v>
      </c>
      <c r="C1153" t="s">
        <v>1572</v>
      </c>
      <c r="D1153" t="s">
        <v>20</v>
      </c>
      <c r="E1153">
        <v>22</v>
      </c>
      <c r="F1153">
        <v>0</v>
      </c>
      <c r="G1153">
        <v>0</v>
      </c>
      <c r="H1153" t="s">
        <v>1573</v>
      </c>
      <c r="I1153">
        <v>8.0500000000000007</v>
      </c>
      <c r="K1153" t="s">
        <v>17</v>
      </c>
      <c r="N1153" t="s">
        <v>1574</v>
      </c>
      <c r="O1153">
        <v>5</v>
      </c>
      <c r="P1153" t="s">
        <v>2890</v>
      </c>
      <c r="Q1153" t="s">
        <v>2862</v>
      </c>
    </row>
    <row r="1154" spans="1:17" x14ac:dyDescent="0.25">
      <c r="A1154">
        <v>3</v>
      </c>
      <c r="B1154">
        <v>1</v>
      </c>
      <c r="C1154" t="s">
        <v>1588</v>
      </c>
      <c r="D1154" t="s">
        <v>20</v>
      </c>
      <c r="E1154">
        <v>32</v>
      </c>
      <c r="F1154">
        <v>0</v>
      </c>
      <c r="G1154">
        <v>0</v>
      </c>
      <c r="H1154" t="s">
        <v>1589</v>
      </c>
      <c r="I1154">
        <v>56.495800000000003</v>
      </c>
      <c r="K1154" t="s">
        <v>17</v>
      </c>
      <c r="L1154" t="s">
        <v>44</v>
      </c>
      <c r="N1154" t="s">
        <v>1590</v>
      </c>
      <c r="O1154">
        <v>5</v>
      </c>
      <c r="P1154" t="s">
        <v>2890</v>
      </c>
      <c r="Q1154" t="s">
        <v>2862</v>
      </c>
    </row>
    <row r="1155" spans="1:17" x14ac:dyDescent="0.25">
      <c r="A1155">
        <v>3</v>
      </c>
      <c r="B1155">
        <v>1</v>
      </c>
      <c r="C1155" t="s">
        <v>1615</v>
      </c>
      <c r="D1155" t="s">
        <v>15</v>
      </c>
      <c r="E1155">
        <v>22</v>
      </c>
      <c r="F1155">
        <v>0</v>
      </c>
      <c r="G1155">
        <v>0</v>
      </c>
      <c r="H1155" t="s">
        <v>1616</v>
      </c>
      <c r="I1155">
        <v>7.7249999999999996</v>
      </c>
      <c r="K1155" t="s">
        <v>527</v>
      </c>
      <c r="L1155" t="s">
        <v>241</v>
      </c>
      <c r="N1155" t="s">
        <v>1617</v>
      </c>
      <c r="O1155">
        <v>1</v>
      </c>
      <c r="P1155" t="s">
        <v>2889</v>
      </c>
      <c r="Q1155" t="s">
        <v>2862</v>
      </c>
    </row>
    <row r="1156" spans="1:17" x14ac:dyDescent="0.25">
      <c r="A1156">
        <v>3</v>
      </c>
      <c r="B1156">
        <v>1</v>
      </c>
      <c r="C1156" t="s">
        <v>1634</v>
      </c>
      <c r="D1156" t="s">
        <v>20</v>
      </c>
      <c r="E1156">
        <v>21</v>
      </c>
      <c r="F1156">
        <v>0</v>
      </c>
      <c r="G1156">
        <v>0</v>
      </c>
      <c r="H1156" t="s">
        <v>1635</v>
      </c>
      <c r="I1156">
        <v>7.8208000000000002</v>
      </c>
      <c r="K1156" t="s">
        <v>527</v>
      </c>
      <c r="L1156" t="s">
        <v>241</v>
      </c>
      <c r="N1156" t="s">
        <v>1636</v>
      </c>
      <c r="O1156">
        <v>4</v>
      </c>
      <c r="P1156" t="s">
        <v>2891</v>
      </c>
      <c r="Q1156" t="s">
        <v>2862</v>
      </c>
    </row>
    <row r="1157" spans="1:17" x14ac:dyDescent="0.25">
      <c r="A1157">
        <v>3</v>
      </c>
      <c r="B1157">
        <v>0</v>
      </c>
      <c r="C1157" t="s">
        <v>1640</v>
      </c>
      <c r="D1157" t="s">
        <v>15</v>
      </c>
      <c r="E1157">
        <v>18</v>
      </c>
      <c r="F1157">
        <v>0</v>
      </c>
      <c r="G1157">
        <v>0</v>
      </c>
      <c r="H1157" t="s">
        <v>1641</v>
      </c>
      <c r="I1157">
        <v>7.8792</v>
      </c>
      <c r="K1157" t="s">
        <v>527</v>
      </c>
      <c r="N1157" t="s">
        <v>1642</v>
      </c>
      <c r="O1157">
        <v>3</v>
      </c>
      <c r="P1157" t="s">
        <v>2889</v>
      </c>
      <c r="Q1157" t="s">
        <v>2862</v>
      </c>
    </row>
    <row r="1158" spans="1:17" x14ac:dyDescent="0.25">
      <c r="A1158">
        <v>3</v>
      </c>
      <c r="B1158">
        <v>1</v>
      </c>
      <c r="C1158" t="s">
        <v>1672</v>
      </c>
      <c r="D1158" t="s">
        <v>15</v>
      </c>
      <c r="E1158">
        <v>16</v>
      </c>
      <c r="F1158">
        <v>0</v>
      </c>
      <c r="G1158">
        <v>0</v>
      </c>
      <c r="H1158" t="s">
        <v>1673</v>
      </c>
      <c r="I1158">
        <v>7.75</v>
      </c>
      <c r="K1158" t="s">
        <v>527</v>
      </c>
      <c r="L1158" t="s">
        <v>1001</v>
      </c>
      <c r="N1158" t="s">
        <v>1674</v>
      </c>
      <c r="O1158">
        <v>1</v>
      </c>
      <c r="P1158" t="s">
        <v>2889</v>
      </c>
      <c r="Q1158" t="s">
        <v>2862</v>
      </c>
    </row>
    <row r="1159" spans="1:17" x14ac:dyDescent="0.25">
      <c r="A1159">
        <v>3</v>
      </c>
      <c r="B1159">
        <v>0</v>
      </c>
      <c r="C1159" t="s">
        <v>1683</v>
      </c>
      <c r="D1159" t="s">
        <v>20</v>
      </c>
      <c r="E1159">
        <v>21</v>
      </c>
      <c r="F1159">
        <v>0</v>
      </c>
      <c r="G1159">
        <v>0</v>
      </c>
      <c r="H1159" t="s">
        <v>1684</v>
      </c>
      <c r="I1159">
        <v>7.7332999999999998</v>
      </c>
      <c r="K1159" t="s">
        <v>527</v>
      </c>
      <c r="N1159" t="s">
        <v>1685</v>
      </c>
      <c r="O1159">
        <v>2</v>
      </c>
      <c r="P1159" t="s">
        <v>2889</v>
      </c>
      <c r="Q1159" t="s">
        <v>2862</v>
      </c>
    </row>
    <row r="1160" spans="1:17" x14ac:dyDescent="0.25">
      <c r="A1160">
        <v>3</v>
      </c>
      <c r="B1160">
        <v>1</v>
      </c>
      <c r="C1160" t="s">
        <v>1686</v>
      </c>
      <c r="D1160" t="s">
        <v>20</v>
      </c>
      <c r="E1160">
        <v>32</v>
      </c>
      <c r="F1160">
        <v>0</v>
      </c>
      <c r="G1160">
        <v>0</v>
      </c>
      <c r="H1160" t="s">
        <v>1589</v>
      </c>
      <c r="I1160">
        <v>56.495800000000003</v>
      </c>
      <c r="K1160" t="s">
        <v>17</v>
      </c>
      <c r="L1160" t="s">
        <v>44</v>
      </c>
      <c r="N1160" t="s">
        <v>1590</v>
      </c>
      <c r="O1160">
        <v>5</v>
      </c>
      <c r="P1160" t="s">
        <v>2890</v>
      </c>
      <c r="Q1160" t="s">
        <v>2862</v>
      </c>
    </row>
    <row r="1161" spans="1:17" x14ac:dyDescent="0.25">
      <c r="A1161">
        <v>3</v>
      </c>
      <c r="B1161">
        <v>1</v>
      </c>
      <c r="C1161" t="s">
        <v>1696</v>
      </c>
      <c r="D1161" t="s">
        <v>20</v>
      </c>
      <c r="E1161">
        <v>18</v>
      </c>
      <c r="F1161">
        <v>0</v>
      </c>
      <c r="G1161">
        <v>0</v>
      </c>
      <c r="H1161" t="s">
        <v>1697</v>
      </c>
      <c r="I1161">
        <v>8.0500000000000007</v>
      </c>
      <c r="K1161" t="s">
        <v>17</v>
      </c>
      <c r="L1161" t="s">
        <v>857</v>
      </c>
      <c r="N1161" t="s">
        <v>1698</v>
      </c>
      <c r="O1161">
        <v>3</v>
      </c>
      <c r="P1161" t="s">
        <v>2889</v>
      </c>
      <c r="Q1161" t="s">
        <v>2862</v>
      </c>
    </row>
    <row r="1162" spans="1:17" x14ac:dyDescent="0.25">
      <c r="A1162">
        <v>3</v>
      </c>
      <c r="B1162">
        <v>0</v>
      </c>
      <c r="C1162" t="s">
        <v>1708</v>
      </c>
      <c r="D1162" t="s">
        <v>20</v>
      </c>
      <c r="E1162">
        <v>31</v>
      </c>
      <c r="F1162">
        <v>0</v>
      </c>
      <c r="G1162">
        <v>0</v>
      </c>
      <c r="H1162" t="s">
        <v>1709</v>
      </c>
      <c r="I1162">
        <v>7.75</v>
      </c>
      <c r="K1162" t="s">
        <v>527</v>
      </c>
      <c r="N1162" t="s">
        <v>1710</v>
      </c>
      <c r="O1162">
        <v>3</v>
      </c>
      <c r="P1162" t="s">
        <v>2889</v>
      </c>
      <c r="Q1162" t="s">
        <v>2862</v>
      </c>
    </row>
    <row r="1163" spans="1:17" x14ac:dyDescent="0.25">
      <c r="A1163">
        <v>3</v>
      </c>
      <c r="B1163">
        <v>1</v>
      </c>
      <c r="C1163" t="s">
        <v>1728</v>
      </c>
      <c r="D1163" t="s">
        <v>20</v>
      </c>
      <c r="E1163">
        <v>9</v>
      </c>
      <c r="F1163">
        <v>1</v>
      </c>
      <c r="G1163">
        <v>1</v>
      </c>
      <c r="H1163" t="s">
        <v>1729</v>
      </c>
      <c r="I1163">
        <v>15.9</v>
      </c>
      <c r="K1163" t="s">
        <v>17</v>
      </c>
      <c r="L1163" t="s">
        <v>211</v>
      </c>
      <c r="N1163" t="s">
        <v>1730</v>
      </c>
      <c r="O1163">
        <v>4</v>
      </c>
      <c r="P1163" t="s">
        <v>2891</v>
      </c>
      <c r="Q1163" t="s">
        <v>2862</v>
      </c>
    </row>
    <row r="1164" spans="1:17" x14ac:dyDescent="0.25">
      <c r="A1164">
        <v>3</v>
      </c>
      <c r="B1164">
        <v>1</v>
      </c>
      <c r="C1164" t="s">
        <v>1731</v>
      </c>
      <c r="D1164" t="s">
        <v>20</v>
      </c>
      <c r="E1164">
        <v>3</v>
      </c>
      <c r="F1164">
        <v>1</v>
      </c>
      <c r="G1164">
        <v>1</v>
      </c>
      <c r="H1164" t="s">
        <v>1729</v>
      </c>
      <c r="I1164">
        <v>15.9</v>
      </c>
      <c r="K1164" t="s">
        <v>17</v>
      </c>
      <c r="L1164" t="s">
        <v>211</v>
      </c>
      <c r="N1164" t="s">
        <v>1730</v>
      </c>
      <c r="O1164">
        <v>2</v>
      </c>
      <c r="P1164" t="s">
        <v>2889</v>
      </c>
      <c r="Q1164" t="s">
        <v>2862</v>
      </c>
    </row>
    <row r="1165" spans="1:17" x14ac:dyDescent="0.25">
      <c r="A1165">
        <v>3</v>
      </c>
      <c r="B1165">
        <v>1</v>
      </c>
      <c r="C1165" t="s">
        <v>1732</v>
      </c>
      <c r="D1165" t="s">
        <v>15</v>
      </c>
      <c r="E1165">
        <v>36</v>
      </c>
      <c r="F1165">
        <v>0</v>
      </c>
      <c r="G1165">
        <v>2</v>
      </c>
      <c r="H1165" t="s">
        <v>1729</v>
      </c>
      <c r="I1165">
        <v>15.9</v>
      </c>
      <c r="K1165" t="s">
        <v>17</v>
      </c>
      <c r="L1165" t="s">
        <v>211</v>
      </c>
      <c r="N1165" t="s">
        <v>1730</v>
      </c>
      <c r="O1165">
        <v>5</v>
      </c>
      <c r="P1165" t="s">
        <v>2890</v>
      </c>
      <c r="Q1165" t="s">
        <v>2862</v>
      </c>
    </row>
    <row r="1166" spans="1:17" x14ac:dyDescent="0.25">
      <c r="A1166">
        <v>3</v>
      </c>
      <c r="B1166">
        <v>1</v>
      </c>
      <c r="C1166" t="s">
        <v>1756</v>
      </c>
      <c r="D1166" t="s">
        <v>15</v>
      </c>
      <c r="E1166">
        <v>30</v>
      </c>
      <c r="F1166">
        <v>0</v>
      </c>
      <c r="G1166">
        <v>0</v>
      </c>
      <c r="H1166" t="s">
        <v>1757</v>
      </c>
      <c r="I1166">
        <v>6.95</v>
      </c>
      <c r="K1166" t="s">
        <v>527</v>
      </c>
      <c r="L1166" t="s">
        <v>414</v>
      </c>
      <c r="N1166" t="s">
        <v>1758</v>
      </c>
      <c r="O1166">
        <v>5</v>
      </c>
      <c r="P1166" t="s">
        <v>2890</v>
      </c>
      <c r="Q1166" t="s">
        <v>2862</v>
      </c>
    </row>
    <row r="1167" spans="1:17" x14ac:dyDescent="0.25">
      <c r="A1167">
        <v>3</v>
      </c>
      <c r="B1167">
        <v>1</v>
      </c>
      <c r="C1167" t="s">
        <v>1759</v>
      </c>
      <c r="D1167" t="s">
        <v>20</v>
      </c>
      <c r="E1167">
        <v>29</v>
      </c>
      <c r="F1167">
        <v>0</v>
      </c>
      <c r="G1167">
        <v>0</v>
      </c>
      <c r="H1167" t="s">
        <v>1760</v>
      </c>
      <c r="I1167">
        <v>7.75</v>
      </c>
      <c r="K1167" t="s">
        <v>527</v>
      </c>
      <c r="L1167" t="s">
        <v>1761</v>
      </c>
      <c r="N1167" t="s">
        <v>1758</v>
      </c>
      <c r="O1167">
        <v>1</v>
      </c>
      <c r="P1167" t="s">
        <v>2889</v>
      </c>
      <c r="Q1167" t="s">
        <v>2862</v>
      </c>
    </row>
    <row r="1168" spans="1:17" x14ac:dyDescent="0.25">
      <c r="A1168">
        <v>3</v>
      </c>
      <c r="B1168">
        <v>1</v>
      </c>
      <c r="C1168" t="s">
        <v>1809</v>
      </c>
      <c r="D1168" t="s">
        <v>15</v>
      </c>
      <c r="E1168">
        <v>19</v>
      </c>
      <c r="F1168">
        <v>0</v>
      </c>
      <c r="G1168">
        <v>0</v>
      </c>
      <c r="H1168" t="s">
        <v>1810</v>
      </c>
      <c r="I1168">
        <v>7.8792</v>
      </c>
      <c r="K1168" t="s">
        <v>527</v>
      </c>
      <c r="L1168" t="s">
        <v>44</v>
      </c>
      <c r="N1168" t="s">
        <v>1811</v>
      </c>
      <c r="O1168">
        <v>3</v>
      </c>
      <c r="P1168" t="s">
        <v>2889</v>
      </c>
      <c r="Q1168" t="s">
        <v>2862</v>
      </c>
    </row>
    <row r="1169" spans="1:17" x14ac:dyDescent="0.25">
      <c r="A1169">
        <v>3</v>
      </c>
      <c r="B1169">
        <v>0</v>
      </c>
      <c r="C1169" t="s">
        <v>1820</v>
      </c>
      <c r="D1169" t="s">
        <v>20</v>
      </c>
      <c r="E1169">
        <v>32</v>
      </c>
      <c r="F1169">
        <v>0</v>
      </c>
      <c r="G1169">
        <v>0</v>
      </c>
      <c r="H1169" t="s">
        <v>1821</v>
      </c>
      <c r="I1169">
        <v>7.75</v>
      </c>
      <c r="K1169" t="s">
        <v>527</v>
      </c>
      <c r="N1169" t="s">
        <v>1685</v>
      </c>
      <c r="O1169">
        <v>2</v>
      </c>
      <c r="P1169" t="s">
        <v>2889</v>
      </c>
      <c r="Q1169" t="s">
        <v>2862</v>
      </c>
    </row>
    <row r="1170" spans="1:17" x14ac:dyDescent="0.25">
      <c r="A1170">
        <v>3</v>
      </c>
      <c r="B1170">
        <v>0</v>
      </c>
      <c r="C1170" t="s">
        <v>1828</v>
      </c>
      <c r="D1170" t="s">
        <v>15</v>
      </c>
      <c r="E1170">
        <v>24</v>
      </c>
      <c r="F1170">
        <v>0</v>
      </c>
      <c r="G1170">
        <v>0</v>
      </c>
      <c r="H1170" t="s">
        <v>1829</v>
      </c>
      <c r="I1170">
        <v>7.75</v>
      </c>
      <c r="K1170" t="s">
        <v>527</v>
      </c>
      <c r="N1170" t="s">
        <v>1685</v>
      </c>
      <c r="O1170">
        <v>5</v>
      </c>
      <c r="P1170" t="s">
        <v>2890</v>
      </c>
      <c r="Q1170" t="s">
        <v>2862</v>
      </c>
    </row>
    <row r="1171" spans="1:17" x14ac:dyDescent="0.25">
      <c r="A1171">
        <v>3</v>
      </c>
      <c r="B1171">
        <v>1</v>
      </c>
      <c r="C1171" t="s">
        <v>1830</v>
      </c>
      <c r="D1171" t="s">
        <v>15</v>
      </c>
      <c r="E1171">
        <v>23</v>
      </c>
      <c r="F1171">
        <v>0</v>
      </c>
      <c r="G1171">
        <v>0</v>
      </c>
      <c r="H1171" t="s">
        <v>1831</v>
      </c>
      <c r="I1171">
        <v>8.0500000000000007</v>
      </c>
      <c r="K1171" t="s">
        <v>17</v>
      </c>
      <c r="N1171" t="s">
        <v>1832</v>
      </c>
      <c r="O1171">
        <v>2</v>
      </c>
      <c r="P1171" t="s">
        <v>2889</v>
      </c>
      <c r="Q1171" t="s">
        <v>2862</v>
      </c>
    </row>
    <row r="1172" spans="1:17" x14ac:dyDescent="0.25">
      <c r="A1172">
        <v>3</v>
      </c>
      <c r="B1172">
        <v>0</v>
      </c>
      <c r="C1172" t="s">
        <v>1833</v>
      </c>
      <c r="D1172" t="s">
        <v>20</v>
      </c>
      <c r="E1172">
        <v>33</v>
      </c>
      <c r="F1172">
        <v>0</v>
      </c>
      <c r="G1172">
        <v>0</v>
      </c>
      <c r="H1172" t="s">
        <v>1834</v>
      </c>
      <c r="I1172">
        <v>7.8958000000000004</v>
      </c>
      <c r="K1172" t="s">
        <v>44</v>
      </c>
      <c r="M1172">
        <v>51</v>
      </c>
      <c r="N1172" t="s">
        <v>1835</v>
      </c>
      <c r="O1172">
        <v>5</v>
      </c>
      <c r="P1172" t="s">
        <v>2890</v>
      </c>
      <c r="Q1172" t="s">
        <v>2862</v>
      </c>
    </row>
    <row r="1173" spans="1:17" x14ac:dyDescent="0.25">
      <c r="A1173">
        <v>3</v>
      </c>
      <c r="B1173">
        <v>1</v>
      </c>
      <c r="C1173" t="s">
        <v>1838</v>
      </c>
      <c r="D1173" t="s">
        <v>20</v>
      </c>
      <c r="E1173">
        <v>24</v>
      </c>
      <c r="F1173">
        <v>0</v>
      </c>
      <c r="G1173">
        <v>0</v>
      </c>
      <c r="H1173" t="s">
        <v>1839</v>
      </c>
      <c r="I1173">
        <v>7.55</v>
      </c>
      <c r="K1173" t="s">
        <v>17</v>
      </c>
      <c r="L1173" t="s">
        <v>40</v>
      </c>
      <c r="N1173" t="s">
        <v>1460</v>
      </c>
      <c r="O1173">
        <v>4</v>
      </c>
      <c r="P1173" t="s">
        <v>2891</v>
      </c>
      <c r="Q1173" t="s">
        <v>2862</v>
      </c>
    </row>
    <row r="1174" spans="1:17" x14ac:dyDescent="0.25">
      <c r="A1174">
        <v>3</v>
      </c>
      <c r="B1174">
        <v>1</v>
      </c>
      <c r="C1174" t="s">
        <v>1864</v>
      </c>
      <c r="D1174" t="s">
        <v>15</v>
      </c>
      <c r="E1174">
        <v>5</v>
      </c>
      <c r="F1174">
        <v>0</v>
      </c>
      <c r="G1174">
        <v>0</v>
      </c>
      <c r="H1174" t="s">
        <v>1826</v>
      </c>
      <c r="I1174">
        <v>12.475</v>
      </c>
      <c r="K1174" t="s">
        <v>17</v>
      </c>
      <c r="L1174" t="s">
        <v>241</v>
      </c>
      <c r="N1174" t="s">
        <v>30</v>
      </c>
      <c r="O1174">
        <v>2</v>
      </c>
      <c r="P1174" t="s">
        <v>2889</v>
      </c>
      <c r="Q1174" t="s">
        <v>2862</v>
      </c>
    </row>
    <row r="1175" spans="1:17" x14ac:dyDescent="0.25">
      <c r="A1175">
        <v>3</v>
      </c>
      <c r="B1175">
        <v>0</v>
      </c>
      <c r="C1175" t="s">
        <v>1869</v>
      </c>
      <c r="D1175" t="s">
        <v>20</v>
      </c>
      <c r="E1175">
        <v>40.5</v>
      </c>
      <c r="F1175">
        <v>0</v>
      </c>
      <c r="G1175">
        <v>0</v>
      </c>
      <c r="H1175" t="s">
        <v>1870</v>
      </c>
      <c r="I1175">
        <v>7.75</v>
      </c>
      <c r="K1175" t="s">
        <v>527</v>
      </c>
      <c r="M1175">
        <v>68</v>
      </c>
      <c r="N1175" t="s">
        <v>1871</v>
      </c>
      <c r="O1175">
        <v>2</v>
      </c>
      <c r="P1175" t="s">
        <v>2889</v>
      </c>
      <c r="Q1175" t="s">
        <v>2862</v>
      </c>
    </row>
    <row r="1176" spans="1:17" x14ac:dyDescent="0.25">
      <c r="A1176">
        <v>3</v>
      </c>
      <c r="B1176">
        <v>1</v>
      </c>
      <c r="C1176" t="s">
        <v>1887</v>
      </c>
      <c r="D1176" t="s">
        <v>20</v>
      </c>
      <c r="F1176">
        <v>0</v>
      </c>
      <c r="G1176">
        <v>0</v>
      </c>
      <c r="H1176" t="s">
        <v>1589</v>
      </c>
      <c r="I1176">
        <v>56.495800000000003</v>
      </c>
      <c r="K1176" t="s">
        <v>17</v>
      </c>
      <c r="L1176" t="s">
        <v>241</v>
      </c>
      <c r="N1176" t="s">
        <v>1590</v>
      </c>
      <c r="O1176">
        <v>3</v>
      </c>
      <c r="P1176" t="s">
        <v>2889</v>
      </c>
      <c r="Q1176" t="s">
        <v>2862</v>
      </c>
    </row>
    <row r="1177" spans="1:17" x14ac:dyDescent="0.25">
      <c r="A1177">
        <v>3</v>
      </c>
      <c r="B1177">
        <v>0</v>
      </c>
      <c r="C1177" t="s">
        <v>1898</v>
      </c>
      <c r="D1177" t="s">
        <v>20</v>
      </c>
      <c r="F1177">
        <v>0</v>
      </c>
      <c r="G1177">
        <v>0</v>
      </c>
      <c r="H1177" t="s">
        <v>1899</v>
      </c>
      <c r="I1177">
        <v>7.75</v>
      </c>
      <c r="K1177" t="s">
        <v>527</v>
      </c>
      <c r="N1177" t="s">
        <v>1685</v>
      </c>
      <c r="O1177">
        <v>1</v>
      </c>
      <c r="P1177" t="s">
        <v>2889</v>
      </c>
      <c r="Q1177" t="s">
        <v>2862</v>
      </c>
    </row>
    <row r="1178" spans="1:17" x14ac:dyDescent="0.25">
      <c r="A1178">
        <v>3</v>
      </c>
      <c r="B1178">
        <v>0</v>
      </c>
      <c r="C1178" t="s">
        <v>1902</v>
      </c>
      <c r="D1178" t="s">
        <v>20</v>
      </c>
      <c r="E1178">
        <v>25</v>
      </c>
      <c r="F1178">
        <v>0</v>
      </c>
      <c r="G1178">
        <v>0</v>
      </c>
      <c r="H1178" t="s">
        <v>1903</v>
      </c>
      <c r="I1178">
        <v>7.7416999999999998</v>
      </c>
      <c r="K1178" t="s">
        <v>527</v>
      </c>
      <c r="N1178" t="s">
        <v>30</v>
      </c>
      <c r="O1178">
        <v>3</v>
      </c>
      <c r="P1178" t="s">
        <v>2889</v>
      </c>
      <c r="Q1178" t="s">
        <v>2862</v>
      </c>
    </row>
    <row r="1179" spans="1:17" x14ac:dyDescent="0.25">
      <c r="A1179">
        <v>3</v>
      </c>
      <c r="B1179">
        <v>1</v>
      </c>
      <c r="C1179" t="s">
        <v>1910</v>
      </c>
      <c r="D1179" t="s">
        <v>15</v>
      </c>
      <c r="E1179">
        <v>16</v>
      </c>
      <c r="F1179">
        <v>0</v>
      </c>
      <c r="G1179">
        <v>0</v>
      </c>
      <c r="H1179" t="s">
        <v>1911</v>
      </c>
      <c r="I1179">
        <v>7.7332999999999998</v>
      </c>
      <c r="K1179" t="s">
        <v>527</v>
      </c>
      <c r="L1179" t="s">
        <v>1001</v>
      </c>
      <c r="N1179" t="s">
        <v>1674</v>
      </c>
      <c r="O1179">
        <v>5</v>
      </c>
      <c r="P1179" t="s">
        <v>2890</v>
      </c>
      <c r="Q1179" t="s">
        <v>2862</v>
      </c>
    </row>
    <row r="1180" spans="1:17" x14ac:dyDescent="0.25">
      <c r="A1180">
        <v>3</v>
      </c>
      <c r="B1180">
        <v>0</v>
      </c>
      <c r="C1180" t="s">
        <v>1925</v>
      </c>
      <c r="D1180" t="s">
        <v>20</v>
      </c>
      <c r="E1180">
        <v>9</v>
      </c>
      <c r="F1180">
        <v>5</v>
      </c>
      <c r="G1180">
        <v>2</v>
      </c>
      <c r="H1180" t="s">
        <v>1926</v>
      </c>
      <c r="I1180">
        <v>46.9</v>
      </c>
      <c r="K1180" t="s">
        <v>17</v>
      </c>
      <c r="N1180" t="s">
        <v>1927</v>
      </c>
      <c r="O1180">
        <v>4</v>
      </c>
      <c r="P1180" t="s">
        <v>2891</v>
      </c>
      <c r="Q1180" t="s">
        <v>2862</v>
      </c>
    </row>
    <row r="1181" spans="1:17" x14ac:dyDescent="0.25">
      <c r="A1181">
        <v>3</v>
      </c>
      <c r="B1181">
        <v>0</v>
      </c>
      <c r="C1181" t="s">
        <v>1928</v>
      </c>
      <c r="D1181" t="s">
        <v>20</v>
      </c>
      <c r="E1181">
        <v>1</v>
      </c>
      <c r="F1181">
        <v>5</v>
      </c>
      <c r="G1181">
        <v>2</v>
      </c>
      <c r="H1181" t="s">
        <v>1926</v>
      </c>
      <c r="I1181">
        <v>46.9</v>
      </c>
      <c r="K1181" t="s">
        <v>17</v>
      </c>
      <c r="N1181" t="s">
        <v>1927</v>
      </c>
      <c r="O1181">
        <v>1</v>
      </c>
      <c r="P1181" t="s">
        <v>2889</v>
      </c>
      <c r="Q1181" t="s">
        <v>2862</v>
      </c>
    </row>
    <row r="1182" spans="1:17" x14ac:dyDescent="0.25">
      <c r="A1182">
        <v>3</v>
      </c>
      <c r="B1182">
        <v>0</v>
      </c>
      <c r="C1182" t="s">
        <v>1929</v>
      </c>
      <c r="D1182" t="s">
        <v>20</v>
      </c>
      <c r="E1182">
        <v>11</v>
      </c>
      <c r="F1182">
        <v>5</v>
      </c>
      <c r="G1182">
        <v>2</v>
      </c>
      <c r="H1182" t="s">
        <v>1926</v>
      </c>
      <c r="I1182">
        <v>46.9</v>
      </c>
      <c r="K1182" t="s">
        <v>17</v>
      </c>
      <c r="N1182" t="s">
        <v>1927</v>
      </c>
      <c r="O1182">
        <v>5</v>
      </c>
      <c r="P1182" t="s">
        <v>2890</v>
      </c>
      <c r="Q1182" t="s">
        <v>2862</v>
      </c>
    </row>
    <row r="1183" spans="1:17" x14ac:dyDescent="0.25">
      <c r="A1183">
        <v>3</v>
      </c>
      <c r="B1183">
        <v>0</v>
      </c>
      <c r="C1183" t="s">
        <v>1930</v>
      </c>
      <c r="D1183" t="s">
        <v>15</v>
      </c>
      <c r="E1183">
        <v>10</v>
      </c>
      <c r="F1183">
        <v>5</v>
      </c>
      <c r="G1183">
        <v>2</v>
      </c>
      <c r="H1183" t="s">
        <v>1926</v>
      </c>
      <c r="I1183">
        <v>46.9</v>
      </c>
      <c r="K1183" t="s">
        <v>17</v>
      </c>
      <c r="N1183" t="s">
        <v>1927</v>
      </c>
      <c r="O1183">
        <v>3</v>
      </c>
      <c r="P1183" t="s">
        <v>2889</v>
      </c>
      <c r="Q1183" t="s">
        <v>2862</v>
      </c>
    </row>
    <row r="1184" spans="1:17" x14ac:dyDescent="0.25">
      <c r="A1184">
        <v>3</v>
      </c>
      <c r="B1184">
        <v>0</v>
      </c>
      <c r="C1184" t="s">
        <v>1931</v>
      </c>
      <c r="D1184" t="s">
        <v>15</v>
      </c>
      <c r="E1184">
        <v>16</v>
      </c>
      <c r="F1184">
        <v>5</v>
      </c>
      <c r="G1184">
        <v>2</v>
      </c>
      <c r="H1184" t="s">
        <v>1926</v>
      </c>
      <c r="I1184">
        <v>46.9</v>
      </c>
      <c r="K1184" t="s">
        <v>17</v>
      </c>
      <c r="N1184" t="s">
        <v>1927</v>
      </c>
      <c r="O1184">
        <v>4</v>
      </c>
      <c r="P1184" t="s">
        <v>2891</v>
      </c>
      <c r="Q1184" t="s">
        <v>2862</v>
      </c>
    </row>
    <row r="1185" spans="1:17" x14ac:dyDescent="0.25">
      <c r="A1185">
        <v>3</v>
      </c>
      <c r="B1185">
        <v>0</v>
      </c>
      <c r="C1185" t="s">
        <v>1932</v>
      </c>
      <c r="D1185" t="s">
        <v>20</v>
      </c>
      <c r="E1185">
        <v>14</v>
      </c>
      <c r="F1185">
        <v>5</v>
      </c>
      <c r="G1185">
        <v>2</v>
      </c>
      <c r="H1185" t="s">
        <v>1926</v>
      </c>
      <c r="I1185">
        <v>46.9</v>
      </c>
      <c r="K1185" t="s">
        <v>17</v>
      </c>
      <c r="N1185" t="s">
        <v>1927</v>
      </c>
      <c r="O1185">
        <v>4</v>
      </c>
      <c r="P1185" t="s">
        <v>2891</v>
      </c>
      <c r="Q1185" t="s">
        <v>2862</v>
      </c>
    </row>
    <row r="1186" spans="1:17" x14ac:dyDescent="0.25">
      <c r="A1186">
        <v>3</v>
      </c>
      <c r="B1186">
        <v>0</v>
      </c>
      <c r="C1186" t="s">
        <v>1933</v>
      </c>
      <c r="D1186" t="s">
        <v>20</v>
      </c>
      <c r="E1186">
        <v>40</v>
      </c>
      <c r="F1186">
        <v>1</v>
      </c>
      <c r="G1186">
        <v>6</v>
      </c>
      <c r="H1186" t="s">
        <v>1926</v>
      </c>
      <c r="I1186">
        <v>46.9</v>
      </c>
      <c r="K1186" t="s">
        <v>17</v>
      </c>
      <c r="N1186" t="s">
        <v>1927</v>
      </c>
      <c r="O1186">
        <v>3</v>
      </c>
      <c r="P1186" t="s">
        <v>2889</v>
      </c>
      <c r="Q1186" t="s">
        <v>2862</v>
      </c>
    </row>
    <row r="1187" spans="1:17" x14ac:dyDescent="0.25">
      <c r="A1187">
        <v>3</v>
      </c>
      <c r="B1187">
        <v>0</v>
      </c>
      <c r="C1187" t="s">
        <v>1934</v>
      </c>
      <c r="D1187" t="s">
        <v>15</v>
      </c>
      <c r="E1187">
        <v>43</v>
      </c>
      <c r="F1187">
        <v>1</v>
      </c>
      <c r="G1187">
        <v>6</v>
      </c>
      <c r="H1187" t="s">
        <v>1926</v>
      </c>
      <c r="I1187">
        <v>46.9</v>
      </c>
      <c r="K1187" t="s">
        <v>17</v>
      </c>
      <c r="N1187" t="s">
        <v>1927</v>
      </c>
      <c r="O1187">
        <v>1</v>
      </c>
      <c r="P1187" t="s">
        <v>2889</v>
      </c>
      <c r="Q1187" t="s">
        <v>2862</v>
      </c>
    </row>
    <row r="1188" spans="1:17" x14ac:dyDescent="0.25">
      <c r="A1188">
        <v>3</v>
      </c>
      <c r="B1188">
        <v>0</v>
      </c>
      <c r="C1188" t="s">
        <v>1946</v>
      </c>
      <c r="D1188" t="s">
        <v>20</v>
      </c>
      <c r="E1188">
        <v>37</v>
      </c>
      <c r="F1188">
        <v>2</v>
      </c>
      <c r="G1188">
        <v>0</v>
      </c>
      <c r="H1188" t="s">
        <v>1947</v>
      </c>
      <c r="I1188">
        <v>7.9249999999999998</v>
      </c>
      <c r="K1188" t="s">
        <v>17</v>
      </c>
      <c r="M1188">
        <v>98</v>
      </c>
      <c r="N1188" t="s">
        <v>1549</v>
      </c>
      <c r="O1188">
        <v>1</v>
      </c>
      <c r="P1188" t="s">
        <v>2889</v>
      </c>
      <c r="Q1188" t="s">
        <v>2862</v>
      </c>
    </row>
    <row r="1189" spans="1:17" x14ac:dyDescent="0.25">
      <c r="A1189">
        <v>3</v>
      </c>
      <c r="B1189">
        <v>0</v>
      </c>
      <c r="C1189" t="s">
        <v>1948</v>
      </c>
      <c r="D1189" t="s">
        <v>20</v>
      </c>
      <c r="E1189">
        <v>28</v>
      </c>
      <c r="F1189">
        <v>2</v>
      </c>
      <c r="G1189">
        <v>0</v>
      </c>
      <c r="H1189" t="s">
        <v>1949</v>
      </c>
      <c r="I1189">
        <v>7.9249999999999998</v>
      </c>
      <c r="K1189" t="s">
        <v>17</v>
      </c>
      <c r="N1189" t="s">
        <v>1549</v>
      </c>
      <c r="O1189">
        <v>3</v>
      </c>
      <c r="P1189" t="s">
        <v>2889</v>
      </c>
      <c r="Q1189" t="s">
        <v>2862</v>
      </c>
    </row>
    <row r="1190" spans="1:17" x14ac:dyDescent="0.25">
      <c r="A1190">
        <v>3</v>
      </c>
      <c r="B1190">
        <v>0</v>
      </c>
      <c r="C1190" t="s">
        <v>1950</v>
      </c>
      <c r="D1190" t="s">
        <v>20</v>
      </c>
      <c r="E1190">
        <v>19</v>
      </c>
      <c r="F1190">
        <v>0</v>
      </c>
      <c r="G1190">
        <v>0</v>
      </c>
      <c r="H1190" t="s">
        <v>1951</v>
      </c>
      <c r="I1190">
        <v>7.7750000000000004</v>
      </c>
      <c r="K1190" t="s">
        <v>17</v>
      </c>
      <c r="N1190" t="s">
        <v>1952</v>
      </c>
      <c r="O1190">
        <v>3</v>
      </c>
      <c r="P1190" t="s">
        <v>2889</v>
      </c>
      <c r="Q1190" t="s">
        <v>2862</v>
      </c>
    </row>
    <row r="1191" spans="1:17" x14ac:dyDescent="0.25">
      <c r="A1191">
        <v>1</v>
      </c>
      <c r="B1191">
        <v>1</v>
      </c>
      <c r="C1191" t="s">
        <v>105</v>
      </c>
      <c r="D1191" t="s">
        <v>15</v>
      </c>
      <c r="E1191">
        <v>30</v>
      </c>
      <c r="F1191">
        <v>0</v>
      </c>
      <c r="G1191">
        <v>0</v>
      </c>
      <c r="H1191">
        <v>36928</v>
      </c>
      <c r="I1191">
        <v>164.86670000000001</v>
      </c>
      <c r="J1191" t="s">
        <v>106</v>
      </c>
      <c r="K1191" t="s">
        <v>17</v>
      </c>
      <c r="L1191" t="s">
        <v>71</v>
      </c>
      <c r="N1191" t="s">
        <v>107</v>
      </c>
      <c r="O1191">
        <v>1</v>
      </c>
      <c r="P1191" t="s">
        <v>2889</v>
      </c>
      <c r="Q1191" t="s">
        <v>2863</v>
      </c>
    </row>
    <row r="1192" spans="1:17" x14ac:dyDescent="0.25">
      <c r="A1192">
        <v>1</v>
      </c>
      <c r="B1192">
        <v>1</v>
      </c>
      <c r="C1192" t="s">
        <v>715</v>
      </c>
      <c r="D1192" t="s">
        <v>15</v>
      </c>
      <c r="E1192">
        <v>62</v>
      </c>
      <c r="F1192">
        <v>0</v>
      </c>
      <c r="G1192">
        <v>0</v>
      </c>
      <c r="H1192" t="s">
        <v>424</v>
      </c>
      <c r="I1192">
        <v>80</v>
      </c>
      <c r="J1192" t="s">
        <v>425</v>
      </c>
      <c r="L1192" t="s">
        <v>57</v>
      </c>
      <c r="N1192" t="s">
        <v>716</v>
      </c>
      <c r="O1192">
        <v>1</v>
      </c>
      <c r="P1192" t="s">
        <v>2889</v>
      </c>
      <c r="Q1192" t="s">
        <v>2863</v>
      </c>
    </row>
    <row r="1193" spans="1:17" x14ac:dyDescent="0.25">
      <c r="A1193">
        <v>1</v>
      </c>
      <c r="B1193">
        <v>1</v>
      </c>
      <c r="C1193" t="s">
        <v>774</v>
      </c>
      <c r="D1193" t="s">
        <v>15</v>
      </c>
      <c r="E1193">
        <v>31</v>
      </c>
      <c r="F1193">
        <v>0</v>
      </c>
      <c r="G1193">
        <v>2</v>
      </c>
      <c r="H1193" t="s">
        <v>775</v>
      </c>
      <c r="I1193">
        <v>164.86670000000001</v>
      </c>
      <c r="J1193" t="s">
        <v>106</v>
      </c>
      <c r="K1193" t="s">
        <v>17</v>
      </c>
      <c r="L1193" t="s">
        <v>71</v>
      </c>
      <c r="N1193" t="s">
        <v>107</v>
      </c>
      <c r="O1193">
        <v>5</v>
      </c>
      <c r="P1193" t="s">
        <v>2890</v>
      </c>
      <c r="Q1193" t="s">
        <v>2863</v>
      </c>
    </row>
    <row r="1194" spans="1:17" x14ac:dyDescent="0.25">
      <c r="A1194">
        <v>1</v>
      </c>
      <c r="B1194">
        <v>0</v>
      </c>
      <c r="C1194" t="s">
        <v>776</v>
      </c>
      <c r="D1194" t="s">
        <v>20</v>
      </c>
      <c r="E1194">
        <v>57</v>
      </c>
      <c r="F1194">
        <v>1</v>
      </c>
      <c r="G1194">
        <v>1</v>
      </c>
      <c r="H1194" t="s">
        <v>775</v>
      </c>
      <c r="I1194">
        <v>164.86670000000001</v>
      </c>
      <c r="K1194" t="s">
        <v>17</v>
      </c>
      <c r="N1194" t="s">
        <v>107</v>
      </c>
      <c r="O1194">
        <v>3</v>
      </c>
      <c r="P1194" t="s">
        <v>2889</v>
      </c>
      <c r="Q1194" t="s">
        <v>2863</v>
      </c>
    </row>
    <row r="1195" spans="1:17" x14ac:dyDescent="0.25">
      <c r="A1195">
        <v>1</v>
      </c>
      <c r="B1195">
        <v>1</v>
      </c>
      <c r="C1195" t="s">
        <v>777</v>
      </c>
      <c r="D1195" t="s">
        <v>15</v>
      </c>
      <c r="E1195">
        <v>45</v>
      </c>
      <c r="F1195">
        <v>1</v>
      </c>
      <c r="G1195">
        <v>1</v>
      </c>
      <c r="H1195" t="s">
        <v>775</v>
      </c>
      <c r="I1195">
        <v>164.86670000000001</v>
      </c>
      <c r="K1195" t="s">
        <v>17</v>
      </c>
      <c r="L1195" t="s">
        <v>71</v>
      </c>
      <c r="N1195" t="s">
        <v>107</v>
      </c>
      <c r="O1195">
        <v>4</v>
      </c>
      <c r="P1195" t="s">
        <v>2891</v>
      </c>
      <c r="Q1195" t="s">
        <v>2863</v>
      </c>
    </row>
    <row r="1196" spans="1:17" x14ac:dyDescent="0.25">
      <c r="A1196">
        <v>2</v>
      </c>
      <c r="B1196">
        <v>0</v>
      </c>
      <c r="C1196" t="s">
        <v>823</v>
      </c>
      <c r="D1196" t="s">
        <v>20</v>
      </c>
      <c r="E1196">
        <v>18</v>
      </c>
      <c r="F1196">
        <v>0</v>
      </c>
      <c r="G1196">
        <v>0</v>
      </c>
      <c r="H1196" t="s">
        <v>824</v>
      </c>
      <c r="I1196">
        <v>11.5</v>
      </c>
      <c r="K1196" t="s">
        <v>17</v>
      </c>
      <c r="N1196" t="s">
        <v>825</v>
      </c>
      <c r="O1196">
        <v>1</v>
      </c>
      <c r="P1196" t="s">
        <v>2889</v>
      </c>
      <c r="Q1196" t="s">
        <v>2863</v>
      </c>
    </row>
    <row r="1197" spans="1:17" x14ac:dyDescent="0.25">
      <c r="A1197">
        <v>2</v>
      </c>
      <c r="B1197">
        <v>0</v>
      </c>
      <c r="C1197" t="s">
        <v>945</v>
      </c>
      <c r="D1197" t="s">
        <v>20</v>
      </c>
      <c r="E1197">
        <v>21</v>
      </c>
      <c r="F1197">
        <v>0</v>
      </c>
      <c r="G1197">
        <v>0</v>
      </c>
      <c r="H1197" t="s">
        <v>946</v>
      </c>
      <c r="I1197">
        <v>11.5</v>
      </c>
      <c r="K1197" t="s">
        <v>17</v>
      </c>
      <c r="N1197" t="s">
        <v>825</v>
      </c>
      <c r="O1197">
        <v>3</v>
      </c>
      <c r="P1197" t="s">
        <v>2889</v>
      </c>
      <c r="Q1197" t="s">
        <v>2863</v>
      </c>
    </row>
    <row r="1198" spans="1:17" x14ac:dyDescent="0.25">
      <c r="A1198">
        <v>2</v>
      </c>
      <c r="B1198">
        <v>0</v>
      </c>
      <c r="C1198" t="s">
        <v>1051</v>
      </c>
      <c r="D1198" t="s">
        <v>20</v>
      </c>
      <c r="E1198">
        <v>44</v>
      </c>
      <c r="F1198">
        <v>0</v>
      </c>
      <c r="G1198">
        <v>0</v>
      </c>
      <c r="H1198" t="s">
        <v>1052</v>
      </c>
      <c r="I1198">
        <v>13</v>
      </c>
      <c r="K1198" t="s">
        <v>17</v>
      </c>
      <c r="M1198">
        <v>35</v>
      </c>
      <c r="N1198" t="s">
        <v>1053</v>
      </c>
      <c r="O1198">
        <v>4</v>
      </c>
      <c r="P1198" t="s">
        <v>2891</v>
      </c>
      <c r="Q1198" t="s">
        <v>2863</v>
      </c>
    </row>
    <row r="1199" spans="1:17" x14ac:dyDescent="0.25">
      <c r="A1199">
        <v>2</v>
      </c>
      <c r="B1199">
        <v>1</v>
      </c>
      <c r="C1199" t="s">
        <v>1084</v>
      </c>
      <c r="D1199" t="s">
        <v>15</v>
      </c>
      <c r="E1199">
        <v>20</v>
      </c>
      <c r="F1199">
        <v>2</v>
      </c>
      <c r="G1199">
        <v>1</v>
      </c>
      <c r="H1199" t="s">
        <v>1085</v>
      </c>
      <c r="I1199">
        <v>23</v>
      </c>
      <c r="K1199" t="s">
        <v>17</v>
      </c>
      <c r="L1199" t="s">
        <v>50</v>
      </c>
      <c r="N1199" t="s">
        <v>1086</v>
      </c>
      <c r="O1199">
        <v>1</v>
      </c>
      <c r="P1199" t="s">
        <v>2889</v>
      </c>
      <c r="Q1199" t="s">
        <v>2863</v>
      </c>
    </row>
    <row r="1200" spans="1:17" x14ac:dyDescent="0.25">
      <c r="A1200">
        <v>2</v>
      </c>
      <c r="B1200">
        <v>0</v>
      </c>
      <c r="C1200" t="s">
        <v>1087</v>
      </c>
      <c r="D1200" t="s">
        <v>20</v>
      </c>
      <c r="E1200">
        <v>23</v>
      </c>
      <c r="F1200">
        <v>2</v>
      </c>
      <c r="G1200">
        <v>1</v>
      </c>
      <c r="H1200" t="s">
        <v>1088</v>
      </c>
      <c r="I1200">
        <v>11.5</v>
      </c>
      <c r="K1200" t="s">
        <v>17</v>
      </c>
      <c r="N1200" t="s">
        <v>1086</v>
      </c>
      <c r="O1200">
        <v>1</v>
      </c>
      <c r="P1200" t="s">
        <v>2889</v>
      </c>
      <c r="Q1200" t="s">
        <v>2863</v>
      </c>
    </row>
    <row r="1201" spans="1:17" x14ac:dyDescent="0.25">
      <c r="A1201">
        <v>2</v>
      </c>
      <c r="B1201">
        <v>1</v>
      </c>
      <c r="C1201" t="s">
        <v>1092</v>
      </c>
      <c r="D1201" t="s">
        <v>15</v>
      </c>
      <c r="E1201">
        <v>54</v>
      </c>
      <c r="F1201">
        <v>1</v>
      </c>
      <c r="G1201">
        <v>3</v>
      </c>
      <c r="H1201" t="s">
        <v>1085</v>
      </c>
      <c r="I1201">
        <v>23</v>
      </c>
      <c r="K1201" t="s">
        <v>17</v>
      </c>
      <c r="L1201" t="s">
        <v>50</v>
      </c>
      <c r="N1201" t="s">
        <v>1086</v>
      </c>
      <c r="O1201">
        <v>5</v>
      </c>
      <c r="P1201" t="s">
        <v>2890</v>
      </c>
      <c r="Q1201" t="s">
        <v>2863</v>
      </c>
    </row>
    <row r="1202" spans="1:17" x14ac:dyDescent="0.25">
      <c r="A1202">
        <v>2</v>
      </c>
      <c r="B1202">
        <v>0</v>
      </c>
      <c r="C1202" t="s">
        <v>1252</v>
      </c>
      <c r="D1202" t="s">
        <v>20</v>
      </c>
      <c r="E1202">
        <v>39</v>
      </c>
      <c r="F1202">
        <v>0</v>
      </c>
      <c r="G1202">
        <v>0</v>
      </c>
      <c r="H1202" t="s">
        <v>1253</v>
      </c>
      <c r="I1202">
        <v>13</v>
      </c>
      <c r="K1202" t="s">
        <v>17</v>
      </c>
      <c r="N1202" t="s">
        <v>1254</v>
      </c>
      <c r="O1202">
        <v>3</v>
      </c>
      <c r="P1202" t="s">
        <v>2889</v>
      </c>
      <c r="Q1202" t="s">
        <v>2863</v>
      </c>
    </row>
    <row r="1203" spans="1:17" x14ac:dyDescent="0.25">
      <c r="A1203">
        <v>2</v>
      </c>
      <c r="B1203">
        <v>1</v>
      </c>
      <c r="C1203" t="s">
        <v>1313</v>
      </c>
      <c r="D1203" t="s">
        <v>20</v>
      </c>
      <c r="E1203">
        <v>0.83330000000000004</v>
      </c>
      <c r="F1203">
        <v>1</v>
      </c>
      <c r="G1203">
        <v>1</v>
      </c>
      <c r="H1203" t="s">
        <v>1314</v>
      </c>
      <c r="I1203">
        <v>18.75</v>
      </c>
      <c r="K1203" t="s">
        <v>17</v>
      </c>
      <c r="L1203" t="s">
        <v>50</v>
      </c>
      <c r="N1203" t="s">
        <v>1086</v>
      </c>
      <c r="O1203">
        <v>5</v>
      </c>
      <c r="P1203" t="s">
        <v>2890</v>
      </c>
      <c r="Q1203" t="s">
        <v>2863</v>
      </c>
    </row>
    <row r="1204" spans="1:17" x14ac:dyDescent="0.25">
      <c r="A1204">
        <v>2</v>
      </c>
      <c r="B1204">
        <v>1</v>
      </c>
      <c r="C1204" t="s">
        <v>1315</v>
      </c>
      <c r="D1204" t="s">
        <v>20</v>
      </c>
      <c r="E1204">
        <v>3</v>
      </c>
      <c r="F1204">
        <v>1</v>
      </c>
      <c r="G1204">
        <v>1</v>
      </c>
      <c r="H1204" t="s">
        <v>1314</v>
      </c>
      <c r="I1204">
        <v>18.75</v>
      </c>
      <c r="K1204" t="s">
        <v>17</v>
      </c>
      <c r="L1204" t="s">
        <v>50</v>
      </c>
      <c r="N1204" t="s">
        <v>1086</v>
      </c>
      <c r="O1204">
        <v>2</v>
      </c>
      <c r="P1204" t="s">
        <v>2889</v>
      </c>
      <c r="Q1204" t="s">
        <v>2863</v>
      </c>
    </row>
    <row r="1205" spans="1:17" x14ac:dyDescent="0.25">
      <c r="A1205">
        <v>2</v>
      </c>
      <c r="B1205">
        <v>1</v>
      </c>
      <c r="C1205" t="s">
        <v>1316</v>
      </c>
      <c r="D1205" t="s">
        <v>15</v>
      </c>
      <c r="E1205">
        <v>24</v>
      </c>
      <c r="F1205">
        <v>2</v>
      </c>
      <c r="G1205">
        <v>3</v>
      </c>
      <c r="H1205" t="s">
        <v>1314</v>
      </c>
      <c r="I1205">
        <v>18.75</v>
      </c>
      <c r="K1205" t="s">
        <v>17</v>
      </c>
      <c r="L1205" t="s">
        <v>50</v>
      </c>
      <c r="N1205" t="s">
        <v>1086</v>
      </c>
      <c r="O1205">
        <v>1</v>
      </c>
      <c r="P1205" t="s">
        <v>2889</v>
      </c>
      <c r="Q1205" t="s">
        <v>2863</v>
      </c>
    </row>
    <row r="1206" spans="1:17" x14ac:dyDescent="0.25">
      <c r="A1206">
        <v>2</v>
      </c>
      <c r="B1206">
        <v>1</v>
      </c>
      <c r="C1206" t="s">
        <v>1364</v>
      </c>
      <c r="D1206" t="s">
        <v>15</v>
      </c>
      <c r="E1206">
        <v>28</v>
      </c>
      <c r="F1206">
        <v>0</v>
      </c>
      <c r="G1206">
        <v>0</v>
      </c>
      <c r="H1206" t="s">
        <v>1365</v>
      </c>
      <c r="I1206">
        <v>12.65</v>
      </c>
      <c r="K1206" t="s">
        <v>17</v>
      </c>
      <c r="N1206" t="s">
        <v>1366</v>
      </c>
      <c r="O1206">
        <v>4</v>
      </c>
      <c r="P1206" t="s">
        <v>2891</v>
      </c>
      <c r="Q1206" t="s">
        <v>2863</v>
      </c>
    </row>
    <row r="1207" spans="1:17" x14ac:dyDescent="0.25">
      <c r="A1207">
        <v>2</v>
      </c>
      <c r="B1207">
        <v>1</v>
      </c>
      <c r="C1207" t="s">
        <v>1397</v>
      </c>
      <c r="D1207" t="s">
        <v>20</v>
      </c>
      <c r="E1207">
        <v>2</v>
      </c>
      <c r="F1207">
        <v>1</v>
      </c>
      <c r="G1207">
        <v>1</v>
      </c>
      <c r="H1207" t="s">
        <v>1398</v>
      </c>
      <c r="I1207">
        <v>23</v>
      </c>
      <c r="K1207" t="s">
        <v>17</v>
      </c>
      <c r="L1207" t="s">
        <v>204</v>
      </c>
      <c r="N1207" t="s">
        <v>1086</v>
      </c>
      <c r="O1207">
        <v>2</v>
      </c>
      <c r="P1207" t="s">
        <v>2889</v>
      </c>
      <c r="Q1207" t="s">
        <v>2863</v>
      </c>
    </row>
    <row r="1208" spans="1:17" x14ac:dyDescent="0.25">
      <c r="A1208">
        <v>2</v>
      </c>
      <c r="B1208">
        <v>1</v>
      </c>
      <c r="C1208" t="s">
        <v>1399</v>
      </c>
      <c r="D1208" t="s">
        <v>15</v>
      </c>
      <c r="E1208">
        <v>4</v>
      </c>
      <c r="F1208">
        <v>1</v>
      </c>
      <c r="G1208">
        <v>1</v>
      </c>
      <c r="H1208" t="s">
        <v>1398</v>
      </c>
      <c r="I1208">
        <v>23</v>
      </c>
      <c r="K1208" t="s">
        <v>17</v>
      </c>
      <c r="L1208" t="s">
        <v>204</v>
      </c>
      <c r="N1208" t="s">
        <v>1086</v>
      </c>
      <c r="O1208">
        <v>2</v>
      </c>
      <c r="P1208" t="s">
        <v>2889</v>
      </c>
      <c r="Q1208" t="s">
        <v>2863</v>
      </c>
    </row>
    <row r="1209" spans="1:17" x14ac:dyDescent="0.25">
      <c r="A1209">
        <v>2</v>
      </c>
      <c r="B1209">
        <v>1</v>
      </c>
      <c r="C1209" t="s">
        <v>1400</v>
      </c>
      <c r="D1209" t="s">
        <v>15</v>
      </c>
      <c r="E1209">
        <v>29</v>
      </c>
      <c r="F1209">
        <v>0</v>
      </c>
      <c r="G1209">
        <v>2</v>
      </c>
      <c r="H1209" t="s">
        <v>1398</v>
      </c>
      <c r="I1209">
        <v>23</v>
      </c>
      <c r="K1209" t="s">
        <v>17</v>
      </c>
      <c r="L1209" t="s">
        <v>204</v>
      </c>
      <c r="N1209" t="s">
        <v>1086</v>
      </c>
      <c r="O1209">
        <v>3</v>
      </c>
      <c r="P1209" t="s">
        <v>2889</v>
      </c>
      <c r="Q1209" t="s">
        <v>2863</v>
      </c>
    </row>
    <row r="1210" spans="1:17" x14ac:dyDescent="0.25">
      <c r="A1210">
        <v>3</v>
      </c>
      <c r="B1210">
        <v>1</v>
      </c>
      <c r="C1210" t="s">
        <v>1542</v>
      </c>
      <c r="D1210" t="s">
        <v>15</v>
      </c>
      <c r="E1210">
        <v>13</v>
      </c>
      <c r="F1210">
        <v>0</v>
      </c>
      <c r="G1210">
        <v>0</v>
      </c>
      <c r="H1210" t="s">
        <v>1543</v>
      </c>
      <c r="I1210">
        <v>7.2291999999999996</v>
      </c>
      <c r="K1210" t="s">
        <v>44</v>
      </c>
      <c r="L1210" t="s">
        <v>44</v>
      </c>
      <c r="N1210" t="s">
        <v>1544</v>
      </c>
      <c r="O1210">
        <v>2</v>
      </c>
      <c r="P1210" t="s">
        <v>2889</v>
      </c>
      <c r="Q1210" t="s">
        <v>2863</v>
      </c>
    </row>
    <row r="1211" spans="1:17" x14ac:dyDescent="0.25">
      <c r="A1211">
        <v>3</v>
      </c>
      <c r="B1211">
        <v>0</v>
      </c>
      <c r="C1211" t="s">
        <v>1736</v>
      </c>
      <c r="D1211" t="s">
        <v>20</v>
      </c>
      <c r="E1211">
        <v>19</v>
      </c>
      <c r="F1211">
        <v>0</v>
      </c>
      <c r="G1211">
        <v>0</v>
      </c>
      <c r="H1211" t="s">
        <v>1737</v>
      </c>
      <c r="I1211">
        <v>8.1583000000000006</v>
      </c>
      <c r="K1211" t="s">
        <v>17</v>
      </c>
      <c r="N1211" t="s">
        <v>1738</v>
      </c>
      <c r="O1211">
        <v>1</v>
      </c>
      <c r="P1211" t="s">
        <v>2889</v>
      </c>
      <c r="Q1211" t="s">
        <v>2863</v>
      </c>
    </row>
    <row r="1212" spans="1:17" x14ac:dyDescent="0.25">
      <c r="A1212">
        <v>3</v>
      </c>
      <c r="B1212">
        <v>0</v>
      </c>
      <c r="C1212" t="s">
        <v>1779</v>
      </c>
      <c r="D1212" t="s">
        <v>20</v>
      </c>
      <c r="F1212">
        <v>1</v>
      </c>
      <c r="G1212">
        <v>0</v>
      </c>
      <c r="H1212" t="s">
        <v>1780</v>
      </c>
      <c r="I1212">
        <v>16.100000000000001</v>
      </c>
      <c r="K1212" t="s">
        <v>17</v>
      </c>
      <c r="N1212" t="s">
        <v>1781</v>
      </c>
      <c r="O1212">
        <v>5</v>
      </c>
      <c r="P1212" t="s">
        <v>2890</v>
      </c>
      <c r="Q1212" t="s">
        <v>2863</v>
      </c>
    </row>
    <row r="1213" spans="1:17" x14ac:dyDescent="0.25">
      <c r="A1213">
        <v>3</v>
      </c>
      <c r="B1213">
        <v>1</v>
      </c>
      <c r="C1213" t="s">
        <v>1782</v>
      </c>
      <c r="D1213" t="s">
        <v>15</v>
      </c>
      <c r="F1213">
        <v>1</v>
      </c>
      <c r="G1213">
        <v>0</v>
      </c>
      <c r="H1213" t="s">
        <v>1780</v>
      </c>
      <c r="I1213">
        <v>16.100000000000001</v>
      </c>
      <c r="K1213" t="s">
        <v>17</v>
      </c>
      <c r="L1213" t="s">
        <v>1001</v>
      </c>
      <c r="N1213" t="s">
        <v>1781</v>
      </c>
      <c r="O1213">
        <v>1</v>
      </c>
      <c r="P1213" t="s">
        <v>2889</v>
      </c>
      <c r="Q1213" t="s">
        <v>2863</v>
      </c>
    </row>
    <row r="1214" spans="1:17" x14ac:dyDescent="0.25">
      <c r="A1214">
        <v>3</v>
      </c>
      <c r="B1214">
        <v>0</v>
      </c>
      <c r="C1214" t="s">
        <v>2744</v>
      </c>
      <c r="D1214" t="s">
        <v>20</v>
      </c>
      <c r="E1214">
        <v>22</v>
      </c>
      <c r="F1214">
        <v>0</v>
      </c>
      <c r="G1214">
        <v>0</v>
      </c>
      <c r="H1214" t="s">
        <v>2745</v>
      </c>
      <c r="I1214">
        <v>9</v>
      </c>
      <c r="K1214" t="s">
        <v>17</v>
      </c>
      <c r="N1214" t="s">
        <v>2746</v>
      </c>
      <c r="O1214">
        <v>4</v>
      </c>
      <c r="P1214" t="s">
        <v>2891</v>
      </c>
      <c r="Q1214" t="s">
        <v>2863</v>
      </c>
    </row>
    <row r="1215" spans="1:17" x14ac:dyDescent="0.25">
      <c r="A1215">
        <v>1</v>
      </c>
      <c r="B1215">
        <v>1</v>
      </c>
      <c r="C1215" t="s">
        <v>19</v>
      </c>
      <c r="D1215" t="s">
        <v>20</v>
      </c>
      <c r="E1215">
        <v>0.91669999999999996</v>
      </c>
      <c r="F1215">
        <v>1</v>
      </c>
      <c r="G1215">
        <v>2</v>
      </c>
      <c r="H1215">
        <v>113781</v>
      </c>
      <c r="I1215">
        <v>151.55000000000001</v>
      </c>
      <c r="J1215" t="s">
        <v>21</v>
      </c>
      <c r="K1215" t="s">
        <v>17</v>
      </c>
      <c r="L1215" t="s">
        <v>22</v>
      </c>
      <c r="N1215" t="s">
        <v>23</v>
      </c>
      <c r="O1215">
        <v>5</v>
      </c>
      <c r="P1215" t="s">
        <v>2890</v>
      </c>
      <c r="Q1215" t="s">
        <v>2865</v>
      </c>
    </row>
    <row r="1216" spans="1:17" x14ac:dyDescent="0.25">
      <c r="A1216">
        <v>1</v>
      </c>
      <c r="B1216">
        <v>0</v>
      </c>
      <c r="C1216" t="s">
        <v>24</v>
      </c>
      <c r="D1216" t="s">
        <v>15</v>
      </c>
      <c r="E1216">
        <v>2</v>
      </c>
      <c r="F1216">
        <v>1</v>
      </c>
      <c r="G1216">
        <v>2</v>
      </c>
      <c r="H1216">
        <v>113781</v>
      </c>
      <c r="I1216">
        <v>151.55000000000001</v>
      </c>
      <c r="J1216" t="s">
        <v>21</v>
      </c>
      <c r="K1216" t="s">
        <v>17</v>
      </c>
      <c r="N1216" t="s">
        <v>23</v>
      </c>
      <c r="O1216">
        <v>1</v>
      </c>
      <c r="P1216" t="s">
        <v>2889</v>
      </c>
      <c r="Q1216" t="s">
        <v>2865</v>
      </c>
    </row>
    <row r="1217" spans="1:17" x14ac:dyDescent="0.25">
      <c r="A1217">
        <v>1</v>
      </c>
      <c r="B1217">
        <v>0</v>
      </c>
      <c r="C1217" t="s">
        <v>25</v>
      </c>
      <c r="D1217" t="s">
        <v>20</v>
      </c>
      <c r="E1217">
        <v>30</v>
      </c>
      <c r="F1217">
        <v>1</v>
      </c>
      <c r="G1217">
        <v>2</v>
      </c>
      <c r="H1217">
        <v>113781</v>
      </c>
      <c r="I1217">
        <v>151.55000000000001</v>
      </c>
      <c r="J1217" t="s">
        <v>21</v>
      </c>
      <c r="K1217" t="s">
        <v>17</v>
      </c>
      <c r="M1217">
        <v>135</v>
      </c>
      <c r="N1217" t="s">
        <v>23</v>
      </c>
      <c r="O1217">
        <v>3</v>
      </c>
      <c r="P1217" t="s">
        <v>2889</v>
      </c>
      <c r="Q1217" t="s">
        <v>2865</v>
      </c>
    </row>
    <row r="1218" spans="1:17" x14ac:dyDescent="0.25">
      <c r="A1218">
        <v>1</v>
      </c>
      <c r="B1218">
        <v>0</v>
      </c>
      <c r="C1218" t="s">
        <v>26</v>
      </c>
      <c r="D1218" t="s">
        <v>15</v>
      </c>
      <c r="E1218">
        <v>25</v>
      </c>
      <c r="F1218">
        <v>1</v>
      </c>
      <c r="G1218">
        <v>2</v>
      </c>
      <c r="H1218">
        <v>113781</v>
      </c>
      <c r="I1218">
        <v>151.55000000000001</v>
      </c>
      <c r="J1218" t="s">
        <v>21</v>
      </c>
      <c r="K1218" t="s">
        <v>17</v>
      </c>
      <c r="N1218" t="s">
        <v>23</v>
      </c>
      <c r="O1218">
        <v>2</v>
      </c>
      <c r="P1218" t="s">
        <v>2889</v>
      </c>
      <c r="Q1218" t="s">
        <v>2865</v>
      </c>
    </row>
    <row r="1219" spans="1:17" x14ac:dyDescent="0.25">
      <c r="A1219">
        <v>1</v>
      </c>
      <c r="B1219">
        <v>0</v>
      </c>
      <c r="C1219" t="s">
        <v>436</v>
      </c>
      <c r="D1219" t="s">
        <v>20</v>
      </c>
      <c r="E1219">
        <v>50</v>
      </c>
      <c r="F1219">
        <v>0</v>
      </c>
      <c r="G1219">
        <v>0</v>
      </c>
      <c r="H1219" t="s">
        <v>437</v>
      </c>
      <c r="I1219">
        <v>26</v>
      </c>
      <c r="J1219" t="s">
        <v>438</v>
      </c>
      <c r="K1219" t="s">
        <v>17</v>
      </c>
      <c r="N1219" t="s">
        <v>439</v>
      </c>
      <c r="O1219">
        <v>2</v>
      </c>
      <c r="P1219" t="s">
        <v>2889</v>
      </c>
      <c r="Q1219" t="s">
        <v>2865</v>
      </c>
    </row>
    <row r="1220" spans="1:17" x14ac:dyDescent="0.25">
      <c r="A1220">
        <v>1</v>
      </c>
      <c r="B1220">
        <v>1</v>
      </c>
      <c r="C1220" t="s">
        <v>588</v>
      </c>
      <c r="D1220" t="s">
        <v>20</v>
      </c>
      <c r="E1220">
        <v>52</v>
      </c>
      <c r="F1220">
        <v>0</v>
      </c>
      <c r="G1220">
        <v>0</v>
      </c>
      <c r="H1220" t="s">
        <v>589</v>
      </c>
      <c r="I1220">
        <v>30.5</v>
      </c>
      <c r="J1220" t="s">
        <v>590</v>
      </c>
      <c r="K1220" t="s">
        <v>17</v>
      </c>
      <c r="L1220" t="s">
        <v>57</v>
      </c>
      <c r="N1220" t="s">
        <v>591</v>
      </c>
      <c r="O1220">
        <v>1</v>
      </c>
      <c r="P1220" t="s">
        <v>2889</v>
      </c>
      <c r="Q1220" t="s">
        <v>2865</v>
      </c>
    </row>
    <row r="1221" spans="1:17" x14ac:dyDescent="0.25">
      <c r="A1221">
        <v>1</v>
      </c>
      <c r="B1221">
        <v>0</v>
      </c>
      <c r="C1221" t="s">
        <v>630</v>
      </c>
      <c r="D1221" t="s">
        <v>20</v>
      </c>
      <c r="E1221">
        <v>33</v>
      </c>
      <c r="F1221">
        <v>0</v>
      </c>
      <c r="G1221">
        <v>0</v>
      </c>
      <c r="H1221" t="s">
        <v>631</v>
      </c>
      <c r="I1221">
        <v>26.55</v>
      </c>
      <c r="K1221" t="s">
        <v>17</v>
      </c>
      <c r="M1221">
        <v>109</v>
      </c>
      <c r="N1221" t="s">
        <v>439</v>
      </c>
      <c r="O1221">
        <v>1</v>
      </c>
      <c r="P1221" t="s">
        <v>2889</v>
      </c>
      <c r="Q1221" t="s">
        <v>2865</v>
      </c>
    </row>
    <row r="1222" spans="1:17" x14ac:dyDescent="0.25">
      <c r="A1222">
        <v>2</v>
      </c>
      <c r="B1222">
        <v>1</v>
      </c>
      <c r="C1222" t="s">
        <v>852</v>
      </c>
      <c r="D1222" t="s">
        <v>20</v>
      </c>
      <c r="E1222">
        <v>34</v>
      </c>
      <c r="F1222">
        <v>0</v>
      </c>
      <c r="G1222">
        <v>0</v>
      </c>
      <c r="H1222" t="s">
        <v>853</v>
      </c>
      <c r="I1222">
        <v>13</v>
      </c>
      <c r="J1222" t="s">
        <v>854</v>
      </c>
      <c r="K1222" t="s">
        <v>17</v>
      </c>
      <c r="L1222" t="s">
        <v>241</v>
      </c>
      <c r="N1222" t="s">
        <v>439</v>
      </c>
      <c r="O1222">
        <v>4</v>
      </c>
      <c r="P1222" t="s">
        <v>2891</v>
      </c>
      <c r="Q1222" t="s">
        <v>2865</v>
      </c>
    </row>
    <row r="1223" spans="1:17" x14ac:dyDescent="0.25">
      <c r="A1223">
        <v>2</v>
      </c>
      <c r="B1223">
        <v>0</v>
      </c>
      <c r="C1223" t="s">
        <v>865</v>
      </c>
      <c r="D1223" t="s">
        <v>20</v>
      </c>
      <c r="E1223">
        <v>42</v>
      </c>
      <c r="F1223">
        <v>0</v>
      </c>
      <c r="G1223">
        <v>0</v>
      </c>
      <c r="H1223" t="s">
        <v>866</v>
      </c>
      <c r="I1223">
        <v>13</v>
      </c>
      <c r="K1223" t="s">
        <v>17</v>
      </c>
      <c r="N1223" t="s">
        <v>439</v>
      </c>
      <c r="O1223">
        <v>2</v>
      </c>
      <c r="P1223" t="s">
        <v>2889</v>
      </c>
      <c r="Q1223" t="s">
        <v>2865</v>
      </c>
    </row>
    <row r="1224" spans="1:17" x14ac:dyDescent="0.25">
      <c r="A1224">
        <v>2</v>
      </c>
      <c r="B1224">
        <v>0</v>
      </c>
      <c r="C1224" t="s">
        <v>889</v>
      </c>
      <c r="D1224" t="s">
        <v>20</v>
      </c>
      <c r="E1224">
        <v>42</v>
      </c>
      <c r="F1224">
        <v>0</v>
      </c>
      <c r="G1224">
        <v>0</v>
      </c>
      <c r="H1224" t="s">
        <v>890</v>
      </c>
      <c r="I1224">
        <v>13</v>
      </c>
      <c r="K1224" t="s">
        <v>17</v>
      </c>
      <c r="N1224" t="s">
        <v>439</v>
      </c>
      <c r="O1224">
        <v>1</v>
      </c>
      <c r="P1224" t="s">
        <v>2889</v>
      </c>
      <c r="Q1224" t="s">
        <v>2865</v>
      </c>
    </row>
    <row r="1225" spans="1:17" x14ac:dyDescent="0.25">
      <c r="A1225">
        <v>2</v>
      </c>
      <c r="B1225">
        <v>0</v>
      </c>
      <c r="C1225" t="s">
        <v>905</v>
      </c>
      <c r="D1225" t="s">
        <v>15</v>
      </c>
      <c r="E1225">
        <v>44</v>
      </c>
      <c r="F1225">
        <v>1</v>
      </c>
      <c r="G1225">
        <v>0</v>
      </c>
      <c r="H1225" t="s">
        <v>906</v>
      </c>
      <c r="I1225">
        <v>26</v>
      </c>
      <c r="K1225" t="s">
        <v>17</v>
      </c>
      <c r="N1225" t="s">
        <v>439</v>
      </c>
      <c r="O1225">
        <v>5</v>
      </c>
      <c r="P1225" t="s">
        <v>2890</v>
      </c>
      <c r="Q1225" t="s">
        <v>2865</v>
      </c>
    </row>
    <row r="1226" spans="1:17" x14ac:dyDescent="0.25">
      <c r="A1226">
        <v>2</v>
      </c>
      <c r="B1226">
        <v>0</v>
      </c>
      <c r="C1226" t="s">
        <v>907</v>
      </c>
      <c r="D1226" t="s">
        <v>20</v>
      </c>
      <c r="E1226">
        <v>54</v>
      </c>
      <c r="F1226">
        <v>1</v>
      </c>
      <c r="G1226">
        <v>0</v>
      </c>
      <c r="H1226" t="s">
        <v>906</v>
      </c>
      <c r="I1226">
        <v>26</v>
      </c>
      <c r="K1226" t="s">
        <v>17</v>
      </c>
      <c r="N1226" t="s">
        <v>439</v>
      </c>
      <c r="O1226">
        <v>2</v>
      </c>
      <c r="P1226" t="s">
        <v>2889</v>
      </c>
      <c r="Q1226" t="s">
        <v>2865</v>
      </c>
    </row>
    <row r="1227" spans="1:17" x14ac:dyDescent="0.25">
      <c r="A1227">
        <v>2</v>
      </c>
      <c r="B1227">
        <v>1</v>
      </c>
      <c r="C1227" t="s">
        <v>915</v>
      </c>
      <c r="D1227" t="s">
        <v>15</v>
      </c>
      <c r="E1227">
        <v>25</v>
      </c>
      <c r="F1227">
        <v>1</v>
      </c>
      <c r="G1227">
        <v>1</v>
      </c>
      <c r="H1227" t="s">
        <v>916</v>
      </c>
      <c r="I1227">
        <v>30</v>
      </c>
      <c r="K1227" t="s">
        <v>17</v>
      </c>
      <c r="L1227" t="s">
        <v>857</v>
      </c>
      <c r="N1227" t="s">
        <v>439</v>
      </c>
      <c r="O1227">
        <v>5</v>
      </c>
      <c r="P1227" t="s">
        <v>2890</v>
      </c>
      <c r="Q1227" t="s">
        <v>2865</v>
      </c>
    </row>
    <row r="1228" spans="1:17" x14ac:dyDescent="0.25">
      <c r="A1228">
        <v>2</v>
      </c>
      <c r="B1228">
        <v>1</v>
      </c>
      <c r="C1228" t="s">
        <v>917</v>
      </c>
      <c r="D1228" t="s">
        <v>15</v>
      </c>
      <c r="E1228">
        <v>45</v>
      </c>
      <c r="F1228">
        <v>0</v>
      </c>
      <c r="G1228">
        <v>2</v>
      </c>
      <c r="H1228" t="s">
        <v>916</v>
      </c>
      <c r="I1228">
        <v>30</v>
      </c>
      <c r="K1228" t="s">
        <v>17</v>
      </c>
      <c r="L1228" t="s">
        <v>857</v>
      </c>
      <c r="N1228" t="s">
        <v>439</v>
      </c>
      <c r="O1228">
        <v>4</v>
      </c>
      <c r="P1228" t="s">
        <v>2891</v>
      </c>
      <c r="Q1228" t="s">
        <v>2865</v>
      </c>
    </row>
    <row r="1229" spans="1:17" x14ac:dyDescent="0.25">
      <c r="A1229">
        <v>2</v>
      </c>
      <c r="B1229">
        <v>1</v>
      </c>
      <c r="C1229" t="s">
        <v>971</v>
      </c>
      <c r="D1229" t="s">
        <v>15</v>
      </c>
      <c r="E1229">
        <v>18</v>
      </c>
      <c r="F1229">
        <v>0</v>
      </c>
      <c r="G1229">
        <v>1</v>
      </c>
      <c r="H1229" t="s">
        <v>972</v>
      </c>
      <c r="I1229">
        <v>23</v>
      </c>
      <c r="K1229" t="s">
        <v>17</v>
      </c>
      <c r="N1229" t="s">
        <v>973</v>
      </c>
      <c r="O1229">
        <v>2</v>
      </c>
      <c r="P1229" t="s">
        <v>2889</v>
      </c>
      <c r="Q1229" t="s">
        <v>2865</v>
      </c>
    </row>
    <row r="1230" spans="1:17" x14ac:dyDescent="0.25">
      <c r="A1230">
        <v>2</v>
      </c>
      <c r="B1230">
        <v>1</v>
      </c>
      <c r="C1230" t="s">
        <v>974</v>
      </c>
      <c r="D1230" t="s">
        <v>15</v>
      </c>
      <c r="E1230">
        <v>34</v>
      </c>
      <c r="F1230">
        <v>0</v>
      </c>
      <c r="G1230">
        <v>1</v>
      </c>
      <c r="H1230" t="s">
        <v>972</v>
      </c>
      <c r="I1230">
        <v>23</v>
      </c>
      <c r="K1230" t="s">
        <v>17</v>
      </c>
      <c r="N1230" t="s">
        <v>973</v>
      </c>
      <c r="O1230">
        <v>5</v>
      </c>
      <c r="P1230" t="s">
        <v>2890</v>
      </c>
      <c r="Q1230" t="s">
        <v>2865</v>
      </c>
    </row>
    <row r="1231" spans="1:17" x14ac:dyDescent="0.25">
      <c r="A1231">
        <v>2</v>
      </c>
      <c r="B1231">
        <v>0</v>
      </c>
      <c r="C1231" t="s">
        <v>1032</v>
      </c>
      <c r="D1231" t="s">
        <v>20</v>
      </c>
      <c r="E1231">
        <v>24</v>
      </c>
      <c r="F1231">
        <v>0</v>
      </c>
      <c r="G1231">
        <v>0</v>
      </c>
      <c r="H1231" t="s">
        <v>1033</v>
      </c>
      <c r="I1231">
        <v>13.5</v>
      </c>
      <c r="K1231" t="s">
        <v>17</v>
      </c>
      <c r="M1231">
        <v>297</v>
      </c>
      <c r="N1231" t="s">
        <v>1034</v>
      </c>
      <c r="O1231">
        <v>3</v>
      </c>
      <c r="P1231" t="s">
        <v>2889</v>
      </c>
      <c r="Q1231" t="s">
        <v>2865</v>
      </c>
    </row>
    <row r="1232" spans="1:17" x14ac:dyDescent="0.25">
      <c r="A1232">
        <v>2</v>
      </c>
      <c r="B1232">
        <v>1</v>
      </c>
      <c r="C1232" t="s">
        <v>1058</v>
      </c>
      <c r="D1232" t="s">
        <v>20</v>
      </c>
      <c r="E1232">
        <v>62</v>
      </c>
      <c r="F1232">
        <v>0</v>
      </c>
      <c r="G1232">
        <v>0</v>
      </c>
      <c r="H1232" t="s">
        <v>1059</v>
      </c>
      <c r="I1232">
        <v>10.5</v>
      </c>
      <c r="K1232" t="s">
        <v>17</v>
      </c>
      <c r="L1232" t="s">
        <v>414</v>
      </c>
      <c r="N1232" t="s">
        <v>439</v>
      </c>
      <c r="O1232">
        <v>5</v>
      </c>
      <c r="P1232" t="s">
        <v>2890</v>
      </c>
      <c r="Q1232" t="s">
        <v>2865</v>
      </c>
    </row>
    <row r="1233" spans="1:17" x14ac:dyDescent="0.25">
      <c r="A1233">
        <v>2</v>
      </c>
      <c r="B1233">
        <v>0</v>
      </c>
      <c r="C1233" t="s">
        <v>1093</v>
      </c>
      <c r="D1233" t="s">
        <v>20</v>
      </c>
      <c r="E1233">
        <v>50</v>
      </c>
      <c r="F1233">
        <v>0</v>
      </c>
      <c r="G1233">
        <v>0</v>
      </c>
      <c r="H1233" t="s">
        <v>1094</v>
      </c>
      <c r="I1233">
        <v>13</v>
      </c>
      <c r="K1233" t="s">
        <v>17</v>
      </c>
      <c r="M1233">
        <v>149</v>
      </c>
      <c r="N1233" t="s">
        <v>973</v>
      </c>
      <c r="O1233">
        <v>4</v>
      </c>
      <c r="P1233" t="s">
        <v>2891</v>
      </c>
      <c r="Q1233" t="s">
        <v>2865</v>
      </c>
    </row>
    <row r="1234" spans="1:17" x14ac:dyDescent="0.25">
      <c r="A1234">
        <v>2</v>
      </c>
      <c r="B1234">
        <v>0</v>
      </c>
      <c r="C1234" t="s">
        <v>1111</v>
      </c>
      <c r="D1234" t="s">
        <v>20</v>
      </c>
      <c r="E1234">
        <v>42</v>
      </c>
      <c r="F1234">
        <v>1</v>
      </c>
      <c r="G1234">
        <v>0</v>
      </c>
      <c r="H1234" t="s">
        <v>1112</v>
      </c>
      <c r="I1234">
        <v>27</v>
      </c>
      <c r="K1234" t="s">
        <v>17</v>
      </c>
      <c r="N1234" t="s">
        <v>439</v>
      </c>
      <c r="O1234">
        <v>4</v>
      </c>
      <c r="P1234" t="s">
        <v>2891</v>
      </c>
      <c r="Q1234" t="s">
        <v>2865</v>
      </c>
    </row>
    <row r="1235" spans="1:17" x14ac:dyDescent="0.25">
      <c r="A1235">
        <v>2</v>
      </c>
      <c r="B1235">
        <v>1</v>
      </c>
      <c r="C1235" t="s">
        <v>1113</v>
      </c>
      <c r="D1235" t="s">
        <v>15</v>
      </c>
      <c r="E1235">
        <v>24</v>
      </c>
      <c r="F1235">
        <v>2</v>
      </c>
      <c r="G1235">
        <v>1</v>
      </c>
      <c r="H1235" t="s">
        <v>1112</v>
      </c>
      <c r="I1235">
        <v>27</v>
      </c>
      <c r="K1235" t="s">
        <v>17</v>
      </c>
      <c r="L1235" t="s">
        <v>857</v>
      </c>
      <c r="N1235" t="s">
        <v>439</v>
      </c>
      <c r="O1235">
        <v>2</v>
      </c>
      <c r="P1235" t="s">
        <v>2889</v>
      </c>
      <c r="Q1235" t="s">
        <v>2865</v>
      </c>
    </row>
    <row r="1236" spans="1:17" x14ac:dyDescent="0.25">
      <c r="A1236">
        <v>2</v>
      </c>
      <c r="B1236">
        <v>0</v>
      </c>
      <c r="C1236" t="s">
        <v>1197</v>
      </c>
      <c r="D1236" t="s">
        <v>20</v>
      </c>
      <c r="E1236">
        <v>30</v>
      </c>
      <c r="F1236">
        <v>0</v>
      </c>
      <c r="G1236">
        <v>0</v>
      </c>
      <c r="H1236" t="s">
        <v>1198</v>
      </c>
      <c r="I1236">
        <v>13</v>
      </c>
      <c r="K1236" t="s">
        <v>17</v>
      </c>
      <c r="N1236" t="s">
        <v>1199</v>
      </c>
      <c r="O1236">
        <v>3</v>
      </c>
      <c r="P1236" t="s">
        <v>2889</v>
      </c>
      <c r="Q1236" t="s">
        <v>2865</v>
      </c>
    </row>
    <row r="1237" spans="1:17" x14ac:dyDescent="0.25">
      <c r="A1237">
        <v>2</v>
      </c>
      <c r="B1237">
        <v>1</v>
      </c>
      <c r="C1237" t="s">
        <v>1205</v>
      </c>
      <c r="D1237" t="s">
        <v>20</v>
      </c>
      <c r="E1237">
        <v>19</v>
      </c>
      <c r="F1237">
        <v>0</v>
      </c>
      <c r="G1237">
        <v>0</v>
      </c>
      <c r="H1237" t="s">
        <v>1206</v>
      </c>
      <c r="I1237">
        <v>10.5</v>
      </c>
      <c r="K1237" t="s">
        <v>17</v>
      </c>
      <c r="L1237" t="s">
        <v>60</v>
      </c>
      <c r="N1237" t="s">
        <v>1207</v>
      </c>
      <c r="O1237">
        <v>3</v>
      </c>
      <c r="P1237" t="s">
        <v>2889</v>
      </c>
      <c r="Q1237" t="s">
        <v>2865</v>
      </c>
    </row>
    <row r="1238" spans="1:17" x14ac:dyDescent="0.25">
      <c r="A1238">
        <v>2</v>
      </c>
      <c r="B1238">
        <v>0</v>
      </c>
      <c r="C1238" t="s">
        <v>1261</v>
      </c>
      <c r="D1238" t="s">
        <v>20</v>
      </c>
      <c r="E1238">
        <v>23</v>
      </c>
      <c r="F1238">
        <v>0</v>
      </c>
      <c r="G1238">
        <v>0</v>
      </c>
      <c r="H1238" t="s">
        <v>1262</v>
      </c>
      <c r="I1238">
        <v>10.5</v>
      </c>
      <c r="K1238" t="s">
        <v>17</v>
      </c>
      <c r="N1238" t="s">
        <v>1263</v>
      </c>
      <c r="O1238">
        <v>4</v>
      </c>
      <c r="P1238" t="s">
        <v>2891</v>
      </c>
      <c r="Q1238" t="s">
        <v>2865</v>
      </c>
    </row>
    <row r="1239" spans="1:17" x14ac:dyDescent="0.25">
      <c r="A1239">
        <v>2</v>
      </c>
      <c r="B1239">
        <v>1</v>
      </c>
      <c r="C1239" t="s">
        <v>1280</v>
      </c>
      <c r="D1239" t="s">
        <v>15</v>
      </c>
      <c r="E1239">
        <v>21</v>
      </c>
      <c r="F1239">
        <v>0</v>
      </c>
      <c r="G1239">
        <v>1</v>
      </c>
      <c r="H1239" t="s">
        <v>1281</v>
      </c>
      <c r="I1239">
        <v>21</v>
      </c>
      <c r="K1239" t="s">
        <v>17</v>
      </c>
      <c r="L1239" t="s">
        <v>857</v>
      </c>
      <c r="N1239" t="s">
        <v>1282</v>
      </c>
      <c r="O1239">
        <v>5</v>
      </c>
      <c r="P1239" t="s">
        <v>2890</v>
      </c>
      <c r="Q1239" t="s">
        <v>2865</v>
      </c>
    </row>
    <row r="1240" spans="1:17" x14ac:dyDescent="0.25">
      <c r="A1240">
        <v>2</v>
      </c>
      <c r="B1240">
        <v>0</v>
      </c>
      <c r="C1240" t="s">
        <v>1285</v>
      </c>
      <c r="D1240" t="s">
        <v>20</v>
      </c>
      <c r="E1240">
        <v>43</v>
      </c>
      <c r="F1240">
        <v>0</v>
      </c>
      <c r="G1240">
        <v>1</v>
      </c>
      <c r="H1240" t="s">
        <v>1281</v>
      </c>
      <c r="I1240">
        <v>21</v>
      </c>
      <c r="K1240" t="s">
        <v>17</v>
      </c>
      <c r="N1240" t="s">
        <v>1282</v>
      </c>
      <c r="O1240">
        <v>3</v>
      </c>
      <c r="P1240" t="s">
        <v>2889</v>
      </c>
      <c r="Q1240" t="s">
        <v>2865</v>
      </c>
    </row>
    <row r="1241" spans="1:17" x14ac:dyDescent="0.25">
      <c r="A1241">
        <v>2</v>
      </c>
      <c r="B1241">
        <v>0</v>
      </c>
      <c r="C1241" t="s">
        <v>1340</v>
      </c>
      <c r="D1241" t="s">
        <v>20</v>
      </c>
      <c r="E1241">
        <v>59</v>
      </c>
      <c r="F1241">
        <v>0</v>
      </c>
      <c r="G1241">
        <v>0</v>
      </c>
      <c r="H1241" t="s">
        <v>1341</v>
      </c>
      <c r="I1241">
        <v>13.5</v>
      </c>
      <c r="K1241" t="s">
        <v>17</v>
      </c>
      <c r="N1241" t="s">
        <v>1342</v>
      </c>
      <c r="O1241">
        <v>4</v>
      </c>
      <c r="P1241" t="s">
        <v>2891</v>
      </c>
      <c r="Q1241" t="s">
        <v>2865</v>
      </c>
    </row>
    <row r="1242" spans="1:17" x14ac:dyDescent="0.25">
      <c r="A1242">
        <v>3</v>
      </c>
      <c r="B1242">
        <v>1</v>
      </c>
      <c r="C1242" t="s">
        <v>1528</v>
      </c>
      <c r="D1242" t="s">
        <v>15</v>
      </c>
      <c r="E1242">
        <v>45</v>
      </c>
      <c r="F1242">
        <v>0</v>
      </c>
      <c r="G1242">
        <v>0</v>
      </c>
      <c r="H1242" t="s">
        <v>1529</v>
      </c>
      <c r="I1242">
        <v>7.2249999999999996</v>
      </c>
      <c r="K1242" t="s">
        <v>44</v>
      </c>
      <c r="L1242" t="s">
        <v>44</v>
      </c>
      <c r="N1242" t="s">
        <v>1530</v>
      </c>
      <c r="O1242">
        <v>4</v>
      </c>
      <c r="P1242" t="s">
        <v>2891</v>
      </c>
      <c r="Q1242" t="s">
        <v>2865</v>
      </c>
    </row>
    <row r="1243" spans="1:17" x14ac:dyDescent="0.25">
      <c r="A1243">
        <v>3</v>
      </c>
      <c r="B1243">
        <v>0</v>
      </c>
      <c r="C1243" t="s">
        <v>1531</v>
      </c>
      <c r="D1243" t="s">
        <v>20</v>
      </c>
      <c r="E1243">
        <v>21</v>
      </c>
      <c r="F1243">
        <v>0</v>
      </c>
      <c r="G1243">
        <v>0</v>
      </c>
      <c r="H1243" t="s">
        <v>1532</v>
      </c>
      <c r="I1243">
        <v>7.2249999999999996</v>
      </c>
      <c r="K1243" t="s">
        <v>44</v>
      </c>
      <c r="N1243" t="s">
        <v>1530</v>
      </c>
      <c r="O1243">
        <v>4</v>
      </c>
      <c r="P1243" t="s">
        <v>2891</v>
      </c>
      <c r="Q1243" t="s">
        <v>2865</v>
      </c>
    </row>
    <row r="1244" spans="1:17" x14ac:dyDescent="0.25">
      <c r="A1244">
        <v>3</v>
      </c>
      <c r="B1244">
        <v>0</v>
      </c>
      <c r="C1244" t="s">
        <v>1537</v>
      </c>
      <c r="D1244" t="s">
        <v>20</v>
      </c>
      <c r="E1244">
        <v>30</v>
      </c>
      <c r="F1244">
        <v>0</v>
      </c>
      <c r="G1244">
        <v>0</v>
      </c>
      <c r="H1244" t="s">
        <v>1538</v>
      </c>
      <c r="I1244">
        <v>7.2249999999999996</v>
      </c>
      <c r="K1244" t="s">
        <v>44</v>
      </c>
      <c r="N1244" t="s">
        <v>1530</v>
      </c>
      <c r="O1244">
        <v>2</v>
      </c>
      <c r="P1244" t="s">
        <v>2889</v>
      </c>
      <c r="Q1244" t="s">
        <v>2865</v>
      </c>
    </row>
    <row r="1245" spans="1:17" x14ac:dyDescent="0.25">
      <c r="A1245">
        <v>3</v>
      </c>
      <c r="B1245">
        <v>0</v>
      </c>
      <c r="C1245" t="s">
        <v>1566</v>
      </c>
      <c r="D1245" t="s">
        <v>15</v>
      </c>
      <c r="E1245">
        <v>18</v>
      </c>
      <c r="F1245">
        <v>0</v>
      </c>
      <c r="G1245">
        <v>1</v>
      </c>
      <c r="H1245" t="s">
        <v>1567</v>
      </c>
      <c r="I1245">
        <v>14.4542</v>
      </c>
      <c r="K1245" t="s">
        <v>44</v>
      </c>
      <c r="N1245" t="s">
        <v>1568</v>
      </c>
      <c r="O1245">
        <v>1</v>
      </c>
      <c r="P1245" t="s">
        <v>2889</v>
      </c>
      <c r="Q1245" t="s">
        <v>2865</v>
      </c>
    </row>
    <row r="1246" spans="1:17" x14ac:dyDescent="0.25">
      <c r="A1246">
        <v>3</v>
      </c>
      <c r="B1246">
        <v>0</v>
      </c>
      <c r="C1246" t="s">
        <v>1569</v>
      </c>
      <c r="D1246" t="s">
        <v>15</v>
      </c>
      <c r="E1246">
        <v>45</v>
      </c>
      <c r="F1246">
        <v>0</v>
      </c>
      <c r="G1246">
        <v>1</v>
      </c>
      <c r="H1246" t="s">
        <v>1567</v>
      </c>
      <c r="I1246">
        <v>14.4542</v>
      </c>
      <c r="K1246" t="s">
        <v>44</v>
      </c>
      <c r="N1246" t="s">
        <v>1568</v>
      </c>
      <c r="O1246">
        <v>1</v>
      </c>
      <c r="P1246" t="s">
        <v>2889</v>
      </c>
      <c r="Q1246" t="s">
        <v>2865</v>
      </c>
    </row>
    <row r="1247" spans="1:17" x14ac:dyDescent="0.25">
      <c r="A1247">
        <v>3</v>
      </c>
      <c r="B1247">
        <v>0</v>
      </c>
      <c r="C1247" t="s">
        <v>1599</v>
      </c>
      <c r="D1247" t="s">
        <v>20</v>
      </c>
      <c r="E1247">
        <v>6</v>
      </c>
      <c r="F1247">
        <v>1</v>
      </c>
      <c r="G1247">
        <v>1</v>
      </c>
      <c r="H1247" t="s">
        <v>1600</v>
      </c>
      <c r="I1247">
        <v>15.245799999999999</v>
      </c>
      <c r="K1247" t="s">
        <v>44</v>
      </c>
      <c r="N1247" t="s">
        <v>1601</v>
      </c>
      <c r="O1247">
        <v>1</v>
      </c>
      <c r="P1247" t="s">
        <v>2889</v>
      </c>
      <c r="Q1247" t="s">
        <v>2865</v>
      </c>
    </row>
    <row r="1248" spans="1:17" x14ac:dyDescent="0.25">
      <c r="A1248">
        <v>3</v>
      </c>
      <c r="B1248">
        <v>0</v>
      </c>
      <c r="C1248" t="s">
        <v>1602</v>
      </c>
      <c r="D1248" t="s">
        <v>15</v>
      </c>
      <c r="E1248">
        <v>9</v>
      </c>
      <c r="F1248">
        <v>1</v>
      </c>
      <c r="G1248">
        <v>1</v>
      </c>
      <c r="H1248" t="s">
        <v>1600</v>
      </c>
      <c r="I1248">
        <v>15.245799999999999</v>
      </c>
      <c r="K1248" t="s">
        <v>44</v>
      </c>
      <c r="N1248" t="s">
        <v>1601</v>
      </c>
      <c r="O1248">
        <v>5</v>
      </c>
      <c r="P1248" t="s">
        <v>2890</v>
      </c>
      <c r="Q1248" t="s">
        <v>2865</v>
      </c>
    </row>
    <row r="1249" spans="1:17" x14ac:dyDescent="0.25">
      <c r="A1249">
        <v>3</v>
      </c>
      <c r="B1249">
        <v>0</v>
      </c>
      <c r="C1249" t="s">
        <v>1605</v>
      </c>
      <c r="D1249" t="s">
        <v>15</v>
      </c>
      <c r="F1249">
        <v>0</v>
      </c>
      <c r="G1249">
        <v>2</v>
      </c>
      <c r="H1249" t="s">
        <v>1600</v>
      </c>
      <c r="I1249">
        <v>15.245799999999999</v>
      </c>
      <c r="K1249" t="s">
        <v>44</v>
      </c>
      <c r="N1249" t="s">
        <v>1601</v>
      </c>
      <c r="O1249">
        <v>2</v>
      </c>
      <c r="P1249" t="s">
        <v>2889</v>
      </c>
      <c r="Q1249" t="s">
        <v>2865</v>
      </c>
    </row>
    <row r="1250" spans="1:17" x14ac:dyDescent="0.25">
      <c r="A1250">
        <v>3</v>
      </c>
      <c r="B1250">
        <v>0</v>
      </c>
      <c r="C1250" t="s">
        <v>1621</v>
      </c>
      <c r="D1250" t="s">
        <v>20</v>
      </c>
      <c r="E1250">
        <v>29</v>
      </c>
      <c r="F1250">
        <v>1</v>
      </c>
      <c r="G1250">
        <v>0</v>
      </c>
      <c r="H1250" t="s">
        <v>1622</v>
      </c>
      <c r="I1250">
        <v>7.0457999999999998</v>
      </c>
      <c r="K1250" t="s">
        <v>17</v>
      </c>
      <c r="N1250" t="s">
        <v>1623</v>
      </c>
      <c r="O1250">
        <v>5</v>
      </c>
      <c r="P1250" t="s">
        <v>2890</v>
      </c>
      <c r="Q1250" t="s">
        <v>2865</v>
      </c>
    </row>
    <row r="1251" spans="1:17" x14ac:dyDescent="0.25">
      <c r="A1251">
        <v>3</v>
      </c>
      <c r="B1251">
        <v>0</v>
      </c>
      <c r="C1251" t="s">
        <v>1624</v>
      </c>
      <c r="D1251" t="s">
        <v>20</v>
      </c>
      <c r="E1251">
        <v>22</v>
      </c>
      <c r="F1251">
        <v>1</v>
      </c>
      <c r="G1251">
        <v>0</v>
      </c>
      <c r="H1251" t="s">
        <v>1625</v>
      </c>
      <c r="I1251">
        <v>7.25</v>
      </c>
      <c r="K1251" t="s">
        <v>17</v>
      </c>
      <c r="N1251" t="s">
        <v>1623</v>
      </c>
      <c r="O1251">
        <v>2</v>
      </c>
      <c r="P1251" t="s">
        <v>2889</v>
      </c>
      <c r="Q1251" t="s">
        <v>2865</v>
      </c>
    </row>
    <row r="1252" spans="1:17" x14ac:dyDescent="0.25">
      <c r="A1252">
        <v>3</v>
      </c>
      <c r="B1252">
        <v>0</v>
      </c>
      <c r="C1252" t="s">
        <v>1663</v>
      </c>
      <c r="D1252" t="s">
        <v>20</v>
      </c>
      <c r="F1252">
        <v>1</v>
      </c>
      <c r="G1252">
        <v>0</v>
      </c>
      <c r="H1252" t="s">
        <v>1664</v>
      </c>
      <c r="I1252">
        <v>14.458299999999999</v>
      </c>
      <c r="K1252" t="s">
        <v>44</v>
      </c>
      <c r="N1252" t="s">
        <v>1530</v>
      </c>
      <c r="O1252">
        <v>5</v>
      </c>
      <c r="P1252" t="s">
        <v>2890</v>
      </c>
      <c r="Q1252" t="s">
        <v>2865</v>
      </c>
    </row>
    <row r="1253" spans="1:17" x14ac:dyDescent="0.25">
      <c r="A1253">
        <v>3</v>
      </c>
      <c r="B1253">
        <v>0</v>
      </c>
      <c r="C1253" t="s">
        <v>1665</v>
      </c>
      <c r="D1253" t="s">
        <v>15</v>
      </c>
      <c r="F1253">
        <v>1</v>
      </c>
      <c r="G1253">
        <v>0</v>
      </c>
      <c r="H1253" t="s">
        <v>1664</v>
      </c>
      <c r="I1253">
        <v>14.458299999999999</v>
      </c>
      <c r="K1253" t="s">
        <v>44</v>
      </c>
      <c r="N1253" t="s">
        <v>1530</v>
      </c>
      <c r="O1253">
        <v>2</v>
      </c>
      <c r="P1253" t="s">
        <v>2889</v>
      </c>
      <c r="Q1253" t="s">
        <v>2865</v>
      </c>
    </row>
    <row r="1254" spans="1:17" x14ac:dyDescent="0.25">
      <c r="A1254">
        <v>3</v>
      </c>
      <c r="B1254">
        <v>0</v>
      </c>
      <c r="C1254" t="s">
        <v>1681</v>
      </c>
      <c r="D1254" t="s">
        <v>20</v>
      </c>
      <c r="E1254">
        <v>24</v>
      </c>
      <c r="F1254">
        <v>0</v>
      </c>
      <c r="G1254">
        <v>0</v>
      </c>
      <c r="H1254" t="s">
        <v>1682</v>
      </c>
      <c r="I1254">
        <v>8.0500000000000007</v>
      </c>
      <c r="K1254" t="s">
        <v>17</v>
      </c>
      <c r="N1254" t="s">
        <v>439</v>
      </c>
      <c r="O1254">
        <v>4</v>
      </c>
      <c r="P1254" t="s">
        <v>2891</v>
      </c>
      <c r="Q1254" t="s">
        <v>2865</v>
      </c>
    </row>
    <row r="1255" spans="1:17" x14ac:dyDescent="0.25">
      <c r="A1255">
        <v>3</v>
      </c>
      <c r="B1255">
        <v>0</v>
      </c>
      <c r="C1255" t="s">
        <v>1726</v>
      </c>
      <c r="D1255" t="s">
        <v>20</v>
      </c>
      <c r="E1255">
        <v>30</v>
      </c>
      <c r="F1255">
        <v>0</v>
      </c>
      <c r="G1255">
        <v>0</v>
      </c>
      <c r="H1255" t="s">
        <v>1727</v>
      </c>
      <c r="I1255">
        <v>8.0500000000000007</v>
      </c>
      <c r="K1255" t="s">
        <v>17</v>
      </c>
      <c r="N1255" t="s">
        <v>439</v>
      </c>
      <c r="O1255">
        <v>3</v>
      </c>
      <c r="P1255" t="s">
        <v>2889</v>
      </c>
      <c r="Q1255" t="s">
        <v>2865</v>
      </c>
    </row>
    <row r="1256" spans="1:17" x14ac:dyDescent="0.25">
      <c r="A1256">
        <v>3</v>
      </c>
      <c r="B1256">
        <v>0</v>
      </c>
      <c r="C1256" t="s">
        <v>1855</v>
      </c>
      <c r="D1256" t="s">
        <v>20</v>
      </c>
      <c r="E1256">
        <v>39</v>
      </c>
      <c r="F1256">
        <v>0</v>
      </c>
      <c r="G1256">
        <v>2</v>
      </c>
      <c r="H1256" t="s">
        <v>1856</v>
      </c>
      <c r="I1256">
        <v>7.2291999999999996</v>
      </c>
      <c r="K1256" t="s">
        <v>44</v>
      </c>
      <c r="N1256" t="s">
        <v>1568</v>
      </c>
      <c r="O1256">
        <v>5</v>
      </c>
      <c r="P1256" t="s">
        <v>2890</v>
      </c>
      <c r="Q1256" t="s">
        <v>2865</v>
      </c>
    </row>
    <row r="1257" spans="1:17" x14ac:dyDescent="0.25">
      <c r="A1257">
        <v>3</v>
      </c>
      <c r="B1257">
        <v>0</v>
      </c>
      <c r="C1257" t="s">
        <v>2361</v>
      </c>
      <c r="D1257" t="s">
        <v>20</v>
      </c>
      <c r="E1257">
        <v>41</v>
      </c>
      <c r="F1257">
        <v>0</v>
      </c>
      <c r="G1257">
        <v>0</v>
      </c>
      <c r="H1257" t="s">
        <v>2362</v>
      </c>
      <c r="I1257">
        <v>7.125</v>
      </c>
      <c r="K1257" t="s">
        <v>17</v>
      </c>
      <c r="N1257" t="s">
        <v>2363</v>
      </c>
      <c r="O1257">
        <v>5</v>
      </c>
      <c r="P1257" t="s">
        <v>2890</v>
      </c>
      <c r="Q1257" t="s">
        <v>2865</v>
      </c>
    </row>
    <row r="1258" spans="1:17" x14ac:dyDescent="0.25">
      <c r="A1258">
        <v>1</v>
      </c>
      <c r="B1258">
        <v>0</v>
      </c>
      <c r="C1258" t="s">
        <v>129</v>
      </c>
      <c r="D1258" t="s">
        <v>20</v>
      </c>
      <c r="F1258">
        <v>0</v>
      </c>
      <c r="G1258">
        <v>0</v>
      </c>
      <c r="H1258">
        <v>112379</v>
      </c>
      <c r="I1258">
        <v>39.6</v>
      </c>
      <c r="K1258" t="s">
        <v>44</v>
      </c>
      <c r="N1258" t="s">
        <v>130</v>
      </c>
      <c r="O1258">
        <v>2</v>
      </c>
      <c r="P1258" t="s">
        <v>2889</v>
      </c>
      <c r="Q1258" t="s">
        <v>2868</v>
      </c>
    </row>
    <row r="1259" spans="1:17" x14ac:dyDescent="0.25">
      <c r="A1259">
        <v>1</v>
      </c>
      <c r="B1259">
        <v>1</v>
      </c>
      <c r="C1259" t="s">
        <v>137</v>
      </c>
      <c r="D1259" t="s">
        <v>15</v>
      </c>
      <c r="E1259">
        <v>60</v>
      </c>
      <c r="F1259">
        <v>0</v>
      </c>
      <c r="G1259">
        <v>0</v>
      </c>
      <c r="H1259">
        <v>11813</v>
      </c>
      <c r="I1259">
        <v>76.291700000000006</v>
      </c>
      <c r="J1259" t="s">
        <v>70</v>
      </c>
      <c r="K1259" t="s">
        <v>44</v>
      </c>
      <c r="L1259" t="s">
        <v>71</v>
      </c>
      <c r="N1259" t="s">
        <v>130</v>
      </c>
      <c r="O1259">
        <v>1</v>
      </c>
      <c r="P1259" t="s">
        <v>2889</v>
      </c>
      <c r="Q1259" t="s">
        <v>2868</v>
      </c>
    </row>
    <row r="1260" spans="1:17" x14ac:dyDescent="0.25">
      <c r="A1260">
        <v>1</v>
      </c>
      <c r="B1260">
        <v>1</v>
      </c>
      <c r="C1260" t="s">
        <v>149</v>
      </c>
      <c r="D1260" t="s">
        <v>20</v>
      </c>
      <c r="E1260">
        <v>36</v>
      </c>
      <c r="F1260">
        <v>0</v>
      </c>
      <c r="G1260">
        <v>1</v>
      </c>
      <c r="H1260" t="s">
        <v>150</v>
      </c>
      <c r="I1260">
        <v>512.32920000000001</v>
      </c>
      <c r="J1260" t="s">
        <v>151</v>
      </c>
      <c r="K1260" t="s">
        <v>44</v>
      </c>
      <c r="L1260" t="s">
        <v>29</v>
      </c>
      <c r="N1260" t="s">
        <v>152</v>
      </c>
      <c r="O1260">
        <v>2</v>
      </c>
      <c r="P1260" t="s">
        <v>2889</v>
      </c>
      <c r="Q1260" t="s">
        <v>2868</v>
      </c>
    </row>
    <row r="1261" spans="1:17" x14ac:dyDescent="0.25">
      <c r="A1261">
        <v>1</v>
      </c>
      <c r="B1261">
        <v>1</v>
      </c>
      <c r="C1261" t="s">
        <v>153</v>
      </c>
      <c r="D1261" t="s">
        <v>15</v>
      </c>
      <c r="E1261">
        <v>58</v>
      </c>
      <c r="F1261">
        <v>0</v>
      </c>
      <c r="G1261">
        <v>1</v>
      </c>
      <c r="H1261" t="s">
        <v>150</v>
      </c>
      <c r="I1261">
        <v>512.32920000000001</v>
      </c>
      <c r="J1261" t="s">
        <v>151</v>
      </c>
      <c r="K1261" t="s">
        <v>44</v>
      </c>
      <c r="L1261" t="s">
        <v>29</v>
      </c>
      <c r="N1261" t="s">
        <v>154</v>
      </c>
      <c r="O1261">
        <v>5</v>
      </c>
      <c r="P1261" t="s">
        <v>2890</v>
      </c>
      <c r="Q1261" t="s">
        <v>2868</v>
      </c>
    </row>
    <row r="1262" spans="1:17" x14ac:dyDescent="0.25">
      <c r="A1262">
        <v>1</v>
      </c>
      <c r="B1262">
        <v>1</v>
      </c>
      <c r="C1262" t="s">
        <v>158</v>
      </c>
      <c r="D1262" t="s">
        <v>20</v>
      </c>
      <c r="E1262">
        <v>11</v>
      </c>
      <c r="F1262">
        <v>1</v>
      </c>
      <c r="G1262">
        <v>2</v>
      </c>
      <c r="H1262">
        <v>113760</v>
      </c>
      <c r="I1262">
        <v>120</v>
      </c>
      <c r="J1262" t="s">
        <v>159</v>
      </c>
      <c r="K1262" t="s">
        <v>17</v>
      </c>
      <c r="L1262" t="s">
        <v>50</v>
      </c>
      <c r="N1262" t="s">
        <v>160</v>
      </c>
      <c r="O1262">
        <v>4</v>
      </c>
      <c r="P1262" t="s">
        <v>2891</v>
      </c>
      <c r="Q1262" t="s">
        <v>2868</v>
      </c>
    </row>
    <row r="1263" spans="1:17" x14ac:dyDescent="0.25">
      <c r="A1263">
        <v>1</v>
      </c>
      <c r="B1263">
        <v>1</v>
      </c>
      <c r="C1263" t="s">
        <v>161</v>
      </c>
      <c r="D1263" t="s">
        <v>15</v>
      </c>
      <c r="E1263">
        <v>14</v>
      </c>
      <c r="F1263">
        <v>1</v>
      </c>
      <c r="G1263">
        <v>2</v>
      </c>
      <c r="H1263">
        <v>113760</v>
      </c>
      <c r="I1263">
        <v>120</v>
      </c>
      <c r="J1263" t="s">
        <v>159</v>
      </c>
      <c r="K1263" t="s">
        <v>17</v>
      </c>
      <c r="L1263" t="s">
        <v>50</v>
      </c>
      <c r="N1263" t="s">
        <v>160</v>
      </c>
      <c r="O1263">
        <v>4</v>
      </c>
      <c r="P1263" t="s">
        <v>2891</v>
      </c>
      <c r="Q1263" t="s">
        <v>2868</v>
      </c>
    </row>
    <row r="1264" spans="1:17" x14ac:dyDescent="0.25">
      <c r="A1264">
        <v>1</v>
      </c>
      <c r="B1264">
        <v>1</v>
      </c>
      <c r="C1264" t="s">
        <v>162</v>
      </c>
      <c r="D1264" t="s">
        <v>20</v>
      </c>
      <c r="E1264">
        <v>36</v>
      </c>
      <c r="F1264">
        <v>1</v>
      </c>
      <c r="G1264">
        <v>2</v>
      </c>
      <c r="H1264">
        <v>113760</v>
      </c>
      <c r="I1264">
        <v>120</v>
      </c>
      <c r="J1264" t="s">
        <v>159</v>
      </c>
      <c r="K1264" t="s">
        <v>17</v>
      </c>
      <c r="L1264" t="s">
        <v>44</v>
      </c>
      <c r="N1264" t="s">
        <v>160</v>
      </c>
      <c r="O1264">
        <v>5</v>
      </c>
      <c r="P1264" t="s">
        <v>2890</v>
      </c>
      <c r="Q1264" t="s">
        <v>2868</v>
      </c>
    </row>
    <row r="1265" spans="1:17" x14ac:dyDescent="0.25">
      <c r="A1265">
        <v>1</v>
      </c>
      <c r="B1265">
        <v>1</v>
      </c>
      <c r="C1265" t="s">
        <v>163</v>
      </c>
      <c r="D1265" t="s">
        <v>15</v>
      </c>
      <c r="E1265">
        <v>36</v>
      </c>
      <c r="F1265">
        <v>1</v>
      </c>
      <c r="G1265">
        <v>2</v>
      </c>
      <c r="H1265">
        <v>113760</v>
      </c>
      <c r="I1265">
        <v>120</v>
      </c>
      <c r="J1265" t="s">
        <v>159</v>
      </c>
      <c r="K1265" t="s">
        <v>17</v>
      </c>
      <c r="L1265" t="s">
        <v>50</v>
      </c>
      <c r="N1265" t="s">
        <v>160</v>
      </c>
      <c r="O1265">
        <v>2</v>
      </c>
      <c r="P1265" t="s">
        <v>2889</v>
      </c>
      <c r="Q1265" t="s">
        <v>2868</v>
      </c>
    </row>
    <row r="1266" spans="1:17" x14ac:dyDescent="0.25">
      <c r="A1266">
        <v>1</v>
      </c>
      <c r="B1266">
        <v>1</v>
      </c>
      <c r="C1266" t="s">
        <v>229</v>
      </c>
      <c r="D1266" t="s">
        <v>20</v>
      </c>
      <c r="E1266">
        <v>27</v>
      </c>
      <c r="F1266">
        <v>0</v>
      </c>
      <c r="G1266">
        <v>0</v>
      </c>
      <c r="H1266">
        <v>113804</v>
      </c>
      <c r="I1266">
        <v>30.5</v>
      </c>
      <c r="K1266" t="s">
        <v>17</v>
      </c>
      <c r="L1266" t="s">
        <v>29</v>
      </c>
      <c r="N1266" t="s">
        <v>130</v>
      </c>
      <c r="O1266">
        <v>4</v>
      </c>
      <c r="P1266" t="s">
        <v>2891</v>
      </c>
      <c r="Q1266" t="s">
        <v>2868</v>
      </c>
    </row>
    <row r="1267" spans="1:17" x14ac:dyDescent="0.25">
      <c r="A1267">
        <v>1</v>
      </c>
      <c r="B1267">
        <v>0</v>
      </c>
      <c r="C1267" t="s">
        <v>257</v>
      </c>
      <c r="D1267" t="s">
        <v>20</v>
      </c>
      <c r="E1267">
        <v>39</v>
      </c>
      <c r="F1267">
        <v>0</v>
      </c>
      <c r="G1267">
        <v>0</v>
      </c>
      <c r="H1267" t="s">
        <v>258</v>
      </c>
      <c r="I1267">
        <v>29.7</v>
      </c>
      <c r="J1267" t="s">
        <v>259</v>
      </c>
      <c r="K1267" t="s">
        <v>44</v>
      </c>
      <c r="M1267">
        <v>133</v>
      </c>
      <c r="N1267" t="s">
        <v>130</v>
      </c>
      <c r="O1267">
        <v>1</v>
      </c>
      <c r="P1267" t="s">
        <v>2889</v>
      </c>
      <c r="Q1267" t="s">
        <v>2868</v>
      </c>
    </row>
    <row r="1268" spans="1:17" x14ac:dyDescent="0.25">
      <c r="A1268">
        <v>1</v>
      </c>
      <c r="B1268">
        <v>1</v>
      </c>
      <c r="C1268" t="s">
        <v>260</v>
      </c>
      <c r="D1268" t="s">
        <v>15</v>
      </c>
      <c r="E1268">
        <v>23</v>
      </c>
      <c r="F1268">
        <v>0</v>
      </c>
      <c r="G1268">
        <v>1</v>
      </c>
      <c r="H1268">
        <v>11767</v>
      </c>
      <c r="I1268">
        <v>83.158299999999997</v>
      </c>
      <c r="J1268" t="s">
        <v>261</v>
      </c>
      <c r="K1268" t="s">
        <v>44</v>
      </c>
      <c r="L1268" t="s">
        <v>90</v>
      </c>
      <c r="N1268" t="s">
        <v>262</v>
      </c>
      <c r="O1268">
        <v>2</v>
      </c>
      <c r="P1268" t="s">
        <v>2889</v>
      </c>
      <c r="Q1268" t="s">
        <v>2868</v>
      </c>
    </row>
    <row r="1269" spans="1:17" x14ac:dyDescent="0.25">
      <c r="A1269">
        <v>1</v>
      </c>
      <c r="B1269">
        <v>1</v>
      </c>
      <c r="C1269" t="s">
        <v>515</v>
      </c>
      <c r="D1269" t="s">
        <v>20</v>
      </c>
      <c r="E1269">
        <v>36</v>
      </c>
      <c r="F1269">
        <v>0</v>
      </c>
      <c r="G1269">
        <v>0</v>
      </c>
      <c r="H1269" t="s">
        <v>516</v>
      </c>
      <c r="I1269">
        <v>26.287500000000001</v>
      </c>
      <c r="J1269" t="s">
        <v>279</v>
      </c>
      <c r="K1269" t="s">
        <v>17</v>
      </c>
      <c r="L1269" t="s">
        <v>90</v>
      </c>
      <c r="N1269" t="s">
        <v>130</v>
      </c>
      <c r="O1269">
        <v>4</v>
      </c>
      <c r="P1269" t="s">
        <v>2891</v>
      </c>
      <c r="Q1269" t="s">
        <v>2868</v>
      </c>
    </row>
    <row r="1270" spans="1:17" x14ac:dyDescent="0.25">
      <c r="A1270">
        <v>1</v>
      </c>
      <c r="B1270">
        <v>1</v>
      </c>
      <c r="C1270" t="s">
        <v>596</v>
      </c>
      <c r="D1270" t="s">
        <v>15</v>
      </c>
      <c r="E1270">
        <v>56</v>
      </c>
      <c r="F1270">
        <v>0</v>
      </c>
      <c r="G1270">
        <v>1</v>
      </c>
      <c r="H1270" t="s">
        <v>384</v>
      </c>
      <c r="I1270">
        <v>83.158299999999997</v>
      </c>
      <c r="J1270" t="s">
        <v>597</v>
      </c>
      <c r="K1270" t="s">
        <v>44</v>
      </c>
      <c r="L1270" t="s">
        <v>90</v>
      </c>
      <c r="N1270" t="s">
        <v>262</v>
      </c>
      <c r="O1270">
        <v>1</v>
      </c>
      <c r="P1270" t="s">
        <v>2889</v>
      </c>
      <c r="Q1270" t="s">
        <v>2868</v>
      </c>
    </row>
    <row r="1271" spans="1:17" x14ac:dyDescent="0.25">
      <c r="A1271">
        <v>1</v>
      </c>
      <c r="B1271">
        <v>1</v>
      </c>
      <c r="C1271" t="s">
        <v>709</v>
      </c>
      <c r="D1271" t="s">
        <v>15</v>
      </c>
      <c r="E1271">
        <v>52</v>
      </c>
      <c r="F1271">
        <v>1</v>
      </c>
      <c r="G1271">
        <v>0</v>
      </c>
      <c r="H1271" t="s">
        <v>710</v>
      </c>
      <c r="I1271">
        <v>78.2667</v>
      </c>
      <c r="J1271" t="s">
        <v>266</v>
      </c>
      <c r="K1271" t="s">
        <v>44</v>
      </c>
      <c r="L1271" t="s">
        <v>50</v>
      </c>
      <c r="N1271" t="s">
        <v>711</v>
      </c>
      <c r="O1271">
        <v>1</v>
      </c>
      <c r="P1271" t="s">
        <v>2889</v>
      </c>
      <c r="Q1271" t="s">
        <v>2868</v>
      </c>
    </row>
    <row r="1272" spans="1:17" x14ac:dyDescent="0.25">
      <c r="A1272">
        <v>1</v>
      </c>
      <c r="B1272">
        <v>0</v>
      </c>
      <c r="C1272" t="s">
        <v>738</v>
      </c>
      <c r="D1272" t="s">
        <v>20</v>
      </c>
      <c r="E1272">
        <v>49</v>
      </c>
      <c r="F1272">
        <v>1</v>
      </c>
      <c r="G1272">
        <v>1</v>
      </c>
      <c r="H1272" t="s">
        <v>276</v>
      </c>
      <c r="I1272">
        <v>110.88330000000001</v>
      </c>
      <c r="J1272" t="s">
        <v>739</v>
      </c>
      <c r="K1272" t="s">
        <v>44</v>
      </c>
      <c r="N1272" t="s">
        <v>711</v>
      </c>
      <c r="O1272">
        <v>2</v>
      </c>
      <c r="P1272" t="s">
        <v>2889</v>
      </c>
      <c r="Q1272" t="s">
        <v>2868</v>
      </c>
    </row>
    <row r="1273" spans="1:17" x14ac:dyDescent="0.25">
      <c r="A1273">
        <v>1</v>
      </c>
      <c r="B1273">
        <v>1</v>
      </c>
      <c r="C1273" t="s">
        <v>740</v>
      </c>
      <c r="D1273" t="s">
        <v>20</v>
      </c>
      <c r="E1273">
        <v>17</v>
      </c>
      <c r="F1273">
        <v>0</v>
      </c>
      <c r="G1273">
        <v>2</v>
      </c>
      <c r="H1273" t="s">
        <v>276</v>
      </c>
      <c r="I1273">
        <v>110.88330000000001</v>
      </c>
      <c r="J1273" t="s">
        <v>741</v>
      </c>
      <c r="K1273" t="s">
        <v>44</v>
      </c>
      <c r="L1273" t="s">
        <v>60</v>
      </c>
      <c r="N1273" t="s">
        <v>711</v>
      </c>
      <c r="O1273">
        <v>2</v>
      </c>
      <c r="P1273" t="s">
        <v>2889</v>
      </c>
      <c r="Q1273" t="s">
        <v>2868</v>
      </c>
    </row>
    <row r="1274" spans="1:17" x14ac:dyDescent="0.25">
      <c r="A1274">
        <v>1</v>
      </c>
      <c r="B1274">
        <v>1</v>
      </c>
      <c r="C1274" t="s">
        <v>742</v>
      </c>
      <c r="D1274" t="s">
        <v>15</v>
      </c>
      <c r="E1274">
        <v>39</v>
      </c>
      <c r="F1274">
        <v>1</v>
      </c>
      <c r="G1274">
        <v>1</v>
      </c>
      <c r="H1274" t="s">
        <v>276</v>
      </c>
      <c r="I1274">
        <v>110.88330000000001</v>
      </c>
      <c r="J1274" t="s">
        <v>739</v>
      </c>
      <c r="K1274" t="s">
        <v>44</v>
      </c>
      <c r="L1274" t="s">
        <v>50</v>
      </c>
      <c r="N1274" t="s">
        <v>711</v>
      </c>
      <c r="O1274">
        <v>3</v>
      </c>
      <c r="P1274" t="s">
        <v>2889</v>
      </c>
      <c r="Q1274" t="s">
        <v>2868</v>
      </c>
    </row>
    <row r="1275" spans="1:17" x14ac:dyDescent="0.25">
      <c r="A1275">
        <v>1</v>
      </c>
      <c r="B1275">
        <v>0</v>
      </c>
      <c r="C1275" t="s">
        <v>778</v>
      </c>
      <c r="D1275" t="s">
        <v>20</v>
      </c>
      <c r="E1275">
        <v>50</v>
      </c>
      <c r="F1275">
        <v>1</v>
      </c>
      <c r="G1275">
        <v>1</v>
      </c>
      <c r="H1275" t="s">
        <v>326</v>
      </c>
      <c r="I1275">
        <v>211.5</v>
      </c>
      <c r="J1275" t="s">
        <v>779</v>
      </c>
      <c r="K1275" t="s">
        <v>44</v>
      </c>
      <c r="N1275" t="s">
        <v>780</v>
      </c>
      <c r="O1275">
        <v>2</v>
      </c>
      <c r="P1275" t="s">
        <v>2889</v>
      </c>
      <c r="Q1275" t="s">
        <v>2868</v>
      </c>
    </row>
    <row r="1276" spans="1:17" x14ac:dyDescent="0.25">
      <c r="A1276">
        <v>1</v>
      </c>
      <c r="B1276">
        <v>0</v>
      </c>
      <c r="C1276" t="s">
        <v>781</v>
      </c>
      <c r="D1276" t="s">
        <v>20</v>
      </c>
      <c r="E1276">
        <v>27</v>
      </c>
      <c r="F1276">
        <v>0</v>
      </c>
      <c r="G1276">
        <v>2</v>
      </c>
      <c r="H1276" t="s">
        <v>326</v>
      </c>
      <c r="I1276">
        <v>211.5</v>
      </c>
      <c r="J1276" t="s">
        <v>782</v>
      </c>
      <c r="K1276" t="s">
        <v>44</v>
      </c>
      <c r="N1276" t="s">
        <v>780</v>
      </c>
      <c r="O1276">
        <v>4</v>
      </c>
      <c r="P1276" t="s">
        <v>2891</v>
      </c>
      <c r="Q1276" t="s">
        <v>2868</v>
      </c>
    </row>
    <row r="1277" spans="1:17" x14ac:dyDescent="0.25">
      <c r="A1277">
        <v>1</v>
      </c>
      <c r="B1277">
        <v>1</v>
      </c>
      <c r="C1277" t="s">
        <v>783</v>
      </c>
      <c r="D1277" t="s">
        <v>15</v>
      </c>
      <c r="E1277">
        <v>50</v>
      </c>
      <c r="F1277">
        <v>1</v>
      </c>
      <c r="G1277">
        <v>1</v>
      </c>
      <c r="H1277" t="s">
        <v>326</v>
      </c>
      <c r="I1277">
        <v>211.5</v>
      </c>
      <c r="J1277" t="s">
        <v>779</v>
      </c>
      <c r="K1277" t="s">
        <v>44</v>
      </c>
      <c r="L1277" t="s">
        <v>50</v>
      </c>
      <c r="N1277" t="s">
        <v>780</v>
      </c>
      <c r="O1277">
        <v>2</v>
      </c>
      <c r="P1277" t="s">
        <v>2889</v>
      </c>
      <c r="Q1277" t="s">
        <v>2868</v>
      </c>
    </row>
    <row r="1278" spans="1:17" x14ac:dyDescent="0.25">
      <c r="A1278">
        <v>1</v>
      </c>
      <c r="B1278">
        <v>0</v>
      </c>
      <c r="C1278" t="s">
        <v>787</v>
      </c>
      <c r="D1278" t="s">
        <v>20</v>
      </c>
      <c r="E1278">
        <v>51</v>
      </c>
      <c r="F1278">
        <v>0</v>
      </c>
      <c r="G1278">
        <v>1</v>
      </c>
      <c r="H1278" t="s">
        <v>788</v>
      </c>
      <c r="I1278">
        <v>61.379199999999997</v>
      </c>
      <c r="K1278" t="s">
        <v>44</v>
      </c>
      <c r="N1278" t="s">
        <v>789</v>
      </c>
      <c r="O1278">
        <v>3</v>
      </c>
      <c r="P1278" t="s">
        <v>2889</v>
      </c>
      <c r="Q1278" t="s">
        <v>2868</v>
      </c>
    </row>
    <row r="1279" spans="1:17" x14ac:dyDescent="0.25">
      <c r="A1279">
        <v>1</v>
      </c>
      <c r="B1279">
        <v>1</v>
      </c>
      <c r="C1279" t="s">
        <v>790</v>
      </c>
      <c r="D1279" t="s">
        <v>20</v>
      </c>
      <c r="E1279">
        <v>21</v>
      </c>
      <c r="F1279">
        <v>0</v>
      </c>
      <c r="G1279">
        <v>1</v>
      </c>
      <c r="H1279" t="s">
        <v>788</v>
      </c>
      <c r="I1279">
        <v>61.379199999999997</v>
      </c>
      <c r="K1279" t="s">
        <v>44</v>
      </c>
      <c r="L1279" t="s">
        <v>74</v>
      </c>
      <c r="N1279" t="s">
        <v>789</v>
      </c>
      <c r="O1279">
        <v>5</v>
      </c>
      <c r="P1279" t="s">
        <v>2890</v>
      </c>
      <c r="Q1279" t="s">
        <v>2868</v>
      </c>
    </row>
    <row r="1280" spans="1:17" x14ac:dyDescent="0.25">
      <c r="A1280">
        <v>2</v>
      </c>
      <c r="B1280">
        <v>0</v>
      </c>
      <c r="C1280" t="s">
        <v>942</v>
      </c>
      <c r="D1280" t="s">
        <v>15</v>
      </c>
      <c r="F1280">
        <v>0</v>
      </c>
      <c r="G1280">
        <v>0</v>
      </c>
      <c r="H1280" t="s">
        <v>943</v>
      </c>
      <c r="I1280">
        <v>21</v>
      </c>
      <c r="K1280" t="s">
        <v>17</v>
      </c>
      <c r="N1280" t="s">
        <v>944</v>
      </c>
      <c r="O1280">
        <v>3</v>
      </c>
      <c r="P1280" t="s">
        <v>2889</v>
      </c>
      <c r="Q1280" t="s">
        <v>2868</v>
      </c>
    </row>
    <row r="1281" spans="1:17" x14ac:dyDescent="0.25">
      <c r="A1281">
        <v>2</v>
      </c>
      <c r="B1281">
        <v>0</v>
      </c>
      <c r="C1281" t="s">
        <v>997</v>
      </c>
      <c r="D1281" t="s">
        <v>20</v>
      </c>
      <c r="E1281">
        <v>40</v>
      </c>
      <c r="F1281">
        <v>1</v>
      </c>
      <c r="G1281">
        <v>0</v>
      </c>
      <c r="H1281" t="s">
        <v>998</v>
      </c>
      <c r="I1281">
        <v>26</v>
      </c>
      <c r="K1281" t="s">
        <v>17</v>
      </c>
      <c r="M1281">
        <v>286</v>
      </c>
      <c r="N1281" t="s">
        <v>999</v>
      </c>
      <c r="O1281">
        <v>3</v>
      </c>
      <c r="P1281" t="s">
        <v>2889</v>
      </c>
      <c r="Q1281" t="s">
        <v>2868</v>
      </c>
    </row>
    <row r="1282" spans="1:17" x14ac:dyDescent="0.25">
      <c r="A1282">
        <v>2</v>
      </c>
      <c r="B1282">
        <v>0</v>
      </c>
      <c r="C1282" t="s">
        <v>1107</v>
      </c>
      <c r="D1282" t="s">
        <v>20</v>
      </c>
      <c r="E1282">
        <v>33</v>
      </c>
      <c r="F1282">
        <v>0</v>
      </c>
      <c r="G1282">
        <v>0</v>
      </c>
      <c r="H1282" t="s">
        <v>1108</v>
      </c>
      <c r="I1282">
        <v>12.275</v>
      </c>
      <c r="K1282" t="s">
        <v>17</v>
      </c>
      <c r="N1282" t="s">
        <v>130</v>
      </c>
      <c r="O1282">
        <v>1</v>
      </c>
      <c r="P1282" t="s">
        <v>2889</v>
      </c>
      <c r="Q1282" t="s">
        <v>2868</v>
      </c>
    </row>
    <row r="1283" spans="1:17" x14ac:dyDescent="0.25">
      <c r="A1283">
        <v>2</v>
      </c>
      <c r="B1283">
        <v>0</v>
      </c>
      <c r="C1283" t="s">
        <v>1128</v>
      </c>
      <c r="D1283" t="s">
        <v>15</v>
      </c>
      <c r="E1283">
        <v>22</v>
      </c>
      <c r="F1283">
        <v>0</v>
      </c>
      <c r="G1283">
        <v>0</v>
      </c>
      <c r="H1283" t="s">
        <v>943</v>
      </c>
      <c r="I1283">
        <v>21</v>
      </c>
      <c r="K1283" t="s">
        <v>17</v>
      </c>
      <c r="N1283" t="s">
        <v>1129</v>
      </c>
      <c r="O1283">
        <v>1</v>
      </c>
      <c r="P1283" t="s">
        <v>2889</v>
      </c>
      <c r="Q1283" t="s">
        <v>2868</v>
      </c>
    </row>
    <row r="1284" spans="1:17" x14ac:dyDescent="0.25">
      <c r="A1284">
        <v>2</v>
      </c>
      <c r="B1284">
        <v>1</v>
      </c>
      <c r="C1284" t="s">
        <v>1130</v>
      </c>
      <c r="D1284" t="s">
        <v>15</v>
      </c>
      <c r="F1284">
        <v>0</v>
      </c>
      <c r="G1284">
        <v>0</v>
      </c>
      <c r="H1284" t="s">
        <v>1131</v>
      </c>
      <c r="I1284">
        <v>12.35</v>
      </c>
      <c r="J1284" t="s">
        <v>1132</v>
      </c>
      <c r="K1284" t="s">
        <v>527</v>
      </c>
      <c r="L1284" t="s">
        <v>33</v>
      </c>
      <c r="N1284" t="s">
        <v>1133</v>
      </c>
      <c r="O1284">
        <v>4</v>
      </c>
      <c r="P1284" t="s">
        <v>2891</v>
      </c>
      <c r="Q1284" t="s">
        <v>2868</v>
      </c>
    </row>
    <row r="1285" spans="1:17" x14ac:dyDescent="0.25">
      <c r="A1285">
        <v>3</v>
      </c>
      <c r="B1285">
        <v>1</v>
      </c>
      <c r="C1285" t="s">
        <v>1439</v>
      </c>
      <c r="D1285" t="s">
        <v>15</v>
      </c>
      <c r="E1285">
        <v>18</v>
      </c>
      <c r="F1285">
        <v>0</v>
      </c>
      <c r="G1285">
        <v>0</v>
      </c>
      <c r="H1285" t="s">
        <v>1440</v>
      </c>
      <c r="I1285">
        <v>7.2291999999999996</v>
      </c>
      <c r="K1285" t="s">
        <v>44</v>
      </c>
      <c r="L1285" t="s">
        <v>44</v>
      </c>
      <c r="N1285" t="s">
        <v>1441</v>
      </c>
      <c r="O1285">
        <v>3</v>
      </c>
      <c r="P1285" t="s">
        <v>2889</v>
      </c>
      <c r="Q1285" t="s">
        <v>2868</v>
      </c>
    </row>
    <row r="1286" spans="1:17" x14ac:dyDescent="0.25">
      <c r="A1286">
        <v>3</v>
      </c>
      <c r="B1286">
        <v>0</v>
      </c>
      <c r="C1286" t="s">
        <v>1658</v>
      </c>
      <c r="D1286" t="s">
        <v>20</v>
      </c>
      <c r="E1286">
        <v>21</v>
      </c>
      <c r="F1286">
        <v>0</v>
      </c>
      <c r="G1286">
        <v>0</v>
      </c>
      <c r="H1286" t="s">
        <v>1659</v>
      </c>
      <c r="I1286">
        <v>7.75</v>
      </c>
      <c r="K1286" t="s">
        <v>527</v>
      </c>
      <c r="N1286" t="s">
        <v>1660</v>
      </c>
      <c r="O1286">
        <v>5</v>
      </c>
      <c r="P1286" t="s">
        <v>2890</v>
      </c>
      <c r="Q1286" t="s">
        <v>2868</v>
      </c>
    </row>
    <row r="1287" spans="1:17" x14ac:dyDescent="0.25">
      <c r="A1287">
        <v>3</v>
      </c>
      <c r="B1287">
        <v>0</v>
      </c>
      <c r="C1287" t="s">
        <v>1706</v>
      </c>
      <c r="D1287" t="s">
        <v>20</v>
      </c>
      <c r="E1287">
        <v>31</v>
      </c>
      <c r="F1287">
        <v>0</v>
      </c>
      <c r="G1287">
        <v>0</v>
      </c>
      <c r="H1287" t="s">
        <v>1707</v>
      </c>
      <c r="I1287">
        <v>7.7332999999999998</v>
      </c>
      <c r="K1287" t="s">
        <v>527</v>
      </c>
      <c r="N1287" t="s">
        <v>130</v>
      </c>
      <c r="O1287">
        <v>1</v>
      </c>
      <c r="P1287" t="s">
        <v>2889</v>
      </c>
      <c r="Q1287" t="s">
        <v>2868</v>
      </c>
    </row>
    <row r="1288" spans="1:17" x14ac:dyDescent="0.25">
      <c r="A1288">
        <v>3</v>
      </c>
      <c r="B1288">
        <v>1</v>
      </c>
      <c r="C1288" t="s">
        <v>1872</v>
      </c>
      <c r="D1288" t="s">
        <v>20</v>
      </c>
      <c r="F1288">
        <v>0</v>
      </c>
      <c r="G1288">
        <v>0</v>
      </c>
      <c r="H1288" t="s">
        <v>1873</v>
      </c>
      <c r="I1288">
        <v>7.05</v>
      </c>
      <c r="K1288" t="s">
        <v>17</v>
      </c>
      <c r="L1288" t="s">
        <v>414</v>
      </c>
      <c r="N1288" t="s">
        <v>1874</v>
      </c>
      <c r="O1288">
        <v>2</v>
      </c>
      <c r="P1288" t="s">
        <v>2889</v>
      </c>
      <c r="Q1288" t="s">
        <v>2868</v>
      </c>
    </row>
    <row r="1289" spans="1:17" x14ac:dyDescent="0.25">
      <c r="A1289">
        <v>3</v>
      </c>
      <c r="B1289">
        <v>0</v>
      </c>
      <c r="C1289" t="s">
        <v>1920</v>
      </c>
      <c r="D1289" t="s">
        <v>20</v>
      </c>
      <c r="E1289">
        <v>41</v>
      </c>
      <c r="F1289">
        <v>0</v>
      </c>
      <c r="G1289">
        <v>0</v>
      </c>
      <c r="H1289" t="s">
        <v>1921</v>
      </c>
      <c r="I1289">
        <v>7.85</v>
      </c>
      <c r="K1289" t="s">
        <v>17</v>
      </c>
      <c r="N1289" t="s">
        <v>130</v>
      </c>
      <c r="O1289">
        <v>3</v>
      </c>
      <c r="P1289" t="s">
        <v>2889</v>
      </c>
      <c r="Q1289" t="s">
        <v>2868</v>
      </c>
    </row>
    <row r="1290" spans="1:17" x14ac:dyDescent="0.25">
      <c r="A1290">
        <v>1</v>
      </c>
      <c r="B1290">
        <v>0</v>
      </c>
      <c r="C1290" t="s">
        <v>64</v>
      </c>
      <c r="D1290" t="s">
        <v>20</v>
      </c>
      <c r="E1290">
        <v>24</v>
      </c>
      <c r="F1290">
        <v>0</v>
      </c>
      <c r="G1290">
        <v>1</v>
      </c>
      <c r="H1290" t="s">
        <v>65</v>
      </c>
      <c r="I1290">
        <v>247.52080000000001</v>
      </c>
      <c r="J1290" t="s">
        <v>66</v>
      </c>
      <c r="K1290" t="s">
        <v>44</v>
      </c>
      <c r="N1290" t="s">
        <v>67</v>
      </c>
      <c r="O1290">
        <v>4</v>
      </c>
      <c r="P1290" t="s">
        <v>2891</v>
      </c>
      <c r="Q1290" t="s">
        <v>2869</v>
      </c>
    </row>
    <row r="1291" spans="1:17" x14ac:dyDescent="0.25">
      <c r="A1291">
        <v>1</v>
      </c>
      <c r="B1291">
        <v>1</v>
      </c>
      <c r="C1291" t="s">
        <v>68</v>
      </c>
      <c r="D1291" t="s">
        <v>15</v>
      </c>
      <c r="E1291">
        <v>50</v>
      </c>
      <c r="F1291">
        <v>0</v>
      </c>
      <c r="G1291">
        <v>1</v>
      </c>
      <c r="H1291" t="s">
        <v>65</v>
      </c>
      <c r="I1291">
        <v>247.52080000000001</v>
      </c>
      <c r="J1291" t="s">
        <v>66</v>
      </c>
      <c r="K1291" t="s">
        <v>44</v>
      </c>
      <c r="L1291" t="s">
        <v>57</v>
      </c>
      <c r="N1291" t="s">
        <v>67</v>
      </c>
      <c r="O1291">
        <v>3</v>
      </c>
      <c r="P1291" t="s">
        <v>2889</v>
      </c>
      <c r="Q1291" t="s">
        <v>2869</v>
      </c>
    </row>
    <row r="1292" spans="1:17" x14ac:dyDescent="0.25">
      <c r="A1292">
        <v>1</v>
      </c>
      <c r="B1292">
        <v>0</v>
      </c>
      <c r="C1292" t="s">
        <v>231</v>
      </c>
      <c r="D1292" t="s">
        <v>20</v>
      </c>
      <c r="E1292">
        <v>31</v>
      </c>
      <c r="F1292">
        <v>1</v>
      </c>
      <c r="G1292">
        <v>0</v>
      </c>
      <c r="H1292" t="s">
        <v>232</v>
      </c>
      <c r="I1292">
        <v>52</v>
      </c>
      <c r="J1292" t="s">
        <v>233</v>
      </c>
      <c r="K1292" t="s">
        <v>17</v>
      </c>
      <c r="N1292" t="s">
        <v>67</v>
      </c>
      <c r="O1292">
        <v>4</v>
      </c>
      <c r="P1292" t="s">
        <v>2891</v>
      </c>
      <c r="Q1292" t="s">
        <v>2869</v>
      </c>
    </row>
    <row r="1293" spans="1:17" x14ac:dyDescent="0.25">
      <c r="A1293">
        <v>1</v>
      </c>
      <c r="B1293">
        <v>1</v>
      </c>
      <c r="C1293" t="s">
        <v>234</v>
      </c>
      <c r="D1293" t="s">
        <v>15</v>
      </c>
      <c r="E1293">
        <v>27</v>
      </c>
      <c r="F1293">
        <v>1</v>
      </c>
      <c r="G1293">
        <v>2</v>
      </c>
      <c r="H1293" t="s">
        <v>232</v>
      </c>
      <c r="I1293">
        <v>52</v>
      </c>
      <c r="J1293" t="s">
        <v>233</v>
      </c>
      <c r="K1293" t="s">
        <v>17</v>
      </c>
      <c r="L1293" t="s">
        <v>29</v>
      </c>
      <c r="N1293" t="s">
        <v>67</v>
      </c>
      <c r="O1293">
        <v>3</v>
      </c>
      <c r="P1293" t="s">
        <v>2889</v>
      </c>
      <c r="Q1293" t="s">
        <v>2869</v>
      </c>
    </row>
    <row r="1294" spans="1:17" x14ac:dyDescent="0.25">
      <c r="A1294">
        <v>1</v>
      </c>
      <c r="B1294">
        <v>1</v>
      </c>
      <c r="C1294" t="s">
        <v>248</v>
      </c>
      <c r="D1294" t="s">
        <v>15</v>
      </c>
      <c r="E1294">
        <v>27</v>
      </c>
      <c r="F1294">
        <v>1</v>
      </c>
      <c r="G1294">
        <v>1</v>
      </c>
      <c r="H1294" t="s">
        <v>65</v>
      </c>
      <c r="I1294">
        <v>247.52080000000001</v>
      </c>
      <c r="J1294" t="s">
        <v>66</v>
      </c>
      <c r="K1294" t="s">
        <v>44</v>
      </c>
      <c r="L1294" t="s">
        <v>57</v>
      </c>
      <c r="N1294" t="s">
        <v>67</v>
      </c>
      <c r="O1294">
        <v>5</v>
      </c>
      <c r="P1294" t="s">
        <v>2890</v>
      </c>
      <c r="Q1294" t="s">
        <v>2869</v>
      </c>
    </row>
    <row r="1295" spans="1:17" x14ac:dyDescent="0.25">
      <c r="A1295">
        <v>1</v>
      </c>
      <c r="B1295">
        <v>0</v>
      </c>
      <c r="C1295" t="s">
        <v>385</v>
      </c>
      <c r="D1295" t="s">
        <v>20</v>
      </c>
      <c r="E1295">
        <v>55</v>
      </c>
      <c r="F1295">
        <v>1</v>
      </c>
      <c r="G1295">
        <v>1</v>
      </c>
      <c r="H1295" t="s">
        <v>386</v>
      </c>
      <c r="I1295">
        <v>93.5</v>
      </c>
      <c r="J1295" t="s">
        <v>387</v>
      </c>
      <c r="K1295" t="s">
        <v>17</v>
      </c>
      <c r="M1295">
        <v>307</v>
      </c>
      <c r="N1295" t="s">
        <v>67</v>
      </c>
      <c r="O1295">
        <v>1</v>
      </c>
      <c r="P1295" t="s">
        <v>2889</v>
      </c>
      <c r="Q1295" t="s">
        <v>2869</v>
      </c>
    </row>
    <row r="1296" spans="1:17" x14ac:dyDescent="0.25">
      <c r="A1296">
        <v>1</v>
      </c>
      <c r="B1296">
        <v>1</v>
      </c>
      <c r="C1296" t="s">
        <v>388</v>
      </c>
      <c r="D1296" t="s">
        <v>15</v>
      </c>
      <c r="E1296">
        <v>52</v>
      </c>
      <c r="F1296">
        <v>1</v>
      </c>
      <c r="G1296">
        <v>1</v>
      </c>
      <c r="H1296" t="s">
        <v>386</v>
      </c>
      <c r="I1296">
        <v>93.5</v>
      </c>
      <c r="J1296" t="s">
        <v>387</v>
      </c>
      <c r="K1296" t="s">
        <v>17</v>
      </c>
      <c r="L1296" t="s">
        <v>29</v>
      </c>
      <c r="N1296" t="s">
        <v>67</v>
      </c>
      <c r="O1296">
        <v>5</v>
      </c>
      <c r="P1296" t="s">
        <v>2890</v>
      </c>
      <c r="Q1296" t="s">
        <v>2869</v>
      </c>
    </row>
    <row r="1297" spans="1:17" x14ac:dyDescent="0.25">
      <c r="A1297">
        <v>1</v>
      </c>
      <c r="B1297">
        <v>1</v>
      </c>
      <c r="C1297" t="s">
        <v>506</v>
      </c>
      <c r="D1297" t="s">
        <v>15</v>
      </c>
      <c r="E1297">
        <v>24</v>
      </c>
      <c r="F1297">
        <v>0</v>
      </c>
      <c r="G1297">
        <v>0</v>
      </c>
      <c r="H1297" t="s">
        <v>507</v>
      </c>
      <c r="I1297">
        <v>49.504199999999997</v>
      </c>
      <c r="J1297" t="s">
        <v>508</v>
      </c>
      <c r="K1297" t="s">
        <v>44</v>
      </c>
      <c r="L1297" t="s">
        <v>57</v>
      </c>
      <c r="N1297" t="s">
        <v>509</v>
      </c>
      <c r="O1297">
        <v>1</v>
      </c>
      <c r="P1297" t="s">
        <v>2889</v>
      </c>
      <c r="Q1297" t="s">
        <v>2869</v>
      </c>
    </row>
    <row r="1298" spans="1:17" x14ac:dyDescent="0.25">
      <c r="A1298">
        <v>1</v>
      </c>
      <c r="B1298">
        <v>0</v>
      </c>
      <c r="C1298" t="s">
        <v>534</v>
      </c>
      <c r="D1298" t="s">
        <v>20</v>
      </c>
      <c r="E1298">
        <v>55</v>
      </c>
      <c r="F1298">
        <v>0</v>
      </c>
      <c r="G1298">
        <v>0</v>
      </c>
      <c r="H1298" t="s">
        <v>535</v>
      </c>
      <c r="I1298">
        <v>30.5</v>
      </c>
      <c r="J1298" t="s">
        <v>536</v>
      </c>
      <c r="K1298" t="s">
        <v>17</v>
      </c>
      <c r="N1298" t="s">
        <v>67</v>
      </c>
      <c r="O1298">
        <v>4</v>
      </c>
      <c r="P1298" t="s">
        <v>2891</v>
      </c>
      <c r="Q1298" t="s">
        <v>2869</v>
      </c>
    </row>
    <row r="1299" spans="1:17" x14ac:dyDescent="0.25">
      <c r="A1299">
        <v>1</v>
      </c>
      <c r="B1299">
        <v>0</v>
      </c>
      <c r="C1299" t="s">
        <v>575</v>
      </c>
      <c r="D1299" t="s">
        <v>20</v>
      </c>
      <c r="E1299">
        <v>23</v>
      </c>
      <c r="F1299">
        <v>0</v>
      </c>
      <c r="G1299">
        <v>0</v>
      </c>
      <c r="H1299" t="s">
        <v>386</v>
      </c>
      <c r="I1299">
        <v>93.5</v>
      </c>
      <c r="J1299" t="s">
        <v>576</v>
      </c>
      <c r="K1299" t="s">
        <v>17</v>
      </c>
      <c r="N1299" t="s">
        <v>67</v>
      </c>
      <c r="O1299">
        <v>4</v>
      </c>
      <c r="P1299" t="s">
        <v>2891</v>
      </c>
      <c r="Q1299" t="s">
        <v>2869</v>
      </c>
    </row>
    <row r="1300" spans="1:17" x14ac:dyDescent="0.25">
      <c r="A1300">
        <v>2</v>
      </c>
      <c r="B1300">
        <v>1</v>
      </c>
      <c r="C1300" t="s">
        <v>870</v>
      </c>
      <c r="D1300" t="s">
        <v>15</v>
      </c>
      <c r="E1300">
        <v>24</v>
      </c>
      <c r="F1300">
        <v>0</v>
      </c>
      <c r="G1300">
        <v>0</v>
      </c>
      <c r="H1300" t="s">
        <v>871</v>
      </c>
      <c r="I1300">
        <v>13</v>
      </c>
      <c r="J1300" t="s">
        <v>872</v>
      </c>
      <c r="K1300" t="s">
        <v>17</v>
      </c>
      <c r="L1300" t="s">
        <v>22</v>
      </c>
      <c r="N1300" t="s">
        <v>873</v>
      </c>
      <c r="O1300">
        <v>1</v>
      </c>
      <c r="P1300" t="s">
        <v>2889</v>
      </c>
      <c r="Q1300" t="s">
        <v>2869</v>
      </c>
    </row>
    <row r="1301" spans="1:17" x14ac:dyDescent="0.25">
      <c r="A1301">
        <v>2</v>
      </c>
      <c r="B1301">
        <v>0</v>
      </c>
      <c r="C1301" t="s">
        <v>1012</v>
      </c>
      <c r="D1301" t="s">
        <v>20</v>
      </c>
      <c r="E1301">
        <v>35</v>
      </c>
      <c r="F1301">
        <v>0</v>
      </c>
      <c r="G1301">
        <v>0</v>
      </c>
      <c r="H1301" t="s">
        <v>1013</v>
      </c>
      <c r="I1301">
        <v>26</v>
      </c>
      <c r="K1301" t="s">
        <v>17</v>
      </c>
      <c r="M1301">
        <v>322</v>
      </c>
      <c r="N1301" t="s">
        <v>1014</v>
      </c>
      <c r="O1301">
        <v>1</v>
      </c>
      <c r="P1301" t="s">
        <v>2889</v>
      </c>
      <c r="Q1301" t="s">
        <v>2869</v>
      </c>
    </row>
    <row r="1302" spans="1:17" x14ac:dyDescent="0.25">
      <c r="A1302">
        <v>2</v>
      </c>
      <c r="B1302">
        <v>0</v>
      </c>
      <c r="C1302" t="s">
        <v>1021</v>
      </c>
      <c r="D1302" t="s">
        <v>20</v>
      </c>
      <c r="E1302">
        <v>16</v>
      </c>
      <c r="F1302">
        <v>0</v>
      </c>
      <c r="G1302">
        <v>0</v>
      </c>
      <c r="H1302" t="s">
        <v>1013</v>
      </c>
      <c r="I1302">
        <v>26</v>
      </c>
      <c r="K1302" t="s">
        <v>17</v>
      </c>
      <c r="N1302" t="s">
        <v>1014</v>
      </c>
      <c r="O1302">
        <v>5</v>
      </c>
      <c r="P1302" t="s">
        <v>2890</v>
      </c>
      <c r="Q1302" t="s">
        <v>2869</v>
      </c>
    </row>
    <row r="1303" spans="1:17" x14ac:dyDescent="0.25">
      <c r="A1303">
        <v>2</v>
      </c>
      <c r="B1303">
        <v>0</v>
      </c>
      <c r="C1303" t="s">
        <v>1164</v>
      </c>
      <c r="D1303" t="s">
        <v>20</v>
      </c>
      <c r="E1303">
        <v>36</v>
      </c>
      <c r="F1303">
        <v>0</v>
      </c>
      <c r="G1303">
        <v>0</v>
      </c>
      <c r="H1303" t="s">
        <v>1165</v>
      </c>
      <c r="I1303">
        <v>12.875</v>
      </c>
      <c r="J1303" t="s">
        <v>40</v>
      </c>
      <c r="K1303" t="s">
        <v>44</v>
      </c>
      <c r="N1303" t="s">
        <v>67</v>
      </c>
      <c r="O1303">
        <v>2</v>
      </c>
      <c r="P1303" t="s">
        <v>2889</v>
      </c>
      <c r="Q1303" t="s">
        <v>2869</v>
      </c>
    </row>
    <row r="1304" spans="1:17" x14ac:dyDescent="0.25">
      <c r="A1304">
        <v>2</v>
      </c>
      <c r="B1304">
        <v>1</v>
      </c>
      <c r="C1304" t="s">
        <v>1181</v>
      </c>
      <c r="D1304" t="s">
        <v>20</v>
      </c>
      <c r="E1304">
        <v>1</v>
      </c>
      <c r="F1304">
        <v>0</v>
      </c>
      <c r="G1304">
        <v>2</v>
      </c>
      <c r="H1304" t="s">
        <v>1182</v>
      </c>
      <c r="I1304">
        <v>37.004199999999997</v>
      </c>
      <c r="K1304" t="s">
        <v>44</v>
      </c>
      <c r="L1304" t="s">
        <v>33</v>
      </c>
      <c r="N1304" t="s">
        <v>1183</v>
      </c>
      <c r="O1304">
        <v>1</v>
      </c>
      <c r="P1304" t="s">
        <v>2889</v>
      </c>
      <c r="Q1304" t="s">
        <v>2869</v>
      </c>
    </row>
    <row r="1305" spans="1:17" x14ac:dyDescent="0.25">
      <c r="A1305">
        <v>2</v>
      </c>
      <c r="B1305">
        <v>0</v>
      </c>
      <c r="C1305" t="s">
        <v>1184</v>
      </c>
      <c r="D1305" t="s">
        <v>20</v>
      </c>
      <c r="E1305">
        <v>31</v>
      </c>
      <c r="F1305">
        <v>1</v>
      </c>
      <c r="G1305">
        <v>1</v>
      </c>
      <c r="H1305" t="s">
        <v>1182</v>
      </c>
      <c r="I1305">
        <v>37.004199999999997</v>
      </c>
      <c r="K1305" t="s">
        <v>44</v>
      </c>
      <c r="N1305" t="s">
        <v>1183</v>
      </c>
      <c r="O1305">
        <v>5</v>
      </c>
      <c r="P1305" t="s">
        <v>2890</v>
      </c>
      <c r="Q1305" t="s">
        <v>2869</v>
      </c>
    </row>
    <row r="1306" spans="1:17" x14ac:dyDescent="0.25">
      <c r="A1306">
        <v>2</v>
      </c>
      <c r="B1306">
        <v>1</v>
      </c>
      <c r="C1306" t="s">
        <v>1185</v>
      </c>
      <c r="D1306" t="s">
        <v>15</v>
      </c>
      <c r="E1306">
        <v>24</v>
      </c>
      <c r="F1306">
        <v>1</v>
      </c>
      <c r="G1306">
        <v>1</v>
      </c>
      <c r="H1306" t="s">
        <v>1182</v>
      </c>
      <c r="I1306">
        <v>37.004199999999997</v>
      </c>
      <c r="K1306" t="s">
        <v>44</v>
      </c>
      <c r="L1306" t="s">
        <v>33</v>
      </c>
      <c r="N1306" t="s">
        <v>1183</v>
      </c>
      <c r="O1306">
        <v>1</v>
      </c>
      <c r="P1306" t="s">
        <v>2889</v>
      </c>
      <c r="Q1306" t="s">
        <v>2869</v>
      </c>
    </row>
    <row r="1307" spans="1:17" x14ac:dyDescent="0.25">
      <c r="A1307">
        <v>2</v>
      </c>
      <c r="B1307">
        <v>0</v>
      </c>
      <c r="C1307" t="s">
        <v>1311</v>
      </c>
      <c r="D1307" t="s">
        <v>20</v>
      </c>
      <c r="E1307">
        <v>23</v>
      </c>
      <c r="F1307">
        <v>0</v>
      </c>
      <c r="G1307">
        <v>0</v>
      </c>
      <c r="H1307" t="s">
        <v>1312</v>
      </c>
      <c r="I1307">
        <v>15.0458</v>
      </c>
      <c r="K1307" t="s">
        <v>44</v>
      </c>
      <c r="N1307" t="s">
        <v>1183</v>
      </c>
      <c r="O1307">
        <v>3</v>
      </c>
      <c r="P1307" t="s">
        <v>2889</v>
      </c>
      <c r="Q1307" t="s">
        <v>2869</v>
      </c>
    </row>
    <row r="1308" spans="1:17" x14ac:dyDescent="0.25">
      <c r="A1308">
        <v>2</v>
      </c>
      <c r="B1308">
        <v>0</v>
      </c>
      <c r="C1308" t="s">
        <v>1393</v>
      </c>
      <c r="D1308" t="s">
        <v>20</v>
      </c>
      <c r="E1308">
        <v>27</v>
      </c>
      <c r="F1308">
        <v>1</v>
      </c>
      <c r="G1308">
        <v>0</v>
      </c>
      <c r="H1308" t="s">
        <v>1394</v>
      </c>
      <c r="I1308">
        <v>26</v>
      </c>
      <c r="K1308" t="s">
        <v>17</v>
      </c>
      <c r="M1308">
        <v>293</v>
      </c>
      <c r="N1308" t="s">
        <v>1395</v>
      </c>
      <c r="O1308">
        <v>3</v>
      </c>
      <c r="P1308" t="s">
        <v>2889</v>
      </c>
      <c r="Q1308" t="s">
        <v>2869</v>
      </c>
    </row>
    <row r="1309" spans="1:17" x14ac:dyDescent="0.25">
      <c r="A1309">
        <v>2</v>
      </c>
      <c r="B1309">
        <v>1</v>
      </c>
      <c r="C1309" t="s">
        <v>1396</v>
      </c>
      <c r="D1309" t="s">
        <v>15</v>
      </c>
      <c r="E1309">
        <v>29</v>
      </c>
      <c r="F1309">
        <v>1</v>
      </c>
      <c r="G1309">
        <v>0</v>
      </c>
      <c r="H1309" t="s">
        <v>1394</v>
      </c>
      <c r="I1309">
        <v>26</v>
      </c>
      <c r="K1309" t="s">
        <v>17</v>
      </c>
      <c r="L1309" t="s">
        <v>33</v>
      </c>
      <c r="N1309" t="s">
        <v>1395</v>
      </c>
      <c r="O1309">
        <v>4</v>
      </c>
      <c r="P1309" t="s">
        <v>2891</v>
      </c>
      <c r="Q1309" t="s">
        <v>2869</v>
      </c>
    </row>
    <row r="1310" spans="1:17" x14ac:dyDescent="0.25">
      <c r="A1310">
        <v>3</v>
      </c>
      <c r="B1310">
        <v>0</v>
      </c>
      <c r="C1310" t="s">
        <v>1699</v>
      </c>
      <c r="D1310" t="s">
        <v>20</v>
      </c>
      <c r="E1310">
        <v>24</v>
      </c>
      <c r="F1310">
        <v>0</v>
      </c>
      <c r="G1310">
        <v>0</v>
      </c>
      <c r="H1310" t="s">
        <v>1700</v>
      </c>
      <c r="I1310">
        <v>7.25</v>
      </c>
      <c r="K1310" t="s">
        <v>527</v>
      </c>
      <c r="N1310" t="s">
        <v>1701</v>
      </c>
      <c r="O1310">
        <v>3</v>
      </c>
      <c r="P1310" t="s">
        <v>2889</v>
      </c>
      <c r="Q1310" t="s">
        <v>2869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0"/>
  <sheetViews>
    <sheetView workbookViewId="0">
      <selection activeCell="A4" sqref="A4:D10"/>
    </sheetView>
  </sheetViews>
  <sheetFormatPr defaultRowHeight="15" x14ac:dyDescent="0.25"/>
  <cols>
    <col min="1" max="1" width="13.140625" customWidth="1"/>
    <col min="2" max="2" width="16.28515625" customWidth="1"/>
    <col min="3" max="3" width="3" customWidth="1"/>
    <col min="4" max="4" width="11.28515625" bestFit="1" customWidth="1"/>
  </cols>
  <sheetData>
    <row r="4" spans="1:6" x14ac:dyDescent="0.25">
      <c r="A4" s="2" t="s">
        <v>2799</v>
      </c>
      <c r="B4" t="s">
        <v>2891</v>
      </c>
    </row>
    <row r="6" spans="1:6" x14ac:dyDescent="0.25">
      <c r="A6" s="2" t="s">
        <v>2800</v>
      </c>
      <c r="B6" s="2" t="s">
        <v>2892</v>
      </c>
    </row>
    <row r="7" spans="1:6" x14ac:dyDescent="0.25">
      <c r="A7" s="2" t="s">
        <v>2801</v>
      </c>
      <c r="B7">
        <v>0</v>
      </c>
      <c r="C7">
        <v>1</v>
      </c>
      <c r="D7" t="s">
        <v>2803</v>
      </c>
      <c r="E7" s="4"/>
      <c r="F7" s="4"/>
    </row>
    <row r="8" spans="1:6" x14ac:dyDescent="0.25">
      <c r="A8" s="3" t="s">
        <v>15</v>
      </c>
      <c r="B8" s="1">
        <v>27</v>
      </c>
      <c r="C8" s="1">
        <v>70</v>
      </c>
      <c r="D8" s="1">
        <v>97</v>
      </c>
      <c r="E8" s="4"/>
      <c r="F8" s="4"/>
    </row>
    <row r="9" spans="1:6" x14ac:dyDescent="0.25">
      <c r="A9" s="3" t="s">
        <v>20</v>
      </c>
      <c r="B9" s="1">
        <v>131</v>
      </c>
      <c r="C9" s="1">
        <v>27</v>
      </c>
      <c r="D9" s="1">
        <v>158</v>
      </c>
      <c r="E9" s="4"/>
      <c r="F9" s="4"/>
    </row>
    <row r="10" spans="1:6" x14ac:dyDescent="0.25">
      <c r="A10" s="3" t="s">
        <v>2803</v>
      </c>
      <c r="B10" s="1">
        <v>158</v>
      </c>
      <c r="C10" s="1">
        <v>97</v>
      </c>
      <c r="D10" s="1">
        <v>255</v>
      </c>
      <c r="E10" s="4"/>
      <c r="F10" s="4"/>
    </row>
    <row r="11" spans="1:6" x14ac:dyDescent="0.25">
      <c r="E11" s="4"/>
      <c r="F11" s="4"/>
    </row>
    <row r="12" spans="1:6" x14ac:dyDescent="0.25">
      <c r="E12" s="4"/>
      <c r="F12" s="4"/>
    </row>
    <row r="13" spans="1:6" x14ac:dyDescent="0.25">
      <c r="E13" s="4"/>
      <c r="F13" s="4"/>
    </row>
    <row r="14" spans="1:6" x14ac:dyDescent="0.25">
      <c r="E14" s="4"/>
      <c r="F14" s="4"/>
    </row>
    <row r="15" spans="1:6" x14ac:dyDescent="0.25">
      <c r="E15" s="4"/>
      <c r="F15" s="4"/>
    </row>
    <row r="16" spans="1:6" x14ac:dyDescent="0.25">
      <c r="E16" s="4"/>
      <c r="F16" s="4"/>
    </row>
    <row r="17" spans="5:6" x14ac:dyDescent="0.25">
      <c r="E17" s="4"/>
      <c r="F17" s="4"/>
    </row>
    <row r="18" spans="5:6" x14ac:dyDescent="0.25">
      <c r="E18" s="4"/>
      <c r="F18" s="4"/>
    </row>
    <row r="19" spans="5:6" x14ac:dyDescent="0.25">
      <c r="E19" s="4"/>
      <c r="F19" s="4"/>
    </row>
    <row r="20" spans="5:6" x14ac:dyDescent="0.25">
      <c r="E20" s="4"/>
      <c r="F20" s="4"/>
    </row>
    <row r="21" spans="5:6" x14ac:dyDescent="0.25">
      <c r="E21" s="4"/>
      <c r="F21" s="4"/>
    </row>
    <row r="22" spans="5:6" x14ac:dyDescent="0.25">
      <c r="E22" s="4"/>
      <c r="F22" s="4"/>
    </row>
    <row r="23" spans="5:6" x14ac:dyDescent="0.25">
      <c r="E23" s="4"/>
      <c r="F23" s="4"/>
    </row>
    <row r="24" spans="5:6" x14ac:dyDescent="0.25">
      <c r="E24" s="4"/>
      <c r="F24" s="4"/>
    </row>
    <row r="25" spans="5:6" x14ac:dyDescent="0.25">
      <c r="E25" s="4"/>
      <c r="F25" s="4"/>
    </row>
    <row r="26" spans="5:6" x14ac:dyDescent="0.25">
      <c r="E26" s="4"/>
      <c r="F26" s="4"/>
    </row>
    <row r="27" spans="5:6" x14ac:dyDescent="0.25">
      <c r="E27" s="4"/>
      <c r="F27" s="4"/>
    </row>
    <row r="28" spans="5:6" x14ac:dyDescent="0.25">
      <c r="E28" s="4"/>
      <c r="F28" s="4"/>
    </row>
    <row r="29" spans="5:6" x14ac:dyDescent="0.25">
      <c r="E29" s="4"/>
      <c r="F29" s="4"/>
    </row>
    <row r="30" spans="5:6" x14ac:dyDescent="0.25">
      <c r="E30" s="4"/>
      <c r="F30" s="4"/>
    </row>
    <row r="31" spans="5:6" x14ac:dyDescent="0.25">
      <c r="E31" s="4"/>
      <c r="F31" s="4"/>
    </row>
    <row r="32" spans="5:6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  <row r="52" spans="5:6" x14ac:dyDescent="0.25">
      <c r="E52" s="4"/>
      <c r="F52" s="4"/>
    </row>
    <row r="53" spans="5:6" x14ac:dyDescent="0.25">
      <c r="E53" s="4"/>
      <c r="F53" s="4"/>
    </row>
    <row r="54" spans="5:6" x14ac:dyDescent="0.25">
      <c r="E54" s="4"/>
      <c r="F54" s="4"/>
    </row>
    <row r="55" spans="5:6" x14ac:dyDescent="0.25">
      <c r="E55" s="4"/>
      <c r="F55" s="4"/>
    </row>
    <row r="56" spans="5:6" x14ac:dyDescent="0.25">
      <c r="E56" s="4"/>
      <c r="F56" s="4"/>
    </row>
    <row r="57" spans="5:6" x14ac:dyDescent="0.25">
      <c r="E57" s="4"/>
      <c r="F57" s="4"/>
    </row>
    <row r="58" spans="5:6" x14ac:dyDescent="0.25">
      <c r="E58" s="4"/>
      <c r="F58" s="4"/>
    </row>
    <row r="59" spans="5:6" x14ac:dyDescent="0.25">
      <c r="E59" s="4"/>
      <c r="F59" s="4"/>
    </row>
    <row r="60" spans="5:6" x14ac:dyDescent="0.25">
      <c r="E60" s="4"/>
      <c r="F60" s="4"/>
    </row>
    <row r="61" spans="5:6" x14ac:dyDescent="0.25">
      <c r="E61" s="4"/>
      <c r="F61" s="4"/>
    </row>
    <row r="62" spans="5:6" x14ac:dyDescent="0.25">
      <c r="E62" s="4"/>
      <c r="F62" s="4"/>
    </row>
    <row r="63" spans="5:6" x14ac:dyDescent="0.25">
      <c r="E63" s="4"/>
      <c r="F63" s="4"/>
    </row>
    <row r="64" spans="5:6" x14ac:dyDescent="0.25">
      <c r="E64" s="4"/>
      <c r="F64" s="4"/>
    </row>
    <row r="65" spans="5:6" x14ac:dyDescent="0.25">
      <c r="E65" s="4"/>
      <c r="F65" s="4"/>
    </row>
    <row r="66" spans="5:6" x14ac:dyDescent="0.25">
      <c r="E66" s="4"/>
      <c r="F66" s="4"/>
    </row>
    <row r="67" spans="5:6" x14ac:dyDescent="0.25">
      <c r="E67" s="4"/>
      <c r="F67" s="4"/>
    </row>
    <row r="68" spans="5:6" x14ac:dyDescent="0.25">
      <c r="E68" s="4"/>
      <c r="F68" s="4"/>
    </row>
    <row r="69" spans="5:6" x14ac:dyDescent="0.25">
      <c r="E69" s="4"/>
      <c r="F69" s="4"/>
    </row>
    <row r="70" spans="5:6" x14ac:dyDescent="0.25">
      <c r="E70" s="4"/>
      <c r="F70" s="4"/>
    </row>
    <row r="71" spans="5:6" x14ac:dyDescent="0.25">
      <c r="E71" s="4"/>
      <c r="F71" s="4"/>
    </row>
    <row r="72" spans="5:6" x14ac:dyDescent="0.25">
      <c r="E72" s="4"/>
      <c r="F72" s="4"/>
    </row>
    <row r="73" spans="5:6" x14ac:dyDescent="0.25">
      <c r="E73" s="4"/>
      <c r="F73" s="4"/>
    </row>
    <row r="74" spans="5:6" x14ac:dyDescent="0.25">
      <c r="E74" s="4"/>
      <c r="F74" s="4"/>
    </row>
    <row r="75" spans="5:6" x14ac:dyDescent="0.25">
      <c r="E75" s="4"/>
      <c r="F75" s="4"/>
    </row>
    <row r="76" spans="5:6" x14ac:dyDescent="0.25">
      <c r="E76" s="4"/>
      <c r="F76" s="4"/>
    </row>
    <row r="77" spans="5:6" x14ac:dyDescent="0.25">
      <c r="E77" s="4"/>
      <c r="F77" s="4"/>
    </row>
    <row r="78" spans="5:6" x14ac:dyDescent="0.25">
      <c r="E78" s="4"/>
      <c r="F78" s="4"/>
    </row>
    <row r="79" spans="5:6" x14ac:dyDescent="0.25">
      <c r="E79" s="4"/>
      <c r="F79" s="4"/>
    </row>
    <row r="80" spans="5:6" x14ac:dyDescent="0.25">
      <c r="E80" s="4"/>
      <c r="F8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F1" workbookViewId="0">
      <selection activeCell="F12" sqref="F12"/>
    </sheetView>
  </sheetViews>
  <sheetFormatPr defaultRowHeight="15" x14ac:dyDescent="0.25"/>
  <sheetData>
    <row r="1" spans="1:14" x14ac:dyDescent="0.25">
      <c r="A1" t="s">
        <v>2893</v>
      </c>
    </row>
    <row r="2" spans="1:14" x14ac:dyDescent="0.25">
      <c r="A2" t="s">
        <v>2799</v>
      </c>
      <c r="B2" t="s">
        <v>2810</v>
      </c>
      <c r="F2" t="s">
        <v>2799</v>
      </c>
      <c r="G2" t="s">
        <v>2889</v>
      </c>
      <c r="K2" t="s">
        <v>2799</v>
      </c>
      <c r="L2" t="s">
        <v>2891</v>
      </c>
    </row>
    <row r="4" spans="1:14" x14ac:dyDescent="0.25">
      <c r="A4" t="s">
        <v>2800</v>
      </c>
      <c r="B4" t="s">
        <v>2892</v>
      </c>
      <c r="F4" t="s">
        <v>2800</v>
      </c>
      <c r="G4" t="s">
        <v>2892</v>
      </c>
      <c r="K4" t="s">
        <v>2800</v>
      </c>
      <c r="L4" t="s">
        <v>2892</v>
      </c>
    </row>
    <row r="5" spans="1:14" x14ac:dyDescent="0.25">
      <c r="A5" t="s">
        <v>2801</v>
      </c>
      <c r="B5">
        <v>0</v>
      </c>
      <c r="C5">
        <v>1</v>
      </c>
      <c r="D5" t="s">
        <v>2803</v>
      </c>
      <c r="F5" t="s">
        <v>2801</v>
      </c>
      <c r="G5">
        <v>0</v>
      </c>
      <c r="H5">
        <v>1</v>
      </c>
      <c r="I5" t="s">
        <v>2803</v>
      </c>
      <c r="K5" t="s">
        <v>2801</v>
      </c>
      <c r="L5">
        <v>0</v>
      </c>
      <c r="M5">
        <v>1</v>
      </c>
      <c r="N5" t="s">
        <v>2803</v>
      </c>
    </row>
    <row r="6" spans="1:14" x14ac:dyDescent="0.25">
      <c r="A6" t="s">
        <v>2804</v>
      </c>
      <c r="B6">
        <v>73</v>
      </c>
      <c r="C6">
        <v>81</v>
      </c>
      <c r="D6">
        <v>154</v>
      </c>
      <c r="F6" t="s">
        <v>2804</v>
      </c>
      <c r="G6">
        <v>36</v>
      </c>
      <c r="H6">
        <v>47</v>
      </c>
      <c r="I6">
        <v>83</v>
      </c>
      <c r="K6" t="s">
        <v>2804</v>
      </c>
      <c r="L6">
        <v>17</v>
      </c>
      <c r="M6">
        <v>15</v>
      </c>
      <c r="N6">
        <v>32</v>
      </c>
    </row>
    <row r="7" spans="1:14" x14ac:dyDescent="0.25">
      <c r="A7" t="s">
        <v>2805</v>
      </c>
      <c r="B7">
        <v>290</v>
      </c>
      <c r="C7">
        <v>167</v>
      </c>
      <c r="D7">
        <v>457</v>
      </c>
      <c r="F7" t="s">
        <v>2805</v>
      </c>
      <c r="G7">
        <v>176</v>
      </c>
      <c r="H7">
        <v>101</v>
      </c>
      <c r="I7">
        <v>277</v>
      </c>
      <c r="K7" t="s">
        <v>2805</v>
      </c>
      <c r="L7">
        <v>53</v>
      </c>
      <c r="M7">
        <v>33</v>
      </c>
      <c r="N7">
        <v>86</v>
      </c>
    </row>
    <row r="8" spans="1:14" x14ac:dyDescent="0.25">
      <c r="A8" t="s">
        <v>2806</v>
      </c>
      <c r="B8">
        <v>122</v>
      </c>
      <c r="C8">
        <v>89</v>
      </c>
      <c r="D8">
        <v>211</v>
      </c>
      <c r="F8" t="s">
        <v>2806</v>
      </c>
      <c r="G8">
        <v>79</v>
      </c>
      <c r="H8">
        <v>51</v>
      </c>
      <c r="I8">
        <v>130</v>
      </c>
      <c r="K8" t="s">
        <v>2806</v>
      </c>
      <c r="L8">
        <v>22</v>
      </c>
      <c r="M8">
        <v>20</v>
      </c>
      <c r="N8">
        <v>42</v>
      </c>
    </row>
    <row r="9" spans="1:14" x14ac:dyDescent="0.25">
      <c r="A9" t="s">
        <v>2807</v>
      </c>
      <c r="B9">
        <v>77</v>
      </c>
      <c r="C9">
        <v>52</v>
      </c>
      <c r="D9">
        <v>129</v>
      </c>
      <c r="F9" t="s">
        <v>2807</v>
      </c>
      <c r="G9">
        <v>46</v>
      </c>
      <c r="H9">
        <v>31</v>
      </c>
      <c r="I9">
        <v>77</v>
      </c>
      <c r="K9" t="s">
        <v>2807</v>
      </c>
      <c r="L9">
        <v>15</v>
      </c>
      <c r="M9">
        <v>13</v>
      </c>
      <c r="N9">
        <v>28</v>
      </c>
    </row>
    <row r="10" spans="1:14" x14ac:dyDescent="0.25">
      <c r="A10" t="s">
        <v>2808</v>
      </c>
      <c r="B10">
        <v>33</v>
      </c>
      <c r="C10">
        <v>30</v>
      </c>
      <c r="D10">
        <v>63</v>
      </c>
      <c r="F10" t="s">
        <v>2808</v>
      </c>
      <c r="G10">
        <v>22</v>
      </c>
      <c r="H10">
        <v>17</v>
      </c>
      <c r="I10">
        <v>39</v>
      </c>
      <c r="K10" t="s">
        <v>2808</v>
      </c>
      <c r="L10">
        <v>9</v>
      </c>
      <c r="M10">
        <v>3</v>
      </c>
      <c r="N10">
        <v>12</v>
      </c>
    </row>
    <row r="11" spans="1:14" x14ac:dyDescent="0.25">
      <c r="A11" t="s">
        <v>2809</v>
      </c>
      <c r="B11">
        <v>24</v>
      </c>
      <c r="C11">
        <v>8</v>
      </c>
      <c r="D11">
        <v>32</v>
      </c>
      <c r="F11" t="s">
        <v>2809</v>
      </c>
      <c r="G11">
        <v>13</v>
      </c>
      <c r="H11">
        <v>3</v>
      </c>
      <c r="I11">
        <v>16</v>
      </c>
      <c r="K11" t="s">
        <v>2809</v>
      </c>
      <c r="L11">
        <v>6</v>
      </c>
      <c r="M11">
        <v>1</v>
      </c>
      <c r="N11">
        <v>7</v>
      </c>
    </row>
    <row r="12" spans="1:14" x14ac:dyDescent="0.25">
      <c r="A12" t="s">
        <v>2802</v>
      </c>
      <c r="B12">
        <v>190</v>
      </c>
      <c r="C12">
        <v>73</v>
      </c>
      <c r="D12">
        <v>263</v>
      </c>
      <c r="F12" t="s">
        <v>2802</v>
      </c>
      <c r="G12">
        <v>112</v>
      </c>
      <c r="H12">
        <v>44</v>
      </c>
      <c r="I12">
        <v>156</v>
      </c>
      <c r="K12" t="s">
        <v>2802</v>
      </c>
      <c r="L12">
        <v>36</v>
      </c>
      <c r="M12">
        <v>12</v>
      </c>
      <c r="N12">
        <v>48</v>
      </c>
    </row>
    <row r="13" spans="1:14" x14ac:dyDescent="0.25">
      <c r="A13" t="s">
        <v>2803</v>
      </c>
      <c r="B13">
        <v>809</v>
      </c>
      <c r="C13">
        <v>500</v>
      </c>
      <c r="D13">
        <v>1309</v>
      </c>
      <c r="F13" t="s">
        <v>2803</v>
      </c>
      <c r="G13">
        <v>484</v>
      </c>
      <c r="H13">
        <v>294</v>
      </c>
      <c r="I13">
        <v>778</v>
      </c>
      <c r="K13" t="s">
        <v>2803</v>
      </c>
      <c r="L13">
        <v>158</v>
      </c>
      <c r="M13">
        <v>97</v>
      </c>
      <c r="N13">
        <v>255</v>
      </c>
    </row>
    <row r="16" spans="1:14" x14ac:dyDescent="0.25">
      <c r="A16" t="s">
        <v>2799</v>
      </c>
      <c r="B16" t="s">
        <v>2810</v>
      </c>
      <c r="F16" t="s">
        <v>2799</v>
      </c>
      <c r="G16" t="s">
        <v>2889</v>
      </c>
      <c r="K16" t="s">
        <v>2799</v>
      </c>
      <c r="L16" t="s">
        <v>2891</v>
      </c>
    </row>
    <row r="18" spans="1:14" x14ac:dyDescent="0.25">
      <c r="A18" t="s">
        <v>2800</v>
      </c>
      <c r="B18" t="s">
        <v>2892</v>
      </c>
      <c r="F18" t="s">
        <v>2800</v>
      </c>
      <c r="G18" t="s">
        <v>2892</v>
      </c>
      <c r="K18" t="s">
        <v>2800</v>
      </c>
      <c r="L18" t="s">
        <v>2892</v>
      </c>
    </row>
    <row r="19" spans="1:14" x14ac:dyDescent="0.25">
      <c r="A19" t="s">
        <v>2801</v>
      </c>
      <c r="B19">
        <v>0</v>
      </c>
      <c r="C19">
        <v>1</v>
      </c>
      <c r="D19" t="s">
        <v>2803</v>
      </c>
      <c r="F19" t="s">
        <v>2801</v>
      </c>
      <c r="G19">
        <v>0</v>
      </c>
      <c r="H19">
        <v>1</v>
      </c>
      <c r="I19" t="s">
        <v>2803</v>
      </c>
      <c r="K19" t="s">
        <v>2801</v>
      </c>
      <c r="L19">
        <v>0</v>
      </c>
      <c r="M19">
        <v>1</v>
      </c>
      <c r="N19" t="s">
        <v>2803</v>
      </c>
    </row>
    <row r="20" spans="1:14" x14ac:dyDescent="0.25">
      <c r="A20" t="s">
        <v>74</v>
      </c>
      <c r="B20">
        <v>11</v>
      </c>
      <c r="C20">
        <v>11</v>
      </c>
      <c r="D20">
        <v>22</v>
      </c>
      <c r="F20" t="s">
        <v>74</v>
      </c>
      <c r="G20">
        <v>4</v>
      </c>
      <c r="H20">
        <v>5</v>
      </c>
      <c r="I20">
        <v>9</v>
      </c>
      <c r="K20" t="s">
        <v>74</v>
      </c>
      <c r="L20">
        <v>3</v>
      </c>
      <c r="M20">
        <v>5</v>
      </c>
      <c r="N20">
        <v>8</v>
      </c>
    </row>
    <row r="21" spans="1:14" x14ac:dyDescent="0.25">
      <c r="A21" t="s">
        <v>60</v>
      </c>
      <c r="B21">
        <v>18</v>
      </c>
      <c r="C21">
        <v>47</v>
      </c>
      <c r="D21">
        <v>65</v>
      </c>
      <c r="F21" t="s">
        <v>60</v>
      </c>
      <c r="G21">
        <v>11</v>
      </c>
      <c r="H21">
        <v>25</v>
      </c>
      <c r="I21">
        <v>36</v>
      </c>
      <c r="K21" t="s">
        <v>60</v>
      </c>
      <c r="L21">
        <v>5</v>
      </c>
      <c r="M21">
        <v>12</v>
      </c>
      <c r="N21">
        <v>17</v>
      </c>
    </row>
    <row r="22" spans="1:14" x14ac:dyDescent="0.25">
      <c r="A22" t="s">
        <v>44</v>
      </c>
      <c r="B22">
        <v>37</v>
      </c>
      <c r="C22">
        <v>57</v>
      </c>
      <c r="D22">
        <v>94</v>
      </c>
      <c r="F22" t="s">
        <v>44</v>
      </c>
      <c r="G22">
        <v>24</v>
      </c>
      <c r="H22">
        <v>35</v>
      </c>
      <c r="I22">
        <v>59</v>
      </c>
      <c r="K22" t="s">
        <v>44</v>
      </c>
      <c r="L22">
        <v>7</v>
      </c>
      <c r="M22">
        <v>9</v>
      </c>
      <c r="N22">
        <v>16</v>
      </c>
    </row>
    <row r="23" spans="1:14" x14ac:dyDescent="0.25">
      <c r="A23" t="s">
        <v>40</v>
      </c>
      <c r="B23">
        <v>14</v>
      </c>
      <c r="C23">
        <v>32</v>
      </c>
      <c r="D23">
        <v>46</v>
      </c>
      <c r="F23" t="s">
        <v>40</v>
      </c>
      <c r="G23">
        <v>8</v>
      </c>
      <c r="H23">
        <v>21</v>
      </c>
      <c r="I23">
        <v>29</v>
      </c>
      <c r="K23" t="s">
        <v>40</v>
      </c>
      <c r="L23">
        <v>6</v>
      </c>
      <c r="M23">
        <v>6</v>
      </c>
      <c r="N23">
        <v>12</v>
      </c>
    </row>
    <row r="24" spans="1:14" x14ac:dyDescent="0.25">
      <c r="A24" t="s">
        <v>2811</v>
      </c>
      <c r="B24">
        <v>11</v>
      </c>
      <c r="C24">
        <v>30</v>
      </c>
      <c r="D24">
        <v>41</v>
      </c>
      <c r="F24" t="s">
        <v>2811</v>
      </c>
      <c r="G24">
        <v>4</v>
      </c>
      <c r="H24">
        <v>17</v>
      </c>
      <c r="I24">
        <v>21</v>
      </c>
      <c r="K24" t="s">
        <v>2811</v>
      </c>
      <c r="L24">
        <v>5</v>
      </c>
      <c r="M24">
        <v>8</v>
      </c>
      <c r="N24">
        <v>13</v>
      </c>
    </row>
    <row r="25" spans="1:14" x14ac:dyDescent="0.25">
      <c r="A25" t="s">
        <v>2812</v>
      </c>
      <c r="B25">
        <v>11</v>
      </c>
      <c r="C25">
        <v>16</v>
      </c>
      <c r="D25">
        <v>27</v>
      </c>
      <c r="F25" t="s">
        <v>2812</v>
      </c>
      <c r="G25">
        <v>8</v>
      </c>
      <c r="H25">
        <v>10</v>
      </c>
      <c r="I25">
        <v>18</v>
      </c>
      <c r="K25" t="s">
        <v>2812</v>
      </c>
      <c r="L25">
        <v>2</v>
      </c>
      <c r="M25">
        <v>2</v>
      </c>
      <c r="N25">
        <v>4</v>
      </c>
    </row>
    <row r="26" spans="1:14" x14ac:dyDescent="0.25">
      <c r="A26" t="s">
        <v>2802</v>
      </c>
      <c r="B26">
        <v>707</v>
      </c>
      <c r="C26">
        <v>307</v>
      </c>
      <c r="D26">
        <v>1014</v>
      </c>
      <c r="F26" t="s">
        <v>2802</v>
      </c>
      <c r="G26">
        <v>425</v>
      </c>
      <c r="H26">
        <v>181</v>
      </c>
      <c r="I26">
        <v>606</v>
      </c>
      <c r="K26" t="s">
        <v>2802</v>
      </c>
      <c r="L26">
        <v>130</v>
      </c>
      <c r="M26">
        <v>55</v>
      </c>
      <c r="N26">
        <v>185</v>
      </c>
    </row>
    <row r="27" spans="1:14" x14ac:dyDescent="0.25">
      <c r="A27" t="s">
        <v>2803</v>
      </c>
      <c r="B27">
        <v>809</v>
      </c>
      <c r="C27">
        <v>500</v>
      </c>
      <c r="D27">
        <v>1309</v>
      </c>
      <c r="F27" t="s">
        <v>2803</v>
      </c>
      <c r="G27">
        <v>484</v>
      </c>
      <c r="H27">
        <v>294</v>
      </c>
      <c r="I27">
        <v>778</v>
      </c>
      <c r="K27" t="s">
        <v>2803</v>
      </c>
      <c r="L27">
        <v>158</v>
      </c>
      <c r="M27">
        <v>97</v>
      </c>
      <c r="N27">
        <v>255</v>
      </c>
    </row>
    <row r="30" spans="1:14" x14ac:dyDescent="0.25">
      <c r="A30" t="s">
        <v>2799</v>
      </c>
      <c r="B30" t="s">
        <v>2810</v>
      </c>
      <c r="F30" t="s">
        <v>2799</v>
      </c>
      <c r="G30" t="s">
        <v>2889</v>
      </c>
      <c r="K30" t="s">
        <v>2799</v>
      </c>
      <c r="L30" t="s">
        <v>2891</v>
      </c>
    </row>
    <row r="32" spans="1:14" x14ac:dyDescent="0.25">
      <c r="A32" t="s">
        <v>2800</v>
      </c>
      <c r="B32" t="s">
        <v>2892</v>
      </c>
      <c r="F32" t="s">
        <v>2800</v>
      </c>
      <c r="G32" t="s">
        <v>2892</v>
      </c>
      <c r="K32" t="s">
        <v>2800</v>
      </c>
      <c r="L32" t="s">
        <v>2892</v>
      </c>
    </row>
    <row r="33" spans="1:14" x14ac:dyDescent="0.25">
      <c r="A33" t="s">
        <v>2801</v>
      </c>
      <c r="B33">
        <v>0</v>
      </c>
      <c r="C33">
        <v>1</v>
      </c>
      <c r="D33" t="s">
        <v>2803</v>
      </c>
      <c r="F33" t="s">
        <v>2801</v>
      </c>
      <c r="G33">
        <v>0</v>
      </c>
      <c r="H33">
        <v>1</v>
      </c>
      <c r="I33" t="s">
        <v>2803</v>
      </c>
      <c r="K33" t="s">
        <v>2801</v>
      </c>
      <c r="L33">
        <v>0</v>
      </c>
      <c r="M33">
        <v>1</v>
      </c>
      <c r="N33" t="s">
        <v>2803</v>
      </c>
    </row>
    <row r="34" spans="1:14" x14ac:dyDescent="0.25">
      <c r="B34">
        <v>411</v>
      </c>
      <c r="C34">
        <v>153</v>
      </c>
      <c r="D34">
        <v>564</v>
      </c>
      <c r="G34">
        <v>247</v>
      </c>
      <c r="H34">
        <v>94</v>
      </c>
      <c r="I34">
        <v>341</v>
      </c>
      <c r="L34">
        <v>76</v>
      </c>
      <c r="M34">
        <v>26</v>
      </c>
      <c r="N34">
        <v>102</v>
      </c>
    </row>
    <row r="35" spans="1:14" x14ac:dyDescent="0.25">
      <c r="A35" t="s">
        <v>2888</v>
      </c>
      <c r="B35">
        <v>137</v>
      </c>
      <c r="C35">
        <v>116</v>
      </c>
      <c r="D35">
        <v>253</v>
      </c>
      <c r="F35" t="s">
        <v>2888</v>
      </c>
      <c r="G35">
        <v>82</v>
      </c>
      <c r="H35">
        <v>65</v>
      </c>
      <c r="I35">
        <v>147</v>
      </c>
      <c r="K35" t="s">
        <v>2888</v>
      </c>
      <c r="L35">
        <v>27</v>
      </c>
      <c r="M35">
        <v>26</v>
      </c>
      <c r="N35">
        <v>53</v>
      </c>
    </row>
    <row r="36" spans="1:14" x14ac:dyDescent="0.25">
      <c r="A36" t="s">
        <v>2838</v>
      </c>
      <c r="B36">
        <v>16</v>
      </c>
      <c r="C36">
        <v>5</v>
      </c>
      <c r="D36">
        <v>21</v>
      </c>
      <c r="F36" t="s">
        <v>2838</v>
      </c>
      <c r="G36">
        <v>13</v>
      </c>
      <c r="H36">
        <v>3</v>
      </c>
      <c r="I36">
        <v>16</v>
      </c>
      <c r="K36" t="s">
        <v>2838</v>
      </c>
      <c r="L36">
        <v>1</v>
      </c>
      <c r="M36">
        <v>2</v>
      </c>
      <c r="N36">
        <v>3</v>
      </c>
    </row>
    <row r="37" spans="1:14" x14ac:dyDescent="0.25">
      <c r="A37" t="s">
        <v>2840</v>
      </c>
      <c r="B37">
        <v>22</v>
      </c>
      <c r="C37">
        <v>9</v>
      </c>
      <c r="D37">
        <v>31</v>
      </c>
      <c r="F37" t="s">
        <v>2840</v>
      </c>
      <c r="G37">
        <v>12</v>
      </c>
      <c r="H37">
        <v>5</v>
      </c>
      <c r="I37">
        <v>17</v>
      </c>
      <c r="K37" t="s">
        <v>2840</v>
      </c>
      <c r="L37">
        <v>6</v>
      </c>
      <c r="M37">
        <v>3</v>
      </c>
      <c r="N37">
        <v>9</v>
      </c>
    </row>
    <row r="38" spans="1:14" x14ac:dyDescent="0.25">
      <c r="A38" t="s">
        <v>2847</v>
      </c>
      <c r="B38">
        <v>24</v>
      </c>
      <c r="C38">
        <v>10</v>
      </c>
      <c r="D38">
        <v>34</v>
      </c>
      <c r="F38" t="s">
        <v>2847</v>
      </c>
      <c r="G38">
        <v>11</v>
      </c>
      <c r="H38">
        <v>7</v>
      </c>
      <c r="I38">
        <v>18</v>
      </c>
      <c r="K38" t="s">
        <v>2847</v>
      </c>
      <c r="L38">
        <v>7</v>
      </c>
      <c r="N38">
        <v>7</v>
      </c>
    </row>
    <row r="39" spans="1:14" x14ac:dyDescent="0.25">
      <c r="A39" t="s">
        <v>2850</v>
      </c>
      <c r="B39">
        <v>16</v>
      </c>
      <c r="C39">
        <v>17</v>
      </c>
      <c r="D39">
        <v>33</v>
      </c>
      <c r="F39" t="s">
        <v>2850</v>
      </c>
      <c r="G39">
        <v>9</v>
      </c>
      <c r="H39">
        <v>6</v>
      </c>
      <c r="I39">
        <v>15</v>
      </c>
      <c r="K39" t="s">
        <v>2850</v>
      </c>
      <c r="L39">
        <v>4</v>
      </c>
      <c r="M39">
        <v>6</v>
      </c>
      <c r="N39">
        <v>10</v>
      </c>
    </row>
    <row r="40" spans="1:14" x14ac:dyDescent="0.25">
      <c r="A40" t="s">
        <v>2855</v>
      </c>
      <c r="B40">
        <v>30</v>
      </c>
      <c r="C40">
        <v>19</v>
      </c>
      <c r="D40">
        <v>49</v>
      </c>
      <c r="F40" t="s">
        <v>2855</v>
      </c>
      <c r="G40">
        <v>17</v>
      </c>
      <c r="H40">
        <v>13</v>
      </c>
      <c r="I40">
        <v>30</v>
      </c>
      <c r="K40" t="s">
        <v>2855</v>
      </c>
      <c r="L40">
        <v>6</v>
      </c>
      <c r="M40">
        <v>5</v>
      </c>
      <c r="N40">
        <v>11</v>
      </c>
    </row>
    <row r="41" spans="1:14" x14ac:dyDescent="0.25">
      <c r="A41" t="s">
        <v>2859</v>
      </c>
      <c r="B41">
        <v>21</v>
      </c>
      <c r="C41">
        <v>15</v>
      </c>
      <c r="D41">
        <v>36</v>
      </c>
      <c r="F41" t="s">
        <v>2859</v>
      </c>
      <c r="G41">
        <v>12</v>
      </c>
      <c r="H41">
        <v>8</v>
      </c>
      <c r="I41">
        <v>20</v>
      </c>
      <c r="K41" t="s">
        <v>2859</v>
      </c>
      <c r="L41">
        <v>3</v>
      </c>
      <c r="M41">
        <v>3</v>
      </c>
      <c r="N41">
        <v>6</v>
      </c>
    </row>
    <row r="42" spans="1:14" x14ac:dyDescent="0.25">
      <c r="A42" t="s">
        <v>2862</v>
      </c>
      <c r="B42">
        <v>67</v>
      </c>
      <c r="C42">
        <v>101</v>
      </c>
      <c r="D42">
        <v>168</v>
      </c>
      <c r="F42" t="s">
        <v>2862</v>
      </c>
      <c r="G42">
        <v>39</v>
      </c>
      <c r="H42">
        <v>62</v>
      </c>
      <c r="I42">
        <v>101</v>
      </c>
      <c r="K42" t="s">
        <v>2862</v>
      </c>
      <c r="L42">
        <v>15</v>
      </c>
      <c r="M42">
        <v>15</v>
      </c>
      <c r="N42">
        <v>30</v>
      </c>
    </row>
    <row r="43" spans="1:14" x14ac:dyDescent="0.25">
      <c r="A43" t="s">
        <v>2863</v>
      </c>
      <c r="B43">
        <v>9</v>
      </c>
      <c r="C43">
        <v>15</v>
      </c>
      <c r="D43">
        <v>24</v>
      </c>
      <c r="F43" t="s">
        <v>2863</v>
      </c>
      <c r="G43">
        <v>6</v>
      </c>
      <c r="H43">
        <v>10</v>
      </c>
      <c r="I43">
        <v>16</v>
      </c>
      <c r="K43" t="s">
        <v>2863</v>
      </c>
      <c r="L43">
        <v>2</v>
      </c>
      <c r="M43">
        <v>2</v>
      </c>
      <c r="N43">
        <v>4</v>
      </c>
    </row>
    <row r="44" spans="1:14" x14ac:dyDescent="0.25">
      <c r="A44" t="s">
        <v>2865</v>
      </c>
      <c r="B44">
        <v>31</v>
      </c>
      <c r="C44">
        <v>12</v>
      </c>
      <c r="D44">
        <v>43</v>
      </c>
      <c r="F44" t="s">
        <v>2865</v>
      </c>
      <c r="G44">
        <v>19</v>
      </c>
      <c r="H44">
        <v>4</v>
      </c>
      <c r="I44">
        <v>23</v>
      </c>
      <c r="K44" t="s">
        <v>2865</v>
      </c>
      <c r="L44">
        <v>6</v>
      </c>
      <c r="M44">
        <v>3</v>
      </c>
      <c r="N44">
        <v>9</v>
      </c>
    </row>
    <row r="45" spans="1:14" x14ac:dyDescent="0.25">
      <c r="A45" t="s">
        <v>2868</v>
      </c>
      <c r="B45">
        <v>13</v>
      </c>
      <c r="C45">
        <v>19</v>
      </c>
      <c r="D45">
        <v>32</v>
      </c>
      <c r="F45" t="s">
        <v>2868</v>
      </c>
      <c r="G45">
        <v>11</v>
      </c>
      <c r="H45">
        <v>11</v>
      </c>
      <c r="I45">
        <v>22</v>
      </c>
      <c r="K45" t="s">
        <v>2868</v>
      </c>
      <c r="L45">
        <v>1</v>
      </c>
      <c r="M45">
        <v>5</v>
      </c>
      <c r="N45">
        <v>6</v>
      </c>
    </row>
    <row r="46" spans="1:14" x14ac:dyDescent="0.25">
      <c r="A46" t="s">
        <v>2869</v>
      </c>
      <c r="B46">
        <v>12</v>
      </c>
      <c r="C46">
        <v>9</v>
      </c>
      <c r="D46">
        <v>21</v>
      </c>
      <c r="F46" t="s">
        <v>2869</v>
      </c>
      <c r="G46">
        <v>6</v>
      </c>
      <c r="H46">
        <v>6</v>
      </c>
      <c r="I46">
        <v>12</v>
      </c>
      <c r="K46" t="s">
        <v>2869</v>
      </c>
      <c r="L46">
        <v>4</v>
      </c>
      <c r="M46">
        <v>1</v>
      </c>
      <c r="N46">
        <v>5</v>
      </c>
    </row>
    <row r="47" spans="1:14" x14ac:dyDescent="0.25">
      <c r="A47" t="s">
        <v>2803</v>
      </c>
      <c r="B47">
        <v>809</v>
      </c>
      <c r="C47">
        <v>500</v>
      </c>
      <c r="D47">
        <v>1309</v>
      </c>
      <c r="F47" t="s">
        <v>2803</v>
      </c>
      <c r="G47">
        <v>484</v>
      </c>
      <c r="H47">
        <v>294</v>
      </c>
      <c r="I47">
        <v>778</v>
      </c>
      <c r="K47" t="s">
        <v>2803</v>
      </c>
      <c r="L47">
        <v>158</v>
      </c>
      <c r="M47">
        <v>97</v>
      </c>
      <c r="N47">
        <v>255</v>
      </c>
    </row>
    <row r="50" spans="1:14" x14ac:dyDescent="0.25">
      <c r="A50" t="s">
        <v>2799</v>
      </c>
      <c r="B50" t="s">
        <v>2810</v>
      </c>
      <c r="F50" t="s">
        <v>2799</v>
      </c>
      <c r="G50" t="s">
        <v>2889</v>
      </c>
      <c r="K50" t="s">
        <v>2799</v>
      </c>
      <c r="L50" t="s">
        <v>2891</v>
      </c>
    </row>
    <row r="52" spans="1:14" x14ac:dyDescent="0.25">
      <c r="A52" t="s">
        <v>2800</v>
      </c>
      <c r="B52" t="s">
        <v>2892</v>
      </c>
      <c r="F52" t="s">
        <v>2800</v>
      </c>
      <c r="G52" t="s">
        <v>2892</v>
      </c>
      <c r="K52" t="s">
        <v>2800</v>
      </c>
      <c r="L52" t="s">
        <v>2892</v>
      </c>
    </row>
    <row r="53" spans="1:14" x14ac:dyDescent="0.25">
      <c r="A53" t="s">
        <v>2801</v>
      </c>
      <c r="B53">
        <v>0</v>
      </c>
      <c r="C53">
        <v>1</v>
      </c>
      <c r="D53" t="s">
        <v>2803</v>
      </c>
      <c r="F53" t="s">
        <v>2801</v>
      </c>
      <c r="G53">
        <v>0</v>
      </c>
      <c r="H53">
        <v>1</v>
      </c>
      <c r="I53" t="s">
        <v>2803</v>
      </c>
      <c r="K53" t="s">
        <v>2801</v>
      </c>
      <c r="L53">
        <v>0</v>
      </c>
      <c r="M53">
        <v>1</v>
      </c>
      <c r="N53" t="s">
        <v>2803</v>
      </c>
    </row>
    <row r="54" spans="1:14" x14ac:dyDescent="0.25">
      <c r="A54" t="s">
        <v>15</v>
      </c>
      <c r="B54">
        <v>127</v>
      </c>
      <c r="C54">
        <v>339</v>
      </c>
      <c r="D54">
        <v>466</v>
      </c>
      <c r="F54" t="s">
        <v>15</v>
      </c>
      <c r="G54">
        <v>67</v>
      </c>
      <c r="H54">
        <v>196</v>
      </c>
      <c r="I54">
        <v>263</v>
      </c>
      <c r="K54" t="s">
        <v>15</v>
      </c>
      <c r="L54">
        <v>27</v>
      </c>
      <c r="M54">
        <v>70</v>
      </c>
      <c r="N54">
        <v>97</v>
      </c>
    </row>
    <row r="55" spans="1:14" x14ac:dyDescent="0.25">
      <c r="A55" t="s">
        <v>20</v>
      </c>
      <c r="B55">
        <v>682</v>
      </c>
      <c r="C55">
        <v>161</v>
      </c>
      <c r="D55">
        <v>843</v>
      </c>
      <c r="F55" t="s">
        <v>20</v>
      </c>
      <c r="G55">
        <v>417</v>
      </c>
      <c r="H55">
        <v>98</v>
      </c>
      <c r="I55">
        <v>515</v>
      </c>
      <c r="K55" t="s">
        <v>20</v>
      </c>
      <c r="L55">
        <v>131</v>
      </c>
      <c r="M55">
        <v>27</v>
      </c>
      <c r="N55">
        <v>158</v>
      </c>
    </row>
    <row r="56" spans="1:14" x14ac:dyDescent="0.25">
      <c r="A56" t="s">
        <v>2803</v>
      </c>
      <c r="B56">
        <v>809</v>
      </c>
      <c r="C56">
        <v>500</v>
      </c>
      <c r="D56">
        <v>1309</v>
      </c>
      <c r="F56" t="s">
        <v>2803</v>
      </c>
      <c r="G56">
        <v>484</v>
      </c>
      <c r="H56">
        <v>294</v>
      </c>
      <c r="I56">
        <v>778</v>
      </c>
      <c r="K56" t="s">
        <v>2803</v>
      </c>
      <c r="L56">
        <v>158</v>
      </c>
      <c r="M56">
        <v>97</v>
      </c>
      <c r="N56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310"/>
  <sheetViews>
    <sheetView topLeftCell="P1" workbookViewId="0">
      <selection activeCell="T8" sqref="T8"/>
    </sheetView>
  </sheetViews>
  <sheetFormatPr defaultRowHeight="15" x14ac:dyDescent="0.25"/>
  <cols>
    <col min="19" max="22" width="10.85546875" customWidth="1"/>
    <col min="29" max="29" width="10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2798</v>
      </c>
      <c r="P1" t="s">
        <v>2799</v>
      </c>
      <c r="Q1" t="s">
        <v>2813</v>
      </c>
      <c r="S1" t="s">
        <v>2893</v>
      </c>
      <c r="T1" t="s">
        <v>2903</v>
      </c>
      <c r="U1" t="s">
        <v>2813</v>
      </c>
      <c r="V1" t="s">
        <v>2904</v>
      </c>
      <c r="W1" t="s">
        <v>1</v>
      </c>
      <c r="Y1" t="s">
        <v>2893</v>
      </c>
      <c r="Z1" t="s">
        <v>2903</v>
      </c>
      <c r="AA1" t="s">
        <v>2813</v>
      </c>
      <c r="AB1" t="s">
        <v>2904</v>
      </c>
      <c r="AC1" t="s">
        <v>2918</v>
      </c>
      <c r="AD1" t="s">
        <v>1</v>
      </c>
    </row>
    <row r="2" spans="1:30" hidden="1" x14ac:dyDescent="0.2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  <c r="O2">
        <v>4</v>
      </c>
      <c r="P2" t="str">
        <f>IF(O2&lt;=3, "Train", IF(O2=4, "Test", "Validate"))</f>
        <v>Test</v>
      </c>
      <c r="Q2" t="str">
        <f>RIGHT(N2,2)</f>
        <v>MO</v>
      </c>
      <c r="S2">
        <f>IF(E2="",WoE!$T$11,IF(E2&lt;18,WoE!$T$5,IF(E2&lt;31,WoE!$T$6,IF(E2&lt;41,WoE!$T$7,IF(E2&lt;51,WoE!$T$8,IF(E2&lt;61,WoE!$T$9,WoE!$T$10))))))</f>
        <v>-5.6858338818942329</v>
      </c>
      <c r="T2">
        <f>IF(J2="",WoE!$T$25,IF(LEFT(J2,1)=WoE!$R$19,WoE!$T$19,IF(LEFT(J2,1)=WoE!$R$20,WoE!$T$20,IF(LEFT(J2,1)=WoE!$R$21,WoE!$T$21,IF(LEFT(J2,1)=WoE!$R$22,WoE!$T$22,IF(LEFT(J2,1)=WoE!$R$23,WoE!$T$23,WoE!$T$24))))))</f>
        <v>131.94856914477802</v>
      </c>
      <c r="U2">
        <f>IF(Q2=WoE!$R$45,WoE!$T$45,IF(Q2=WoE!$R$44,WoE!$T$44,IF(Q2=WoE!$R$43,WoE!$T$43,IF(Q2=WoE!$R$42,WoE!$T$42,IF(Q2=WoE!$R$41,WoE!$T$41,IF(Q2=WoE!$R$40,WoE!$T$40,IF(Q2=WoE!$R$39,WoE!$T$39,IF(Q2=WoE!$R$38,WoE!$T$38,IF(Q2=WoE!$R$37,WoE!$T$37,IF(Q2=WoE!$R$36,WoE!$T$36,IF(Q2=WoE!$R$35,WoE!$T$35,IF(Q2="",WoE!$T$33,WoE!$T$34))))))))))))</f>
        <v>26.617316200933416</v>
      </c>
      <c r="V2">
        <f>IF(D2=WoE!$R$53,WoE!$T$53,WoE!$T$54)</f>
        <v>157.1927179217501</v>
      </c>
      <c r="W2">
        <f>B2</f>
        <v>1</v>
      </c>
      <c r="Y2">
        <f>VLOOKUP(S2,WoE!$T$5:$W$11,4,FALSE)</f>
        <v>121</v>
      </c>
      <c r="Z2">
        <f>VLOOKUP(T2,WoE!$T$19:$W$25,4,FALSE)</f>
        <v>154</v>
      </c>
      <c r="AA2">
        <f>VLOOKUP(U2,WoE!$T$33:$W$45,4,FALSE)</f>
        <v>128</v>
      </c>
      <c r="AB2">
        <f>VLOOKUP(V2,WoE!$T$53:$W$54,4,FALSE)</f>
        <v>167</v>
      </c>
      <c r="AC2">
        <f t="shared" ref="AC2:AC3" si="0">SUM(Y2:AB2)</f>
        <v>570</v>
      </c>
      <c r="AD2">
        <f t="shared" ref="AD2:AD4" si="1">W2</f>
        <v>1</v>
      </c>
    </row>
    <row r="3" spans="1:30" hidden="1" x14ac:dyDescent="0.25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 t="s">
        <v>22</v>
      </c>
      <c r="N3" t="s">
        <v>23</v>
      </c>
      <c r="O3">
        <v>5</v>
      </c>
      <c r="P3" t="str">
        <f t="shared" ref="P3:P66" si="2">IF(O3&lt;=3, "Train", IF(O3=4, "Test", "Validate"))</f>
        <v>Validate</v>
      </c>
      <c r="Q3" t="str">
        <f t="shared" ref="Q3:Q66" si="3">RIGHT(N3,2)</f>
        <v>ON</v>
      </c>
      <c r="S3">
        <f>IF(E3="",WoE!$T$11,IF(E3&lt;18,WoE!$T$5,IF(E3&lt;31,WoE!$T$6,IF(E3&lt;41,WoE!$T$7,IF(E3&lt;51,WoE!$T$8,IF(E3&lt;61,WoE!$T$9,WoE!$T$10))))))</f>
        <v>76.513380263189873</v>
      </c>
      <c r="T3">
        <f>IF(J3="",WoE!$T$25,IF(LEFT(J3,1)=WoE!$R$19,WoE!$T$19,IF(LEFT(J3,1)=WoE!$R$20,WoE!$T$20,IF(LEFT(J3,1)=WoE!$R$21,WoE!$T$21,IF(LEFT(J3,1)=WoE!$R$22,WoE!$T$22,IF(LEFT(J3,1)=WoE!$R$23,WoE!$T$23,WoE!$T$24))))))</f>
        <v>87.579937051941812</v>
      </c>
      <c r="U3">
        <f>IF(Q3=WoE!$R$45,WoE!$T$45,IF(Q3=WoE!$R$44,WoE!$T$44,IF(Q3=WoE!$R$43,WoE!$T$43,IF(Q3=WoE!$R$42,WoE!$T$42,IF(Q3=WoE!$R$41,WoE!$T$41,IF(Q3=WoE!$R$40,WoE!$T$40,IF(Q3=WoE!$R$39,WoE!$T$39,IF(Q3=WoE!$R$38,WoE!$T$38,IF(Q3=WoE!$R$37,WoE!$T$37,IF(Q3=WoE!$R$36,WoE!$T$36,IF(Q3=WoE!$R$35,WoE!$T$35,IF(Q3="",WoE!$T$33,WoE!$T$34))))))))))))</f>
        <v>-105.96394786685998</v>
      </c>
      <c r="V3">
        <f>IF(D3=WoE!$R$53,WoE!$T$53,WoE!$T$54)</f>
        <v>-94.961360375027951</v>
      </c>
      <c r="W3">
        <f t="shared" ref="W3:W66" si="4">B3</f>
        <v>1</v>
      </c>
      <c r="Y3">
        <f>VLOOKUP(S3,WoE!$T$5:$W$11,4,FALSE)</f>
        <v>137</v>
      </c>
      <c r="Z3">
        <f>VLOOKUP(T3,WoE!$T$19:$W$25,4,FALSE)</f>
        <v>143</v>
      </c>
      <c r="AA3">
        <f>VLOOKUP(U3,WoE!$T$33:$W$45,4,FALSE)</f>
        <v>98</v>
      </c>
      <c r="AB3">
        <f>VLOOKUP(V3,WoE!$T$53:$W$54,4,FALSE)</f>
        <v>95</v>
      </c>
      <c r="AC3">
        <f t="shared" ref="AC3:AC66" si="5">SUM(Y3:AB3)</f>
        <v>473</v>
      </c>
      <c r="AD3">
        <f t="shared" ref="AD3:AD66" si="6">W3</f>
        <v>1</v>
      </c>
    </row>
    <row r="4" spans="1:30" x14ac:dyDescent="0.25">
      <c r="A4">
        <v>1</v>
      </c>
      <c r="B4">
        <v>0</v>
      </c>
      <c r="C4" t="s">
        <v>24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23</v>
      </c>
      <c r="O4">
        <v>1</v>
      </c>
      <c r="P4" t="str">
        <f t="shared" si="2"/>
        <v>Train</v>
      </c>
      <c r="Q4" t="str">
        <f t="shared" si="3"/>
        <v>ON</v>
      </c>
      <c r="S4">
        <f>IF(E4="",WoE!$T$11,IF(E4&lt;18,WoE!$T$5,IF(E4&lt;31,WoE!$T$6,IF(E4&lt;41,WoE!$T$7,IF(E4&lt;51,WoE!$T$8,IF(E4&lt;61,WoE!$T$9,WoE!$T$10))))))</f>
        <v>76.513380263189873</v>
      </c>
      <c r="T4">
        <f>IF(J4="",WoE!$T$25,IF(LEFT(J4,1)=WoE!$R$19,WoE!$T$19,IF(LEFT(J4,1)=WoE!$R$20,WoE!$T$20,IF(LEFT(J4,1)=WoE!$R$21,WoE!$T$21,IF(LEFT(J4,1)=WoE!$R$22,WoE!$T$22,IF(LEFT(J4,1)=WoE!$R$23,WoE!$T$23,WoE!$T$24))))))</f>
        <v>87.579937051941812</v>
      </c>
      <c r="U4">
        <f>IF(Q4=WoE!$R$45,WoE!$T$45,IF(Q4=WoE!$R$44,WoE!$T$44,IF(Q4=WoE!$R$43,WoE!$T$43,IF(Q4=WoE!$R$42,WoE!$T$42,IF(Q4=WoE!$R$41,WoE!$T$41,IF(Q4=WoE!$R$40,WoE!$T$40,IF(Q4=WoE!$R$39,WoE!$T$39,IF(Q4=WoE!$R$38,WoE!$T$38,IF(Q4=WoE!$R$37,WoE!$T$37,IF(Q4=WoE!$R$36,WoE!$T$36,IF(Q4=WoE!$R$35,WoE!$T$35,IF(Q4="",WoE!$T$33,WoE!$T$34))))))))))))</f>
        <v>-105.96394786685998</v>
      </c>
      <c r="V4">
        <f>IF(D4=WoE!$R$53,WoE!$T$53,WoE!$T$54)</f>
        <v>157.1927179217501</v>
      </c>
      <c r="W4">
        <f t="shared" si="4"/>
        <v>0</v>
      </c>
      <c r="Y4">
        <f>VLOOKUP(S4,WoE!$T$5:$W$11,4,FALSE)</f>
        <v>137</v>
      </c>
      <c r="Z4">
        <f>VLOOKUP(T4,WoE!$T$19:$W$25,4,FALSE)</f>
        <v>143</v>
      </c>
      <c r="AA4">
        <f>VLOOKUP(U4,WoE!$T$33:$W$45,4,FALSE)</f>
        <v>98</v>
      </c>
      <c r="AB4">
        <f>VLOOKUP(V4,WoE!$T$53:$W$54,4,FALSE)</f>
        <v>167</v>
      </c>
      <c r="AC4">
        <f t="shared" si="5"/>
        <v>545</v>
      </c>
      <c r="AD4">
        <f t="shared" si="6"/>
        <v>0</v>
      </c>
    </row>
    <row r="5" spans="1:30" x14ac:dyDescent="0.25">
      <c r="A5">
        <v>1</v>
      </c>
      <c r="B5">
        <v>0</v>
      </c>
      <c r="C5" t="s">
        <v>25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23</v>
      </c>
      <c r="O5">
        <v>3</v>
      </c>
      <c r="P5" t="str">
        <f t="shared" si="2"/>
        <v>Train</v>
      </c>
      <c r="Q5" t="str">
        <f t="shared" si="3"/>
        <v>ON</v>
      </c>
      <c r="S5">
        <f>IF(E5="",WoE!$T$11,IF(E5&lt;18,WoE!$T$5,IF(E5&lt;31,WoE!$T$6,IF(E5&lt;41,WoE!$T$7,IF(E5&lt;51,WoE!$T$8,IF(E5&lt;61,WoE!$T$9,WoE!$T$10))))))</f>
        <v>-5.6858338818942329</v>
      </c>
      <c r="T5">
        <f>IF(J5="",WoE!$T$25,IF(LEFT(J5,1)=WoE!$R$19,WoE!$T$19,IF(LEFT(J5,1)=WoE!$R$20,WoE!$T$20,IF(LEFT(J5,1)=WoE!$R$21,WoE!$T$21,IF(LEFT(J5,1)=WoE!$R$22,WoE!$T$22,IF(LEFT(J5,1)=WoE!$R$23,WoE!$T$23,WoE!$T$24))))))</f>
        <v>87.579937051941812</v>
      </c>
      <c r="U5">
        <f>IF(Q5=WoE!$R$45,WoE!$T$45,IF(Q5=WoE!$R$44,WoE!$T$44,IF(Q5=WoE!$R$43,WoE!$T$43,IF(Q5=WoE!$R$42,WoE!$T$42,IF(Q5=WoE!$R$41,WoE!$T$41,IF(Q5=WoE!$R$40,WoE!$T$40,IF(Q5=WoE!$R$39,WoE!$T$39,IF(Q5=WoE!$R$38,WoE!$T$38,IF(Q5=WoE!$R$37,WoE!$T$37,IF(Q5=WoE!$R$36,WoE!$T$36,IF(Q5=WoE!$R$35,WoE!$T$35,IF(Q5="",WoE!$T$33,WoE!$T$34))))))))))))</f>
        <v>-105.96394786685998</v>
      </c>
      <c r="V5">
        <f>IF(D5=WoE!$R$53,WoE!$T$53,WoE!$T$54)</f>
        <v>-94.961360375027951</v>
      </c>
      <c r="W5">
        <f t="shared" si="4"/>
        <v>0</v>
      </c>
      <c r="Y5">
        <f>VLOOKUP(S5,WoE!$T$5:$W$11,4,FALSE)</f>
        <v>121</v>
      </c>
      <c r="Z5">
        <f>VLOOKUP(T5,WoE!$T$19:$W$25,4,FALSE)</f>
        <v>143</v>
      </c>
      <c r="AA5">
        <f>VLOOKUP(U5,WoE!$T$33:$W$45,4,FALSE)</f>
        <v>98</v>
      </c>
      <c r="AB5">
        <f>VLOOKUP(V5,WoE!$T$53:$W$54,4,FALSE)</f>
        <v>95</v>
      </c>
      <c r="AC5">
        <f t="shared" si="5"/>
        <v>457</v>
      </c>
      <c r="AD5">
        <f t="shared" si="6"/>
        <v>0</v>
      </c>
    </row>
    <row r="6" spans="1:30" x14ac:dyDescent="0.25">
      <c r="A6">
        <v>1</v>
      </c>
      <c r="B6">
        <v>0</v>
      </c>
      <c r="C6" t="s">
        <v>26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23</v>
      </c>
      <c r="O6">
        <v>2</v>
      </c>
      <c r="P6" t="str">
        <f t="shared" si="2"/>
        <v>Train</v>
      </c>
      <c r="Q6" t="str">
        <f t="shared" si="3"/>
        <v>ON</v>
      </c>
      <c r="S6">
        <f>IF(E6="",WoE!$T$11,IF(E6&lt;18,WoE!$T$5,IF(E6&lt;31,WoE!$T$6,IF(E6&lt;41,WoE!$T$7,IF(E6&lt;51,WoE!$T$8,IF(E6&lt;61,WoE!$T$9,WoE!$T$10))))))</f>
        <v>-5.6858338818942329</v>
      </c>
      <c r="T6">
        <f>IF(J6="",WoE!$T$25,IF(LEFT(J6,1)=WoE!$R$19,WoE!$T$19,IF(LEFT(J6,1)=WoE!$R$20,WoE!$T$20,IF(LEFT(J6,1)=WoE!$R$21,WoE!$T$21,IF(LEFT(J6,1)=WoE!$R$22,WoE!$T$22,IF(LEFT(J6,1)=WoE!$R$23,WoE!$T$23,WoE!$T$24))))))</f>
        <v>87.579937051941812</v>
      </c>
      <c r="U6">
        <f>IF(Q6=WoE!$R$45,WoE!$T$45,IF(Q6=WoE!$R$44,WoE!$T$44,IF(Q6=WoE!$R$43,WoE!$T$43,IF(Q6=WoE!$R$42,WoE!$T$42,IF(Q6=WoE!$R$41,WoE!$T$41,IF(Q6=WoE!$R$40,WoE!$T$40,IF(Q6=WoE!$R$39,WoE!$T$39,IF(Q6=WoE!$R$38,WoE!$T$38,IF(Q6=WoE!$R$37,WoE!$T$37,IF(Q6=WoE!$R$36,WoE!$T$36,IF(Q6=WoE!$R$35,WoE!$T$35,IF(Q6="",WoE!$T$33,WoE!$T$34))))))))))))</f>
        <v>-105.96394786685998</v>
      </c>
      <c r="V6">
        <f>IF(D6=WoE!$R$53,WoE!$T$53,WoE!$T$54)</f>
        <v>157.1927179217501</v>
      </c>
      <c r="W6">
        <f t="shared" si="4"/>
        <v>0</v>
      </c>
      <c r="Y6">
        <f>VLOOKUP(S6,WoE!$T$5:$W$11,4,FALSE)</f>
        <v>121</v>
      </c>
      <c r="Z6">
        <f>VLOOKUP(T6,WoE!$T$19:$W$25,4,FALSE)</f>
        <v>143</v>
      </c>
      <c r="AA6">
        <f>VLOOKUP(U6,WoE!$T$33:$W$45,4,FALSE)</f>
        <v>98</v>
      </c>
      <c r="AB6">
        <f>VLOOKUP(V6,WoE!$T$53:$W$54,4,FALSE)</f>
        <v>167</v>
      </c>
      <c r="AC6">
        <f t="shared" si="5"/>
        <v>529</v>
      </c>
      <c r="AD6">
        <f t="shared" si="6"/>
        <v>0</v>
      </c>
    </row>
    <row r="7" spans="1:30" hidden="1" x14ac:dyDescent="0.25">
      <c r="A7">
        <v>1</v>
      </c>
      <c r="B7">
        <v>1</v>
      </c>
      <c r="C7" t="s">
        <v>27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28</v>
      </c>
      <c r="K7" t="s">
        <v>17</v>
      </c>
      <c r="L7" t="s">
        <v>29</v>
      </c>
      <c r="N7" t="s">
        <v>30</v>
      </c>
      <c r="O7">
        <v>5</v>
      </c>
      <c r="P7" t="str">
        <f t="shared" si="2"/>
        <v>Validate</v>
      </c>
      <c r="Q7" t="str">
        <f t="shared" si="3"/>
        <v>NY</v>
      </c>
      <c r="S7">
        <f>IF(E7="",WoE!$T$11,IF(E7&lt;18,WoE!$T$5,IF(E7&lt;31,WoE!$T$6,IF(E7&lt;41,WoE!$T$7,IF(E7&lt;51,WoE!$T$8,IF(E7&lt;61,WoE!$T$9,WoE!$T$10))))))</f>
        <v>10.385094737400134</v>
      </c>
      <c r="T7">
        <f>IF(J7="",WoE!$T$25,IF(LEFT(J7,1)=WoE!$R$19,WoE!$T$19,IF(LEFT(J7,1)=WoE!$R$20,WoE!$T$20,IF(LEFT(J7,1)=WoE!$R$21,WoE!$T$21,IF(LEFT(J7,1)=WoE!$R$22,WoE!$T$22,IF(LEFT(J7,1)=WoE!$R$23,WoE!$T$23,WoE!$T$24))))))</f>
        <v>194.54241223142756</v>
      </c>
      <c r="U7">
        <f>IF(Q7=WoE!$R$45,WoE!$T$45,IF(Q7=WoE!$R$44,WoE!$T$44,IF(Q7=WoE!$R$43,WoE!$T$43,IF(Q7=WoE!$R$42,WoE!$T$42,IF(Q7=WoE!$R$41,WoE!$T$41,IF(Q7=WoE!$R$40,WoE!$T$40,IF(Q7=WoE!$R$39,WoE!$T$39,IF(Q7=WoE!$R$38,WoE!$T$38,IF(Q7=WoE!$R$37,WoE!$T$37,IF(Q7=WoE!$R$36,WoE!$T$36,IF(Q7=WoE!$R$35,WoE!$T$35,IF(Q7="",WoE!$T$33,WoE!$T$34))))))))))))</f>
        <v>96.207787829339537</v>
      </c>
      <c r="V7">
        <f>IF(D7=WoE!$R$53,WoE!$T$53,WoE!$T$54)</f>
        <v>-94.961360375027951</v>
      </c>
      <c r="W7">
        <f t="shared" si="4"/>
        <v>1</v>
      </c>
      <c r="Y7">
        <f>VLOOKUP(S7,WoE!$T$5:$W$11,4,FALSE)</f>
        <v>124</v>
      </c>
      <c r="Z7">
        <f>VLOOKUP(T7,WoE!$T$19:$W$25,4,FALSE)</f>
        <v>170</v>
      </c>
      <c r="AA7">
        <f>VLOOKUP(U7,WoE!$T$33:$W$45,4,FALSE)</f>
        <v>143</v>
      </c>
      <c r="AB7">
        <f>VLOOKUP(V7,WoE!$T$53:$W$54,4,FALSE)</f>
        <v>95</v>
      </c>
      <c r="AC7">
        <f t="shared" si="5"/>
        <v>532</v>
      </c>
      <c r="AD7">
        <f t="shared" si="6"/>
        <v>1</v>
      </c>
    </row>
    <row r="8" spans="1:30" x14ac:dyDescent="0.25">
      <c r="A8">
        <v>1</v>
      </c>
      <c r="B8">
        <v>1</v>
      </c>
      <c r="C8" t="s">
        <v>31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32</v>
      </c>
      <c r="K8" t="s">
        <v>17</v>
      </c>
      <c r="L8" t="s">
        <v>33</v>
      </c>
      <c r="N8" t="s">
        <v>34</v>
      </c>
      <c r="O8">
        <v>1</v>
      </c>
      <c r="P8" t="str">
        <f t="shared" si="2"/>
        <v>Train</v>
      </c>
      <c r="Q8" t="str">
        <f t="shared" si="3"/>
        <v>NY</v>
      </c>
      <c r="S8">
        <f>IF(E8="",WoE!$T$11,IF(E8&lt;18,WoE!$T$5,IF(E8&lt;31,WoE!$T$6,IF(E8&lt;41,WoE!$T$7,IF(E8&lt;51,WoE!$T$8,IF(E8&lt;61,WoE!$T$9,WoE!$T$10))))))</f>
        <v>-96.783192941547711</v>
      </c>
      <c r="T8">
        <f>IF(J8="",WoE!$T$25,IF(LEFT(J8,1)=WoE!$R$19,WoE!$T$19,IF(LEFT(J8,1)=WoE!$R$20,WoE!$T$20,IF(LEFT(J8,1)=WoE!$R$21,WoE!$T$21,IF(LEFT(J8,1)=WoE!$R$22,WoE!$T$22,IF(LEFT(J8,1)=WoE!$R$23,WoE!$T$23,WoE!$T$24))))))</f>
        <v>146.3586035421537</v>
      </c>
      <c r="U8">
        <f>IF(Q8=WoE!$R$45,WoE!$T$45,IF(Q8=WoE!$R$44,WoE!$T$44,IF(Q8=WoE!$R$43,WoE!$T$43,IF(Q8=WoE!$R$42,WoE!$T$42,IF(Q8=WoE!$R$41,WoE!$T$41,IF(Q8=WoE!$R$40,WoE!$T$40,IF(Q8=WoE!$R$39,WoE!$T$39,IF(Q8=WoE!$R$38,WoE!$T$38,IF(Q8=WoE!$R$37,WoE!$T$37,IF(Q8=WoE!$R$36,WoE!$T$36,IF(Q8=WoE!$R$35,WoE!$T$35,IF(Q8="",WoE!$T$33,WoE!$T$34))))))))))))</f>
        <v>96.207787829339537</v>
      </c>
      <c r="V8">
        <f>IF(D8=WoE!$R$53,WoE!$T$53,WoE!$T$54)</f>
        <v>157.1927179217501</v>
      </c>
      <c r="W8">
        <f t="shared" si="4"/>
        <v>1</v>
      </c>
      <c r="Y8">
        <f>VLOOKUP(S8,WoE!$T$5:$W$11,4,FALSE)</f>
        <v>102</v>
      </c>
      <c r="Z8">
        <f>VLOOKUP(T8,WoE!$T$19:$W$25,4,FALSE)</f>
        <v>158</v>
      </c>
      <c r="AA8">
        <f>VLOOKUP(U8,WoE!$T$33:$W$45,4,FALSE)</f>
        <v>143</v>
      </c>
      <c r="AB8">
        <f>VLOOKUP(V8,WoE!$T$53:$W$54,4,FALSE)</f>
        <v>167</v>
      </c>
      <c r="AC8">
        <f t="shared" si="5"/>
        <v>570</v>
      </c>
      <c r="AD8">
        <f t="shared" si="6"/>
        <v>1</v>
      </c>
    </row>
    <row r="9" spans="1:30" hidden="1" x14ac:dyDescent="0.25">
      <c r="A9">
        <v>1</v>
      </c>
      <c r="B9">
        <v>0</v>
      </c>
      <c r="C9" t="s">
        <v>35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36</v>
      </c>
      <c r="K9" t="s">
        <v>17</v>
      </c>
      <c r="N9" t="s">
        <v>37</v>
      </c>
      <c r="O9">
        <v>4</v>
      </c>
      <c r="P9" t="str">
        <f t="shared" si="2"/>
        <v>Test</v>
      </c>
      <c r="Q9" t="str">
        <f t="shared" si="3"/>
        <v>NI</v>
      </c>
      <c r="S9">
        <f>IF(E9="",WoE!$T$11,IF(E9&lt;18,WoE!$T$5,IF(E9&lt;31,WoE!$T$6,IF(E9&lt;41,WoE!$T$7,IF(E9&lt;51,WoE!$T$8,IF(E9&lt;61,WoE!$T$9,WoE!$T$10))))))</f>
        <v>6.0882919635254256</v>
      </c>
      <c r="T9">
        <f>IF(J9="",WoE!$T$25,IF(LEFT(J9,1)=WoE!$R$19,WoE!$T$19,IF(LEFT(J9,1)=WoE!$R$20,WoE!$T$20,IF(LEFT(J9,1)=WoE!$R$21,WoE!$T$21,IF(LEFT(J9,1)=WoE!$R$22,WoE!$T$22,IF(LEFT(J9,1)=WoE!$R$23,WoE!$T$23,WoE!$T$24))))))</f>
        <v>72.164869069215996</v>
      </c>
      <c r="U9">
        <f>IF(Q9=WoE!$R$45,WoE!$T$45,IF(Q9=WoE!$R$44,WoE!$T$44,IF(Q9=WoE!$R$43,WoE!$T$43,IF(Q9=WoE!$R$42,WoE!$T$42,IF(Q9=WoE!$R$41,WoE!$T$41,IF(Q9=WoE!$R$40,WoE!$T$40,IF(Q9=WoE!$R$39,WoE!$T$39,IF(Q9=WoE!$R$38,WoE!$T$38,IF(Q9=WoE!$R$37,WoE!$T$37,IF(Q9=WoE!$R$36,WoE!$T$36,IF(Q9=WoE!$R$35,WoE!$T$35,IF(Q9="",WoE!$T$33,WoE!$T$34))))))))))))</f>
        <v>26.617316200933416</v>
      </c>
      <c r="V9">
        <f>IF(D9=WoE!$R$53,WoE!$T$53,WoE!$T$54)</f>
        <v>-94.961360375027951</v>
      </c>
      <c r="W9">
        <f t="shared" si="4"/>
        <v>0</v>
      </c>
      <c r="Y9">
        <f>VLOOKUP(S9,WoE!$T$5:$W$11,4,FALSE)</f>
        <v>123</v>
      </c>
      <c r="Z9">
        <f>VLOOKUP(T9,WoE!$T$19:$W$25,4,FALSE)</f>
        <v>140</v>
      </c>
      <c r="AA9">
        <f>VLOOKUP(U9,WoE!$T$33:$W$45,4,FALSE)</f>
        <v>128</v>
      </c>
      <c r="AB9">
        <f>VLOOKUP(V9,WoE!$T$53:$W$54,4,FALSE)</f>
        <v>95</v>
      </c>
      <c r="AC9">
        <f t="shared" si="5"/>
        <v>486</v>
      </c>
      <c r="AD9">
        <f t="shared" si="6"/>
        <v>0</v>
      </c>
    </row>
    <row r="10" spans="1:30" x14ac:dyDescent="0.25">
      <c r="A10">
        <v>1</v>
      </c>
      <c r="B10">
        <v>1</v>
      </c>
      <c r="C10" t="s">
        <v>38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39</v>
      </c>
      <c r="K10" t="s">
        <v>17</v>
      </c>
      <c r="L10" t="s">
        <v>40</v>
      </c>
      <c r="N10" t="s">
        <v>41</v>
      </c>
      <c r="O10">
        <v>2</v>
      </c>
      <c r="P10" t="str">
        <f t="shared" si="2"/>
        <v>Train</v>
      </c>
      <c r="Q10" t="str">
        <f t="shared" si="3"/>
        <v>NY</v>
      </c>
      <c r="S10">
        <f>IF(E10="",WoE!$T$11,IF(E10&lt;18,WoE!$T$5,IF(E10&lt;31,WoE!$T$6,IF(E10&lt;41,WoE!$T$7,IF(E10&lt;51,WoE!$T$8,IF(E10&lt;61,WoE!$T$9,WoE!$T$10))))))</f>
        <v>24.067603007585038</v>
      </c>
      <c r="T10">
        <f>IF(J10="",WoE!$T$25,IF(LEFT(J10,1)=WoE!$R$19,WoE!$T$19,IF(LEFT(J10,1)=WoE!$R$20,WoE!$T$20,IF(LEFT(J10,1)=WoE!$R$21,WoE!$T$21,IF(LEFT(J10,1)=WoE!$R$22,WoE!$T$22,IF(LEFT(J10,1)=WoE!$R$23,WoE!$T$23,WoE!$T$24))))))</f>
        <v>87.579937051941812</v>
      </c>
      <c r="U10">
        <f>IF(Q10=WoE!$R$45,WoE!$T$45,IF(Q10=WoE!$R$44,WoE!$T$44,IF(Q10=WoE!$R$43,WoE!$T$43,IF(Q10=WoE!$R$42,WoE!$T$42,IF(Q10=WoE!$R$41,WoE!$T$41,IF(Q10=WoE!$R$40,WoE!$T$40,IF(Q10=WoE!$R$39,WoE!$T$39,IF(Q10=WoE!$R$38,WoE!$T$38,IF(Q10=WoE!$R$37,WoE!$T$37,IF(Q10=WoE!$R$36,WoE!$T$36,IF(Q10=WoE!$R$35,WoE!$T$35,IF(Q10="",WoE!$T$33,WoE!$T$34))))))))))))</f>
        <v>96.207787829339537</v>
      </c>
      <c r="V10">
        <f>IF(D10=WoE!$R$53,WoE!$T$53,WoE!$T$54)</f>
        <v>157.1927179217501</v>
      </c>
      <c r="W10">
        <f t="shared" si="4"/>
        <v>1</v>
      </c>
      <c r="Y10">
        <f>VLOOKUP(S10,WoE!$T$5:$W$11,4,FALSE)</f>
        <v>127</v>
      </c>
      <c r="Z10">
        <f>VLOOKUP(T10,WoE!$T$19:$W$25,4,FALSE)</f>
        <v>143</v>
      </c>
      <c r="AA10">
        <f>VLOOKUP(U10,WoE!$T$33:$W$45,4,FALSE)</f>
        <v>143</v>
      </c>
      <c r="AB10">
        <f>VLOOKUP(V10,WoE!$T$53:$W$54,4,FALSE)</f>
        <v>167</v>
      </c>
      <c r="AC10">
        <f t="shared" si="5"/>
        <v>580</v>
      </c>
      <c r="AD10">
        <f t="shared" si="6"/>
        <v>1</v>
      </c>
    </row>
    <row r="11" spans="1:30" x14ac:dyDescent="0.25">
      <c r="A11">
        <v>1</v>
      </c>
      <c r="B11">
        <v>0</v>
      </c>
      <c r="C11" t="s">
        <v>42</v>
      </c>
      <c r="D11" t="s">
        <v>20</v>
      </c>
      <c r="E11">
        <v>71</v>
      </c>
      <c r="F11">
        <v>0</v>
      </c>
      <c r="G11">
        <v>0</v>
      </c>
      <c r="H11" t="s">
        <v>43</v>
      </c>
      <c r="I11">
        <v>49.504199999999997</v>
      </c>
      <c r="K11" t="s">
        <v>44</v>
      </c>
      <c r="M11">
        <v>22</v>
      </c>
      <c r="N11" t="s">
        <v>45</v>
      </c>
      <c r="O11">
        <v>1</v>
      </c>
      <c r="P11" t="str">
        <f t="shared" si="2"/>
        <v>Train</v>
      </c>
      <c r="Q11" t="str">
        <f t="shared" si="3"/>
        <v>ay</v>
      </c>
      <c r="S11">
        <f>IF(E11="",WoE!$T$11,IF(E11&lt;18,WoE!$T$5,IF(E11&lt;31,WoE!$T$6,IF(E11&lt;41,WoE!$T$7,IF(E11&lt;51,WoE!$T$8,IF(E11&lt;61,WoE!$T$9,WoE!$T$10))))))</f>
        <v>-96.783192941547711</v>
      </c>
      <c r="T11">
        <f>IF(J11="",WoE!$T$25,IF(LEFT(J11,1)=WoE!$R$19,WoE!$T$19,IF(LEFT(J11,1)=WoE!$R$20,WoE!$T$20,IF(LEFT(J11,1)=WoE!$R$21,WoE!$T$21,IF(LEFT(J11,1)=WoE!$R$22,WoE!$T$22,IF(LEFT(J11,1)=WoE!$R$23,WoE!$T$23,WoE!$T$24))))))</f>
        <v>-35.508699828064103</v>
      </c>
      <c r="U11">
        <f>IF(Q11=WoE!$R$45,WoE!$T$45,IF(Q11=WoE!$R$44,WoE!$T$44,IF(Q11=WoE!$R$43,WoE!$T$43,IF(Q11=WoE!$R$42,WoE!$T$42,IF(Q11=WoE!$R$41,WoE!$T$41,IF(Q11=WoE!$R$40,WoE!$T$40,IF(Q11=WoE!$R$39,WoE!$T$39,IF(Q11=WoE!$R$38,WoE!$T$38,IF(Q11=WoE!$R$37,WoE!$T$37,IF(Q11=WoE!$R$36,WoE!$T$36,IF(Q11=WoE!$R$35,WoE!$T$35,IF(Q11="",WoE!$T$33,WoE!$T$34))))))))))))</f>
        <v>26.617316200933416</v>
      </c>
      <c r="V11">
        <f>IF(D11=WoE!$R$53,WoE!$T$53,WoE!$T$54)</f>
        <v>-94.961360375027951</v>
      </c>
      <c r="W11">
        <f t="shared" si="4"/>
        <v>0</v>
      </c>
      <c r="Y11">
        <f>VLOOKUP(S11,WoE!$T$5:$W$11,4,FALSE)</f>
        <v>102</v>
      </c>
      <c r="Z11">
        <f>VLOOKUP(T11,WoE!$T$19:$W$25,4,FALSE)</f>
        <v>113</v>
      </c>
      <c r="AA11">
        <f>VLOOKUP(U11,WoE!$T$33:$W$45,4,FALSE)</f>
        <v>128</v>
      </c>
      <c r="AB11">
        <f>VLOOKUP(V11,WoE!$T$53:$W$54,4,FALSE)</f>
        <v>95</v>
      </c>
      <c r="AC11">
        <f t="shared" si="5"/>
        <v>438</v>
      </c>
      <c r="AD11">
        <f t="shared" si="6"/>
        <v>0</v>
      </c>
    </row>
    <row r="12" spans="1:30" x14ac:dyDescent="0.25">
      <c r="A12">
        <v>1</v>
      </c>
      <c r="B12">
        <v>0</v>
      </c>
      <c r="C12" t="s">
        <v>46</v>
      </c>
      <c r="D12" t="s">
        <v>20</v>
      </c>
      <c r="E12">
        <v>47</v>
      </c>
      <c r="F12">
        <v>1</v>
      </c>
      <c r="G12">
        <v>0</v>
      </c>
      <c r="H12" t="s">
        <v>47</v>
      </c>
      <c r="I12">
        <v>227.52500000000001</v>
      </c>
      <c r="J12" t="s">
        <v>48</v>
      </c>
      <c r="K12" t="s">
        <v>44</v>
      </c>
      <c r="M12">
        <v>124</v>
      </c>
      <c r="N12" t="s">
        <v>30</v>
      </c>
      <c r="O12">
        <v>1</v>
      </c>
      <c r="P12" t="str">
        <f t="shared" si="2"/>
        <v>Train</v>
      </c>
      <c r="Q12" t="str">
        <f t="shared" si="3"/>
        <v>NY</v>
      </c>
      <c r="S12">
        <f>IF(E12="",WoE!$T$11,IF(E12&lt;18,WoE!$T$5,IF(E12&lt;31,WoE!$T$6,IF(E12&lt;41,WoE!$T$7,IF(E12&lt;51,WoE!$T$8,IF(E12&lt;61,WoE!$T$9,WoE!$T$10))))))</f>
        <v>10.385094737400134</v>
      </c>
      <c r="T12">
        <f>IF(J12="",WoE!$T$25,IF(LEFT(J12,1)=WoE!$R$19,WoE!$T$19,IF(LEFT(J12,1)=WoE!$R$20,WoE!$T$20,IF(LEFT(J12,1)=WoE!$R$21,WoE!$T$21,IF(LEFT(J12,1)=WoE!$R$22,WoE!$T$22,IF(LEFT(J12,1)=WoE!$R$23,WoE!$T$23,WoE!$T$24))))))</f>
        <v>87.579937051941812</v>
      </c>
      <c r="U12">
        <f>IF(Q12=WoE!$R$45,WoE!$T$45,IF(Q12=WoE!$R$44,WoE!$T$44,IF(Q12=WoE!$R$43,WoE!$T$43,IF(Q12=WoE!$R$42,WoE!$T$42,IF(Q12=WoE!$R$41,WoE!$T$41,IF(Q12=WoE!$R$40,WoE!$T$40,IF(Q12=WoE!$R$39,WoE!$T$39,IF(Q12=WoE!$R$38,WoE!$T$38,IF(Q12=WoE!$R$37,WoE!$T$37,IF(Q12=WoE!$R$36,WoE!$T$36,IF(Q12=WoE!$R$35,WoE!$T$35,IF(Q12="",WoE!$T$33,WoE!$T$34))))))))))))</f>
        <v>96.207787829339537</v>
      </c>
      <c r="V12">
        <f>IF(D12=WoE!$R$53,WoE!$T$53,WoE!$T$54)</f>
        <v>-94.961360375027951</v>
      </c>
      <c r="W12">
        <f t="shared" si="4"/>
        <v>0</v>
      </c>
      <c r="Y12">
        <f>VLOOKUP(S12,WoE!$T$5:$W$11,4,FALSE)</f>
        <v>124</v>
      </c>
      <c r="Z12">
        <f>VLOOKUP(T12,WoE!$T$19:$W$25,4,FALSE)</f>
        <v>143</v>
      </c>
      <c r="AA12">
        <f>VLOOKUP(U12,WoE!$T$33:$W$45,4,FALSE)</f>
        <v>143</v>
      </c>
      <c r="AB12">
        <f>VLOOKUP(V12,WoE!$T$53:$W$54,4,FALSE)</f>
        <v>95</v>
      </c>
      <c r="AC12">
        <f t="shared" si="5"/>
        <v>505</v>
      </c>
      <c r="AD12">
        <f t="shared" si="6"/>
        <v>0</v>
      </c>
    </row>
    <row r="13" spans="1:30" x14ac:dyDescent="0.25">
      <c r="A13">
        <v>1</v>
      </c>
      <c r="B13">
        <v>1</v>
      </c>
      <c r="C13" t="s">
        <v>49</v>
      </c>
      <c r="D13" t="s">
        <v>15</v>
      </c>
      <c r="E13">
        <v>18</v>
      </c>
      <c r="F13">
        <v>1</v>
      </c>
      <c r="G13">
        <v>0</v>
      </c>
      <c r="H13" t="s">
        <v>47</v>
      </c>
      <c r="I13">
        <v>227.52500000000001</v>
      </c>
      <c r="J13" t="s">
        <v>48</v>
      </c>
      <c r="K13" t="s">
        <v>44</v>
      </c>
      <c r="L13" t="s">
        <v>50</v>
      </c>
      <c r="N13" t="s">
        <v>30</v>
      </c>
      <c r="O13">
        <v>1</v>
      </c>
      <c r="P13" t="str">
        <f t="shared" si="2"/>
        <v>Train</v>
      </c>
      <c r="Q13" t="str">
        <f t="shared" si="3"/>
        <v>NY</v>
      </c>
      <c r="S13">
        <f>IF(E13="",WoE!$T$11,IF(E13&lt;18,WoE!$T$5,IF(E13&lt;31,WoE!$T$6,IF(E13&lt;41,WoE!$T$7,IF(E13&lt;51,WoE!$T$8,IF(E13&lt;61,WoE!$T$9,WoE!$T$10))))))</f>
        <v>-5.6858338818942329</v>
      </c>
      <c r="T13">
        <f>IF(J13="",WoE!$T$25,IF(LEFT(J13,1)=WoE!$R$19,WoE!$T$19,IF(LEFT(J13,1)=WoE!$R$20,WoE!$T$20,IF(LEFT(J13,1)=WoE!$R$21,WoE!$T$21,IF(LEFT(J13,1)=WoE!$R$22,WoE!$T$22,IF(LEFT(J13,1)=WoE!$R$23,WoE!$T$23,WoE!$T$24))))))</f>
        <v>87.579937051941812</v>
      </c>
      <c r="U13">
        <f>IF(Q13=WoE!$R$45,WoE!$T$45,IF(Q13=WoE!$R$44,WoE!$T$44,IF(Q13=WoE!$R$43,WoE!$T$43,IF(Q13=WoE!$R$42,WoE!$T$42,IF(Q13=WoE!$R$41,WoE!$T$41,IF(Q13=WoE!$R$40,WoE!$T$40,IF(Q13=WoE!$R$39,WoE!$T$39,IF(Q13=WoE!$R$38,WoE!$T$38,IF(Q13=WoE!$R$37,WoE!$T$37,IF(Q13=WoE!$R$36,WoE!$T$36,IF(Q13=WoE!$R$35,WoE!$T$35,IF(Q13="",WoE!$T$33,WoE!$T$34))))))))))))</f>
        <v>96.207787829339537</v>
      </c>
      <c r="V13">
        <f>IF(D13=WoE!$R$53,WoE!$T$53,WoE!$T$54)</f>
        <v>157.1927179217501</v>
      </c>
      <c r="W13">
        <f t="shared" si="4"/>
        <v>1</v>
      </c>
      <c r="Y13">
        <f>VLOOKUP(S13,WoE!$T$5:$W$11,4,FALSE)</f>
        <v>121</v>
      </c>
      <c r="Z13">
        <f>VLOOKUP(T13,WoE!$T$19:$W$25,4,FALSE)</f>
        <v>143</v>
      </c>
      <c r="AA13">
        <f>VLOOKUP(U13,WoE!$T$33:$W$45,4,FALSE)</f>
        <v>143</v>
      </c>
      <c r="AB13">
        <f>VLOOKUP(V13,WoE!$T$53:$W$54,4,FALSE)</f>
        <v>167</v>
      </c>
      <c r="AC13">
        <f t="shared" si="5"/>
        <v>574</v>
      </c>
      <c r="AD13">
        <f t="shared" si="6"/>
        <v>1</v>
      </c>
    </row>
    <row r="14" spans="1:30" x14ac:dyDescent="0.25">
      <c r="A14">
        <v>1</v>
      </c>
      <c r="B14">
        <v>1</v>
      </c>
      <c r="C14" t="s">
        <v>51</v>
      </c>
      <c r="D14" t="s">
        <v>15</v>
      </c>
      <c r="E14">
        <v>24</v>
      </c>
      <c r="F14">
        <v>0</v>
      </c>
      <c r="G14">
        <v>0</v>
      </c>
      <c r="H14" t="s">
        <v>52</v>
      </c>
      <c r="I14">
        <v>69.3</v>
      </c>
      <c r="J14" t="s">
        <v>53</v>
      </c>
      <c r="K14" t="s">
        <v>44</v>
      </c>
      <c r="L14" t="s">
        <v>54</v>
      </c>
      <c r="N14" t="s">
        <v>55</v>
      </c>
      <c r="O14">
        <v>2</v>
      </c>
      <c r="P14" t="str">
        <f t="shared" si="2"/>
        <v>Train</v>
      </c>
      <c r="Q14" t="str">
        <f t="shared" si="3"/>
        <v>ce</v>
      </c>
      <c r="S14">
        <f>IF(E14="",WoE!$T$11,IF(E14&lt;18,WoE!$T$5,IF(E14&lt;31,WoE!$T$6,IF(E14&lt;41,WoE!$T$7,IF(E14&lt;51,WoE!$T$8,IF(E14&lt;61,WoE!$T$9,WoE!$T$10))))))</f>
        <v>-5.6858338818942329</v>
      </c>
      <c r="T14">
        <f>IF(J14="",WoE!$T$25,IF(LEFT(J14,1)=WoE!$R$19,WoE!$T$19,IF(LEFT(J14,1)=WoE!$R$20,WoE!$T$20,IF(LEFT(J14,1)=WoE!$R$21,WoE!$T$21,IF(LEFT(J14,1)=WoE!$R$22,WoE!$T$22,IF(LEFT(J14,1)=WoE!$R$23,WoE!$T$23,WoE!$T$24))))))</f>
        <v>131.94856914477802</v>
      </c>
      <c r="U14">
        <f>IF(Q14=WoE!$R$45,WoE!$T$45,IF(Q14=WoE!$R$44,WoE!$T$44,IF(Q14=WoE!$R$43,WoE!$T$43,IF(Q14=WoE!$R$42,WoE!$T$42,IF(Q14=WoE!$R$41,WoE!$T$41,IF(Q14=WoE!$R$40,WoE!$T$40,IF(Q14=WoE!$R$39,WoE!$T$39,IF(Q14=WoE!$R$38,WoE!$T$38,IF(Q14=WoE!$R$37,WoE!$T$37,IF(Q14=WoE!$R$36,WoE!$T$36,IF(Q14=WoE!$R$35,WoE!$T$35,IF(Q14="",WoE!$T$33,WoE!$T$34))))))))))))</f>
        <v>26.617316200933416</v>
      </c>
      <c r="V14">
        <f>IF(D14=WoE!$R$53,WoE!$T$53,WoE!$T$54)</f>
        <v>157.1927179217501</v>
      </c>
      <c r="W14">
        <f t="shared" si="4"/>
        <v>1</v>
      </c>
      <c r="Y14">
        <f>VLOOKUP(S14,WoE!$T$5:$W$11,4,FALSE)</f>
        <v>121</v>
      </c>
      <c r="Z14">
        <f>VLOOKUP(T14,WoE!$T$19:$W$25,4,FALSE)</f>
        <v>154</v>
      </c>
      <c r="AA14">
        <f>VLOOKUP(U14,WoE!$T$33:$W$45,4,FALSE)</f>
        <v>128</v>
      </c>
      <c r="AB14">
        <f>VLOOKUP(V14,WoE!$T$53:$W$54,4,FALSE)</f>
        <v>167</v>
      </c>
      <c r="AC14">
        <f t="shared" si="5"/>
        <v>570</v>
      </c>
      <c r="AD14">
        <f t="shared" si="6"/>
        <v>1</v>
      </c>
    </row>
    <row r="15" spans="1:30" x14ac:dyDescent="0.25">
      <c r="A15">
        <v>1</v>
      </c>
      <c r="B15">
        <v>1</v>
      </c>
      <c r="C15" t="s">
        <v>56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 t="s">
        <v>57</v>
      </c>
      <c r="O15">
        <v>1</v>
      </c>
      <c r="P15" t="str">
        <f t="shared" si="2"/>
        <v>Train</v>
      </c>
      <c r="Q15" t="str">
        <f t="shared" si="3"/>
        <v/>
      </c>
      <c r="S15">
        <f>IF(E15="",WoE!$T$11,IF(E15&lt;18,WoE!$T$5,IF(E15&lt;31,WoE!$T$6,IF(E15&lt;41,WoE!$T$7,IF(E15&lt;51,WoE!$T$8,IF(E15&lt;61,WoE!$T$9,WoE!$T$10))))))</f>
        <v>-5.6858338818942329</v>
      </c>
      <c r="T15">
        <f>IF(J15="",WoE!$T$25,IF(LEFT(J15,1)=WoE!$R$19,WoE!$T$19,IF(LEFT(J15,1)=WoE!$R$20,WoE!$T$20,IF(LEFT(J15,1)=WoE!$R$21,WoE!$T$21,IF(LEFT(J15,1)=WoE!$R$22,WoE!$T$22,IF(LEFT(J15,1)=WoE!$R$23,WoE!$T$23,WoE!$T$24))))))</f>
        <v>-35.508699828064103</v>
      </c>
      <c r="U15">
        <f>IF(Q15=WoE!$R$45,WoE!$T$45,IF(Q15=WoE!$R$44,WoE!$T$44,IF(Q15=WoE!$R$43,WoE!$T$43,IF(Q15=WoE!$R$42,WoE!$T$42,IF(Q15=WoE!$R$41,WoE!$T$41,IF(Q15=WoE!$R$40,WoE!$T$40,IF(Q15=WoE!$R$39,WoE!$T$39,IF(Q15=WoE!$R$38,WoE!$T$38,IF(Q15=WoE!$R$37,WoE!$T$37,IF(Q15=WoE!$R$36,WoE!$T$36,IF(Q15=WoE!$R$35,WoE!$T$35,IF(Q15="",WoE!$T$33,WoE!$T$34))))))))))))</f>
        <v>-46.758841498002319</v>
      </c>
      <c r="V15">
        <f>IF(D15=WoE!$R$53,WoE!$T$53,WoE!$T$54)</f>
        <v>157.1927179217501</v>
      </c>
      <c r="W15">
        <f t="shared" si="4"/>
        <v>1</v>
      </c>
      <c r="Y15">
        <f>VLOOKUP(S15,WoE!$T$5:$W$11,4,FALSE)</f>
        <v>121</v>
      </c>
      <c r="Z15">
        <f>VLOOKUP(T15,WoE!$T$19:$W$25,4,FALSE)</f>
        <v>113</v>
      </c>
      <c r="AA15">
        <f>VLOOKUP(U15,WoE!$T$33:$W$45,4,FALSE)</f>
        <v>112</v>
      </c>
      <c r="AB15">
        <f>VLOOKUP(V15,WoE!$T$53:$W$54,4,FALSE)</f>
        <v>167</v>
      </c>
      <c r="AC15">
        <f t="shared" si="5"/>
        <v>513</v>
      </c>
      <c r="AD15">
        <f t="shared" si="6"/>
        <v>1</v>
      </c>
    </row>
    <row r="16" spans="1:30" hidden="1" x14ac:dyDescent="0.25">
      <c r="A16">
        <v>1</v>
      </c>
      <c r="B16">
        <v>1</v>
      </c>
      <c r="C16" t="s">
        <v>58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59</v>
      </c>
      <c r="K16" t="s">
        <v>17</v>
      </c>
      <c r="L16" t="s">
        <v>60</v>
      </c>
      <c r="N16" t="s">
        <v>61</v>
      </c>
      <c r="O16">
        <v>4</v>
      </c>
      <c r="P16" t="str">
        <f t="shared" si="2"/>
        <v>Test</v>
      </c>
      <c r="Q16" t="str">
        <f t="shared" si="3"/>
        <v>ks</v>
      </c>
      <c r="S16">
        <f>IF(E16="",WoE!$T$11,IF(E16&lt;18,WoE!$T$5,IF(E16&lt;31,WoE!$T$6,IF(E16&lt;41,WoE!$T$7,IF(E16&lt;51,WoE!$T$8,IF(E16&lt;61,WoE!$T$9,WoE!$T$10))))))</f>
        <v>-96.783192941547711</v>
      </c>
      <c r="T16">
        <f>IF(J16="",WoE!$T$25,IF(LEFT(J16,1)=WoE!$R$19,WoE!$T$19,IF(LEFT(J16,1)=WoE!$R$20,WoE!$T$20,IF(LEFT(J16,1)=WoE!$R$21,WoE!$T$21,IF(LEFT(J16,1)=WoE!$R$22,WoE!$T$22,IF(LEFT(J16,1)=WoE!$R$23,WoE!$T$23,WoE!$T$24))))))</f>
        <v>72.164869069215996</v>
      </c>
      <c r="U16">
        <f>IF(Q16=WoE!$R$45,WoE!$T$45,IF(Q16=WoE!$R$44,WoE!$T$44,IF(Q16=WoE!$R$43,WoE!$T$43,IF(Q16=WoE!$R$42,WoE!$T$42,IF(Q16=WoE!$R$41,WoE!$T$41,IF(Q16=WoE!$R$40,WoE!$T$40,IF(Q16=WoE!$R$39,WoE!$T$39,IF(Q16=WoE!$R$38,WoE!$T$38,IF(Q16=WoE!$R$37,WoE!$T$37,IF(Q16=WoE!$R$36,WoE!$T$36,IF(Q16=WoE!$R$35,WoE!$T$35,IF(Q16="",WoE!$T$33,WoE!$T$34))))))))))))</f>
        <v>26.617316200933416</v>
      </c>
      <c r="V16">
        <f>IF(D16=WoE!$R$53,WoE!$T$53,WoE!$T$54)</f>
        <v>-94.961360375027951</v>
      </c>
      <c r="W16">
        <f t="shared" si="4"/>
        <v>1</v>
      </c>
      <c r="Y16">
        <f>VLOOKUP(S16,WoE!$T$5:$W$11,4,FALSE)</f>
        <v>102</v>
      </c>
      <c r="Z16">
        <f>VLOOKUP(T16,WoE!$T$19:$W$25,4,FALSE)</f>
        <v>140</v>
      </c>
      <c r="AA16">
        <f>VLOOKUP(U16,WoE!$T$33:$W$45,4,FALSE)</f>
        <v>128</v>
      </c>
      <c r="AB16">
        <f>VLOOKUP(V16,WoE!$T$53:$W$54,4,FALSE)</f>
        <v>95</v>
      </c>
      <c r="AC16">
        <f t="shared" si="5"/>
        <v>465</v>
      </c>
      <c r="AD16">
        <f t="shared" si="6"/>
        <v>1</v>
      </c>
    </row>
    <row r="17" spans="1:30" hidden="1" x14ac:dyDescent="0.25">
      <c r="A17">
        <v>1</v>
      </c>
      <c r="B17">
        <v>0</v>
      </c>
      <c r="C17" t="s">
        <v>62</v>
      </c>
      <c r="D17" t="s">
        <v>20</v>
      </c>
      <c r="F17">
        <v>0</v>
      </c>
      <c r="G17">
        <v>0</v>
      </c>
      <c r="H17" t="s">
        <v>63</v>
      </c>
      <c r="I17">
        <v>25.925000000000001</v>
      </c>
      <c r="K17" t="s">
        <v>17</v>
      </c>
      <c r="N17" t="s">
        <v>30</v>
      </c>
      <c r="O17">
        <v>4</v>
      </c>
      <c r="P17" t="str">
        <f t="shared" si="2"/>
        <v>Test</v>
      </c>
      <c r="Q17" t="str">
        <f t="shared" si="3"/>
        <v>NY</v>
      </c>
      <c r="S17">
        <f>IF(E17="",WoE!$T$11,IF(E17&lt;18,WoE!$T$5,IF(E17&lt;31,WoE!$T$6,IF(E17&lt;41,WoE!$T$7,IF(E17&lt;51,WoE!$T$8,IF(E17&lt;61,WoE!$T$9,WoE!$T$10))))))</f>
        <v>-43.580409799888336</v>
      </c>
      <c r="T17">
        <f>IF(J17="",WoE!$T$25,IF(LEFT(J17,1)=WoE!$R$19,WoE!$T$19,IF(LEFT(J17,1)=WoE!$R$20,WoE!$T$20,IF(LEFT(J17,1)=WoE!$R$21,WoE!$T$21,IF(LEFT(J17,1)=WoE!$R$22,WoE!$T$22,IF(LEFT(J17,1)=WoE!$R$23,WoE!$T$23,WoE!$T$24))))))</f>
        <v>-35.508699828064103</v>
      </c>
      <c r="U17">
        <f>IF(Q17=WoE!$R$45,WoE!$T$45,IF(Q17=WoE!$R$44,WoE!$T$44,IF(Q17=WoE!$R$43,WoE!$T$43,IF(Q17=WoE!$R$42,WoE!$T$42,IF(Q17=WoE!$R$41,WoE!$T$41,IF(Q17=WoE!$R$40,WoE!$T$40,IF(Q17=WoE!$R$39,WoE!$T$39,IF(Q17=WoE!$R$38,WoE!$T$38,IF(Q17=WoE!$R$37,WoE!$T$37,IF(Q17=WoE!$R$36,WoE!$T$36,IF(Q17=WoE!$R$35,WoE!$T$35,IF(Q17="",WoE!$T$33,WoE!$T$34))))))))))))</f>
        <v>96.207787829339537</v>
      </c>
      <c r="V17">
        <f>IF(D17=WoE!$R$53,WoE!$T$53,WoE!$T$54)</f>
        <v>-94.961360375027951</v>
      </c>
      <c r="W17">
        <f t="shared" si="4"/>
        <v>0</v>
      </c>
      <c r="Y17">
        <f>VLOOKUP(S17,WoE!$T$5:$W$11,4,FALSE)</f>
        <v>113</v>
      </c>
      <c r="Z17">
        <f>VLOOKUP(T17,WoE!$T$19:$W$25,4,FALSE)</f>
        <v>113</v>
      </c>
      <c r="AA17">
        <f>VLOOKUP(U17,WoE!$T$33:$W$45,4,FALSE)</f>
        <v>143</v>
      </c>
      <c r="AB17">
        <f>VLOOKUP(V17,WoE!$T$53:$W$54,4,FALSE)</f>
        <v>95</v>
      </c>
      <c r="AC17">
        <f t="shared" si="5"/>
        <v>464</v>
      </c>
      <c r="AD17">
        <f t="shared" si="6"/>
        <v>0</v>
      </c>
    </row>
    <row r="18" spans="1:30" hidden="1" x14ac:dyDescent="0.25">
      <c r="A18">
        <v>1</v>
      </c>
      <c r="B18">
        <v>0</v>
      </c>
      <c r="C18" t="s">
        <v>64</v>
      </c>
      <c r="D18" t="s">
        <v>20</v>
      </c>
      <c r="E18">
        <v>24</v>
      </c>
      <c r="F18">
        <v>0</v>
      </c>
      <c r="G18">
        <v>1</v>
      </c>
      <c r="H18" t="s">
        <v>65</v>
      </c>
      <c r="I18">
        <v>247.52080000000001</v>
      </c>
      <c r="J18" t="s">
        <v>66</v>
      </c>
      <c r="K18" t="s">
        <v>44</v>
      </c>
      <c r="N18" t="s">
        <v>67</v>
      </c>
      <c r="O18">
        <v>4</v>
      </c>
      <c r="P18" t="str">
        <f t="shared" si="2"/>
        <v>Test</v>
      </c>
      <c r="Q18" t="str">
        <f t="shared" si="3"/>
        <v>PQ</v>
      </c>
      <c r="S18">
        <f>IF(E18="",WoE!$T$11,IF(E18&lt;18,WoE!$T$5,IF(E18&lt;31,WoE!$T$6,IF(E18&lt;41,WoE!$T$7,IF(E18&lt;51,WoE!$T$8,IF(E18&lt;61,WoE!$T$9,WoE!$T$10))))))</f>
        <v>-5.6858338818942329</v>
      </c>
      <c r="T18">
        <f>IF(J18="",WoE!$T$25,IF(LEFT(J18,1)=WoE!$R$19,WoE!$T$19,IF(LEFT(J18,1)=WoE!$R$20,WoE!$T$20,IF(LEFT(J18,1)=WoE!$R$21,WoE!$T$21,IF(LEFT(J18,1)=WoE!$R$22,WoE!$T$22,IF(LEFT(J18,1)=WoE!$R$23,WoE!$T$23,WoE!$T$24))))))</f>
        <v>131.94856914477802</v>
      </c>
      <c r="U18">
        <f>IF(Q18=WoE!$R$45,WoE!$T$45,IF(Q18=WoE!$R$44,WoE!$T$44,IF(Q18=WoE!$R$43,WoE!$T$43,IF(Q18=WoE!$R$42,WoE!$T$42,IF(Q18=WoE!$R$41,WoE!$T$41,IF(Q18=WoE!$R$40,WoE!$T$40,IF(Q18=WoE!$R$39,WoE!$T$39,IF(Q18=WoE!$R$38,WoE!$T$38,IF(Q18=WoE!$R$37,WoE!$T$37,IF(Q18=WoE!$R$36,WoE!$T$36,IF(Q18=WoE!$R$35,WoE!$T$35,IF(Q18="",WoE!$T$33,WoE!$T$34))))))))))))</f>
        <v>49.850513937795</v>
      </c>
      <c r="V18">
        <f>IF(D18=WoE!$R$53,WoE!$T$53,WoE!$T$54)</f>
        <v>-94.961360375027951</v>
      </c>
      <c r="W18">
        <f t="shared" si="4"/>
        <v>0</v>
      </c>
      <c r="Y18">
        <f>VLOOKUP(S18,WoE!$T$5:$W$11,4,FALSE)</f>
        <v>121</v>
      </c>
      <c r="Z18">
        <f>VLOOKUP(T18,WoE!$T$19:$W$25,4,FALSE)</f>
        <v>154</v>
      </c>
      <c r="AA18">
        <f>VLOOKUP(U18,WoE!$T$33:$W$45,4,FALSE)</f>
        <v>133</v>
      </c>
      <c r="AB18">
        <f>VLOOKUP(V18,WoE!$T$53:$W$54,4,FALSE)</f>
        <v>95</v>
      </c>
      <c r="AC18">
        <f t="shared" si="5"/>
        <v>503</v>
      </c>
      <c r="AD18">
        <f t="shared" si="6"/>
        <v>0</v>
      </c>
    </row>
    <row r="19" spans="1:30" x14ac:dyDescent="0.25">
      <c r="A19">
        <v>1</v>
      </c>
      <c r="B19">
        <v>1</v>
      </c>
      <c r="C19" t="s">
        <v>68</v>
      </c>
      <c r="D19" t="s">
        <v>15</v>
      </c>
      <c r="E19">
        <v>50</v>
      </c>
      <c r="F19">
        <v>0</v>
      </c>
      <c r="G19">
        <v>1</v>
      </c>
      <c r="H19" t="s">
        <v>65</v>
      </c>
      <c r="I19">
        <v>247.52080000000001</v>
      </c>
      <c r="J19" t="s">
        <v>66</v>
      </c>
      <c r="K19" t="s">
        <v>44</v>
      </c>
      <c r="L19" t="s">
        <v>57</v>
      </c>
      <c r="N19" t="s">
        <v>67</v>
      </c>
      <c r="O19">
        <v>3</v>
      </c>
      <c r="P19" t="str">
        <f t="shared" si="2"/>
        <v>Train</v>
      </c>
      <c r="Q19" t="str">
        <f t="shared" si="3"/>
        <v>PQ</v>
      </c>
      <c r="S19">
        <f>IF(E19="",WoE!$T$11,IF(E19&lt;18,WoE!$T$5,IF(E19&lt;31,WoE!$T$6,IF(E19&lt;41,WoE!$T$7,IF(E19&lt;51,WoE!$T$8,IF(E19&lt;61,WoE!$T$9,WoE!$T$10))))))</f>
        <v>10.385094737400134</v>
      </c>
      <c r="T19">
        <f>IF(J19="",WoE!$T$25,IF(LEFT(J19,1)=WoE!$R$19,WoE!$T$19,IF(LEFT(J19,1)=WoE!$R$20,WoE!$T$20,IF(LEFT(J19,1)=WoE!$R$21,WoE!$T$21,IF(LEFT(J19,1)=WoE!$R$22,WoE!$T$22,IF(LEFT(J19,1)=WoE!$R$23,WoE!$T$23,WoE!$T$24))))))</f>
        <v>131.94856914477802</v>
      </c>
      <c r="U19">
        <f>IF(Q19=WoE!$R$45,WoE!$T$45,IF(Q19=WoE!$R$44,WoE!$T$44,IF(Q19=WoE!$R$43,WoE!$T$43,IF(Q19=WoE!$R$42,WoE!$T$42,IF(Q19=WoE!$R$41,WoE!$T$41,IF(Q19=WoE!$R$40,WoE!$T$40,IF(Q19=WoE!$R$39,WoE!$T$39,IF(Q19=WoE!$R$38,WoE!$T$38,IF(Q19=WoE!$R$37,WoE!$T$37,IF(Q19=WoE!$R$36,WoE!$T$36,IF(Q19=WoE!$R$35,WoE!$T$35,IF(Q19="",WoE!$T$33,WoE!$T$34))))))))))))</f>
        <v>49.850513937795</v>
      </c>
      <c r="V19">
        <f>IF(D19=WoE!$R$53,WoE!$T$53,WoE!$T$54)</f>
        <v>157.1927179217501</v>
      </c>
      <c r="W19">
        <f t="shared" si="4"/>
        <v>1</v>
      </c>
      <c r="Y19">
        <f>VLOOKUP(S19,WoE!$T$5:$W$11,4,FALSE)</f>
        <v>124</v>
      </c>
      <c r="Z19">
        <f>VLOOKUP(T19,WoE!$T$19:$W$25,4,FALSE)</f>
        <v>154</v>
      </c>
      <c r="AA19">
        <f>VLOOKUP(U19,WoE!$T$33:$W$45,4,FALSE)</f>
        <v>133</v>
      </c>
      <c r="AB19">
        <f>VLOOKUP(V19,WoE!$T$53:$W$54,4,FALSE)</f>
        <v>167</v>
      </c>
      <c r="AC19">
        <f t="shared" si="5"/>
        <v>578</v>
      </c>
      <c r="AD19">
        <f t="shared" si="6"/>
        <v>1</v>
      </c>
    </row>
    <row r="20" spans="1:30" x14ac:dyDescent="0.25">
      <c r="A20">
        <v>1</v>
      </c>
      <c r="B20">
        <v>1</v>
      </c>
      <c r="C20" t="s">
        <v>69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70</v>
      </c>
      <c r="K20" t="s">
        <v>44</v>
      </c>
      <c r="L20" t="s">
        <v>71</v>
      </c>
      <c r="O20">
        <v>2</v>
      </c>
      <c r="P20" t="str">
        <f t="shared" si="2"/>
        <v>Train</v>
      </c>
      <c r="Q20" t="str">
        <f t="shared" si="3"/>
        <v/>
      </c>
      <c r="S20">
        <f>IF(E20="",WoE!$T$11,IF(E20&lt;18,WoE!$T$5,IF(E20&lt;31,WoE!$T$6,IF(E20&lt;41,WoE!$T$7,IF(E20&lt;51,WoE!$T$8,IF(E20&lt;61,WoE!$T$9,WoE!$T$10))))))</f>
        <v>6.0882919635254256</v>
      </c>
      <c r="T20">
        <f>IF(J20="",WoE!$T$25,IF(LEFT(J20,1)=WoE!$R$19,WoE!$T$19,IF(LEFT(J20,1)=WoE!$R$20,WoE!$T$20,IF(LEFT(J20,1)=WoE!$R$21,WoE!$T$21,IF(LEFT(J20,1)=WoE!$R$22,WoE!$T$22,IF(LEFT(J20,1)=WoE!$R$23,WoE!$T$23,WoE!$T$24))))))</f>
        <v>146.3586035421537</v>
      </c>
      <c r="U20">
        <f>IF(Q20=WoE!$R$45,WoE!$T$45,IF(Q20=WoE!$R$44,WoE!$T$44,IF(Q20=WoE!$R$43,WoE!$T$43,IF(Q20=WoE!$R$42,WoE!$T$42,IF(Q20=WoE!$R$41,WoE!$T$41,IF(Q20=WoE!$R$40,WoE!$T$40,IF(Q20=WoE!$R$39,WoE!$T$39,IF(Q20=WoE!$R$38,WoE!$T$38,IF(Q20=WoE!$R$37,WoE!$T$37,IF(Q20=WoE!$R$36,WoE!$T$36,IF(Q20=WoE!$R$35,WoE!$T$35,IF(Q20="",WoE!$T$33,WoE!$T$34))))))))))))</f>
        <v>-46.758841498002319</v>
      </c>
      <c r="V20">
        <f>IF(D20=WoE!$R$53,WoE!$T$53,WoE!$T$54)</f>
        <v>157.1927179217501</v>
      </c>
      <c r="W20">
        <f t="shared" si="4"/>
        <v>1</v>
      </c>
      <c r="Y20">
        <f>VLOOKUP(S20,WoE!$T$5:$W$11,4,FALSE)</f>
        <v>123</v>
      </c>
      <c r="Z20">
        <f>VLOOKUP(T20,WoE!$T$19:$W$25,4,FALSE)</f>
        <v>158</v>
      </c>
      <c r="AA20">
        <f>VLOOKUP(U20,WoE!$T$33:$W$45,4,FALSE)</f>
        <v>112</v>
      </c>
      <c r="AB20">
        <f>VLOOKUP(V20,WoE!$T$53:$W$54,4,FALSE)</f>
        <v>167</v>
      </c>
      <c r="AC20">
        <f t="shared" si="5"/>
        <v>560</v>
      </c>
      <c r="AD20">
        <f t="shared" si="6"/>
        <v>1</v>
      </c>
    </row>
    <row r="21" spans="1:30" hidden="1" x14ac:dyDescent="0.25">
      <c r="A21">
        <v>1</v>
      </c>
      <c r="B21">
        <v>0</v>
      </c>
      <c r="C21" t="s">
        <v>72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73</v>
      </c>
      <c r="K21" t="s">
        <v>44</v>
      </c>
      <c r="L21" t="s">
        <v>74</v>
      </c>
      <c r="N21" t="s">
        <v>75</v>
      </c>
      <c r="O21">
        <v>5</v>
      </c>
      <c r="P21" t="str">
        <f t="shared" si="2"/>
        <v>Validate</v>
      </c>
      <c r="Q21" t="str">
        <f t="shared" si="3"/>
        <v>MN</v>
      </c>
      <c r="S21">
        <f>IF(E21="",WoE!$T$11,IF(E21&lt;18,WoE!$T$5,IF(E21&lt;31,WoE!$T$6,IF(E21&lt;41,WoE!$T$7,IF(E21&lt;51,WoE!$T$8,IF(E21&lt;61,WoE!$T$9,WoE!$T$10))))))</f>
        <v>6.0882919635254256</v>
      </c>
      <c r="T21">
        <f>IF(J21="",WoE!$T$25,IF(LEFT(J21,1)=WoE!$R$19,WoE!$T$19,IF(LEFT(J21,1)=WoE!$R$20,WoE!$T$20,IF(LEFT(J21,1)=WoE!$R$21,WoE!$T$21,IF(LEFT(J21,1)=WoE!$R$22,WoE!$T$22,IF(LEFT(J21,1)=WoE!$R$23,WoE!$T$23,WoE!$T$24))))))</f>
        <v>87.579937051941812</v>
      </c>
      <c r="U21">
        <f>IF(Q21=WoE!$R$45,WoE!$T$45,IF(Q21=WoE!$R$44,WoE!$T$44,IF(Q21=WoE!$R$43,WoE!$T$43,IF(Q21=WoE!$R$42,WoE!$T$42,IF(Q21=WoE!$R$41,WoE!$T$41,IF(Q21=WoE!$R$40,WoE!$T$40,IF(Q21=WoE!$R$39,WoE!$T$39,IF(Q21=WoE!$R$38,WoE!$T$38,IF(Q21=WoE!$R$37,WoE!$T$37,IF(Q21=WoE!$R$36,WoE!$T$36,IF(Q21=WoE!$R$35,WoE!$T$35,IF(Q21="",WoE!$T$33,WoE!$T$34))))))))))))</f>
        <v>26.617316200933416</v>
      </c>
      <c r="V21">
        <f>IF(D21=WoE!$R$53,WoE!$T$53,WoE!$T$54)</f>
        <v>-94.961360375027951</v>
      </c>
      <c r="W21">
        <f t="shared" si="4"/>
        <v>0</v>
      </c>
      <c r="Y21">
        <f>VLOOKUP(S21,WoE!$T$5:$W$11,4,FALSE)</f>
        <v>123</v>
      </c>
      <c r="Z21">
        <f>VLOOKUP(T21,WoE!$T$19:$W$25,4,FALSE)</f>
        <v>143</v>
      </c>
      <c r="AA21">
        <f>VLOOKUP(U21,WoE!$T$33:$W$45,4,FALSE)</f>
        <v>128</v>
      </c>
      <c r="AB21">
        <f>VLOOKUP(V21,WoE!$T$53:$W$54,4,FALSE)</f>
        <v>95</v>
      </c>
      <c r="AC21">
        <f t="shared" si="5"/>
        <v>489</v>
      </c>
      <c r="AD21">
        <f t="shared" si="6"/>
        <v>0</v>
      </c>
    </row>
    <row r="22" spans="1:30" x14ac:dyDescent="0.25">
      <c r="A22">
        <v>1</v>
      </c>
      <c r="B22">
        <v>1</v>
      </c>
      <c r="C22" t="s">
        <v>76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77</v>
      </c>
      <c r="K22" t="s">
        <v>17</v>
      </c>
      <c r="L22" t="s">
        <v>78</v>
      </c>
      <c r="N22" t="s">
        <v>30</v>
      </c>
      <c r="O22">
        <v>3</v>
      </c>
      <c r="P22" t="str">
        <f t="shared" si="2"/>
        <v>Train</v>
      </c>
      <c r="Q22" t="str">
        <f t="shared" si="3"/>
        <v>NY</v>
      </c>
      <c r="S22">
        <f>IF(E22="",WoE!$T$11,IF(E22&lt;18,WoE!$T$5,IF(E22&lt;31,WoE!$T$6,IF(E22&lt;41,WoE!$T$7,IF(E22&lt;51,WoE!$T$8,IF(E22&lt;61,WoE!$T$9,WoE!$T$10))))))</f>
        <v>6.0882919635254256</v>
      </c>
      <c r="T22">
        <f>IF(J22="",WoE!$T$25,IF(LEFT(J22,1)=WoE!$R$19,WoE!$T$19,IF(LEFT(J22,1)=WoE!$R$20,WoE!$T$20,IF(LEFT(J22,1)=WoE!$R$21,WoE!$T$21,IF(LEFT(J22,1)=WoE!$R$22,WoE!$T$22,IF(LEFT(J22,1)=WoE!$R$23,WoE!$T$23,WoE!$T$24))))))</f>
        <v>146.3586035421537</v>
      </c>
      <c r="U22">
        <f>IF(Q22=WoE!$R$45,WoE!$T$45,IF(Q22=WoE!$R$44,WoE!$T$44,IF(Q22=WoE!$R$43,WoE!$T$43,IF(Q22=WoE!$R$42,WoE!$T$42,IF(Q22=WoE!$R$41,WoE!$T$41,IF(Q22=WoE!$R$40,WoE!$T$40,IF(Q22=WoE!$R$39,WoE!$T$39,IF(Q22=WoE!$R$38,WoE!$T$38,IF(Q22=WoE!$R$37,WoE!$T$37,IF(Q22=WoE!$R$36,WoE!$T$36,IF(Q22=WoE!$R$35,WoE!$T$35,IF(Q22="",WoE!$T$33,WoE!$T$34))))))))))))</f>
        <v>96.207787829339537</v>
      </c>
      <c r="V22">
        <f>IF(D22=WoE!$R$53,WoE!$T$53,WoE!$T$54)</f>
        <v>-94.961360375027951</v>
      </c>
      <c r="W22">
        <f t="shared" si="4"/>
        <v>1</v>
      </c>
      <c r="Y22">
        <f>VLOOKUP(S22,WoE!$T$5:$W$11,4,FALSE)</f>
        <v>123</v>
      </c>
      <c r="Z22">
        <f>VLOOKUP(T22,WoE!$T$19:$W$25,4,FALSE)</f>
        <v>158</v>
      </c>
      <c r="AA22">
        <f>VLOOKUP(U22,WoE!$T$33:$W$45,4,FALSE)</f>
        <v>143</v>
      </c>
      <c r="AB22">
        <f>VLOOKUP(V22,WoE!$T$53:$W$54,4,FALSE)</f>
        <v>95</v>
      </c>
      <c r="AC22">
        <f t="shared" si="5"/>
        <v>519</v>
      </c>
      <c r="AD22">
        <f t="shared" si="6"/>
        <v>1</v>
      </c>
    </row>
    <row r="23" spans="1:30" x14ac:dyDescent="0.25">
      <c r="A23">
        <v>1</v>
      </c>
      <c r="B23">
        <v>1</v>
      </c>
      <c r="C23" t="s">
        <v>79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77</v>
      </c>
      <c r="K23" t="s">
        <v>17</v>
      </c>
      <c r="L23" t="s">
        <v>78</v>
      </c>
      <c r="N23" t="s">
        <v>30</v>
      </c>
      <c r="O23">
        <v>1</v>
      </c>
      <c r="P23" t="str">
        <f t="shared" si="2"/>
        <v>Train</v>
      </c>
      <c r="Q23" t="str">
        <f t="shared" si="3"/>
        <v>NY</v>
      </c>
      <c r="S23">
        <f>IF(E23="",WoE!$T$11,IF(E23&lt;18,WoE!$T$5,IF(E23&lt;31,WoE!$T$6,IF(E23&lt;41,WoE!$T$7,IF(E23&lt;51,WoE!$T$8,IF(E23&lt;61,WoE!$T$9,WoE!$T$10))))))</f>
        <v>10.385094737400134</v>
      </c>
      <c r="T23">
        <f>IF(J23="",WoE!$T$25,IF(LEFT(J23,1)=WoE!$R$19,WoE!$T$19,IF(LEFT(J23,1)=WoE!$R$20,WoE!$T$20,IF(LEFT(J23,1)=WoE!$R$21,WoE!$T$21,IF(LEFT(J23,1)=WoE!$R$22,WoE!$T$22,IF(LEFT(J23,1)=WoE!$R$23,WoE!$T$23,WoE!$T$24))))))</f>
        <v>146.3586035421537</v>
      </c>
      <c r="U23">
        <f>IF(Q23=WoE!$R$45,WoE!$T$45,IF(Q23=WoE!$R$44,WoE!$T$44,IF(Q23=WoE!$R$43,WoE!$T$43,IF(Q23=WoE!$R$42,WoE!$T$42,IF(Q23=WoE!$R$41,WoE!$T$41,IF(Q23=WoE!$R$40,WoE!$T$40,IF(Q23=WoE!$R$39,WoE!$T$39,IF(Q23=WoE!$R$38,WoE!$T$38,IF(Q23=WoE!$R$37,WoE!$T$37,IF(Q23=WoE!$R$36,WoE!$T$36,IF(Q23=WoE!$R$35,WoE!$T$35,IF(Q23="",WoE!$T$33,WoE!$T$34))))))))))))</f>
        <v>96.207787829339537</v>
      </c>
      <c r="V23">
        <f>IF(D23=WoE!$R$53,WoE!$T$53,WoE!$T$54)</f>
        <v>157.1927179217501</v>
      </c>
      <c r="W23">
        <f t="shared" si="4"/>
        <v>1</v>
      </c>
      <c r="Y23">
        <f>VLOOKUP(S23,WoE!$T$5:$W$11,4,FALSE)</f>
        <v>124</v>
      </c>
      <c r="Z23">
        <f>VLOOKUP(T23,WoE!$T$19:$W$25,4,FALSE)</f>
        <v>158</v>
      </c>
      <c r="AA23">
        <f>VLOOKUP(U23,WoE!$T$33:$W$45,4,FALSE)</f>
        <v>143</v>
      </c>
      <c r="AB23">
        <f>VLOOKUP(V23,WoE!$T$53:$W$54,4,FALSE)</f>
        <v>167</v>
      </c>
      <c r="AC23">
        <f t="shared" si="5"/>
        <v>592</v>
      </c>
      <c r="AD23">
        <f t="shared" si="6"/>
        <v>1</v>
      </c>
    </row>
    <row r="24" spans="1:30" x14ac:dyDescent="0.25">
      <c r="A24">
        <v>1</v>
      </c>
      <c r="B24">
        <v>1</v>
      </c>
      <c r="C24" t="s">
        <v>80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81</v>
      </c>
      <c r="K24" t="s">
        <v>44</v>
      </c>
      <c r="L24" t="s">
        <v>78</v>
      </c>
      <c r="N24" t="s">
        <v>30</v>
      </c>
      <c r="O24">
        <v>3</v>
      </c>
      <c r="P24" t="str">
        <f t="shared" si="2"/>
        <v>Train</v>
      </c>
      <c r="Q24" t="str">
        <f t="shared" si="3"/>
        <v>NY</v>
      </c>
      <c r="S24">
        <f>IF(E24="",WoE!$T$11,IF(E24&lt;18,WoE!$T$5,IF(E24&lt;31,WoE!$T$6,IF(E24&lt;41,WoE!$T$7,IF(E24&lt;51,WoE!$T$8,IF(E24&lt;61,WoE!$T$9,WoE!$T$10))))))</f>
        <v>-5.6858338818942329</v>
      </c>
      <c r="T24">
        <f>IF(J24="",WoE!$T$25,IF(LEFT(J24,1)=WoE!$R$19,WoE!$T$19,IF(LEFT(J24,1)=WoE!$R$20,WoE!$T$20,IF(LEFT(J24,1)=WoE!$R$21,WoE!$T$21,IF(LEFT(J24,1)=WoE!$R$22,WoE!$T$22,IF(LEFT(J24,1)=WoE!$R$23,WoE!$T$23,WoE!$T$24))))))</f>
        <v>87.579937051941812</v>
      </c>
      <c r="U24">
        <f>IF(Q24=WoE!$R$45,WoE!$T$45,IF(Q24=WoE!$R$44,WoE!$T$44,IF(Q24=WoE!$R$43,WoE!$T$43,IF(Q24=WoE!$R$42,WoE!$T$42,IF(Q24=WoE!$R$41,WoE!$T$41,IF(Q24=WoE!$R$40,WoE!$T$40,IF(Q24=WoE!$R$39,WoE!$T$39,IF(Q24=WoE!$R$38,WoE!$T$38,IF(Q24=WoE!$R$37,WoE!$T$37,IF(Q24=WoE!$R$36,WoE!$T$36,IF(Q24=WoE!$R$35,WoE!$T$35,IF(Q24="",WoE!$T$33,WoE!$T$34))))))))))))</f>
        <v>96.207787829339537</v>
      </c>
      <c r="V24">
        <f>IF(D24=WoE!$R$53,WoE!$T$53,WoE!$T$54)</f>
        <v>-94.961360375027951</v>
      </c>
      <c r="W24">
        <f t="shared" si="4"/>
        <v>1</v>
      </c>
      <c r="Y24">
        <f>VLOOKUP(S24,WoE!$T$5:$W$11,4,FALSE)</f>
        <v>121</v>
      </c>
      <c r="Z24">
        <f>VLOOKUP(T24,WoE!$T$19:$W$25,4,FALSE)</f>
        <v>143</v>
      </c>
      <c r="AA24">
        <f>VLOOKUP(U24,WoE!$T$33:$W$45,4,FALSE)</f>
        <v>143</v>
      </c>
      <c r="AB24">
        <f>VLOOKUP(V24,WoE!$T$53:$W$54,4,FALSE)</f>
        <v>95</v>
      </c>
      <c r="AC24">
        <f t="shared" si="5"/>
        <v>502</v>
      </c>
      <c r="AD24">
        <f t="shared" si="6"/>
        <v>1</v>
      </c>
    </row>
    <row r="25" spans="1:30" x14ac:dyDescent="0.25">
      <c r="A25">
        <v>1</v>
      </c>
      <c r="B25">
        <v>1</v>
      </c>
      <c r="C25" t="s">
        <v>82</v>
      </c>
      <c r="D25" t="s">
        <v>15</v>
      </c>
      <c r="E25">
        <v>42</v>
      </c>
      <c r="F25">
        <v>0</v>
      </c>
      <c r="G25">
        <v>0</v>
      </c>
      <c r="H25" t="s">
        <v>47</v>
      </c>
      <c r="I25">
        <v>227.52500000000001</v>
      </c>
      <c r="K25" t="s">
        <v>44</v>
      </c>
      <c r="L25" t="s">
        <v>50</v>
      </c>
      <c r="O25">
        <v>2</v>
      </c>
      <c r="P25" t="str">
        <f t="shared" si="2"/>
        <v>Train</v>
      </c>
      <c r="Q25" t="str">
        <f t="shared" si="3"/>
        <v/>
      </c>
      <c r="S25">
        <f>IF(E25="",WoE!$T$11,IF(E25&lt;18,WoE!$T$5,IF(E25&lt;31,WoE!$T$6,IF(E25&lt;41,WoE!$T$7,IF(E25&lt;51,WoE!$T$8,IF(E25&lt;61,WoE!$T$9,WoE!$T$10))))))</f>
        <v>10.385094737400134</v>
      </c>
      <c r="T25">
        <f>IF(J25="",WoE!$T$25,IF(LEFT(J25,1)=WoE!$R$19,WoE!$T$19,IF(LEFT(J25,1)=WoE!$R$20,WoE!$T$20,IF(LEFT(J25,1)=WoE!$R$21,WoE!$T$21,IF(LEFT(J25,1)=WoE!$R$22,WoE!$T$22,IF(LEFT(J25,1)=WoE!$R$23,WoE!$T$23,WoE!$T$24))))))</f>
        <v>-35.508699828064103</v>
      </c>
      <c r="U25">
        <f>IF(Q25=WoE!$R$45,WoE!$T$45,IF(Q25=WoE!$R$44,WoE!$T$44,IF(Q25=WoE!$R$43,WoE!$T$43,IF(Q25=WoE!$R$42,WoE!$T$42,IF(Q25=WoE!$R$41,WoE!$T$41,IF(Q25=WoE!$R$40,WoE!$T$40,IF(Q25=WoE!$R$39,WoE!$T$39,IF(Q25=WoE!$R$38,WoE!$T$38,IF(Q25=WoE!$R$37,WoE!$T$37,IF(Q25=WoE!$R$36,WoE!$T$36,IF(Q25=WoE!$R$35,WoE!$T$35,IF(Q25="",WoE!$T$33,WoE!$T$34))))))))))))</f>
        <v>-46.758841498002319</v>
      </c>
      <c r="V25">
        <f>IF(D25=WoE!$R$53,WoE!$T$53,WoE!$T$54)</f>
        <v>157.1927179217501</v>
      </c>
      <c r="W25">
        <f t="shared" si="4"/>
        <v>1</v>
      </c>
      <c r="Y25">
        <f>VLOOKUP(S25,WoE!$T$5:$W$11,4,FALSE)</f>
        <v>124</v>
      </c>
      <c r="Z25">
        <f>VLOOKUP(T25,WoE!$T$19:$W$25,4,FALSE)</f>
        <v>113</v>
      </c>
      <c r="AA25">
        <f>VLOOKUP(U25,WoE!$T$33:$W$45,4,FALSE)</f>
        <v>112</v>
      </c>
      <c r="AB25">
        <f>VLOOKUP(V25,WoE!$T$53:$W$54,4,FALSE)</f>
        <v>167</v>
      </c>
      <c r="AC25">
        <f t="shared" si="5"/>
        <v>516</v>
      </c>
      <c r="AD25">
        <f t="shared" si="6"/>
        <v>1</v>
      </c>
    </row>
    <row r="26" spans="1:30" x14ac:dyDescent="0.25">
      <c r="A26">
        <v>1</v>
      </c>
      <c r="B26">
        <v>1</v>
      </c>
      <c r="C26" t="s">
        <v>83</v>
      </c>
      <c r="D26" t="s">
        <v>15</v>
      </c>
      <c r="E26">
        <v>29</v>
      </c>
      <c r="F26">
        <v>0</v>
      </c>
      <c r="G26">
        <v>0</v>
      </c>
      <c r="H26" t="s">
        <v>84</v>
      </c>
      <c r="I26">
        <v>221.7792</v>
      </c>
      <c r="J26" t="s">
        <v>85</v>
      </c>
      <c r="K26" t="s">
        <v>17</v>
      </c>
      <c r="L26" t="s">
        <v>71</v>
      </c>
      <c r="O26">
        <v>2</v>
      </c>
      <c r="P26" t="str">
        <f t="shared" si="2"/>
        <v>Train</v>
      </c>
      <c r="Q26" t="str">
        <f t="shared" si="3"/>
        <v/>
      </c>
      <c r="S26">
        <f>IF(E26="",WoE!$T$11,IF(E26&lt;18,WoE!$T$5,IF(E26&lt;31,WoE!$T$6,IF(E26&lt;41,WoE!$T$7,IF(E26&lt;51,WoE!$T$8,IF(E26&lt;61,WoE!$T$9,WoE!$T$10))))))</f>
        <v>-5.6858338818942329</v>
      </c>
      <c r="T26">
        <f>IF(J26="",WoE!$T$25,IF(LEFT(J26,1)=WoE!$R$19,WoE!$T$19,IF(LEFT(J26,1)=WoE!$R$20,WoE!$T$20,IF(LEFT(J26,1)=WoE!$R$21,WoE!$T$21,IF(LEFT(J26,1)=WoE!$R$22,WoE!$T$22,IF(LEFT(J26,1)=WoE!$R$23,WoE!$T$23,WoE!$T$24))))))</f>
        <v>87.579937051941812</v>
      </c>
      <c r="U26">
        <f>IF(Q26=WoE!$R$45,WoE!$T$45,IF(Q26=WoE!$R$44,WoE!$T$44,IF(Q26=WoE!$R$43,WoE!$T$43,IF(Q26=WoE!$R$42,WoE!$T$42,IF(Q26=WoE!$R$41,WoE!$T$41,IF(Q26=WoE!$R$40,WoE!$T$40,IF(Q26=WoE!$R$39,WoE!$T$39,IF(Q26=WoE!$R$38,WoE!$T$38,IF(Q26=WoE!$R$37,WoE!$T$37,IF(Q26=WoE!$R$36,WoE!$T$36,IF(Q26=WoE!$R$35,WoE!$T$35,IF(Q26="",WoE!$T$33,WoE!$T$34))))))))))))</f>
        <v>-46.758841498002319</v>
      </c>
      <c r="V26">
        <f>IF(D26=WoE!$R$53,WoE!$T$53,WoE!$T$54)</f>
        <v>157.1927179217501</v>
      </c>
      <c r="W26">
        <f t="shared" si="4"/>
        <v>1</v>
      </c>
      <c r="Y26">
        <f>VLOOKUP(S26,WoE!$T$5:$W$11,4,FALSE)</f>
        <v>121</v>
      </c>
      <c r="Z26">
        <f>VLOOKUP(T26,WoE!$T$19:$W$25,4,FALSE)</f>
        <v>143</v>
      </c>
      <c r="AA26">
        <f>VLOOKUP(U26,WoE!$T$33:$W$45,4,FALSE)</f>
        <v>112</v>
      </c>
      <c r="AB26">
        <f>VLOOKUP(V26,WoE!$T$53:$W$54,4,FALSE)</f>
        <v>167</v>
      </c>
      <c r="AC26">
        <f t="shared" si="5"/>
        <v>543</v>
      </c>
      <c r="AD26">
        <f t="shared" si="6"/>
        <v>1</v>
      </c>
    </row>
    <row r="27" spans="1:30" hidden="1" x14ac:dyDescent="0.25">
      <c r="A27">
        <v>1</v>
      </c>
      <c r="B27">
        <v>0</v>
      </c>
      <c r="C27" t="s">
        <v>86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44</v>
      </c>
      <c r="M27">
        <v>148</v>
      </c>
      <c r="N27" t="s">
        <v>87</v>
      </c>
      <c r="O27">
        <v>5</v>
      </c>
      <c r="P27" t="str">
        <f t="shared" si="2"/>
        <v>Validate</v>
      </c>
      <c r="Q27" t="str">
        <f t="shared" si="3"/>
        <v>CA</v>
      </c>
      <c r="S27">
        <f>IF(E27="",WoE!$T$11,IF(E27&lt;18,WoE!$T$5,IF(E27&lt;31,WoE!$T$6,IF(E27&lt;41,WoE!$T$7,IF(E27&lt;51,WoE!$T$8,IF(E27&lt;61,WoE!$T$9,WoE!$T$10))))))</f>
        <v>-5.6858338818942329</v>
      </c>
      <c r="T27">
        <f>IF(J27="",WoE!$T$25,IF(LEFT(J27,1)=WoE!$R$19,WoE!$T$19,IF(LEFT(J27,1)=WoE!$R$20,WoE!$T$20,IF(LEFT(J27,1)=WoE!$R$21,WoE!$T$21,IF(LEFT(J27,1)=WoE!$R$22,WoE!$T$22,IF(LEFT(J27,1)=WoE!$R$23,WoE!$T$23,WoE!$T$24))))))</f>
        <v>-35.508699828064103</v>
      </c>
      <c r="U27">
        <f>IF(Q27=WoE!$R$45,WoE!$T$45,IF(Q27=WoE!$R$44,WoE!$T$44,IF(Q27=WoE!$R$43,WoE!$T$43,IF(Q27=WoE!$R$42,WoE!$T$42,IF(Q27=WoE!$R$41,WoE!$T$41,IF(Q27=WoE!$R$40,WoE!$T$40,IF(Q27=WoE!$R$39,WoE!$T$39,IF(Q27=WoE!$R$38,WoE!$T$38,IF(Q27=WoE!$R$37,WoE!$T$37,IF(Q27=WoE!$R$36,WoE!$T$36,IF(Q27=WoE!$R$35,WoE!$T$35,IF(Q27="",WoE!$T$33,WoE!$T$34))))))))))))</f>
        <v>26.617316200933416</v>
      </c>
      <c r="V27">
        <f>IF(D27=WoE!$R$53,WoE!$T$53,WoE!$T$54)</f>
        <v>-94.961360375027951</v>
      </c>
      <c r="W27">
        <f t="shared" si="4"/>
        <v>0</v>
      </c>
      <c r="Y27">
        <f>VLOOKUP(S27,WoE!$T$5:$W$11,4,FALSE)</f>
        <v>121</v>
      </c>
      <c r="Z27">
        <f>VLOOKUP(T27,WoE!$T$19:$W$25,4,FALSE)</f>
        <v>113</v>
      </c>
      <c r="AA27">
        <f>VLOOKUP(U27,WoE!$T$33:$W$45,4,FALSE)</f>
        <v>128</v>
      </c>
      <c r="AB27">
        <f>VLOOKUP(V27,WoE!$T$53:$W$54,4,FALSE)</f>
        <v>95</v>
      </c>
      <c r="AC27">
        <f t="shared" si="5"/>
        <v>457</v>
      </c>
      <c r="AD27">
        <f t="shared" si="6"/>
        <v>0</v>
      </c>
    </row>
    <row r="28" spans="1:30" hidden="1" x14ac:dyDescent="0.25">
      <c r="A28">
        <v>1</v>
      </c>
      <c r="B28">
        <v>1</v>
      </c>
      <c r="C28" t="s">
        <v>88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89</v>
      </c>
      <c r="K28" t="s">
        <v>44</v>
      </c>
      <c r="L28" t="s">
        <v>90</v>
      </c>
      <c r="N28" t="s">
        <v>91</v>
      </c>
      <c r="O28">
        <v>5</v>
      </c>
      <c r="P28" t="str">
        <f t="shared" si="2"/>
        <v>Validate</v>
      </c>
      <c r="Q28" t="str">
        <f t="shared" si="3"/>
        <v>MI</v>
      </c>
      <c r="S28">
        <f>IF(E28="",WoE!$T$11,IF(E28&lt;18,WoE!$T$5,IF(E28&lt;31,WoE!$T$6,IF(E28&lt;41,WoE!$T$7,IF(E28&lt;51,WoE!$T$8,IF(E28&lt;61,WoE!$T$9,WoE!$T$10))))))</f>
        <v>-5.6858338818942329</v>
      </c>
      <c r="T28">
        <f>IF(J28="",WoE!$T$25,IF(LEFT(J28,1)=WoE!$R$19,WoE!$T$19,IF(LEFT(J28,1)=WoE!$R$20,WoE!$T$20,IF(LEFT(J28,1)=WoE!$R$21,WoE!$T$21,IF(LEFT(J28,1)=WoE!$R$22,WoE!$T$22,IF(LEFT(J28,1)=WoE!$R$23,WoE!$T$23,WoE!$T$24))))))</f>
        <v>131.94856914477802</v>
      </c>
      <c r="U28">
        <f>IF(Q28=WoE!$R$45,WoE!$T$45,IF(Q28=WoE!$R$44,WoE!$T$44,IF(Q28=WoE!$R$43,WoE!$T$43,IF(Q28=WoE!$R$42,WoE!$T$42,IF(Q28=WoE!$R$41,WoE!$T$41,IF(Q28=WoE!$R$40,WoE!$T$40,IF(Q28=WoE!$R$39,WoE!$T$39,IF(Q28=WoE!$R$38,WoE!$T$38,IF(Q28=WoE!$R$37,WoE!$T$37,IF(Q28=WoE!$R$36,WoE!$T$36,IF(Q28=WoE!$R$35,WoE!$T$35,IF(Q28="",WoE!$T$33,WoE!$T$34))))))))))))</f>
        <v>9.3040031269785537</v>
      </c>
      <c r="V28">
        <f>IF(D28=WoE!$R$53,WoE!$T$53,WoE!$T$54)</f>
        <v>-94.961360375027951</v>
      </c>
      <c r="W28">
        <f t="shared" si="4"/>
        <v>1</v>
      </c>
      <c r="Y28">
        <f>VLOOKUP(S28,WoE!$T$5:$W$11,4,FALSE)</f>
        <v>121</v>
      </c>
      <c r="Z28">
        <f>VLOOKUP(T28,WoE!$T$19:$W$25,4,FALSE)</f>
        <v>154</v>
      </c>
      <c r="AA28">
        <f>VLOOKUP(U28,WoE!$T$33:$W$45,4,FALSE)</f>
        <v>124</v>
      </c>
      <c r="AB28">
        <f>VLOOKUP(V28,WoE!$T$53:$W$54,4,FALSE)</f>
        <v>95</v>
      </c>
      <c r="AC28">
        <f t="shared" si="5"/>
        <v>494</v>
      </c>
      <c r="AD28">
        <f t="shared" si="6"/>
        <v>1</v>
      </c>
    </row>
    <row r="29" spans="1:30" hidden="1" x14ac:dyDescent="0.25">
      <c r="A29">
        <v>1</v>
      </c>
      <c r="B29">
        <v>1</v>
      </c>
      <c r="C29" t="s">
        <v>92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89</v>
      </c>
      <c r="K29" t="s">
        <v>44</v>
      </c>
      <c r="L29" t="s">
        <v>90</v>
      </c>
      <c r="N29" t="s">
        <v>91</v>
      </c>
      <c r="O29">
        <v>4</v>
      </c>
      <c r="P29" t="str">
        <f t="shared" si="2"/>
        <v>Test</v>
      </c>
      <c r="Q29" t="str">
        <f t="shared" si="3"/>
        <v>MI</v>
      </c>
      <c r="S29">
        <f>IF(E29="",WoE!$T$11,IF(E29&lt;18,WoE!$T$5,IF(E29&lt;31,WoE!$T$6,IF(E29&lt;41,WoE!$T$7,IF(E29&lt;51,WoE!$T$8,IF(E29&lt;61,WoE!$T$9,WoE!$T$10))))))</f>
        <v>-5.6858338818942329</v>
      </c>
      <c r="T29">
        <f>IF(J29="",WoE!$T$25,IF(LEFT(J29,1)=WoE!$R$19,WoE!$T$19,IF(LEFT(J29,1)=WoE!$R$20,WoE!$T$20,IF(LEFT(J29,1)=WoE!$R$21,WoE!$T$21,IF(LEFT(J29,1)=WoE!$R$22,WoE!$T$22,IF(LEFT(J29,1)=WoE!$R$23,WoE!$T$23,WoE!$T$24))))))</f>
        <v>131.94856914477802</v>
      </c>
      <c r="U29">
        <f>IF(Q29=WoE!$R$45,WoE!$T$45,IF(Q29=WoE!$R$44,WoE!$T$44,IF(Q29=WoE!$R$43,WoE!$T$43,IF(Q29=WoE!$R$42,WoE!$T$42,IF(Q29=WoE!$R$41,WoE!$T$41,IF(Q29=WoE!$R$40,WoE!$T$40,IF(Q29=WoE!$R$39,WoE!$T$39,IF(Q29=WoE!$R$38,WoE!$T$38,IF(Q29=WoE!$R$37,WoE!$T$37,IF(Q29=WoE!$R$36,WoE!$T$36,IF(Q29=WoE!$R$35,WoE!$T$35,IF(Q29="",WoE!$T$33,WoE!$T$34))))))))))))</f>
        <v>9.3040031269785537</v>
      </c>
      <c r="V29">
        <f>IF(D29=WoE!$R$53,WoE!$T$53,WoE!$T$54)</f>
        <v>157.1927179217501</v>
      </c>
      <c r="W29">
        <f t="shared" si="4"/>
        <v>1</v>
      </c>
      <c r="Y29">
        <f>VLOOKUP(S29,WoE!$T$5:$W$11,4,FALSE)</f>
        <v>121</v>
      </c>
      <c r="Z29">
        <f>VLOOKUP(T29,WoE!$T$19:$W$25,4,FALSE)</f>
        <v>154</v>
      </c>
      <c r="AA29">
        <f>VLOOKUP(U29,WoE!$T$33:$W$45,4,FALSE)</f>
        <v>124</v>
      </c>
      <c r="AB29">
        <f>VLOOKUP(V29,WoE!$T$53:$W$54,4,FALSE)</f>
        <v>167</v>
      </c>
      <c r="AC29">
        <f t="shared" si="5"/>
        <v>566</v>
      </c>
      <c r="AD29">
        <f t="shared" si="6"/>
        <v>1</v>
      </c>
    </row>
    <row r="30" spans="1:30" hidden="1" x14ac:dyDescent="0.25">
      <c r="A30">
        <v>1</v>
      </c>
      <c r="B30">
        <v>1</v>
      </c>
      <c r="C30" t="s">
        <v>93</v>
      </c>
      <c r="D30" t="s">
        <v>15</v>
      </c>
      <c r="E30">
        <v>35</v>
      </c>
      <c r="F30">
        <v>0</v>
      </c>
      <c r="G30">
        <v>0</v>
      </c>
      <c r="H30" t="s">
        <v>94</v>
      </c>
      <c r="I30">
        <v>135.63329999999999</v>
      </c>
      <c r="J30" t="s">
        <v>95</v>
      </c>
      <c r="K30" t="s">
        <v>17</v>
      </c>
      <c r="L30" t="s">
        <v>71</v>
      </c>
      <c r="O30">
        <v>5</v>
      </c>
      <c r="P30" t="str">
        <f t="shared" si="2"/>
        <v>Validate</v>
      </c>
      <c r="Q30" t="str">
        <f t="shared" si="3"/>
        <v/>
      </c>
      <c r="S30">
        <f>IF(E30="",WoE!$T$11,IF(E30&lt;18,WoE!$T$5,IF(E30&lt;31,WoE!$T$6,IF(E30&lt;41,WoE!$T$7,IF(E30&lt;51,WoE!$T$8,IF(E30&lt;61,WoE!$T$9,WoE!$T$10))))))</f>
        <v>6.0882919635254256</v>
      </c>
      <c r="T30">
        <f>IF(J30="",WoE!$T$25,IF(LEFT(J30,1)=WoE!$R$19,WoE!$T$19,IF(LEFT(J30,1)=WoE!$R$20,WoE!$T$20,IF(LEFT(J30,1)=WoE!$R$21,WoE!$T$21,IF(LEFT(J30,1)=WoE!$R$22,WoE!$T$22,IF(LEFT(J30,1)=WoE!$R$23,WoE!$T$23,WoE!$T$24))))))</f>
        <v>87.579937051941812</v>
      </c>
      <c r="U30">
        <f>IF(Q30=WoE!$R$45,WoE!$T$45,IF(Q30=WoE!$R$44,WoE!$T$44,IF(Q30=WoE!$R$43,WoE!$T$43,IF(Q30=WoE!$R$42,WoE!$T$42,IF(Q30=WoE!$R$41,WoE!$T$41,IF(Q30=WoE!$R$40,WoE!$T$40,IF(Q30=WoE!$R$39,WoE!$T$39,IF(Q30=WoE!$R$38,WoE!$T$38,IF(Q30=WoE!$R$37,WoE!$T$37,IF(Q30=WoE!$R$36,WoE!$T$36,IF(Q30=WoE!$R$35,WoE!$T$35,IF(Q30="",WoE!$T$33,WoE!$T$34))))))))))))</f>
        <v>-46.758841498002319</v>
      </c>
      <c r="V30">
        <f>IF(D30=WoE!$R$53,WoE!$T$53,WoE!$T$54)</f>
        <v>157.1927179217501</v>
      </c>
      <c r="W30">
        <f t="shared" si="4"/>
        <v>1</v>
      </c>
      <c r="Y30">
        <f>VLOOKUP(S30,WoE!$T$5:$W$11,4,FALSE)</f>
        <v>123</v>
      </c>
      <c r="Z30">
        <f>VLOOKUP(T30,WoE!$T$19:$W$25,4,FALSE)</f>
        <v>143</v>
      </c>
      <c r="AA30">
        <f>VLOOKUP(U30,WoE!$T$33:$W$45,4,FALSE)</f>
        <v>112</v>
      </c>
      <c r="AB30">
        <f>VLOOKUP(V30,WoE!$T$53:$W$54,4,FALSE)</f>
        <v>167</v>
      </c>
      <c r="AC30">
        <f t="shared" si="5"/>
        <v>545</v>
      </c>
      <c r="AD30">
        <f t="shared" si="6"/>
        <v>1</v>
      </c>
    </row>
    <row r="31" spans="1:30" hidden="1" x14ac:dyDescent="0.25">
      <c r="A31">
        <v>1</v>
      </c>
      <c r="B31">
        <v>1</v>
      </c>
      <c r="C31" t="s">
        <v>96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97</v>
      </c>
      <c r="K31" t="s">
        <v>17</v>
      </c>
      <c r="L31" t="s">
        <v>40</v>
      </c>
      <c r="N31" t="s">
        <v>98</v>
      </c>
      <c r="O31">
        <v>4</v>
      </c>
      <c r="P31" t="str">
        <f t="shared" si="2"/>
        <v>Test</v>
      </c>
      <c r="Q31" t="str">
        <f t="shared" si="3"/>
        <v>DC</v>
      </c>
      <c r="S31">
        <f>IF(E31="",WoE!$T$11,IF(E31&lt;18,WoE!$T$5,IF(E31&lt;31,WoE!$T$6,IF(E31&lt;41,WoE!$T$7,IF(E31&lt;51,WoE!$T$8,IF(E31&lt;61,WoE!$T$9,WoE!$T$10))))))</f>
        <v>-5.6858338818942329</v>
      </c>
      <c r="T31">
        <f>IF(J31="",WoE!$T$25,IF(LEFT(J31,1)=WoE!$R$19,WoE!$T$19,IF(LEFT(J31,1)=WoE!$R$20,WoE!$T$20,IF(LEFT(J31,1)=WoE!$R$21,WoE!$T$21,IF(LEFT(J31,1)=WoE!$R$22,WoE!$T$22,IF(LEFT(J31,1)=WoE!$R$23,WoE!$T$23,WoE!$T$24))))))</f>
        <v>87.579937051941812</v>
      </c>
      <c r="U31">
        <f>IF(Q31=WoE!$R$45,WoE!$T$45,IF(Q31=WoE!$R$44,WoE!$T$44,IF(Q31=WoE!$R$43,WoE!$T$43,IF(Q31=WoE!$R$42,WoE!$T$42,IF(Q31=WoE!$R$41,WoE!$T$41,IF(Q31=WoE!$R$40,WoE!$T$40,IF(Q31=WoE!$R$39,WoE!$T$39,IF(Q31=WoE!$R$38,WoE!$T$38,IF(Q31=WoE!$R$37,WoE!$T$37,IF(Q31=WoE!$R$36,WoE!$T$36,IF(Q31=WoE!$R$35,WoE!$T$35,IF(Q31="",WoE!$T$33,WoE!$T$34))))))))))))</f>
        <v>26.617316200933416</v>
      </c>
      <c r="V31">
        <f>IF(D31=WoE!$R$53,WoE!$T$53,WoE!$T$54)</f>
        <v>-94.961360375027951</v>
      </c>
      <c r="W31">
        <f t="shared" si="4"/>
        <v>1</v>
      </c>
      <c r="Y31">
        <f>VLOOKUP(S31,WoE!$T$5:$W$11,4,FALSE)</f>
        <v>121</v>
      </c>
      <c r="Z31">
        <f>VLOOKUP(T31,WoE!$T$19:$W$25,4,FALSE)</f>
        <v>143</v>
      </c>
      <c r="AA31">
        <f>VLOOKUP(U31,WoE!$T$33:$W$45,4,FALSE)</f>
        <v>128</v>
      </c>
      <c r="AB31">
        <f>VLOOKUP(V31,WoE!$T$53:$W$54,4,FALSE)</f>
        <v>95</v>
      </c>
      <c r="AC31">
        <f t="shared" si="5"/>
        <v>487</v>
      </c>
      <c r="AD31">
        <f t="shared" si="6"/>
        <v>1</v>
      </c>
    </row>
    <row r="32" spans="1:30" hidden="1" x14ac:dyDescent="0.25">
      <c r="A32">
        <v>1</v>
      </c>
      <c r="B32">
        <v>0</v>
      </c>
      <c r="C32" t="s">
        <v>99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100</v>
      </c>
      <c r="K32" t="s">
        <v>17</v>
      </c>
      <c r="N32" t="s">
        <v>101</v>
      </c>
      <c r="O32">
        <v>4</v>
      </c>
      <c r="P32" t="str">
        <f t="shared" si="2"/>
        <v>Test</v>
      </c>
      <c r="Q32" t="str">
        <f t="shared" si="3"/>
        <v>NJ</v>
      </c>
      <c r="S32">
        <f>IF(E32="",WoE!$T$11,IF(E32&lt;18,WoE!$T$5,IF(E32&lt;31,WoE!$T$6,IF(E32&lt;41,WoE!$T$7,IF(E32&lt;51,WoE!$T$8,IF(E32&lt;61,WoE!$T$9,WoE!$T$10))))))</f>
        <v>10.385094737400134</v>
      </c>
      <c r="T32">
        <f>IF(J32="",WoE!$T$25,IF(LEFT(J32,1)=WoE!$R$19,WoE!$T$19,IF(LEFT(J32,1)=WoE!$R$20,WoE!$T$20,IF(LEFT(J32,1)=WoE!$R$21,WoE!$T$21,IF(LEFT(J32,1)=WoE!$R$22,WoE!$T$22,IF(LEFT(J32,1)=WoE!$R$23,WoE!$T$23,WoE!$T$24))))))</f>
        <v>72.164869069215996</v>
      </c>
      <c r="U32">
        <f>IF(Q32=WoE!$R$45,WoE!$T$45,IF(Q32=WoE!$R$44,WoE!$T$44,IF(Q32=WoE!$R$43,WoE!$T$43,IF(Q32=WoE!$R$42,WoE!$T$42,IF(Q32=WoE!$R$41,WoE!$T$41,IF(Q32=WoE!$R$40,WoE!$T$40,IF(Q32=WoE!$R$39,WoE!$T$39,IF(Q32=WoE!$R$38,WoE!$T$38,IF(Q32=WoE!$R$37,WoE!$T$37,IF(Q32=WoE!$R$36,WoE!$T$36,IF(Q32=WoE!$R$35,WoE!$T$35,IF(Q32="",WoE!$T$33,WoE!$T$34))))))))))))</f>
        <v>9.304003126978575</v>
      </c>
      <c r="V32">
        <f>IF(D32=WoE!$R$53,WoE!$T$53,WoE!$T$54)</f>
        <v>-94.961360375027951</v>
      </c>
      <c r="W32">
        <f t="shared" si="4"/>
        <v>0</v>
      </c>
      <c r="Y32">
        <f>VLOOKUP(S32,WoE!$T$5:$W$11,4,FALSE)</f>
        <v>124</v>
      </c>
      <c r="Z32">
        <f>VLOOKUP(T32,WoE!$T$19:$W$25,4,FALSE)</f>
        <v>140</v>
      </c>
      <c r="AA32">
        <f>VLOOKUP(U32,WoE!$T$33:$W$45,4,FALSE)</f>
        <v>124</v>
      </c>
      <c r="AB32">
        <f>VLOOKUP(V32,WoE!$T$53:$W$54,4,FALSE)</f>
        <v>95</v>
      </c>
      <c r="AC32">
        <f t="shared" si="5"/>
        <v>483</v>
      </c>
      <c r="AD32">
        <f t="shared" si="6"/>
        <v>0</v>
      </c>
    </row>
    <row r="33" spans="1:30" hidden="1" x14ac:dyDescent="0.25">
      <c r="A33">
        <v>1</v>
      </c>
      <c r="B33">
        <v>1</v>
      </c>
      <c r="C33" t="s">
        <v>102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103</v>
      </c>
      <c r="K33" t="s">
        <v>44</v>
      </c>
      <c r="L33" t="s">
        <v>90</v>
      </c>
      <c r="N33" t="s">
        <v>104</v>
      </c>
      <c r="O33">
        <v>4</v>
      </c>
      <c r="P33" t="str">
        <f t="shared" si="2"/>
        <v>Test</v>
      </c>
      <c r="Q33" t="str">
        <f t="shared" si="3"/>
        <v>NJ</v>
      </c>
      <c r="S33">
        <f>IF(E33="",WoE!$T$11,IF(E33&lt;18,WoE!$T$5,IF(E33&lt;31,WoE!$T$6,IF(E33&lt;41,WoE!$T$7,IF(E33&lt;51,WoE!$T$8,IF(E33&lt;61,WoE!$T$9,WoE!$T$10))))))</f>
        <v>6.0882919635254256</v>
      </c>
      <c r="T33">
        <f>IF(J33="",WoE!$T$25,IF(LEFT(J33,1)=WoE!$R$19,WoE!$T$19,IF(LEFT(J33,1)=WoE!$R$20,WoE!$T$20,IF(LEFT(J33,1)=WoE!$R$21,WoE!$T$21,IF(LEFT(J33,1)=WoE!$R$22,WoE!$T$22,IF(LEFT(J33,1)=WoE!$R$23,WoE!$T$23,WoE!$T$24))))))</f>
        <v>72.164869069215996</v>
      </c>
      <c r="U33">
        <f>IF(Q33=WoE!$R$45,WoE!$T$45,IF(Q33=WoE!$R$44,WoE!$T$44,IF(Q33=WoE!$R$43,WoE!$T$43,IF(Q33=WoE!$R$42,WoE!$T$42,IF(Q33=WoE!$R$41,WoE!$T$41,IF(Q33=WoE!$R$40,WoE!$T$40,IF(Q33=WoE!$R$39,WoE!$T$39,IF(Q33=WoE!$R$38,WoE!$T$38,IF(Q33=WoE!$R$37,WoE!$T$37,IF(Q33=WoE!$R$36,WoE!$T$36,IF(Q33=WoE!$R$35,WoE!$T$35,IF(Q33="",WoE!$T$33,WoE!$T$34))))))))))))</f>
        <v>9.304003126978575</v>
      </c>
      <c r="V33">
        <f>IF(D33=WoE!$R$53,WoE!$T$53,WoE!$T$54)</f>
        <v>-94.961360375027951</v>
      </c>
      <c r="W33">
        <f t="shared" si="4"/>
        <v>1</v>
      </c>
      <c r="Y33">
        <f>VLOOKUP(S33,WoE!$T$5:$W$11,4,FALSE)</f>
        <v>123</v>
      </c>
      <c r="Z33">
        <f>VLOOKUP(T33,WoE!$T$19:$W$25,4,FALSE)</f>
        <v>140</v>
      </c>
      <c r="AA33">
        <f>VLOOKUP(U33,WoE!$T$33:$W$45,4,FALSE)</f>
        <v>124</v>
      </c>
      <c r="AB33">
        <f>VLOOKUP(V33,WoE!$T$53:$W$54,4,FALSE)</f>
        <v>95</v>
      </c>
      <c r="AC33">
        <f t="shared" si="5"/>
        <v>482</v>
      </c>
      <c r="AD33">
        <f t="shared" si="6"/>
        <v>1</v>
      </c>
    </row>
    <row r="34" spans="1:30" x14ac:dyDescent="0.25">
      <c r="A34">
        <v>1</v>
      </c>
      <c r="B34">
        <v>1</v>
      </c>
      <c r="C34" t="s">
        <v>105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106</v>
      </c>
      <c r="K34" t="s">
        <v>17</v>
      </c>
      <c r="L34" t="s">
        <v>71</v>
      </c>
      <c r="N34" t="s">
        <v>107</v>
      </c>
      <c r="O34">
        <v>1</v>
      </c>
      <c r="P34" t="str">
        <f t="shared" si="2"/>
        <v>Train</v>
      </c>
      <c r="Q34" t="str">
        <f t="shared" si="3"/>
        <v>OH</v>
      </c>
      <c r="S34">
        <f>IF(E34="",WoE!$T$11,IF(E34&lt;18,WoE!$T$5,IF(E34&lt;31,WoE!$T$6,IF(E34&lt;41,WoE!$T$7,IF(E34&lt;51,WoE!$T$8,IF(E34&lt;61,WoE!$T$9,WoE!$T$10))))))</f>
        <v>-5.6858338818942329</v>
      </c>
      <c r="T34">
        <f>IF(J34="",WoE!$T$25,IF(LEFT(J34,1)=WoE!$R$19,WoE!$T$19,IF(LEFT(J34,1)=WoE!$R$20,WoE!$T$20,IF(LEFT(J34,1)=WoE!$R$21,WoE!$T$21,IF(LEFT(J34,1)=WoE!$R$22,WoE!$T$22,IF(LEFT(J34,1)=WoE!$R$23,WoE!$T$23,WoE!$T$24))))))</f>
        <v>87.579937051941812</v>
      </c>
      <c r="U34">
        <f>IF(Q34=WoE!$R$45,WoE!$T$45,IF(Q34=WoE!$R$44,WoE!$T$44,IF(Q34=WoE!$R$43,WoE!$T$43,IF(Q34=WoE!$R$42,WoE!$T$42,IF(Q34=WoE!$R$41,WoE!$T$41,IF(Q34=WoE!$R$40,WoE!$T$40,IF(Q34=WoE!$R$39,WoE!$T$39,IF(Q34=WoE!$R$38,WoE!$T$38,IF(Q34=WoE!$R$37,WoE!$T$37,IF(Q34=WoE!$R$36,WoE!$T$36,IF(Q34=WoE!$R$35,WoE!$T$35,IF(Q34="",WoE!$T$33,WoE!$T$34))))))))))))</f>
        <v>100.93307631439407</v>
      </c>
      <c r="V34">
        <f>IF(D34=WoE!$R$53,WoE!$T$53,WoE!$T$54)</f>
        <v>157.1927179217501</v>
      </c>
      <c r="W34">
        <f t="shared" si="4"/>
        <v>1</v>
      </c>
      <c r="Y34">
        <f>VLOOKUP(S34,WoE!$T$5:$W$11,4,FALSE)</f>
        <v>121</v>
      </c>
      <c r="Z34">
        <f>VLOOKUP(T34,WoE!$T$19:$W$25,4,FALSE)</f>
        <v>143</v>
      </c>
      <c r="AA34">
        <f>VLOOKUP(U34,WoE!$T$33:$W$45,4,FALSE)</f>
        <v>144</v>
      </c>
      <c r="AB34">
        <f>VLOOKUP(V34,WoE!$T$53:$W$54,4,FALSE)</f>
        <v>167</v>
      </c>
      <c r="AC34">
        <f t="shared" si="5"/>
        <v>575</v>
      </c>
      <c r="AD34">
        <f t="shared" si="6"/>
        <v>1</v>
      </c>
    </row>
    <row r="35" spans="1:30" x14ac:dyDescent="0.25">
      <c r="A35">
        <v>1</v>
      </c>
      <c r="B35">
        <v>1</v>
      </c>
      <c r="C35" t="s">
        <v>108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109</v>
      </c>
      <c r="K35" t="s">
        <v>17</v>
      </c>
      <c r="L35" t="s">
        <v>71</v>
      </c>
      <c r="N35" t="s">
        <v>110</v>
      </c>
      <c r="O35">
        <v>3</v>
      </c>
      <c r="P35" t="str">
        <f t="shared" si="2"/>
        <v>Train</v>
      </c>
      <c r="Q35" t="str">
        <f t="shared" si="3"/>
        <v>io</v>
      </c>
      <c r="S35">
        <f>IF(E35="",WoE!$T$11,IF(E35&lt;18,WoE!$T$5,IF(E35&lt;31,WoE!$T$6,IF(E35&lt;41,WoE!$T$7,IF(E35&lt;51,WoE!$T$8,IF(E35&lt;61,WoE!$T$9,WoE!$T$10))))))</f>
        <v>24.067603007585038</v>
      </c>
      <c r="T35">
        <f>IF(J35="",WoE!$T$25,IF(LEFT(J35,1)=WoE!$R$19,WoE!$T$19,IF(LEFT(J35,1)=WoE!$R$20,WoE!$T$20,IF(LEFT(J35,1)=WoE!$R$21,WoE!$T$21,IF(LEFT(J35,1)=WoE!$R$22,WoE!$T$22,IF(LEFT(J35,1)=WoE!$R$23,WoE!$T$23,WoE!$T$24))))))</f>
        <v>87.579937051941812</v>
      </c>
      <c r="U35">
        <f>IF(Q35=WoE!$R$45,WoE!$T$45,IF(Q35=WoE!$R$44,WoE!$T$44,IF(Q35=WoE!$R$43,WoE!$T$43,IF(Q35=WoE!$R$42,WoE!$T$42,IF(Q35=WoE!$R$41,WoE!$T$41,IF(Q35=WoE!$R$40,WoE!$T$40,IF(Q35=WoE!$R$39,WoE!$T$39,IF(Q35=WoE!$R$38,WoE!$T$38,IF(Q35=WoE!$R$37,WoE!$T$37,IF(Q35=WoE!$R$36,WoE!$T$36,IF(Q35=WoE!$R$35,WoE!$T$35,IF(Q35="",WoE!$T$33,WoE!$T$34))))))))))))</f>
        <v>26.617316200933416</v>
      </c>
      <c r="V35">
        <f>IF(D35=WoE!$R$53,WoE!$T$53,WoE!$T$54)</f>
        <v>157.1927179217501</v>
      </c>
      <c r="W35">
        <f t="shared" si="4"/>
        <v>1</v>
      </c>
      <c r="Y35">
        <f>VLOOKUP(S35,WoE!$T$5:$W$11,4,FALSE)</f>
        <v>127</v>
      </c>
      <c r="Z35">
        <f>VLOOKUP(T35,WoE!$T$19:$W$25,4,FALSE)</f>
        <v>143</v>
      </c>
      <c r="AA35">
        <f>VLOOKUP(U35,WoE!$T$33:$W$45,4,FALSE)</f>
        <v>128</v>
      </c>
      <c r="AB35">
        <f>VLOOKUP(V35,WoE!$T$53:$W$54,4,FALSE)</f>
        <v>167</v>
      </c>
      <c r="AC35">
        <f t="shared" si="5"/>
        <v>565</v>
      </c>
      <c r="AD35">
        <f t="shared" si="6"/>
        <v>1</v>
      </c>
    </row>
    <row r="36" spans="1:30" hidden="1" x14ac:dyDescent="0.25">
      <c r="A36">
        <v>1</v>
      </c>
      <c r="B36">
        <v>0</v>
      </c>
      <c r="C36" t="s">
        <v>111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112</v>
      </c>
      <c r="K36" t="s">
        <v>17</v>
      </c>
      <c r="N36" t="s">
        <v>113</v>
      </c>
      <c r="O36">
        <v>4</v>
      </c>
      <c r="P36" t="str">
        <f t="shared" si="2"/>
        <v>Test</v>
      </c>
      <c r="Q36" t="str">
        <f t="shared" si="3"/>
        <v>MB</v>
      </c>
      <c r="S36">
        <f>IF(E36="",WoE!$T$11,IF(E36&lt;18,WoE!$T$5,IF(E36&lt;31,WoE!$T$6,IF(E36&lt;41,WoE!$T$7,IF(E36&lt;51,WoE!$T$8,IF(E36&lt;61,WoE!$T$9,WoE!$T$10))))))</f>
        <v>10.385094737400134</v>
      </c>
      <c r="T36">
        <f>IF(J36="",WoE!$T$25,IF(LEFT(J36,1)=WoE!$R$19,WoE!$T$19,IF(LEFT(J36,1)=WoE!$R$20,WoE!$T$20,IF(LEFT(J36,1)=WoE!$R$21,WoE!$T$21,IF(LEFT(J36,1)=WoE!$R$22,WoE!$T$22,IF(LEFT(J36,1)=WoE!$R$23,WoE!$T$23,WoE!$T$24))))))</f>
        <v>146.3586035421537</v>
      </c>
      <c r="U36">
        <f>IF(Q36=WoE!$R$45,WoE!$T$45,IF(Q36=WoE!$R$44,WoE!$T$44,IF(Q36=WoE!$R$43,WoE!$T$43,IF(Q36=WoE!$R$42,WoE!$T$42,IF(Q36=WoE!$R$41,WoE!$T$41,IF(Q36=WoE!$R$40,WoE!$T$40,IF(Q36=WoE!$R$39,WoE!$T$39,IF(Q36=WoE!$R$38,WoE!$T$38,IF(Q36=WoE!$R$37,WoE!$T$37,IF(Q36=WoE!$R$36,WoE!$T$36,IF(Q36=WoE!$R$35,WoE!$T$35,IF(Q36="",WoE!$T$33,WoE!$T$34))))))))))))</f>
        <v>26.617316200933416</v>
      </c>
      <c r="V36">
        <f>IF(D36=WoE!$R$53,WoE!$T$53,WoE!$T$54)</f>
        <v>-94.961360375027951</v>
      </c>
      <c r="W36">
        <f t="shared" si="4"/>
        <v>0</v>
      </c>
      <c r="Y36">
        <f>VLOOKUP(S36,WoE!$T$5:$W$11,4,FALSE)</f>
        <v>124</v>
      </c>
      <c r="Z36">
        <f>VLOOKUP(T36,WoE!$T$19:$W$25,4,FALSE)</f>
        <v>158</v>
      </c>
      <c r="AA36">
        <f>VLOOKUP(U36,WoE!$T$33:$W$45,4,FALSE)</f>
        <v>128</v>
      </c>
      <c r="AB36">
        <f>VLOOKUP(V36,WoE!$T$53:$W$54,4,FALSE)</f>
        <v>95</v>
      </c>
      <c r="AC36">
        <f t="shared" si="5"/>
        <v>505</v>
      </c>
      <c r="AD36">
        <f t="shared" si="6"/>
        <v>0</v>
      </c>
    </row>
    <row r="37" spans="1:30" x14ac:dyDescent="0.25">
      <c r="A37">
        <v>1</v>
      </c>
      <c r="B37">
        <v>1</v>
      </c>
      <c r="C37" t="s">
        <v>114</v>
      </c>
      <c r="D37" t="s">
        <v>15</v>
      </c>
      <c r="E37">
        <v>45</v>
      </c>
      <c r="F37">
        <v>0</v>
      </c>
      <c r="G37">
        <v>0</v>
      </c>
      <c r="H37" t="s">
        <v>115</v>
      </c>
      <c r="I37">
        <v>262.375</v>
      </c>
      <c r="K37" t="s">
        <v>44</v>
      </c>
      <c r="L37" t="s">
        <v>50</v>
      </c>
      <c r="N37" t="s">
        <v>116</v>
      </c>
      <c r="O37">
        <v>1</v>
      </c>
      <c r="P37" t="str">
        <f t="shared" si="2"/>
        <v>Train</v>
      </c>
      <c r="Q37" t="str">
        <f t="shared" si="3"/>
        <v>NY</v>
      </c>
      <c r="S37">
        <f>IF(E37="",WoE!$T$11,IF(E37&lt;18,WoE!$T$5,IF(E37&lt;31,WoE!$T$6,IF(E37&lt;41,WoE!$T$7,IF(E37&lt;51,WoE!$T$8,IF(E37&lt;61,WoE!$T$9,WoE!$T$10))))))</f>
        <v>10.385094737400134</v>
      </c>
      <c r="T37">
        <f>IF(J37="",WoE!$T$25,IF(LEFT(J37,1)=WoE!$R$19,WoE!$T$19,IF(LEFT(J37,1)=WoE!$R$20,WoE!$T$20,IF(LEFT(J37,1)=WoE!$R$21,WoE!$T$21,IF(LEFT(J37,1)=WoE!$R$22,WoE!$T$22,IF(LEFT(J37,1)=WoE!$R$23,WoE!$T$23,WoE!$T$24))))))</f>
        <v>-35.508699828064103</v>
      </c>
      <c r="U37">
        <f>IF(Q37=WoE!$R$45,WoE!$T$45,IF(Q37=WoE!$R$44,WoE!$T$44,IF(Q37=WoE!$R$43,WoE!$T$43,IF(Q37=WoE!$R$42,WoE!$T$42,IF(Q37=WoE!$R$41,WoE!$T$41,IF(Q37=WoE!$R$40,WoE!$T$40,IF(Q37=WoE!$R$39,WoE!$T$39,IF(Q37=WoE!$R$38,WoE!$T$38,IF(Q37=WoE!$R$37,WoE!$T$37,IF(Q37=WoE!$R$36,WoE!$T$36,IF(Q37=WoE!$R$35,WoE!$T$35,IF(Q37="",WoE!$T$33,WoE!$T$34))))))))))))</f>
        <v>96.207787829339537</v>
      </c>
      <c r="V37">
        <f>IF(D37=WoE!$R$53,WoE!$T$53,WoE!$T$54)</f>
        <v>157.1927179217501</v>
      </c>
      <c r="W37">
        <f t="shared" si="4"/>
        <v>1</v>
      </c>
      <c r="Y37">
        <f>VLOOKUP(S37,WoE!$T$5:$W$11,4,FALSE)</f>
        <v>124</v>
      </c>
      <c r="Z37">
        <f>VLOOKUP(T37,WoE!$T$19:$W$25,4,FALSE)</f>
        <v>113</v>
      </c>
      <c r="AA37">
        <f>VLOOKUP(U37,WoE!$T$33:$W$45,4,FALSE)</f>
        <v>143</v>
      </c>
      <c r="AB37">
        <f>VLOOKUP(V37,WoE!$T$53:$W$54,4,FALSE)</f>
        <v>167</v>
      </c>
      <c r="AC37">
        <f t="shared" si="5"/>
        <v>547</v>
      </c>
      <c r="AD37">
        <f t="shared" si="6"/>
        <v>1</v>
      </c>
    </row>
    <row r="38" spans="1:30" hidden="1" x14ac:dyDescent="0.25">
      <c r="A38">
        <v>1</v>
      </c>
      <c r="B38">
        <v>1</v>
      </c>
      <c r="C38" t="s">
        <v>117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118</v>
      </c>
      <c r="K38" t="s">
        <v>17</v>
      </c>
      <c r="L38" t="s">
        <v>57</v>
      </c>
      <c r="N38" t="s">
        <v>119</v>
      </c>
      <c r="O38">
        <v>4</v>
      </c>
      <c r="P38" t="str">
        <f t="shared" si="2"/>
        <v>Test</v>
      </c>
      <c r="Q38" t="str">
        <f t="shared" si="3"/>
        <v>io</v>
      </c>
      <c r="S38">
        <f>IF(E38="",WoE!$T$11,IF(E38&lt;18,WoE!$T$5,IF(E38&lt;31,WoE!$T$6,IF(E38&lt;41,WoE!$T$7,IF(E38&lt;51,WoE!$T$8,IF(E38&lt;61,WoE!$T$9,WoE!$T$10))))))</f>
        <v>-5.6858338818942329</v>
      </c>
      <c r="T38">
        <f>IF(J38="",WoE!$T$25,IF(LEFT(J38,1)=WoE!$R$19,WoE!$T$19,IF(LEFT(J38,1)=WoE!$R$20,WoE!$T$20,IF(LEFT(J38,1)=WoE!$R$21,WoE!$T$21,IF(LEFT(J38,1)=WoE!$R$22,WoE!$T$22,IF(LEFT(J38,1)=WoE!$R$23,WoE!$T$23,WoE!$T$24))))))</f>
        <v>194.54241223142756</v>
      </c>
      <c r="U38">
        <f>IF(Q38=WoE!$R$45,WoE!$T$45,IF(Q38=WoE!$R$44,WoE!$T$44,IF(Q38=WoE!$R$43,WoE!$T$43,IF(Q38=WoE!$R$42,WoE!$T$42,IF(Q38=WoE!$R$41,WoE!$T$41,IF(Q38=WoE!$R$40,WoE!$T$40,IF(Q38=WoE!$R$39,WoE!$T$39,IF(Q38=WoE!$R$38,WoE!$T$38,IF(Q38=WoE!$R$37,WoE!$T$37,IF(Q38=WoE!$R$36,WoE!$T$36,IF(Q38=WoE!$R$35,WoE!$T$35,IF(Q38="",WoE!$T$33,WoE!$T$34))))))))))))</f>
        <v>26.617316200933416</v>
      </c>
      <c r="V38">
        <f>IF(D38=WoE!$R$53,WoE!$T$53,WoE!$T$54)</f>
        <v>157.1927179217501</v>
      </c>
      <c r="W38">
        <f t="shared" si="4"/>
        <v>1</v>
      </c>
      <c r="Y38">
        <f>VLOOKUP(S38,WoE!$T$5:$W$11,4,FALSE)</f>
        <v>121</v>
      </c>
      <c r="Z38">
        <f>VLOOKUP(T38,WoE!$T$19:$W$25,4,FALSE)</f>
        <v>170</v>
      </c>
      <c r="AA38">
        <f>VLOOKUP(U38,WoE!$T$33:$W$45,4,FALSE)</f>
        <v>128</v>
      </c>
      <c r="AB38">
        <f>VLOOKUP(V38,WoE!$T$53:$W$54,4,FALSE)</f>
        <v>167</v>
      </c>
      <c r="AC38">
        <f t="shared" si="5"/>
        <v>586</v>
      </c>
      <c r="AD38">
        <f t="shared" si="6"/>
        <v>1</v>
      </c>
    </row>
    <row r="39" spans="1:30" hidden="1" x14ac:dyDescent="0.25">
      <c r="A39">
        <v>1</v>
      </c>
      <c r="B39">
        <v>1</v>
      </c>
      <c r="C39" t="s">
        <v>120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 t="s">
        <v>54</v>
      </c>
      <c r="N39" t="s">
        <v>121</v>
      </c>
      <c r="O39">
        <v>4</v>
      </c>
      <c r="P39" t="str">
        <f t="shared" si="2"/>
        <v>Test</v>
      </c>
      <c r="Q39" t="str">
        <f t="shared" si="3"/>
        <v>CA</v>
      </c>
      <c r="S39">
        <f>IF(E39="",WoE!$T$11,IF(E39&lt;18,WoE!$T$5,IF(E39&lt;31,WoE!$T$6,IF(E39&lt;41,WoE!$T$7,IF(E39&lt;51,WoE!$T$8,IF(E39&lt;61,WoE!$T$9,WoE!$T$10))))))</f>
        <v>-43.580409799888336</v>
      </c>
      <c r="T39">
        <f>IF(J39="",WoE!$T$25,IF(LEFT(J39,1)=WoE!$R$19,WoE!$T$19,IF(LEFT(J39,1)=WoE!$R$20,WoE!$T$20,IF(LEFT(J39,1)=WoE!$R$21,WoE!$T$21,IF(LEFT(J39,1)=WoE!$R$22,WoE!$T$22,IF(LEFT(J39,1)=WoE!$R$23,WoE!$T$23,WoE!$T$24))))))</f>
        <v>-35.508699828064103</v>
      </c>
      <c r="U39">
        <f>IF(Q39=WoE!$R$45,WoE!$T$45,IF(Q39=WoE!$R$44,WoE!$T$44,IF(Q39=WoE!$R$43,WoE!$T$43,IF(Q39=WoE!$R$42,WoE!$T$42,IF(Q39=WoE!$R$41,WoE!$T$41,IF(Q39=WoE!$R$40,WoE!$T$40,IF(Q39=WoE!$R$39,WoE!$T$39,IF(Q39=WoE!$R$38,WoE!$T$38,IF(Q39=WoE!$R$37,WoE!$T$37,IF(Q39=WoE!$R$36,WoE!$T$36,IF(Q39=WoE!$R$35,WoE!$T$35,IF(Q39="",WoE!$T$33,WoE!$T$34))))))))))))</f>
        <v>26.617316200933416</v>
      </c>
      <c r="V39">
        <f>IF(D39=WoE!$R$53,WoE!$T$53,WoE!$T$54)</f>
        <v>-94.961360375027951</v>
      </c>
      <c r="W39">
        <f t="shared" si="4"/>
        <v>1</v>
      </c>
      <c r="Y39">
        <f>VLOOKUP(S39,WoE!$T$5:$W$11,4,FALSE)</f>
        <v>113</v>
      </c>
      <c r="Z39">
        <f>VLOOKUP(T39,WoE!$T$19:$W$25,4,FALSE)</f>
        <v>113</v>
      </c>
      <c r="AA39">
        <f>VLOOKUP(U39,WoE!$T$33:$W$45,4,FALSE)</f>
        <v>128</v>
      </c>
      <c r="AB39">
        <f>VLOOKUP(V39,WoE!$T$53:$W$54,4,FALSE)</f>
        <v>95</v>
      </c>
      <c r="AC39">
        <f t="shared" si="5"/>
        <v>449</v>
      </c>
      <c r="AD39">
        <f t="shared" si="6"/>
        <v>1</v>
      </c>
    </row>
    <row r="40" spans="1:30" hidden="1" x14ac:dyDescent="0.25">
      <c r="A40">
        <v>1</v>
      </c>
      <c r="B40">
        <v>0</v>
      </c>
      <c r="C40" t="s">
        <v>122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123</v>
      </c>
      <c r="K40" t="s">
        <v>17</v>
      </c>
      <c r="N40" t="s">
        <v>124</v>
      </c>
      <c r="O40">
        <v>5</v>
      </c>
      <c r="P40" t="str">
        <f t="shared" si="2"/>
        <v>Validate</v>
      </c>
      <c r="Q40" t="str">
        <f t="shared" si="3"/>
        <v>WA</v>
      </c>
      <c r="S40">
        <f>IF(E40="",WoE!$T$11,IF(E40&lt;18,WoE!$T$5,IF(E40&lt;31,WoE!$T$6,IF(E40&lt;41,WoE!$T$7,IF(E40&lt;51,WoE!$T$8,IF(E40&lt;61,WoE!$T$9,WoE!$T$10))))))</f>
        <v>10.385094737400134</v>
      </c>
      <c r="T40">
        <f>IF(J40="",WoE!$T$25,IF(LEFT(J40,1)=WoE!$R$19,WoE!$T$19,IF(LEFT(J40,1)=WoE!$R$20,WoE!$T$20,IF(LEFT(J40,1)=WoE!$R$21,WoE!$T$21,IF(LEFT(J40,1)=WoE!$R$22,WoE!$T$22,IF(LEFT(J40,1)=WoE!$R$23,WoE!$T$23,WoE!$T$24))))))</f>
        <v>72.164869069215996</v>
      </c>
      <c r="U40">
        <f>IF(Q40=WoE!$R$45,WoE!$T$45,IF(Q40=WoE!$R$44,WoE!$T$44,IF(Q40=WoE!$R$43,WoE!$T$43,IF(Q40=WoE!$R$42,WoE!$T$42,IF(Q40=WoE!$R$41,WoE!$T$41,IF(Q40=WoE!$R$40,WoE!$T$40,IF(Q40=WoE!$R$39,WoE!$T$39,IF(Q40=WoE!$R$38,WoE!$T$38,IF(Q40=WoE!$R$37,WoE!$T$37,IF(Q40=WoE!$R$36,WoE!$T$36,IF(Q40=WoE!$R$35,WoE!$T$35,IF(Q40="",WoE!$T$33,WoE!$T$34))))))))))))</f>
        <v>26.617316200933416</v>
      </c>
      <c r="V40">
        <f>IF(D40=WoE!$R$53,WoE!$T$53,WoE!$T$54)</f>
        <v>-94.961360375027951</v>
      </c>
      <c r="W40">
        <f t="shared" si="4"/>
        <v>0</v>
      </c>
      <c r="Y40">
        <f>VLOOKUP(S40,WoE!$T$5:$W$11,4,FALSE)</f>
        <v>124</v>
      </c>
      <c r="Z40">
        <f>VLOOKUP(T40,WoE!$T$19:$W$25,4,FALSE)</f>
        <v>140</v>
      </c>
      <c r="AA40">
        <f>VLOOKUP(U40,WoE!$T$33:$W$45,4,FALSE)</f>
        <v>128</v>
      </c>
      <c r="AB40">
        <f>VLOOKUP(V40,WoE!$T$53:$W$54,4,FALSE)</f>
        <v>95</v>
      </c>
      <c r="AC40">
        <f t="shared" si="5"/>
        <v>487</v>
      </c>
      <c r="AD40">
        <f t="shared" si="6"/>
        <v>0</v>
      </c>
    </row>
    <row r="41" spans="1:30" x14ac:dyDescent="0.25">
      <c r="A41">
        <v>1</v>
      </c>
      <c r="B41">
        <v>0</v>
      </c>
      <c r="C41" t="s">
        <v>125</v>
      </c>
      <c r="D41" t="s">
        <v>20</v>
      </c>
      <c r="E41">
        <v>48</v>
      </c>
      <c r="F41">
        <v>0</v>
      </c>
      <c r="G41">
        <v>0</v>
      </c>
      <c r="H41" t="s">
        <v>126</v>
      </c>
      <c r="I41">
        <v>50.495800000000003</v>
      </c>
      <c r="J41" t="s">
        <v>127</v>
      </c>
      <c r="K41" t="s">
        <v>44</v>
      </c>
      <c r="M41">
        <v>208</v>
      </c>
      <c r="N41" t="s">
        <v>128</v>
      </c>
      <c r="O41">
        <v>1</v>
      </c>
      <c r="P41" t="str">
        <f t="shared" si="2"/>
        <v>Train</v>
      </c>
      <c r="Q41" t="str">
        <f t="shared" si="3"/>
        <v>NE</v>
      </c>
      <c r="S41">
        <f>IF(E41="",WoE!$T$11,IF(E41&lt;18,WoE!$T$5,IF(E41&lt;31,WoE!$T$6,IF(E41&lt;41,WoE!$T$7,IF(E41&lt;51,WoE!$T$8,IF(E41&lt;61,WoE!$T$9,WoE!$T$10))))))</f>
        <v>10.385094737400134</v>
      </c>
      <c r="T41">
        <f>IF(J41="",WoE!$T$25,IF(LEFT(J41,1)=WoE!$R$19,WoE!$T$19,IF(LEFT(J41,1)=WoE!$R$20,WoE!$T$20,IF(LEFT(J41,1)=WoE!$R$21,WoE!$T$21,IF(LEFT(J41,1)=WoE!$R$22,WoE!$T$22,IF(LEFT(J41,1)=WoE!$R$23,WoE!$T$23,WoE!$T$24))))))</f>
        <v>131.94856914477802</v>
      </c>
      <c r="U41">
        <f>IF(Q41=WoE!$R$45,WoE!$T$45,IF(Q41=WoE!$R$44,WoE!$T$44,IF(Q41=WoE!$R$43,WoE!$T$43,IF(Q41=WoE!$R$42,WoE!$T$42,IF(Q41=WoE!$R$41,WoE!$T$41,IF(Q41=WoE!$R$40,WoE!$T$40,IF(Q41=WoE!$R$39,WoE!$T$39,IF(Q41=WoE!$R$38,WoE!$T$38,IF(Q41=WoE!$R$37,WoE!$T$37,IF(Q41=WoE!$R$36,WoE!$T$36,IF(Q41=WoE!$R$35,WoE!$T$35,IF(Q41="",WoE!$T$33,WoE!$T$34))))))))))))</f>
        <v>26.617316200933416</v>
      </c>
      <c r="V41">
        <f>IF(D41=WoE!$R$53,WoE!$T$53,WoE!$T$54)</f>
        <v>-94.961360375027951</v>
      </c>
      <c r="W41">
        <f t="shared" si="4"/>
        <v>0</v>
      </c>
      <c r="Y41">
        <f>VLOOKUP(S41,WoE!$T$5:$W$11,4,FALSE)</f>
        <v>124</v>
      </c>
      <c r="Z41">
        <f>VLOOKUP(T41,WoE!$T$19:$W$25,4,FALSE)</f>
        <v>154</v>
      </c>
      <c r="AA41">
        <f>VLOOKUP(U41,WoE!$T$33:$W$45,4,FALSE)</f>
        <v>128</v>
      </c>
      <c r="AB41">
        <f>VLOOKUP(V41,WoE!$T$53:$W$54,4,FALSE)</f>
        <v>95</v>
      </c>
      <c r="AC41">
        <f t="shared" si="5"/>
        <v>501</v>
      </c>
      <c r="AD41">
        <f t="shared" si="6"/>
        <v>0</v>
      </c>
    </row>
    <row r="42" spans="1:30" x14ac:dyDescent="0.25">
      <c r="A42">
        <v>1</v>
      </c>
      <c r="B42">
        <v>0</v>
      </c>
      <c r="C42" t="s">
        <v>129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44</v>
      </c>
      <c r="N42" t="s">
        <v>130</v>
      </c>
      <c r="O42">
        <v>2</v>
      </c>
      <c r="P42" t="str">
        <f t="shared" si="2"/>
        <v>Train</v>
      </c>
      <c r="Q42" t="str">
        <f t="shared" si="3"/>
        <v>PA</v>
      </c>
      <c r="S42">
        <f>IF(E42="",WoE!$T$11,IF(E42&lt;18,WoE!$T$5,IF(E42&lt;31,WoE!$T$6,IF(E42&lt;41,WoE!$T$7,IF(E42&lt;51,WoE!$T$8,IF(E42&lt;61,WoE!$T$9,WoE!$T$10))))))</f>
        <v>-43.580409799888336</v>
      </c>
      <c r="T42">
        <f>IF(J42="",WoE!$T$25,IF(LEFT(J42,1)=WoE!$R$19,WoE!$T$19,IF(LEFT(J42,1)=WoE!$R$20,WoE!$T$20,IF(LEFT(J42,1)=WoE!$R$21,WoE!$T$21,IF(LEFT(J42,1)=WoE!$R$22,WoE!$T$22,IF(LEFT(J42,1)=WoE!$R$23,WoE!$T$23,WoE!$T$24))))))</f>
        <v>-35.508699828064103</v>
      </c>
      <c r="U42">
        <f>IF(Q42=WoE!$R$45,WoE!$T$45,IF(Q42=WoE!$R$44,WoE!$T$44,IF(Q42=WoE!$R$43,WoE!$T$43,IF(Q42=WoE!$R$42,WoE!$T$42,IF(Q42=WoE!$R$41,WoE!$T$41,IF(Q42=WoE!$R$40,WoE!$T$40,IF(Q42=WoE!$R$39,WoE!$T$39,IF(Q42=WoE!$R$38,WoE!$T$38,IF(Q42=WoE!$R$37,WoE!$T$37,IF(Q42=WoE!$R$36,WoE!$T$36,IF(Q42=WoE!$R$35,WoE!$T$35,IF(Q42="",WoE!$T$33,WoE!$T$34))))))))))))</f>
        <v>49.850513937795007</v>
      </c>
      <c r="V42">
        <f>IF(D42=WoE!$R$53,WoE!$T$53,WoE!$T$54)</f>
        <v>-94.961360375027951</v>
      </c>
      <c r="W42">
        <f t="shared" si="4"/>
        <v>0</v>
      </c>
      <c r="Y42">
        <f>VLOOKUP(S42,WoE!$T$5:$W$11,4,FALSE)</f>
        <v>113</v>
      </c>
      <c r="Z42">
        <f>VLOOKUP(T42,WoE!$T$19:$W$25,4,FALSE)</f>
        <v>113</v>
      </c>
      <c r="AA42">
        <f>VLOOKUP(U42,WoE!$T$33:$W$45,4,FALSE)</f>
        <v>133</v>
      </c>
      <c r="AB42">
        <f>VLOOKUP(V42,WoE!$T$53:$W$54,4,FALSE)</f>
        <v>95</v>
      </c>
      <c r="AC42">
        <f t="shared" si="5"/>
        <v>454</v>
      </c>
      <c r="AD42">
        <f t="shared" si="6"/>
        <v>0</v>
      </c>
    </row>
    <row r="43" spans="1:30" hidden="1" x14ac:dyDescent="0.25">
      <c r="A43">
        <v>1</v>
      </c>
      <c r="B43">
        <v>1</v>
      </c>
      <c r="C43" t="s">
        <v>131</v>
      </c>
      <c r="D43" t="s">
        <v>15</v>
      </c>
      <c r="E43">
        <v>44</v>
      </c>
      <c r="F43">
        <v>0</v>
      </c>
      <c r="G43">
        <v>0</v>
      </c>
      <c r="H43" t="s">
        <v>132</v>
      </c>
      <c r="I43">
        <v>27.720800000000001</v>
      </c>
      <c r="J43" t="s">
        <v>133</v>
      </c>
      <c r="K43" t="s">
        <v>44</v>
      </c>
      <c r="L43" t="s">
        <v>57</v>
      </c>
      <c r="N43" t="s">
        <v>134</v>
      </c>
      <c r="O43">
        <v>4</v>
      </c>
      <c r="P43" t="str">
        <f t="shared" si="2"/>
        <v>Test</v>
      </c>
      <c r="Q43" t="str">
        <f t="shared" si="3"/>
        <v>CO</v>
      </c>
      <c r="S43">
        <f>IF(E43="",WoE!$T$11,IF(E43&lt;18,WoE!$T$5,IF(E43&lt;31,WoE!$T$6,IF(E43&lt;41,WoE!$T$7,IF(E43&lt;51,WoE!$T$8,IF(E43&lt;61,WoE!$T$9,WoE!$T$10))))))</f>
        <v>10.385094737400134</v>
      </c>
      <c r="T43">
        <f>IF(J43="",WoE!$T$25,IF(LEFT(J43,1)=WoE!$R$19,WoE!$T$19,IF(LEFT(J43,1)=WoE!$R$20,WoE!$T$20,IF(LEFT(J43,1)=WoE!$R$21,WoE!$T$21,IF(LEFT(J43,1)=WoE!$R$22,WoE!$T$22,IF(LEFT(J43,1)=WoE!$R$23,WoE!$T$23,WoE!$T$24))))))</f>
        <v>131.94856914477802</v>
      </c>
      <c r="U43">
        <f>IF(Q43=WoE!$R$45,WoE!$T$45,IF(Q43=WoE!$R$44,WoE!$T$44,IF(Q43=WoE!$R$43,WoE!$T$43,IF(Q43=WoE!$R$42,WoE!$T$42,IF(Q43=WoE!$R$41,WoE!$T$41,IF(Q43=WoE!$R$40,WoE!$T$40,IF(Q43=WoE!$R$39,WoE!$T$39,IF(Q43=WoE!$R$38,WoE!$T$38,IF(Q43=WoE!$R$37,WoE!$T$37,IF(Q43=WoE!$R$36,WoE!$T$36,IF(Q43=WoE!$R$35,WoE!$T$35,IF(Q43="",WoE!$T$33,WoE!$T$34))))))))))))</f>
        <v>26.617316200933416</v>
      </c>
      <c r="V43">
        <f>IF(D43=WoE!$R$53,WoE!$T$53,WoE!$T$54)</f>
        <v>157.1927179217501</v>
      </c>
      <c r="W43">
        <f t="shared" si="4"/>
        <v>1</v>
      </c>
      <c r="Y43">
        <f>VLOOKUP(S43,WoE!$T$5:$W$11,4,FALSE)</f>
        <v>124</v>
      </c>
      <c r="Z43">
        <f>VLOOKUP(T43,WoE!$T$19:$W$25,4,FALSE)</f>
        <v>154</v>
      </c>
      <c r="AA43">
        <f>VLOOKUP(U43,WoE!$T$33:$W$45,4,FALSE)</f>
        <v>128</v>
      </c>
      <c r="AB43">
        <f>VLOOKUP(V43,WoE!$T$53:$W$54,4,FALSE)</f>
        <v>167</v>
      </c>
      <c r="AC43">
        <f t="shared" si="5"/>
        <v>573</v>
      </c>
      <c r="AD43">
        <f t="shared" si="6"/>
        <v>1</v>
      </c>
    </row>
    <row r="44" spans="1:30" x14ac:dyDescent="0.25">
      <c r="A44">
        <v>1</v>
      </c>
      <c r="B44">
        <v>1</v>
      </c>
      <c r="C44" t="s">
        <v>135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39</v>
      </c>
      <c r="K44" t="s">
        <v>17</v>
      </c>
      <c r="L44" t="s">
        <v>40</v>
      </c>
      <c r="N44" t="s">
        <v>136</v>
      </c>
      <c r="O44">
        <v>2</v>
      </c>
      <c r="P44" t="str">
        <f t="shared" si="2"/>
        <v>Train</v>
      </c>
      <c r="Q44" t="str">
        <f t="shared" si="3"/>
        <v>MA</v>
      </c>
      <c r="S44">
        <f>IF(E44="",WoE!$T$11,IF(E44&lt;18,WoE!$T$5,IF(E44&lt;31,WoE!$T$6,IF(E44&lt;41,WoE!$T$7,IF(E44&lt;51,WoE!$T$8,IF(E44&lt;61,WoE!$T$9,WoE!$T$10))))))</f>
        <v>24.067603007585038</v>
      </c>
      <c r="T44">
        <f>IF(J44="",WoE!$T$25,IF(LEFT(J44,1)=WoE!$R$19,WoE!$T$19,IF(LEFT(J44,1)=WoE!$R$20,WoE!$T$20,IF(LEFT(J44,1)=WoE!$R$21,WoE!$T$21,IF(LEFT(J44,1)=WoE!$R$22,WoE!$T$22,IF(LEFT(J44,1)=WoE!$R$23,WoE!$T$23,WoE!$T$24))))))</f>
        <v>87.579937051941812</v>
      </c>
      <c r="U44">
        <f>IF(Q44=WoE!$R$45,WoE!$T$45,IF(Q44=WoE!$R$44,WoE!$T$44,IF(Q44=WoE!$R$43,WoE!$T$43,IF(Q44=WoE!$R$42,WoE!$T$42,IF(Q44=WoE!$R$41,WoE!$T$41,IF(Q44=WoE!$R$40,WoE!$T$40,IF(Q44=WoE!$R$39,WoE!$T$39,IF(Q44=WoE!$R$38,WoE!$T$38,IF(Q44=WoE!$R$37,WoE!$T$37,IF(Q44=WoE!$R$36,WoE!$T$36,IF(Q44=WoE!$R$35,WoE!$T$35,IF(Q44="",WoE!$T$33,WoE!$T$34))))))))))))</f>
        <v>4.6520015634892697</v>
      </c>
      <c r="V44">
        <f>IF(D44=WoE!$R$53,WoE!$T$53,WoE!$T$54)</f>
        <v>157.1927179217501</v>
      </c>
      <c r="W44">
        <f t="shared" si="4"/>
        <v>1</v>
      </c>
      <c r="Y44">
        <f>VLOOKUP(S44,WoE!$T$5:$W$11,4,FALSE)</f>
        <v>127</v>
      </c>
      <c r="Z44">
        <f>VLOOKUP(T44,WoE!$T$19:$W$25,4,FALSE)</f>
        <v>143</v>
      </c>
      <c r="AA44">
        <f>VLOOKUP(U44,WoE!$T$33:$W$45,4,FALSE)</f>
        <v>123</v>
      </c>
      <c r="AB44">
        <f>VLOOKUP(V44,WoE!$T$53:$W$54,4,FALSE)</f>
        <v>167</v>
      </c>
      <c r="AC44">
        <f t="shared" si="5"/>
        <v>560</v>
      </c>
      <c r="AD44">
        <f t="shared" si="6"/>
        <v>1</v>
      </c>
    </row>
    <row r="45" spans="1:30" x14ac:dyDescent="0.25">
      <c r="A45">
        <v>1</v>
      </c>
      <c r="B45">
        <v>1</v>
      </c>
      <c r="C45" t="s">
        <v>137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70</v>
      </c>
      <c r="K45" t="s">
        <v>44</v>
      </c>
      <c r="L45" t="s">
        <v>71</v>
      </c>
      <c r="N45" t="s">
        <v>130</v>
      </c>
      <c r="O45">
        <v>1</v>
      </c>
      <c r="P45" t="str">
        <f t="shared" si="2"/>
        <v>Train</v>
      </c>
      <c r="Q45" t="str">
        <f t="shared" si="3"/>
        <v>PA</v>
      </c>
      <c r="S45">
        <f>IF(E45="",WoE!$T$11,IF(E45&lt;18,WoE!$T$5,IF(E45&lt;31,WoE!$T$6,IF(E45&lt;41,WoE!$T$7,IF(E45&lt;51,WoE!$T$8,IF(E45&lt;61,WoE!$T$9,WoE!$T$10))))))</f>
        <v>24.067603007585038</v>
      </c>
      <c r="T45">
        <f>IF(J45="",WoE!$T$25,IF(LEFT(J45,1)=WoE!$R$19,WoE!$T$19,IF(LEFT(J45,1)=WoE!$R$20,WoE!$T$20,IF(LEFT(J45,1)=WoE!$R$21,WoE!$T$21,IF(LEFT(J45,1)=WoE!$R$22,WoE!$T$22,IF(LEFT(J45,1)=WoE!$R$23,WoE!$T$23,WoE!$T$24))))))</f>
        <v>146.3586035421537</v>
      </c>
      <c r="U45">
        <f>IF(Q45=WoE!$R$45,WoE!$T$45,IF(Q45=WoE!$R$44,WoE!$T$44,IF(Q45=WoE!$R$43,WoE!$T$43,IF(Q45=WoE!$R$42,WoE!$T$42,IF(Q45=WoE!$R$41,WoE!$T$41,IF(Q45=WoE!$R$40,WoE!$T$40,IF(Q45=WoE!$R$39,WoE!$T$39,IF(Q45=WoE!$R$38,WoE!$T$38,IF(Q45=WoE!$R$37,WoE!$T$37,IF(Q45=WoE!$R$36,WoE!$T$36,IF(Q45=WoE!$R$35,WoE!$T$35,IF(Q45="",WoE!$T$33,WoE!$T$34))))))))))))</f>
        <v>49.850513937795007</v>
      </c>
      <c r="V45">
        <f>IF(D45=WoE!$R$53,WoE!$T$53,WoE!$T$54)</f>
        <v>157.1927179217501</v>
      </c>
      <c r="W45">
        <f t="shared" si="4"/>
        <v>1</v>
      </c>
      <c r="Y45">
        <f>VLOOKUP(S45,WoE!$T$5:$W$11,4,FALSE)</f>
        <v>127</v>
      </c>
      <c r="Z45">
        <f>VLOOKUP(T45,WoE!$T$19:$W$25,4,FALSE)</f>
        <v>158</v>
      </c>
      <c r="AA45">
        <f>VLOOKUP(U45,WoE!$T$33:$W$45,4,FALSE)</f>
        <v>133</v>
      </c>
      <c r="AB45">
        <f>VLOOKUP(V45,WoE!$T$53:$W$54,4,FALSE)</f>
        <v>167</v>
      </c>
      <c r="AC45">
        <f t="shared" si="5"/>
        <v>585</v>
      </c>
      <c r="AD45">
        <f t="shared" si="6"/>
        <v>1</v>
      </c>
    </row>
    <row r="46" spans="1:30" x14ac:dyDescent="0.25">
      <c r="A46">
        <v>1</v>
      </c>
      <c r="B46">
        <v>1</v>
      </c>
      <c r="C46" t="s">
        <v>138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139</v>
      </c>
      <c r="K46" t="s">
        <v>44</v>
      </c>
      <c r="L46" t="s">
        <v>29</v>
      </c>
      <c r="O46">
        <v>1</v>
      </c>
      <c r="P46" t="str">
        <f t="shared" si="2"/>
        <v>Train</v>
      </c>
      <c r="Q46" t="str">
        <f t="shared" si="3"/>
        <v/>
      </c>
      <c r="S46">
        <f>IF(E46="",WoE!$T$11,IF(E46&lt;18,WoE!$T$5,IF(E46&lt;31,WoE!$T$6,IF(E46&lt;41,WoE!$T$7,IF(E46&lt;51,WoE!$T$8,IF(E46&lt;61,WoE!$T$9,WoE!$T$10))))))</f>
        <v>10.385094737400134</v>
      </c>
      <c r="T46">
        <f>IF(J46="",WoE!$T$25,IF(LEFT(J46,1)=WoE!$R$19,WoE!$T$19,IF(LEFT(J46,1)=WoE!$R$20,WoE!$T$20,IF(LEFT(J46,1)=WoE!$R$21,WoE!$T$21,IF(LEFT(J46,1)=WoE!$R$22,WoE!$T$22,IF(LEFT(J46,1)=WoE!$R$23,WoE!$T$23,WoE!$T$24))))))</f>
        <v>194.54241223142756</v>
      </c>
      <c r="U46">
        <f>IF(Q46=WoE!$R$45,WoE!$T$45,IF(Q46=WoE!$R$44,WoE!$T$44,IF(Q46=WoE!$R$43,WoE!$T$43,IF(Q46=WoE!$R$42,WoE!$T$42,IF(Q46=WoE!$R$41,WoE!$T$41,IF(Q46=WoE!$R$40,WoE!$T$40,IF(Q46=WoE!$R$39,WoE!$T$39,IF(Q46=WoE!$R$38,WoE!$T$38,IF(Q46=WoE!$R$37,WoE!$T$37,IF(Q46=WoE!$R$36,WoE!$T$36,IF(Q46=WoE!$R$35,WoE!$T$35,IF(Q46="",WoE!$T$33,WoE!$T$34))))))))))))</f>
        <v>-46.758841498002319</v>
      </c>
      <c r="V46">
        <f>IF(D46=WoE!$R$53,WoE!$T$53,WoE!$T$54)</f>
        <v>157.1927179217501</v>
      </c>
      <c r="W46">
        <f t="shared" si="4"/>
        <v>1</v>
      </c>
      <c r="Y46">
        <f>VLOOKUP(S46,WoE!$T$5:$W$11,4,FALSE)</f>
        <v>124</v>
      </c>
      <c r="Z46">
        <f>VLOOKUP(T46,WoE!$T$19:$W$25,4,FALSE)</f>
        <v>170</v>
      </c>
      <c r="AA46">
        <f>VLOOKUP(U46,WoE!$T$33:$W$45,4,FALSE)</f>
        <v>112</v>
      </c>
      <c r="AB46">
        <f>VLOOKUP(V46,WoE!$T$53:$W$54,4,FALSE)</f>
        <v>167</v>
      </c>
      <c r="AC46">
        <f t="shared" si="5"/>
        <v>573</v>
      </c>
      <c r="AD46">
        <f t="shared" si="6"/>
        <v>1</v>
      </c>
    </row>
    <row r="47" spans="1:30" x14ac:dyDescent="0.25">
      <c r="A47">
        <v>1</v>
      </c>
      <c r="B47">
        <v>0</v>
      </c>
      <c r="C47" t="s">
        <v>140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141</v>
      </c>
      <c r="K47" t="s">
        <v>17</v>
      </c>
      <c r="N47" t="s">
        <v>142</v>
      </c>
      <c r="O47">
        <v>2</v>
      </c>
      <c r="P47" t="str">
        <f t="shared" si="2"/>
        <v>Train</v>
      </c>
      <c r="Q47" t="str">
        <f t="shared" si="3"/>
        <v>DC</v>
      </c>
      <c r="S47">
        <f>IF(E47="",WoE!$T$11,IF(E47&lt;18,WoE!$T$5,IF(E47&lt;31,WoE!$T$6,IF(E47&lt;41,WoE!$T$7,IF(E47&lt;51,WoE!$T$8,IF(E47&lt;61,WoE!$T$9,WoE!$T$10))))))</f>
        <v>10.385094737400134</v>
      </c>
      <c r="T47">
        <f>IF(J47="",WoE!$T$25,IF(LEFT(J47,1)=WoE!$R$19,WoE!$T$19,IF(LEFT(J47,1)=WoE!$R$20,WoE!$T$20,IF(LEFT(J47,1)=WoE!$R$21,WoE!$T$21,IF(LEFT(J47,1)=WoE!$R$22,WoE!$T$22,IF(LEFT(J47,1)=WoE!$R$23,WoE!$T$23,WoE!$T$24))))))</f>
        <v>131.94856914477802</v>
      </c>
      <c r="U47">
        <f>IF(Q47=WoE!$R$45,WoE!$T$45,IF(Q47=WoE!$R$44,WoE!$T$44,IF(Q47=WoE!$R$43,WoE!$T$43,IF(Q47=WoE!$R$42,WoE!$T$42,IF(Q47=WoE!$R$41,WoE!$T$41,IF(Q47=WoE!$R$40,WoE!$T$40,IF(Q47=WoE!$R$39,WoE!$T$39,IF(Q47=WoE!$R$38,WoE!$T$38,IF(Q47=WoE!$R$37,WoE!$T$37,IF(Q47=WoE!$R$36,WoE!$T$36,IF(Q47=WoE!$R$35,WoE!$T$35,IF(Q47="",WoE!$T$33,WoE!$T$34))))))))))))</f>
        <v>26.617316200933416</v>
      </c>
      <c r="V47">
        <f>IF(D47=WoE!$R$53,WoE!$T$53,WoE!$T$54)</f>
        <v>-94.961360375027951</v>
      </c>
      <c r="W47">
        <f t="shared" si="4"/>
        <v>0</v>
      </c>
      <c r="Y47">
        <f>VLOOKUP(S47,WoE!$T$5:$W$11,4,FALSE)</f>
        <v>124</v>
      </c>
      <c r="Z47">
        <f>VLOOKUP(T47,WoE!$T$19:$W$25,4,FALSE)</f>
        <v>154</v>
      </c>
      <c r="AA47">
        <f>VLOOKUP(U47,WoE!$T$33:$W$45,4,FALSE)</f>
        <v>128</v>
      </c>
      <c r="AB47">
        <f>VLOOKUP(V47,WoE!$T$53:$W$54,4,FALSE)</f>
        <v>95</v>
      </c>
      <c r="AC47">
        <f t="shared" si="5"/>
        <v>501</v>
      </c>
      <c r="AD47">
        <f t="shared" si="6"/>
        <v>0</v>
      </c>
    </row>
    <row r="48" spans="1:30" x14ac:dyDescent="0.25">
      <c r="A48">
        <v>1</v>
      </c>
      <c r="B48">
        <v>0</v>
      </c>
      <c r="C48" t="s">
        <v>143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  <c r="O48">
        <v>2</v>
      </c>
      <c r="P48" t="str">
        <f t="shared" si="2"/>
        <v>Train</v>
      </c>
      <c r="Q48" t="str">
        <f t="shared" si="3"/>
        <v/>
      </c>
      <c r="S48">
        <f>IF(E48="",WoE!$T$11,IF(E48&lt;18,WoE!$T$5,IF(E48&lt;31,WoE!$T$6,IF(E48&lt;41,WoE!$T$7,IF(E48&lt;51,WoE!$T$8,IF(E48&lt;61,WoE!$T$9,WoE!$T$10))))))</f>
        <v>-43.580409799888336</v>
      </c>
      <c r="T48">
        <f>IF(J48="",WoE!$T$25,IF(LEFT(J48,1)=WoE!$R$19,WoE!$T$19,IF(LEFT(J48,1)=WoE!$R$20,WoE!$T$20,IF(LEFT(J48,1)=WoE!$R$21,WoE!$T$21,IF(LEFT(J48,1)=WoE!$R$22,WoE!$T$22,IF(LEFT(J48,1)=WoE!$R$23,WoE!$T$23,WoE!$T$24))))))</f>
        <v>-35.508699828064103</v>
      </c>
      <c r="U48">
        <f>IF(Q48=WoE!$R$45,WoE!$T$45,IF(Q48=WoE!$R$44,WoE!$T$44,IF(Q48=WoE!$R$43,WoE!$T$43,IF(Q48=WoE!$R$42,WoE!$T$42,IF(Q48=WoE!$R$41,WoE!$T$41,IF(Q48=WoE!$R$40,WoE!$T$40,IF(Q48=WoE!$R$39,WoE!$T$39,IF(Q48=WoE!$R$38,WoE!$T$38,IF(Q48=WoE!$R$37,WoE!$T$37,IF(Q48=WoE!$R$36,WoE!$T$36,IF(Q48=WoE!$R$35,WoE!$T$35,IF(Q48="",WoE!$T$33,WoE!$T$34))))))))))))</f>
        <v>-46.758841498002319</v>
      </c>
      <c r="V48">
        <f>IF(D48=WoE!$R$53,WoE!$T$53,WoE!$T$54)</f>
        <v>-94.961360375027951</v>
      </c>
      <c r="W48">
        <f t="shared" si="4"/>
        <v>0</v>
      </c>
      <c r="Y48">
        <f>VLOOKUP(S48,WoE!$T$5:$W$11,4,FALSE)</f>
        <v>113</v>
      </c>
      <c r="Z48">
        <f>VLOOKUP(T48,WoE!$T$19:$W$25,4,FALSE)</f>
        <v>113</v>
      </c>
      <c r="AA48">
        <f>VLOOKUP(U48,WoE!$T$33:$W$45,4,FALSE)</f>
        <v>112</v>
      </c>
      <c r="AB48">
        <f>VLOOKUP(V48,WoE!$T$53:$W$54,4,FALSE)</f>
        <v>95</v>
      </c>
      <c r="AC48">
        <f t="shared" si="5"/>
        <v>433</v>
      </c>
      <c r="AD48">
        <f t="shared" si="6"/>
        <v>0</v>
      </c>
    </row>
    <row r="49" spans="1:30" x14ac:dyDescent="0.25">
      <c r="A49">
        <v>1</v>
      </c>
      <c r="B49">
        <v>1</v>
      </c>
      <c r="C49" t="s">
        <v>144</v>
      </c>
      <c r="D49" t="s">
        <v>20</v>
      </c>
      <c r="E49">
        <v>42</v>
      </c>
      <c r="F49">
        <v>0</v>
      </c>
      <c r="G49">
        <v>0</v>
      </c>
      <c r="H49" t="s">
        <v>145</v>
      </c>
      <c r="I49">
        <v>26.287500000000001</v>
      </c>
      <c r="J49" t="s">
        <v>146</v>
      </c>
      <c r="K49" t="s">
        <v>17</v>
      </c>
      <c r="L49" t="s">
        <v>78</v>
      </c>
      <c r="N49" t="s">
        <v>30</v>
      </c>
      <c r="O49">
        <v>3</v>
      </c>
      <c r="P49" t="str">
        <f t="shared" si="2"/>
        <v>Train</v>
      </c>
      <c r="Q49" t="str">
        <f t="shared" si="3"/>
        <v>NY</v>
      </c>
      <c r="S49">
        <f>IF(E49="",WoE!$T$11,IF(E49&lt;18,WoE!$T$5,IF(E49&lt;31,WoE!$T$6,IF(E49&lt;41,WoE!$T$7,IF(E49&lt;51,WoE!$T$8,IF(E49&lt;61,WoE!$T$9,WoE!$T$10))))))</f>
        <v>10.385094737400134</v>
      </c>
      <c r="T49">
        <f>IF(J49="",WoE!$T$25,IF(LEFT(J49,1)=WoE!$R$19,WoE!$T$19,IF(LEFT(J49,1)=WoE!$R$20,WoE!$T$20,IF(LEFT(J49,1)=WoE!$R$21,WoE!$T$21,IF(LEFT(J49,1)=WoE!$R$22,WoE!$T$22,IF(LEFT(J49,1)=WoE!$R$23,WoE!$T$23,WoE!$T$24))))))</f>
        <v>194.54241223142756</v>
      </c>
      <c r="U49">
        <f>IF(Q49=WoE!$R$45,WoE!$T$45,IF(Q49=WoE!$R$44,WoE!$T$44,IF(Q49=WoE!$R$43,WoE!$T$43,IF(Q49=WoE!$R$42,WoE!$T$42,IF(Q49=WoE!$R$41,WoE!$T$41,IF(Q49=WoE!$R$40,WoE!$T$40,IF(Q49=WoE!$R$39,WoE!$T$39,IF(Q49=WoE!$R$38,WoE!$T$38,IF(Q49=WoE!$R$37,WoE!$T$37,IF(Q49=WoE!$R$36,WoE!$T$36,IF(Q49=WoE!$R$35,WoE!$T$35,IF(Q49="",WoE!$T$33,WoE!$T$34))))))))))))</f>
        <v>96.207787829339537</v>
      </c>
      <c r="V49">
        <f>IF(D49=WoE!$R$53,WoE!$T$53,WoE!$T$54)</f>
        <v>-94.961360375027951</v>
      </c>
      <c r="W49">
        <f t="shared" si="4"/>
        <v>1</v>
      </c>
      <c r="Y49">
        <f>VLOOKUP(S49,WoE!$T$5:$W$11,4,FALSE)</f>
        <v>124</v>
      </c>
      <c r="Z49">
        <f>VLOOKUP(T49,WoE!$T$19:$W$25,4,FALSE)</f>
        <v>170</v>
      </c>
      <c r="AA49">
        <f>VLOOKUP(U49,WoE!$T$33:$W$45,4,FALSE)</f>
        <v>143</v>
      </c>
      <c r="AB49">
        <f>VLOOKUP(V49,WoE!$T$53:$W$54,4,FALSE)</f>
        <v>95</v>
      </c>
      <c r="AC49">
        <f t="shared" si="5"/>
        <v>532</v>
      </c>
      <c r="AD49">
        <f t="shared" si="6"/>
        <v>1</v>
      </c>
    </row>
    <row r="50" spans="1:30" x14ac:dyDescent="0.25">
      <c r="A50">
        <v>1</v>
      </c>
      <c r="B50">
        <v>1</v>
      </c>
      <c r="C50" t="s">
        <v>147</v>
      </c>
      <c r="D50" t="s">
        <v>15</v>
      </c>
      <c r="E50">
        <v>53</v>
      </c>
      <c r="F50">
        <v>0</v>
      </c>
      <c r="G50">
        <v>0</v>
      </c>
      <c r="H50" t="s">
        <v>148</v>
      </c>
      <c r="I50">
        <v>27.445799999999998</v>
      </c>
      <c r="K50" t="s">
        <v>44</v>
      </c>
      <c r="L50" t="s">
        <v>57</v>
      </c>
      <c r="N50" t="s">
        <v>142</v>
      </c>
      <c r="O50">
        <v>1</v>
      </c>
      <c r="P50" t="str">
        <f t="shared" si="2"/>
        <v>Train</v>
      </c>
      <c r="Q50" t="str">
        <f t="shared" si="3"/>
        <v>DC</v>
      </c>
      <c r="S50">
        <f>IF(E50="",WoE!$T$11,IF(E50&lt;18,WoE!$T$5,IF(E50&lt;31,WoE!$T$6,IF(E50&lt;41,WoE!$T$7,IF(E50&lt;51,WoE!$T$8,IF(E50&lt;61,WoE!$T$9,WoE!$T$10))))))</f>
        <v>24.067603007585038</v>
      </c>
      <c r="T50">
        <f>IF(J50="",WoE!$T$25,IF(LEFT(J50,1)=WoE!$R$19,WoE!$T$19,IF(LEFT(J50,1)=WoE!$R$20,WoE!$T$20,IF(LEFT(J50,1)=WoE!$R$21,WoE!$T$21,IF(LEFT(J50,1)=WoE!$R$22,WoE!$T$22,IF(LEFT(J50,1)=WoE!$R$23,WoE!$T$23,WoE!$T$24))))))</f>
        <v>-35.508699828064103</v>
      </c>
      <c r="U50">
        <f>IF(Q50=WoE!$R$45,WoE!$T$45,IF(Q50=WoE!$R$44,WoE!$T$44,IF(Q50=WoE!$R$43,WoE!$T$43,IF(Q50=WoE!$R$42,WoE!$T$42,IF(Q50=WoE!$R$41,WoE!$T$41,IF(Q50=WoE!$R$40,WoE!$T$40,IF(Q50=WoE!$R$39,WoE!$T$39,IF(Q50=WoE!$R$38,WoE!$T$38,IF(Q50=WoE!$R$37,WoE!$T$37,IF(Q50=WoE!$R$36,WoE!$T$36,IF(Q50=WoE!$R$35,WoE!$T$35,IF(Q50="",WoE!$T$33,WoE!$T$34))))))))))))</f>
        <v>26.617316200933416</v>
      </c>
      <c r="V50">
        <f>IF(D50=WoE!$R$53,WoE!$T$53,WoE!$T$54)</f>
        <v>157.1927179217501</v>
      </c>
      <c r="W50">
        <f t="shared" si="4"/>
        <v>1</v>
      </c>
      <c r="Y50">
        <f>VLOOKUP(S50,WoE!$T$5:$W$11,4,FALSE)</f>
        <v>127</v>
      </c>
      <c r="Z50">
        <f>VLOOKUP(T50,WoE!$T$19:$W$25,4,FALSE)</f>
        <v>113</v>
      </c>
      <c r="AA50">
        <f>VLOOKUP(U50,WoE!$T$33:$W$45,4,FALSE)</f>
        <v>128</v>
      </c>
      <c r="AB50">
        <f>VLOOKUP(V50,WoE!$T$53:$W$54,4,FALSE)</f>
        <v>167</v>
      </c>
      <c r="AC50">
        <f t="shared" si="5"/>
        <v>535</v>
      </c>
      <c r="AD50">
        <f t="shared" si="6"/>
        <v>1</v>
      </c>
    </row>
    <row r="51" spans="1:30" x14ac:dyDescent="0.25">
      <c r="A51">
        <v>1</v>
      </c>
      <c r="B51">
        <v>1</v>
      </c>
      <c r="C51" t="s">
        <v>149</v>
      </c>
      <c r="D51" t="s">
        <v>20</v>
      </c>
      <c r="E51">
        <v>36</v>
      </c>
      <c r="F51">
        <v>0</v>
      </c>
      <c r="G51">
        <v>1</v>
      </c>
      <c r="H51" t="s">
        <v>150</v>
      </c>
      <c r="I51">
        <v>512.32920000000001</v>
      </c>
      <c r="J51" t="s">
        <v>151</v>
      </c>
      <c r="K51" t="s">
        <v>44</v>
      </c>
      <c r="L51" t="s">
        <v>29</v>
      </c>
      <c r="N51" t="s">
        <v>152</v>
      </c>
      <c r="O51">
        <v>2</v>
      </c>
      <c r="P51" t="str">
        <f t="shared" si="2"/>
        <v>Train</v>
      </c>
      <c r="Q51" t="str">
        <f t="shared" si="3"/>
        <v>PA</v>
      </c>
      <c r="S51">
        <f>IF(E51="",WoE!$T$11,IF(E51&lt;18,WoE!$T$5,IF(E51&lt;31,WoE!$T$6,IF(E51&lt;41,WoE!$T$7,IF(E51&lt;51,WoE!$T$8,IF(E51&lt;61,WoE!$T$9,WoE!$T$10))))))</f>
        <v>6.0882919635254256</v>
      </c>
      <c r="T51">
        <f>IF(J51="",WoE!$T$25,IF(LEFT(J51,1)=WoE!$R$19,WoE!$T$19,IF(LEFT(J51,1)=WoE!$R$20,WoE!$T$20,IF(LEFT(J51,1)=WoE!$R$21,WoE!$T$21,IF(LEFT(J51,1)=WoE!$R$22,WoE!$T$22,IF(LEFT(J51,1)=WoE!$R$23,WoE!$T$23,WoE!$T$24))))))</f>
        <v>131.94856914477802</v>
      </c>
      <c r="U51">
        <f>IF(Q51=WoE!$R$45,WoE!$T$45,IF(Q51=WoE!$R$44,WoE!$T$44,IF(Q51=WoE!$R$43,WoE!$T$43,IF(Q51=WoE!$R$42,WoE!$T$42,IF(Q51=WoE!$R$41,WoE!$T$41,IF(Q51=WoE!$R$40,WoE!$T$40,IF(Q51=WoE!$R$39,WoE!$T$39,IF(Q51=WoE!$R$38,WoE!$T$38,IF(Q51=WoE!$R$37,WoE!$T$37,IF(Q51=WoE!$R$36,WoE!$T$36,IF(Q51=WoE!$R$35,WoE!$T$35,IF(Q51="",WoE!$T$33,WoE!$T$34))))))))))))</f>
        <v>49.850513937795007</v>
      </c>
      <c r="V51">
        <f>IF(D51=WoE!$R$53,WoE!$T$53,WoE!$T$54)</f>
        <v>-94.961360375027951</v>
      </c>
      <c r="W51">
        <f t="shared" si="4"/>
        <v>1</v>
      </c>
      <c r="Y51">
        <f>VLOOKUP(S51,WoE!$T$5:$W$11,4,FALSE)</f>
        <v>123</v>
      </c>
      <c r="Z51">
        <f>VLOOKUP(T51,WoE!$T$19:$W$25,4,FALSE)</f>
        <v>154</v>
      </c>
      <c r="AA51">
        <f>VLOOKUP(U51,WoE!$T$33:$W$45,4,FALSE)</f>
        <v>133</v>
      </c>
      <c r="AB51">
        <f>VLOOKUP(V51,WoE!$T$53:$W$54,4,FALSE)</f>
        <v>95</v>
      </c>
      <c r="AC51">
        <f t="shared" si="5"/>
        <v>505</v>
      </c>
      <c r="AD51">
        <f t="shared" si="6"/>
        <v>1</v>
      </c>
    </row>
    <row r="52" spans="1:30" hidden="1" x14ac:dyDescent="0.25">
      <c r="A52">
        <v>1</v>
      </c>
      <c r="B52">
        <v>1</v>
      </c>
      <c r="C52" t="s">
        <v>153</v>
      </c>
      <c r="D52" t="s">
        <v>15</v>
      </c>
      <c r="E52">
        <v>58</v>
      </c>
      <c r="F52">
        <v>0</v>
      </c>
      <c r="G52">
        <v>1</v>
      </c>
      <c r="H52" t="s">
        <v>150</v>
      </c>
      <c r="I52">
        <v>512.32920000000001</v>
      </c>
      <c r="J52" t="s">
        <v>151</v>
      </c>
      <c r="K52" t="s">
        <v>44</v>
      </c>
      <c r="L52" t="s">
        <v>29</v>
      </c>
      <c r="N52" t="s">
        <v>154</v>
      </c>
      <c r="O52">
        <v>5</v>
      </c>
      <c r="P52" t="str">
        <f t="shared" si="2"/>
        <v>Validate</v>
      </c>
      <c r="Q52" t="str">
        <f t="shared" si="3"/>
        <v>PA</v>
      </c>
      <c r="S52">
        <f>IF(E52="",WoE!$T$11,IF(E52&lt;18,WoE!$T$5,IF(E52&lt;31,WoE!$T$6,IF(E52&lt;41,WoE!$T$7,IF(E52&lt;51,WoE!$T$8,IF(E52&lt;61,WoE!$T$9,WoE!$T$10))))))</f>
        <v>24.067603007585038</v>
      </c>
      <c r="T52">
        <f>IF(J52="",WoE!$T$25,IF(LEFT(J52,1)=WoE!$R$19,WoE!$T$19,IF(LEFT(J52,1)=WoE!$R$20,WoE!$T$20,IF(LEFT(J52,1)=WoE!$R$21,WoE!$T$21,IF(LEFT(J52,1)=WoE!$R$22,WoE!$T$22,IF(LEFT(J52,1)=WoE!$R$23,WoE!$T$23,WoE!$T$24))))))</f>
        <v>131.94856914477802</v>
      </c>
      <c r="U52">
        <f>IF(Q52=WoE!$R$45,WoE!$T$45,IF(Q52=WoE!$R$44,WoE!$T$44,IF(Q52=WoE!$R$43,WoE!$T$43,IF(Q52=WoE!$R$42,WoE!$T$42,IF(Q52=WoE!$R$41,WoE!$T$41,IF(Q52=WoE!$R$40,WoE!$T$40,IF(Q52=WoE!$R$39,WoE!$T$39,IF(Q52=WoE!$R$38,WoE!$T$38,IF(Q52=WoE!$R$37,WoE!$T$37,IF(Q52=WoE!$R$36,WoE!$T$36,IF(Q52=WoE!$R$35,WoE!$T$35,IF(Q52="",WoE!$T$33,WoE!$T$34))))))))))))</f>
        <v>49.850513937795007</v>
      </c>
      <c r="V52">
        <f>IF(D52=WoE!$R$53,WoE!$T$53,WoE!$T$54)</f>
        <v>157.1927179217501</v>
      </c>
      <c r="W52">
        <f t="shared" si="4"/>
        <v>1</v>
      </c>
      <c r="Y52">
        <f>VLOOKUP(S52,WoE!$T$5:$W$11,4,FALSE)</f>
        <v>127</v>
      </c>
      <c r="Z52">
        <f>VLOOKUP(T52,WoE!$T$19:$W$25,4,FALSE)</f>
        <v>154</v>
      </c>
      <c r="AA52">
        <f>VLOOKUP(U52,WoE!$T$33:$W$45,4,FALSE)</f>
        <v>133</v>
      </c>
      <c r="AB52">
        <f>VLOOKUP(V52,WoE!$T$53:$W$54,4,FALSE)</f>
        <v>167</v>
      </c>
      <c r="AC52">
        <f t="shared" si="5"/>
        <v>581</v>
      </c>
      <c r="AD52">
        <f t="shared" si="6"/>
        <v>1</v>
      </c>
    </row>
    <row r="53" spans="1:30" x14ac:dyDescent="0.25">
      <c r="A53">
        <v>1</v>
      </c>
      <c r="B53">
        <v>0</v>
      </c>
      <c r="C53" t="s">
        <v>155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151</v>
      </c>
      <c r="K53" t="s">
        <v>17</v>
      </c>
      <c r="N53" t="s">
        <v>30</v>
      </c>
      <c r="O53">
        <v>1</v>
      </c>
      <c r="P53" t="str">
        <f t="shared" si="2"/>
        <v>Train</v>
      </c>
      <c r="Q53" t="str">
        <f t="shared" si="3"/>
        <v>NY</v>
      </c>
      <c r="S53">
        <f>IF(E53="",WoE!$T$11,IF(E53&lt;18,WoE!$T$5,IF(E53&lt;31,WoE!$T$6,IF(E53&lt;41,WoE!$T$7,IF(E53&lt;51,WoE!$T$8,IF(E53&lt;61,WoE!$T$9,WoE!$T$10))))))</f>
        <v>6.0882919635254256</v>
      </c>
      <c r="T53">
        <f>IF(J53="",WoE!$T$25,IF(LEFT(J53,1)=WoE!$R$19,WoE!$T$19,IF(LEFT(J53,1)=WoE!$R$20,WoE!$T$20,IF(LEFT(J53,1)=WoE!$R$21,WoE!$T$21,IF(LEFT(J53,1)=WoE!$R$22,WoE!$T$22,IF(LEFT(J53,1)=WoE!$R$23,WoE!$T$23,WoE!$T$24))))))</f>
        <v>131.94856914477802</v>
      </c>
      <c r="U53">
        <f>IF(Q53=WoE!$R$45,WoE!$T$45,IF(Q53=WoE!$R$44,WoE!$T$44,IF(Q53=WoE!$R$43,WoE!$T$43,IF(Q53=WoE!$R$42,WoE!$T$42,IF(Q53=WoE!$R$41,WoE!$T$41,IF(Q53=WoE!$R$40,WoE!$T$40,IF(Q53=WoE!$R$39,WoE!$T$39,IF(Q53=WoE!$R$38,WoE!$T$38,IF(Q53=WoE!$R$37,WoE!$T$37,IF(Q53=WoE!$R$36,WoE!$T$36,IF(Q53=WoE!$R$35,WoE!$T$35,IF(Q53="",WoE!$T$33,WoE!$T$34))))))))))))</f>
        <v>96.207787829339537</v>
      </c>
      <c r="V53">
        <f>IF(D53=WoE!$R$53,WoE!$T$53,WoE!$T$54)</f>
        <v>-94.961360375027951</v>
      </c>
      <c r="W53">
        <f t="shared" si="4"/>
        <v>0</v>
      </c>
      <c r="Y53">
        <f>VLOOKUP(S53,WoE!$T$5:$W$11,4,FALSE)</f>
        <v>123</v>
      </c>
      <c r="Z53">
        <f>VLOOKUP(T53,WoE!$T$19:$W$25,4,FALSE)</f>
        <v>154</v>
      </c>
      <c r="AA53">
        <f>VLOOKUP(U53,WoE!$T$33:$W$45,4,FALSE)</f>
        <v>143</v>
      </c>
      <c r="AB53">
        <f>VLOOKUP(V53,WoE!$T$53:$W$54,4,FALSE)</f>
        <v>95</v>
      </c>
      <c r="AC53">
        <f t="shared" si="5"/>
        <v>515</v>
      </c>
      <c r="AD53">
        <f t="shared" si="6"/>
        <v>0</v>
      </c>
    </row>
    <row r="54" spans="1:30" x14ac:dyDescent="0.25">
      <c r="A54">
        <v>1</v>
      </c>
      <c r="B54">
        <v>0</v>
      </c>
      <c r="C54" t="s">
        <v>156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45</v>
      </c>
      <c r="O54">
        <v>2</v>
      </c>
      <c r="P54" t="str">
        <f t="shared" si="2"/>
        <v>Train</v>
      </c>
      <c r="Q54" t="str">
        <f t="shared" si="3"/>
        <v>ay</v>
      </c>
      <c r="S54">
        <f>IF(E54="",WoE!$T$11,IF(E54&lt;18,WoE!$T$5,IF(E54&lt;31,WoE!$T$6,IF(E54&lt;41,WoE!$T$7,IF(E54&lt;51,WoE!$T$8,IF(E54&lt;61,WoE!$T$9,WoE!$T$10))))))</f>
        <v>-5.6858338818942329</v>
      </c>
      <c r="T54">
        <f>IF(J54="",WoE!$T$25,IF(LEFT(J54,1)=WoE!$R$19,WoE!$T$19,IF(LEFT(J54,1)=WoE!$R$20,WoE!$T$20,IF(LEFT(J54,1)=WoE!$R$21,WoE!$T$21,IF(LEFT(J54,1)=WoE!$R$22,WoE!$T$22,IF(LEFT(J54,1)=WoE!$R$23,WoE!$T$23,WoE!$T$24))))))</f>
        <v>-35.508699828064103</v>
      </c>
      <c r="U54">
        <f>IF(Q54=WoE!$R$45,WoE!$T$45,IF(Q54=WoE!$R$44,WoE!$T$44,IF(Q54=WoE!$R$43,WoE!$T$43,IF(Q54=WoE!$R$42,WoE!$T$42,IF(Q54=WoE!$R$41,WoE!$T$41,IF(Q54=WoE!$R$40,WoE!$T$40,IF(Q54=WoE!$R$39,WoE!$T$39,IF(Q54=WoE!$R$38,WoE!$T$38,IF(Q54=WoE!$R$37,WoE!$T$37,IF(Q54=WoE!$R$36,WoE!$T$36,IF(Q54=WoE!$R$35,WoE!$T$35,IF(Q54="",WoE!$T$33,WoE!$T$34))))))))))))</f>
        <v>26.617316200933416</v>
      </c>
      <c r="V54">
        <f>IF(D54=WoE!$R$53,WoE!$T$53,WoE!$T$54)</f>
        <v>-94.961360375027951</v>
      </c>
      <c r="W54">
        <f t="shared" si="4"/>
        <v>0</v>
      </c>
      <c r="Y54">
        <f>VLOOKUP(S54,WoE!$T$5:$W$11,4,FALSE)</f>
        <v>121</v>
      </c>
      <c r="Z54">
        <f>VLOOKUP(T54,WoE!$T$19:$W$25,4,FALSE)</f>
        <v>113</v>
      </c>
      <c r="AA54">
        <f>VLOOKUP(U54,WoE!$T$33:$W$45,4,FALSE)</f>
        <v>128</v>
      </c>
      <c r="AB54">
        <f>VLOOKUP(V54,WoE!$T$53:$W$54,4,FALSE)</f>
        <v>95</v>
      </c>
      <c r="AC54">
        <f t="shared" si="5"/>
        <v>457</v>
      </c>
      <c r="AD54">
        <f t="shared" si="6"/>
        <v>0</v>
      </c>
    </row>
    <row r="55" spans="1:30" hidden="1" x14ac:dyDescent="0.25">
      <c r="A55">
        <v>1</v>
      </c>
      <c r="B55">
        <v>0</v>
      </c>
      <c r="C55" t="s">
        <v>157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45</v>
      </c>
      <c r="O55">
        <v>5</v>
      </c>
      <c r="P55" t="str">
        <f t="shared" si="2"/>
        <v>Validate</v>
      </c>
      <c r="Q55" t="str">
        <f t="shared" si="3"/>
        <v>ay</v>
      </c>
      <c r="S55">
        <f>IF(E55="",WoE!$T$11,IF(E55&lt;18,WoE!$T$5,IF(E55&lt;31,WoE!$T$6,IF(E55&lt;41,WoE!$T$7,IF(E55&lt;51,WoE!$T$8,IF(E55&lt;61,WoE!$T$9,WoE!$T$10))))))</f>
        <v>76.513380263189873</v>
      </c>
      <c r="T55">
        <f>IF(J55="",WoE!$T$25,IF(LEFT(J55,1)=WoE!$R$19,WoE!$T$19,IF(LEFT(J55,1)=WoE!$R$20,WoE!$T$20,IF(LEFT(J55,1)=WoE!$R$21,WoE!$T$21,IF(LEFT(J55,1)=WoE!$R$22,WoE!$T$22,IF(LEFT(J55,1)=WoE!$R$23,WoE!$T$23,WoE!$T$24))))))</f>
        <v>-35.508699828064103</v>
      </c>
      <c r="U55">
        <f>IF(Q55=WoE!$R$45,WoE!$T$45,IF(Q55=WoE!$R$44,WoE!$T$44,IF(Q55=WoE!$R$43,WoE!$T$43,IF(Q55=WoE!$R$42,WoE!$T$42,IF(Q55=WoE!$R$41,WoE!$T$41,IF(Q55=WoE!$R$40,WoE!$T$40,IF(Q55=WoE!$R$39,WoE!$T$39,IF(Q55=WoE!$R$38,WoE!$T$38,IF(Q55=WoE!$R$37,WoE!$T$37,IF(Q55=WoE!$R$36,WoE!$T$36,IF(Q55=WoE!$R$35,WoE!$T$35,IF(Q55="",WoE!$T$33,WoE!$T$34))))))))))))</f>
        <v>26.617316200933416</v>
      </c>
      <c r="V55">
        <f>IF(D55=WoE!$R$53,WoE!$T$53,WoE!$T$54)</f>
        <v>-94.961360375027951</v>
      </c>
      <c r="W55">
        <f t="shared" si="4"/>
        <v>0</v>
      </c>
      <c r="Y55">
        <f>VLOOKUP(S55,WoE!$T$5:$W$11,4,FALSE)</f>
        <v>137</v>
      </c>
      <c r="Z55">
        <f>VLOOKUP(T55,WoE!$T$19:$W$25,4,FALSE)</f>
        <v>113</v>
      </c>
      <c r="AA55">
        <f>VLOOKUP(U55,WoE!$T$33:$W$45,4,FALSE)</f>
        <v>128</v>
      </c>
      <c r="AB55">
        <f>VLOOKUP(V55,WoE!$T$53:$W$54,4,FALSE)</f>
        <v>95</v>
      </c>
      <c r="AC55">
        <f t="shared" si="5"/>
        <v>473</v>
      </c>
      <c r="AD55">
        <f t="shared" si="6"/>
        <v>0</v>
      </c>
    </row>
    <row r="56" spans="1:30" hidden="1" x14ac:dyDescent="0.25">
      <c r="A56">
        <v>1</v>
      </c>
      <c r="B56">
        <v>1</v>
      </c>
      <c r="C56" t="s">
        <v>158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159</v>
      </c>
      <c r="K56" t="s">
        <v>17</v>
      </c>
      <c r="L56" t="s">
        <v>50</v>
      </c>
      <c r="N56" t="s">
        <v>160</v>
      </c>
      <c r="O56">
        <v>4</v>
      </c>
      <c r="P56" t="str">
        <f t="shared" si="2"/>
        <v>Test</v>
      </c>
      <c r="Q56" t="str">
        <f t="shared" si="3"/>
        <v>PA</v>
      </c>
      <c r="S56">
        <f>IF(E56="",WoE!$T$11,IF(E56&lt;18,WoE!$T$5,IF(E56&lt;31,WoE!$T$6,IF(E56&lt;41,WoE!$T$7,IF(E56&lt;51,WoE!$T$8,IF(E56&lt;61,WoE!$T$9,WoE!$T$10))))))</f>
        <v>76.513380263189873</v>
      </c>
      <c r="T56">
        <f>IF(J56="",WoE!$T$25,IF(LEFT(J56,1)=WoE!$R$19,WoE!$T$19,IF(LEFT(J56,1)=WoE!$R$20,WoE!$T$20,IF(LEFT(J56,1)=WoE!$R$21,WoE!$T$21,IF(LEFT(J56,1)=WoE!$R$22,WoE!$T$22,IF(LEFT(J56,1)=WoE!$R$23,WoE!$T$23,WoE!$T$24))))))</f>
        <v>131.94856914477802</v>
      </c>
      <c r="U56">
        <f>IF(Q56=WoE!$R$45,WoE!$T$45,IF(Q56=WoE!$R$44,WoE!$T$44,IF(Q56=WoE!$R$43,WoE!$T$43,IF(Q56=WoE!$R$42,WoE!$T$42,IF(Q56=WoE!$R$41,WoE!$T$41,IF(Q56=WoE!$R$40,WoE!$T$40,IF(Q56=WoE!$R$39,WoE!$T$39,IF(Q56=WoE!$R$38,WoE!$T$38,IF(Q56=WoE!$R$37,WoE!$T$37,IF(Q56=WoE!$R$36,WoE!$T$36,IF(Q56=WoE!$R$35,WoE!$T$35,IF(Q56="",WoE!$T$33,WoE!$T$34))))))))))))</f>
        <v>49.850513937795007</v>
      </c>
      <c r="V56">
        <f>IF(D56=WoE!$R$53,WoE!$T$53,WoE!$T$54)</f>
        <v>-94.961360375027951</v>
      </c>
      <c r="W56">
        <f t="shared" si="4"/>
        <v>1</v>
      </c>
      <c r="Y56">
        <f>VLOOKUP(S56,WoE!$T$5:$W$11,4,FALSE)</f>
        <v>137</v>
      </c>
      <c r="Z56">
        <f>VLOOKUP(T56,WoE!$T$19:$W$25,4,FALSE)</f>
        <v>154</v>
      </c>
      <c r="AA56">
        <f>VLOOKUP(U56,WoE!$T$33:$W$45,4,FALSE)</f>
        <v>133</v>
      </c>
      <c r="AB56">
        <f>VLOOKUP(V56,WoE!$T$53:$W$54,4,FALSE)</f>
        <v>95</v>
      </c>
      <c r="AC56">
        <f t="shared" si="5"/>
        <v>519</v>
      </c>
      <c r="AD56">
        <f t="shared" si="6"/>
        <v>1</v>
      </c>
    </row>
    <row r="57" spans="1:30" hidden="1" x14ac:dyDescent="0.25">
      <c r="A57">
        <v>1</v>
      </c>
      <c r="B57">
        <v>1</v>
      </c>
      <c r="C57" t="s">
        <v>161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159</v>
      </c>
      <c r="K57" t="s">
        <v>17</v>
      </c>
      <c r="L57" t="s">
        <v>50</v>
      </c>
      <c r="N57" t="s">
        <v>160</v>
      </c>
      <c r="O57">
        <v>4</v>
      </c>
      <c r="P57" t="str">
        <f t="shared" si="2"/>
        <v>Test</v>
      </c>
      <c r="Q57" t="str">
        <f t="shared" si="3"/>
        <v>PA</v>
      </c>
      <c r="S57">
        <f>IF(E57="",WoE!$T$11,IF(E57&lt;18,WoE!$T$5,IF(E57&lt;31,WoE!$T$6,IF(E57&lt;41,WoE!$T$7,IF(E57&lt;51,WoE!$T$8,IF(E57&lt;61,WoE!$T$9,WoE!$T$10))))))</f>
        <v>76.513380263189873</v>
      </c>
      <c r="T57">
        <f>IF(J57="",WoE!$T$25,IF(LEFT(J57,1)=WoE!$R$19,WoE!$T$19,IF(LEFT(J57,1)=WoE!$R$20,WoE!$T$20,IF(LEFT(J57,1)=WoE!$R$21,WoE!$T$21,IF(LEFT(J57,1)=WoE!$R$22,WoE!$T$22,IF(LEFT(J57,1)=WoE!$R$23,WoE!$T$23,WoE!$T$24))))))</f>
        <v>131.94856914477802</v>
      </c>
      <c r="U57">
        <f>IF(Q57=WoE!$R$45,WoE!$T$45,IF(Q57=WoE!$R$44,WoE!$T$44,IF(Q57=WoE!$R$43,WoE!$T$43,IF(Q57=WoE!$R$42,WoE!$T$42,IF(Q57=WoE!$R$41,WoE!$T$41,IF(Q57=WoE!$R$40,WoE!$T$40,IF(Q57=WoE!$R$39,WoE!$T$39,IF(Q57=WoE!$R$38,WoE!$T$38,IF(Q57=WoE!$R$37,WoE!$T$37,IF(Q57=WoE!$R$36,WoE!$T$36,IF(Q57=WoE!$R$35,WoE!$T$35,IF(Q57="",WoE!$T$33,WoE!$T$34))))))))))))</f>
        <v>49.850513937795007</v>
      </c>
      <c r="V57">
        <f>IF(D57=WoE!$R$53,WoE!$T$53,WoE!$T$54)</f>
        <v>157.1927179217501</v>
      </c>
      <c r="W57">
        <f t="shared" si="4"/>
        <v>1</v>
      </c>
      <c r="Y57">
        <f>VLOOKUP(S57,WoE!$T$5:$W$11,4,FALSE)</f>
        <v>137</v>
      </c>
      <c r="Z57">
        <f>VLOOKUP(T57,WoE!$T$19:$W$25,4,FALSE)</f>
        <v>154</v>
      </c>
      <c r="AA57">
        <f>VLOOKUP(U57,WoE!$T$33:$W$45,4,FALSE)</f>
        <v>133</v>
      </c>
      <c r="AB57">
        <f>VLOOKUP(V57,WoE!$T$53:$W$54,4,FALSE)</f>
        <v>167</v>
      </c>
      <c r="AC57">
        <f t="shared" si="5"/>
        <v>591</v>
      </c>
      <c r="AD57">
        <f t="shared" si="6"/>
        <v>1</v>
      </c>
    </row>
    <row r="58" spans="1:30" hidden="1" x14ac:dyDescent="0.25">
      <c r="A58">
        <v>1</v>
      </c>
      <c r="B58">
        <v>1</v>
      </c>
      <c r="C58" t="s">
        <v>162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159</v>
      </c>
      <c r="K58" t="s">
        <v>17</v>
      </c>
      <c r="L58" t="s">
        <v>44</v>
      </c>
      <c r="N58" t="s">
        <v>160</v>
      </c>
      <c r="O58">
        <v>5</v>
      </c>
      <c r="P58" t="str">
        <f t="shared" si="2"/>
        <v>Validate</v>
      </c>
      <c r="Q58" t="str">
        <f t="shared" si="3"/>
        <v>PA</v>
      </c>
      <c r="S58">
        <f>IF(E58="",WoE!$T$11,IF(E58&lt;18,WoE!$T$5,IF(E58&lt;31,WoE!$T$6,IF(E58&lt;41,WoE!$T$7,IF(E58&lt;51,WoE!$T$8,IF(E58&lt;61,WoE!$T$9,WoE!$T$10))))))</f>
        <v>6.0882919635254256</v>
      </c>
      <c r="T58">
        <f>IF(J58="",WoE!$T$25,IF(LEFT(J58,1)=WoE!$R$19,WoE!$T$19,IF(LEFT(J58,1)=WoE!$R$20,WoE!$T$20,IF(LEFT(J58,1)=WoE!$R$21,WoE!$T$21,IF(LEFT(J58,1)=WoE!$R$22,WoE!$T$22,IF(LEFT(J58,1)=WoE!$R$23,WoE!$T$23,WoE!$T$24))))))</f>
        <v>131.94856914477802</v>
      </c>
      <c r="U58">
        <f>IF(Q58=WoE!$R$45,WoE!$T$45,IF(Q58=WoE!$R$44,WoE!$T$44,IF(Q58=WoE!$R$43,WoE!$T$43,IF(Q58=WoE!$R$42,WoE!$T$42,IF(Q58=WoE!$R$41,WoE!$T$41,IF(Q58=WoE!$R$40,WoE!$T$40,IF(Q58=WoE!$R$39,WoE!$T$39,IF(Q58=WoE!$R$38,WoE!$T$38,IF(Q58=WoE!$R$37,WoE!$T$37,IF(Q58=WoE!$R$36,WoE!$T$36,IF(Q58=WoE!$R$35,WoE!$T$35,IF(Q58="",WoE!$T$33,WoE!$T$34))))))))))))</f>
        <v>49.850513937795007</v>
      </c>
      <c r="V58">
        <f>IF(D58=WoE!$R$53,WoE!$T$53,WoE!$T$54)</f>
        <v>-94.961360375027951</v>
      </c>
      <c r="W58">
        <f t="shared" si="4"/>
        <v>1</v>
      </c>
      <c r="Y58">
        <f>VLOOKUP(S58,WoE!$T$5:$W$11,4,FALSE)</f>
        <v>123</v>
      </c>
      <c r="Z58">
        <f>VLOOKUP(T58,WoE!$T$19:$W$25,4,FALSE)</f>
        <v>154</v>
      </c>
      <c r="AA58">
        <f>VLOOKUP(U58,WoE!$T$33:$W$45,4,FALSE)</f>
        <v>133</v>
      </c>
      <c r="AB58">
        <f>VLOOKUP(V58,WoE!$T$53:$W$54,4,FALSE)</f>
        <v>95</v>
      </c>
      <c r="AC58">
        <f t="shared" si="5"/>
        <v>505</v>
      </c>
      <c r="AD58">
        <f t="shared" si="6"/>
        <v>1</v>
      </c>
    </row>
    <row r="59" spans="1:30" x14ac:dyDescent="0.25">
      <c r="A59">
        <v>1</v>
      </c>
      <c r="B59">
        <v>1</v>
      </c>
      <c r="C59" t="s">
        <v>163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159</v>
      </c>
      <c r="K59" t="s">
        <v>17</v>
      </c>
      <c r="L59" t="s">
        <v>50</v>
      </c>
      <c r="N59" t="s">
        <v>160</v>
      </c>
      <c r="O59">
        <v>2</v>
      </c>
      <c r="P59" t="str">
        <f t="shared" si="2"/>
        <v>Train</v>
      </c>
      <c r="Q59" t="str">
        <f t="shared" si="3"/>
        <v>PA</v>
      </c>
      <c r="S59">
        <f>IF(E59="",WoE!$T$11,IF(E59&lt;18,WoE!$T$5,IF(E59&lt;31,WoE!$T$6,IF(E59&lt;41,WoE!$T$7,IF(E59&lt;51,WoE!$T$8,IF(E59&lt;61,WoE!$T$9,WoE!$T$10))))))</f>
        <v>6.0882919635254256</v>
      </c>
      <c r="T59">
        <f>IF(J59="",WoE!$T$25,IF(LEFT(J59,1)=WoE!$R$19,WoE!$T$19,IF(LEFT(J59,1)=WoE!$R$20,WoE!$T$20,IF(LEFT(J59,1)=WoE!$R$21,WoE!$T$21,IF(LEFT(J59,1)=WoE!$R$22,WoE!$T$22,IF(LEFT(J59,1)=WoE!$R$23,WoE!$T$23,WoE!$T$24))))))</f>
        <v>131.94856914477802</v>
      </c>
      <c r="U59">
        <f>IF(Q59=WoE!$R$45,WoE!$T$45,IF(Q59=WoE!$R$44,WoE!$T$44,IF(Q59=WoE!$R$43,WoE!$T$43,IF(Q59=WoE!$R$42,WoE!$T$42,IF(Q59=WoE!$R$41,WoE!$T$41,IF(Q59=WoE!$R$40,WoE!$T$40,IF(Q59=WoE!$R$39,WoE!$T$39,IF(Q59=WoE!$R$38,WoE!$T$38,IF(Q59=WoE!$R$37,WoE!$T$37,IF(Q59=WoE!$R$36,WoE!$T$36,IF(Q59=WoE!$R$35,WoE!$T$35,IF(Q59="",WoE!$T$33,WoE!$T$34))))))))))))</f>
        <v>49.850513937795007</v>
      </c>
      <c r="V59">
        <f>IF(D59=WoE!$R$53,WoE!$T$53,WoE!$T$54)</f>
        <v>157.1927179217501</v>
      </c>
      <c r="W59">
        <f t="shared" si="4"/>
        <v>1</v>
      </c>
      <c r="Y59">
        <f>VLOOKUP(S59,WoE!$T$5:$W$11,4,FALSE)</f>
        <v>123</v>
      </c>
      <c r="Z59">
        <f>VLOOKUP(T59,WoE!$T$19:$W$25,4,FALSE)</f>
        <v>154</v>
      </c>
      <c r="AA59">
        <f>VLOOKUP(U59,WoE!$T$33:$W$45,4,FALSE)</f>
        <v>133</v>
      </c>
      <c r="AB59">
        <f>VLOOKUP(V59,WoE!$T$53:$W$54,4,FALSE)</f>
        <v>167</v>
      </c>
      <c r="AC59">
        <f t="shared" si="5"/>
        <v>577</v>
      </c>
      <c r="AD59">
        <f t="shared" si="6"/>
        <v>1</v>
      </c>
    </row>
    <row r="60" spans="1:30" x14ac:dyDescent="0.25">
      <c r="A60">
        <v>1</v>
      </c>
      <c r="B60">
        <v>0</v>
      </c>
      <c r="C60" t="s">
        <v>164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165</v>
      </c>
      <c r="O60">
        <v>1</v>
      </c>
      <c r="P60" t="str">
        <f t="shared" si="2"/>
        <v>Train</v>
      </c>
      <c r="Q60" t="str">
        <f t="shared" si="3"/>
        <v>NY</v>
      </c>
      <c r="S60">
        <f>IF(E60="",WoE!$T$11,IF(E60&lt;18,WoE!$T$5,IF(E60&lt;31,WoE!$T$6,IF(E60&lt;41,WoE!$T$7,IF(E60&lt;51,WoE!$T$8,IF(E60&lt;61,WoE!$T$9,WoE!$T$10))))))</f>
        <v>10.385094737400134</v>
      </c>
      <c r="T60">
        <f>IF(J60="",WoE!$T$25,IF(LEFT(J60,1)=WoE!$R$19,WoE!$T$19,IF(LEFT(J60,1)=WoE!$R$20,WoE!$T$20,IF(LEFT(J60,1)=WoE!$R$21,WoE!$T$21,IF(LEFT(J60,1)=WoE!$R$22,WoE!$T$22,IF(LEFT(J60,1)=WoE!$R$23,WoE!$T$23,WoE!$T$24))))))</f>
        <v>-35.508699828064103</v>
      </c>
      <c r="U60">
        <f>IF(Q60=WoE!$R$45,WoE!$T$45,IF(Q60=WoE!$R$44,WoE!$T$44,IF(Q60=WoE!$R$43,WoE!$T$43,IF(Q60=WoE!$R$42,WoE!$T$42,IF(Q60=WoE!$R$41,WoE!$T$41,IF(Q60=WoE!$R$40,WoE!$T$40,IF(Q60=WoE!$R$39,WoE!$T$39,IF(Q60=WoE!$R$38,WoE!$T$38,IF(Q60=WoE!$R$37,WoE!$T$37,IF(Q60=WoE!$R$36,WoE!$T$36,IF(Q60=WoE!$R$35,WoE!$T$35,IF(Q60="",WoE!$T$33,WoE!$T$34))))))))))))</f>
        <v>96.207787829339537</v>
      </c>
      <c r="V60">
        <f>IF(D60=WoE!$R$53,WoE!$T$53,WoE!$T$54)</f>
        <v>-94.961360375027951</v>
      </c>
      <c r="W60">
        <f t="shared" si="4"/>
        <v>0</v>
      </c>
      <c r="Y60">
        <f>VLOOKUP(S60,WoE!$T$5:$W$11,4,FALSE)</f>
        <v>124</v>
      </c>
      <c r="Z60">
        <f>VLOOKUP(T60,WoE!$T$19:$W$25,4,FALSE)</f>
        <v>113</v>
      </c>
      <c r="AA60">
        <f>VLOOKUP(U60,WoE!$T$33:$W$45,4,FALSE)</f>
        <v>143</v>
      </c>
      <c r="AB60">
        <f>VLOOKUP(V60,WoE!$T$53:$W$54,4,FALSE)</f>
        <v>95</v>
      </c>
      <c r="AC60">
        <f t="shared" si="5"/>
        <v>475</v>
      </c>
      <c r="AD60">
        <f t="shared" si="6"/>
        <v>0</v>
      </c>
    </row>
    <row r="61" spans="1:30" hidden="1" x14ac:dyDescent="0.25">
      <c r="A61">
        <v>1</v>
      </c>
      <c r="B61">
        <v>1</v>
      </c>
      <c r="C61" t="s">
        <v>166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44</v>
      </c>
      <c r="L61" t="s">
        <v>78</v>
      </c>
      <c r="N61" t="s">
        <v>30</v>
      </c>
      <c r="O61">
        <v>5</v>
      </c>
      <c r="P61" t="str">
        <f t="shared" si="2"/>
        <v>Validate</v>
      </c>
      <c r="Q61" t="str">
        <f t="shared" si="3"/>
        <v>NY</v>
      </c>
      <c r="S61">
        <f>IF(E61="",WoE!$T$11,IF(E61&lt;18,WoE!$T$5,IF(E61&lt;31,WoE!$T$6,IF(E61&lt;41,WoE!$T$7,IF(E61&lt;51,WoE!$T$8,IF(E61&lt;61,WoE!$T$9,WoE!$T$10))))))</f>
        <v>-43.580409799888336</v>
      </c>
      <c r="T61">
        <f>IF(J61="",WoE!$T$25,IF(LEFT(J61,1)=WoE!$R$19,WoE!$T$19,IF(LEFT(J61,1)=WoE!$R$20,WoE!$T$20,IF(LEFT(J61,1)=WoE!$R$21,WoE!$T$21,IF(LEFT(J61,1)=WoE!$R$22,WoE!$T$22,IF(LEFT(J61,1)=WoE!$R$23,WoE!$T$23,WoE!$T$24))))))</f>
        <v>-35.508699828064103</v>
      </c>
      <c r="U61">
        <f>IF(Q61=WoE!$R$45,WoE!$T$45,IF(Q61=WoE!$R$44,WoE!$T$44,IF(Q61=WoE!$R$43,WoE!$T$43,IF(Q61=WoE!$R$42,WoE!$T$42,IF(Q61=WoE!$R$41,WoE!$T$41,IF(Q61=WoE!$R$40,WoE!$T$40,IF(Q61=WoE!$R$39,WoE!$T$39,IF(Q61=WoE!$R$38,WoE!$T$38,IF(Q61=WoE!$R$37,WoE!$T$37,IF(Q61=WoE!$R$36,WoE!$T$36,IF(Q61=WoE!$R$35,WoE!$T$35,IF(Q61="",WoE!$T$33,WoE!$T$34))))))))))))</f>
        <v>96.207787829339537</v>
      </c>
      <c r="V61">
        <f>IF(D61=WoE!$R$53,WoE!$T$53,WoE!$T$54)</f>
        <v>157.1927179217501</v>
      </c>
      <c r="W61">
        <f t="shared" si="4"/>
        <v>1</v>
      </c>
      <c r="Y61">
        <f>VLOOKUP(S61,WoE!$T$5:$W$11,4,FALSE)</f>
        <v>113</v>
      </c>
      <c r="Z61">
        <f>VLOOKUP(T61,WoE!$T$19:$W$25,4,FALSE)</f>
        <v>113</v>
      </c>
      <c r="AA61">
        <f>VLOOKUP(U61,WoE!$T$33:$W$45,4,FALSE)</f>
        <v>143</v>
      </c>
      <c r="AB61">
        <f>VLOOKUP(V61,WoE!$T$53:$W$54,4,FALSE)</f>
        <v>167</v>
      </c>
      <c r="AC61">
        <f t="shared" si="5"/>
        <v>536</v>
      </c>
      <c r="AD61">
        <f t="shared" si="6"/>
        <v>1</v>
      </c>
    </row>
    <row r="62" spans="1:30" x14ac:dyDescent="0.25">
      <c r="A62">
        <v>1</v>
      </c>
      <c r="B62">
        <v>0</v>
      </c>
      <c r="C62" t="s">
        <v>167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168</v>
      </c>
      <c r="K62" t="s">
        <v>17</v>
      </c>
      <c r="M62">
        <v>172</v>
      </c>
      <c r="N62" t="s">
        <v>169</v>
      </c>
      <c r="O62">
        <v>2</v>
      </c>
      <c r="P62" t="str">
        <f t="shared" si="2"/>
        <v>Train</v>
      </c>
      <c r="Q62" t="str">
        <f t="shared" si="3"/>
        <v>fs</v>
      </c>
      <c r="S62">
        <f>IF(E62="",WoE!$T$11,IF(E62&lt;18,WoE!$T$5,IF(E62&lt;31,WoE!$T$6,IF(E62&lt;41,WoE!$T$7,IF(E62&lt;51,WoE!$T$8,IF(E62&lt;61,WoE!$T$9,WoE!$T$10))))))</f>
        <v>6.0882919635254256</v>
      </c>
      <c r="T62">
        <f>IF(J62="",WoE!$T$25,IF(LEFT(J62,1)=WoE!$R$19,WoE!$T$19,IF(LEFT(J62,1)=WoE!$R$20,WoE!$T$20,IF(LEFT(J62,1)=WoE!$R$21,WoE!$T$21,IF(LEFT(J62,1)=WoE!$R$22,WoE!$T$22,IF(LEFT(J62,1)=WoE!$R$23,WoE!$T$23,WoE!$T$24))))))</f>
        <v>87.579937051941812</v>
      </c>
      <c r="U62">
        <f>IF(Q62=WoE!$R$45,WoE!$T$45,IF(Q62=WoE!$R$44,WoE!$T$44,IF(Q62=WoE!$R$43,WoE!$T$43,IF(Q62=WoE!$R$42,WoE!$T$42,IF(Q62=WoE!$R$41,WoE!$T$41,IF(Q62=WoE!$R$40,WoE!$T$40,IF(Q62=WoE!$R$39,WoE!$T$39,IF(Q62=WoE!$R$38,WoE!$T$38,IF(Q62=WoE!$R$37,WoE!$T$37,IF(Q62=WoE!$R$36,WoE!$T$36,IF(Q62=WoE!$R$35,WoE!$T$35,IF(Q62="",WoE!$T$33,WoE!$T$34))))))))))))</f>
        <v>26.617316200933416</v>
      </c>
      <c r="V62">
        <f>IF(D62=WoE!$R$53,WoE!$T$53,WoE!$T$54)</f>
        <v>-94.961360375027951</v>
      </c>
      <c r="W62">
        <f t="shared" si="4"/>
        <v>0</v>
      </c>
      <c r="Y62">
        <f>VLOOKUP(S62,WoE!$T$5:$W$11,4,FALSE)</f>
        <v>123</v>
      </c>
      <c r="Z62">
        <f>VLOOKUP(T62,WoE!$T$19:$W$25,4,FALSE)</f>
        <v>143</v>
      </c>
      <c r="AA62">
        <f>VLOOKUP(U62,WoE!$T$33:$W$45,4,FALSE)</f>
        <v>128</v>
      </c>
      <c r="AB62">
        <f>VLOOKUP(V62,WoE!$T$53:$W$54,4,FALSE)</f>
        <v>95</v>
      </c>
      <c r="AC62">
        <f t="shared" si="5"/>
        <v>489</v>
      </c>
      <c r="AD62">
        <f t="shared" si="6"/>
        <v>0</v>
      </c>
    </row>
    <row r="63" spans="1:30" hidden="1" x14ac:dyDescent="0.25">
      <c r="A63">
        <v>1</v>
      </c>
      <c r="B63">
        <v>1</v>
      </c>
      <c r="C63" t="s">
        <v>170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168</v>
      </c>
      <c r="K63" t="s">
        <v>17</v>
      </c>
      <c r="L63" t="s">
        <v>57</v>
      </c>
      <c r="N63" t="s">
        <v>169</v>
      </c>
      <c r="O63">
        <v>5</v>
      </c>
      <c r="P63" t="str">
        <f t="shared" si="2"/>
        <v>Validate</v>
      </c>
      <c r="Q63" t="str">
        <f t="shared" si="3"/>
        <v>fs</v>
      </c>
      <c r="S63">
        <f>IF(E63="",WoE!$T$11,IF(E63&lt;18,WoE!$T$5,IF(E63&lt;31,WoE!$T$6,IF(E63&lt;41,WoE!$T$7,IF(E63&lt;51,WoE!$T$8,IF(E63&lt;61,WoE!$T$9,WoE!$T$10))))))</f>
        <v>-96.783192941547711</v>
      </c>
      <c r="T63">
        <f>IF(J63="",WoE!$T$25,IF(LEFT(J63,1)=WoE!$R$19,WoE!$T$19,IF(LEFT(J63,1)=WoE!$R$20,WoE!$T$20,IF(LEFT(J63,1)=WoE!$R$21,WoE!$T$21,IF(LEFT(J63,1)=WoE!$R$22,WoE!$T$22,IF(LEFT(J63,1)=WoE!$R$23,WoE!$T$23,WoE!$T$24))))))</f>
        <v>87.579937051941812</v>
      </c>
      <c r="U63">
        <f>IF(Q63=WoE!$R$45,WoE!$T$45,IF(Q63=WoE!$R$44,WoE!$T$44,IF(Q63=WoE!$R$43,WoE!$T$43,IF(Q63=WoE!$R$42,WoE!$T$42,IF(Q63=WoE!$R$41,WoE!$T$41,IF(Q63=WoE!$R$40,WoE!$T$40,IF(Q63=WoE!$R$39,WoE!$T$39,IF(Q63=WoE!$R$38,WoE!$T$38,IF(Q63=WoE!$R$37,WoE!$T$37,IF(Q63=WoE!$R$36,WoE!$T$36,IF(Q63=WoE!$R$35,WoE!$T$35,IF(Q63="",WoE!$T$33,WoE!$T$34))))))))))))</f>
        <v>26.617316200933416</v>
      </c>
      <c r="V63">
        <f>IF(D63=WoE!$R$53,WoE!$T$53,WoE!$T$54)</f>
        <v>157.1927179217501</v>
      </c>
      <c r="W63">
        <f t="shared" si="4"/>
        <v>1</v>
      </c>
      <c r="Y63">
        <f>VLOOKUP(S63,WoE!$T$5:$W$11,4,FALSE)</f>
        <v>102</v>
      </c>
      <c r="Z63">
        <f>VLOOKUP(T63,WoE!$T$19:$W$25,4,FALSE)</f>
        <v>143</v>
      </c>
      <c r="AA63">
        <f>VLOOKUP(U63,WoE!$T$33:$W$45,4,FALSE)</f>
        <v>128</v>
      </c>
      <c r="AB63">
        <f>VLOOKUP(V63,WoE!$T$53:$W$54,4,FALSE)</f>
        <v>167</v>
      </c>
      <c r="AC63">
        <f t="shared" si="5"/>
        <v>540</v>
      </c>
      <c r="AD63">
        <f t="shared" si="6"/>
        <v>1</v>
      </c>
    </row>
    <row r="64" spans="1:30" x14ac:dyDescent="0.25">
      <c r="A64">
        <v>1</v>
      </c>
      <c r="B64">
        <v>0</v>
      </c>
      <c r="C64" t="s">
        <v>171</v>
      </c>
      <c r="D64" t="s">
        <v>20</v>
      </c>
      <c r="E64">
        <v>46</v>
      </c>
      <c r="F64">
        <v>1</v>
      </c>
      <c r="G64">
        <v>0</v>
      </c>
      <c r="H64" t="s">
        <v>172</v>
      </c>
      <c r="I64">
        <v>61.174999999999997</v>
      </c>
      <c r="J64" t="s">
        <v>173</v>
      </c>
      <c r="K64" t="s">
        <v>17</v>
      </c>
      <c r="N64" t="s">
        <v>174</v>
      </c>
      <c r="O64">
        <v>2</v>
      </c>
      <c r="P64" t="str">
        <f t="shared" si="2"/>
        <v>Train</v>
      </c>
      <c r="Q64" t="str">
        <f t="shared" si="3"/>
        <v>ND</v>
      </c>
      <c r="S64">
        <f>IF(E64="",WoE!$T$11,IF(E64&lt;18,WoE!$T$5,IF(E64&lt;31,WoE!$T$6,IF(E64&lt;41,WoE!$T$7,IF(E64&lt;51,WoE!$T$8,IF(E64&lt;61,WoE!$T$9,WoE!$T$10))))))</f>
        <v>10.385094737400134</v>
      </c>
      <c r="T64">
        <f>IF(J64="",WoE!$T$25,IF(LEFT(J64,1)=WoE!$R$19,WoE!$T$19,IF(LEFT(J64,1)=WoE!$R$20,WoE!$T$20,IF(LEFT(J64,1)=WoE!$R$21,WoE!$T$21,IF(LEFT(J64,1)=WoE!$R$22,WoE!$T$22,IF(LEFT(J64,1)=WoE!$R$23,WoE!$T$23,WoE!$T$24))))))</f>
        <v>194.54241223142756</v>
      </c>
      <c r="U64">
        <f>IF(Q64=WoE!$R$45,WoE!$T$45,IF(Q64=WoE!$R$44,WoE!$T$44,IF(Q64=WoE!$R$43,WoE!$T$43,IF(Q64=WoE!$R$42,WoE!$T$42,IF(Q64=WoE!$R$41,WoE!$T$41,IF(Q64=WoE!$R$40,WoE!$T$40,IF(Q64=WoE!$R$39,WoE!$T$39,IF(Q64=WoE!$R$38,WoE!$T$38,IF(Q64=WoE!$R$37,WoE!$T$37,IF(Q64=WoE!$R$36,WoE!$T$36,IF(Q64=WoE!$R$35,WoE!$T$35,IF(Q64="",WoE!$T$33,WoE!$T$34))))))))))))</f>
        <v>23.024115278327077</v>
      </c>
      <c r="V64">
        <f>IF(D64=WoE!$R$53,WoE!$T$53,WoE!$T$54)</f>
        <v>-94.961360375027951</v>
      </c>
      <c r="W64">
        <f t="shared" si="4"/>
        <v>0</v>
      </c>
      <c r="Y64">
        <f>VLOOKUP(S64,WoE!$T$5:$W$11,4,FALSE)</f>
        <v>124</v>
      </c>
      <c r="Z64">
        <f>VLOOKUP(T64,WoE!$T$19:$W$25,4,FALSE)</f>
        <v>170</v>
      </c>
      <c r="AA64">
        <f>VLOOKUP(U64,WoE!$T$33:$W$45,4,FALSE)</f>
        <v>127</v>
      </c>
      <c r="AB64">
        <f>VLOOKUP(V64,WoE!$T$53:$W$54,4,FALSE)</f>
        <v>95</v>
      </c>
      <c r="AC64">
        <f t="shared" si="5"/>
        <v>516</v>
      </c>
      <c r="AD64">
        <f t="shared" si="6"/>
        <v>0</v>
      </c>
    </row>
    <row r="65" spans="1:30" hidden="1" x14ac:dyDescent="0.25">
      <c r="A65">
        <v>1</v>
      </c>
      <c r="B65">
        <v>1</v>
      </c>
      <c r="C65" t="s">
        <v>175</v>
      </c>
      <c r="D65" t="s">
        <v>15</v>
      </c>
      <c r="E65">
        <v>47</v>
      </c>
      <c r="F65">
        <v>1</v>
      </c>
      <c r="G65">
        <v>0</v>
      </c>
      <c r="H65" t="s">
        <v>172</v>
      </c>
      <c r="I65">
        <v>61.174999999999997</v>
      </c>
      <c r="J65" t="s">
        <v>173</v>
      </c>
      <c r="K65" t="s">
        <v>17</v>
      </c>
      <c r="L65" t="s">
        <v>50</v>
      </c>
      <c r="N65" t="s">
        <v>174</v>
      </c>
      <c r="O65">
        <v>4</v>
      </c>
      <c r="P65" t="str">
        <f t="shared" si="2"/>
        <v>Test</v>
      </c>
      <c r="Q65" t="str">
        <f t="shared" si="3"/>
        <v>ND</v>
      </c>
      <c r="S65">
        <f>IF(E65="",WoE!$T$11,IF(E65&lt;18,WoE!$T$5,IF(E65&lt;31,WoE!$T$6,IF(E65&lt;41,WoE!$T$7,IF(E65&lt;51,WoE!$T$8,IF(E65&lt;61,WoE!$T$9,WoE!$T$10))))))</f>
        <v>10.385094737400134</v>
      </c>
      <c r="T65">
        <f>IF(J65="",WoE!$T$25,IF(LEFT(J65,1)=WoE!$R$19,WoE!$T$19,IF(LEFT(J65,1)=WoE!$R$20,WoE!$T$20,IF(LEFT(J65,1)=WoE!$R$21,WoE!$T$21,IF(LEFT(J65,1)=WoE!$R$22,WoE!$T$22,IF(LEFT(J65,1)=WoE!$R$23,WoE!$T$23,WoE!$T$24))))))</f>
        <v>194.54241223142756</v>
      </c>
      <c r="U65">
        <f>IF(Q65=WoE!$R$45,WoE!$T$45,IF(Q65=WoE!$R$44,WoE!$T$44,IF(Q65=WoE!$R$43,WoE!$T$43,IF(Q65=WoE!$R$42,WoE!$T$42,IF(Q65=WoE!$R$41,WoE!$T$41,IF(Q65=WoE!$R$40,WoE!$T$40,IF(Q65=WoE!$R$39,WoE!$T$39,IF(Q65=WoE!$R$38,WoE!$T$38,IF(Q65=WoE!$R$37,WoE!$T$37,IF(Q65=WoE!$R$36,WoE!$T$36,IF(Q65=WoE!$R$35,WoE!$T$35,IF(Q65="",WoE!$T$33,WoE!$T$34))))))))))))</f>
        <v>23.024115278327077</v>
      </c>
      <c r="V65">
        <f>IF(D65=WoE!$R$53,WoE!$T$53,WoE!$T$54)</f>
        <v>157.1927179217501</v>
      </c>
      <c r="W65">
        <f t="shared" si="4"/>
        <v>1</v>
      </c>
      <c r="Y65">
        <f>VLOOKUP(S65,WoE!$T$5:$W$11,4,FALSE)</f>
        <v>124</v>
      </c>
      <c r="Z65">
        <f>VLOOKUP(T65,WoE!$T$19:$W$25,4,FALSE)</f>
        <v>170</v>
      </c>
      <c r="AA65">
        <f>VLOOKUP(U65,WoE!$T$33:$W$45,4,FALSE)</f>
        <v>127</v>
      </c>
      <c r="AB65">
        <f>VLOOKUP(V65,WoE!$T$53:$W$54,4,FALSE)</f>
        <v>167</v>
      </c>
      <c r="AC65">
        <f t="shared" si="5"/>
        <v>588</v>
      </c>
      <c r="AD65">
        <f t="shared" si="6"/>
        <v>1</v>
      </c>
    </row>
    <row r="66" spans="1:30" x14ac:dyDescent="0.25">
      <c r="A66">
        <v>1</v>
      </c>
      <c r="B66">
        <v>1</v>
      </c>
      <c r="C66" t="s">
        <v>176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177</v>
      </c>
      <c r="K66" t="s">
        <v>17</v>
      </c>
      <c r="L66" t="s">
        <v>78</v>
      </c>
      <c r="N66" t="s">
        <v>178</v>
      </c>
      <c r="O66">
        <v>1</v>
      </c>
      <c r="P66" t="str">
        <f t="shared" si="2"/>
        <v>Train</v>
      </c>
      <c r="Q66" t="str">
        <f t="shared" si="3"/>
        <v>NY</v>
      </c>
      <c r="S66">
        <f>IF(E66="",WoE!$T$11,IF(E66&lt;18,WoE!$T$5,IF(E66&lt;31,WoE!$T$6,IF(E66&lt;41,WoE!$T$7,IF(E66&lt;51,WoE!$T$8,IF(E66&lt;61,WoE!$T$9,WoE!$T$10))))))</f>
        <v>-5.6858338818942329</v>
      </c>
      <c r="T66">
        <f>IF(J66="",WoE!$T$25,IF(LEFT(J66,1)=WoE!$R$19,WoE!$T$19,IF(LEFT(J66,1)=WoE!$R$20,WoE!$T$20,IF(LEFT(J66,1)=WoE!$R$21,WoE!$T$21,IF(LEFT(J66,1)=WoE!$R$22,WoE!$T$22,IF(LEFT(J66,1)=WoE!$R$23,WoE!$T$23,WoE!$T$24))))))</f>
        <v>194.54241223142756</v>
      </c>
      <c r="U66">
        <f>IF(Q66=WoE!$R$45,WoE!$T$45,IF(Q66=WoE!$R$44,WoE!$T$44,IF(Q66=WoE!$R$43,WoE!$T$43,IF(Q66=WoE!$R$42,WoE!$T$42,IF(Q66=WoE!$R$41,WoE!$T$41,IF(Q66=WoE!$R$40,WoE!$T$40,IF(Q66=WoE!$R$39,WoE!$T$39,IF(Q66=WoE!$R$38,WoE!$T$38,IF(Q66=WoE!$R$37,WoE!$T$37,IF(Q66=WoE!$R$36,WoE!$T$36,IF(Q66=WoE!$R$35,WoE!$T$35,IF(Q66="",WoE!$T$33,WoE!$T$34))))))))))))</f>
        <v>96.207787829339537</v>
      </c>
      <c r="V66">
        <f>IF(D66=WoE!$R$53,WoE!$T$53,WoE!$T$54)</f>
        <v>-94.961360375027951</v>
      </c>
      <c r="W66">
        <f t="shared" si="4"/>
        <v>1</v>
      </c>
      <c r="Y66">
        <f>VLOOKUP(S66,WoE!$T$5:$W$11,4,FALSE)</f>
        <v>121</v>
      </c>
      <c r="Z66">
        <f>VLOOKUP(T66,WoE!$T$19:$W$25,4,FALSE)</f>
        <v>170</v>
      </c>
      <c r="AA66">
        <f>VLOOKUP(U66,WoE!$T$33:$W$45,4,FALSE)</f>
        <v>143</v>
      </c>
      <c r="AB66">
        <f>VLOOKUP(V66,WoE!$T$53:$W$54,4,FALSE)</f>
        <v>95</v>
      </c>
      <c r="AC66">
        <f t="shared" si="5"/>
        <v>529</v>
      </c>
      <c r="AD66">
        <f t="shared" si="6"/>
        <v>1</v>
      </c>
    </row>
    <row r="67" spans="1:30" x14ac:dyDescent="0.25">
      <c r="A67">
        <v>1</v>
      </c>
      <c r="B67">
        <v>1</v>
      </c>
      <c r="C67" t="s">
        <v>179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177</v>
      </c>
      <c r="K67" t="s">
        <v>17</v>
      </c>
      <c r="L67" t="s">
        <v>78</v>
      </c>
      <c r="N67" t="s">
        <v>178</v>
      </c>
      <c r="O67">
        <v>1</v>
      </c>
      <c r="P67" t="str">
        <f t="shared" ref="P67:P130" si="7">IF(O67&lt;=3, "Train", IF(O67=4, "Test", "Validate"))</f>
        <v>Train</v>
      </c>
      <c r="Q67" t="str">
        <f t="shared" ref="Q67:Q130" si="8">RIGHT(N67,2)</f>
        <v>NY</v>
      </c>
      <c r="S67">
        <f>IF(E67="",WoE!$T$11,IF(E67&lt;18,WoE!$T$5,IF(E67&lt;31,WoE!$T$6,IF(E67&lt;41,WoE!$T$7,IF(E67&lt;51,WoE!$T$8,IF(E67&lt;61,WoE!$T$9,WoE!$T$10))))))</f>
        <v>6.0882919635254256</v>
      </c>
      <c r="T67">
        <f>IF(J67="",WoE!$T$25,IF(LEFT(J67,1)=WoE!$R$19,WoE!$T$19,IF(LEFT(J67,1)=WoE!$R$20,WoE!$T$20,IF(LEFT(J67,1)=WoE!$R$21,WoE!$T$21,IF(LEFT(J67,1)=WoE!$R$22,WoE!$T$22,IF(LEFT(J67,1)=WoE!$R$23,WoE!$T$23,WoE!$T$24))))))</f>
        <v>194.54241223142756</v>
      </c>
      <c r="U67">
        <f>IF(Q67=WoE!$R$45,WoE!$T$45,IF(Q67=WoE!$R$44,WoE!$T$44,IF(Q67=WoE!$R$43,WoE!$T$43,IF(Q67=WoE!$R$42,WoE!$T$42,IF(Q67=WoE!$R$41,WoE!$T$41,IF(Q67=WoE!$R$40,WoE!$T$40,IF(Q67=WoE!$R$39,WoE!$T$39,IF(Q67=WoE!$R$38,WoE!$T$38,IF(Q67=WoE!$R$37,WoE!$T$37,IF(Q67=WoE!$R$36,WoE!$T$36,IF(Q67=WoE!$R$35,WoE!$T$35,IF(Q67="",WoE!$T$33,WoE!$T$34))))))))))))</f>
        <v>96.207787829339537</v>
      </c>
      <c r="V67">
        <f>IF(D67=WoE!$R$53,WoE!$T$53,WoE!$T$54)</f>
        <v>157.1927179217501</v>
      </c>
      <c r="W67">
        <f t="shared" ref="W67:W130" si="9">B67</f>
        <v>1</v>
      </c>
      <c r="Y67">
        <f>VLOOKUP(S67,WoE!$T$5:$W$11,4,FALSE)</f>
        <v>123</v>
      </c>
      <c r="Z67">
        <f>VLOOKUP(T67,WoE!$T$19:$W$25,4,FALSE)</f>
        <v>170</v>
      </c>
      <c r="AA67">
        <f>VLOOKUP(U67,WoE!$T$33:$W$45,4,FALSE)</f>
        <v>143</v>
      </c>
      <c r="AB67">
        <f>VLOOKUP(V67,WoE!$T$53:$W$54,4,FALSE)</f>
        <v>167</v>
      </c>
      <c r="AC67">
        <f t="shared" ref="AC67:AC130" si="10">SUM(Y67:AB67)</f>
        <v>603</v>
      </c>
      <c r="AD67">
        <f t="shared" ref="AD67:AD130" si="11">W67</f>
        <v>1</v>
      </c>
    </row>
    <row r="68" spans="1:30" x14ac:dyDescent="0.25">
      <c r="A68">
        <v>1</v>
      </c>
      <c r="B68">
        <v>1</v>
      </c>
      <c r="C68" t="s">
        <v>180</v>
      </c>
      <c r="D68" t="s">
        <v>15</v>
      </c>
      <c r="E68">
        <v>36</v>
      </c>
      <c r="F68">
        <v>0</v>
      </c>
      <c r="G68">
        <v>0</v>
      </c>
      <c r="H68" t="s">
        <v>115</v>
      </c>
      <c r="I68">
        <v>262.375</v>
      </c>
      <c r="J68" t="s">
        <v>181</v>
      </c>
      <c r="K68" t="s">
        <v>44</v>
      </c>
      <c r="L68" t="s">
        <v>50</v>
      </c>
      <c r="O68">
        <v>1</v>
      </c>
      <c r="P68" t="str">
        <f t="shared" si="7"/>
        <v>Train</v>
      </c>
      <c r="Q68" t="str">
        <f t="shared" si="8"/>
        <v/>
      </c>
      <c r="S68">
        <f>IF(E68="",WoE!$T$11,IF(E68&lt;18,WoE!$T$5,IF(E68&lt;31,WoE!$T$6,IF(E68&lt;41,WoE!$T$7,IF(E68&lt;51,WoE!$T$8,IF(E68&lt;61,WoE!$T$9,WoE!$T$10))))))</f>
        <v>6.0882919635254256</v>
      </c>
      <c r="T68">
        <f>IF(J68="",WoE!$T$25,IF(LEFT(J68,1)=WoE!$R$19,WoE!$T$19,IF(LEFT(J68,1)=WoE!$R$20,WoE!$T$20,IF(LEFT(J68,1)=WoE!$R$21,WoE!$T$21,IF(LEFT(J68,1)=WoE!$R$22,WoE!$T$22,IF(LEFT(J68,1)=WoE!$R$23,WoE!$T$23,WoE!$T$24))))))</f>
        <v>131.94856914477802</v>
      </c>
      <c r="U68">
        <f>IF(Q68=WoE!$R$45,WoE!$T$45,IF(Q68=WoE!$R$44,WoE!$T$44,IF(Q68=WoE!$R$43,WoE!$T$43,IF(Q68=WoE!$R$42,WoE!$T$42,IF(Q68=WoE!$R$41,WoE!$T$41,IF(Q68=WoE!$R$40,WoE!$T$40,IF(Q68=WoE!$R$39,WoE!$T$39,IF(Q68=WoE!$R$38,WoE!$T$38,IF(Q68=WoE!$R$37,WoE!$T$37,IF(Q68=WoE!$R$36,WoE!$T$36,IF(Q68=WoE!$R$35,WoE!$T$35,IF(Q68="",WoE!$T$33,WoE!$T$34))))))))))))</f>
        <v>-46.758841498002319</v>
      </c>
      <c r="V68">
        <f>IF(D68=WoE!$R$53,WoE!$T$53,WoE!$T$54)</f>
        <v>157.1927179217501</v>
      </c>
      <c r="W68">
        <f t="shared" si="9"/>
        <v>1</v>
      </c>
      <c r="Y68">
        <f>VLOOKUP(S68,WoE!$T$5:$W$11,4,FALSE)</f>
        <v>123</v>
      </c>
      <c r="Z68">
        <f>VLOOKUP(T68,WoE!$T$19:$W$25,4,FALSE)</f>
        <v>154</v>
      </c>
      <c r="AA68">
        <f>VLOOKUP(U68,WoE!$T$33:$W$45,4,FALSE)</f>
        <v>112</v>
      </c>
      <c r="AB68">
        <f>VLOOKUP(V68,WoE!$T$53:$W$54,4,FALSE)</f>
        <v>167</v>
      </c>
      <c r="AC68">
        <f t="shared" si="10"/>
        <v>556</v>
      </c>
      <c r="AD68">
        <f t="shared" si="11"/>
        <v>1</v>
      </c>
    </row>
    <row r="69" spans="1:30" x14ac:dyDescent="0.25">
      <c r="A69">
        <v>1</v>
      </c>
      <c r="B69">
        <v>1</v>
      </c>
      <c r="C69" t="s">
        <v>182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183</v>
      </c>
      <c r="K69" t="s">
        <v>17</v>
      </c>
      <c r="L69" t="s">
        <v>71</v>
      </c>
      <c r="N69" t="s">
        <v>184</v>
      </c>
      <c r="O69">
        <v>3</v>
      </c>
      <c r="P69" t="str">
        <f t="shared" si="7"/>
        <v>Train</v>
      </c>
      <c r="Q69" t="str">
        <f t="shared" si="8"/>
        <v>nd</v>
      </c>
      <c r="S69">
        <f>IF(E69="",WoE!$T$11,IF(E69&lt;18,WoE!$T$5,IF(E69&lt;31,WoE!$T$6,IF(E69&lt;41,WoE!$T$7,IF(E69&lt;51,WoE!$T$8,IF(E69&lt;61,WoE!$T$9,WoE!$T$10))))))</f>
        <v>-5.6858338818942329</v>
      </c>
      <c r="T69">
        <f>IF(J69="",WoE!$T$25,IF(LEFT(J69,1)=WoE!$R$19,WoE!$T$19,IF(LEFT(J69,1)=WoE!$R$20,WoE!$T$20,IF(LEFT(J69,1)=WoE!$R$21,WoE!$T$21,IF(LEFT(J69,1)=WoE!$R$22,WoE!$T$22,IF(LEFT(J69,1)=WoE!$R$23,WoE!$T$23,WoE!$T$24))))))</f>
        <v>131.94856914477802</v>
      </c>
      <c r="U69">
        <f>IF(Q69=WoE!$R$45,WoE!$T$45,IF(Q69=WoE!$R$44,WoE!$T$44,IF(Q69=WoE!$R$43,WoE!$T$43,IF(Q69=WoE!$R$42,WoE!$T$42,IF(Q69=WoE!$R$41,WoE!$T$41,IF(Q69=WoE!$R$40,WoE!$T$40,IF(Q69=WoE!$R$39,WoE!$T$39,IF(Q69=WoE!$R$38,WoE!$T$38,IF(Q69=WoE!$R$37,WoE!$T$37,IF(Q69=WoE!$R$36,WoE!$T$36,IF(Q69=WoE!$R$35,WoE!$T$35,IF(Q69="",WoE!$T$33,WoE!$T$34))))))))))))</f>
        <v>23.024115278327077</v>
      </c>
      <c r="V69">
        <f>IF(D69=WoE!$R$53,WoE!$T$53,WoE!$T$54)</f>
        <v>157.1927179217501</v>
      </c>
      <c r="W69">
        <f t="shared" si="9"/>
        <v>1</v>
      </c>
      <c r="Y69">
        <f>VLOOKUP(S69,WoE!$T$5:$W$11,4,FALSE)</f>
        <v>121</v>
      </c>
      <c r="Z69">
        <f>VLOOKUP(T69,WoE!$T$19:$W$25,4,FALSE)</f>
        <v>154</v>
      </c>
      <c r="AA69">
        <f>VLOOKUP(U69,WoE!$T$33:$W$45,4,FALSE)</f>
        <v>127</v>
      </c>
      <c r="AB69">
        <f>VLOOKUP(V69,WoE!$T$53:$W$54,4,FALSE)</f>
        <v>167</v>
      </c>
      <c r="AC69">
        <f t="shared" si="10"/>
        <v>569</v>
      </c>
      <c r="AD69">
        <f t="shared" si="11"/>
        <v>1</v>
      </c>
    </row>
    <row r="70" spans="1:30" x14ac:dyDescent="0.25">
      <c r="A70">
        <v>1</v>
      </c>
      <c r="B70">
        <v>1</v>
      </c>
      <c r="C70" t="s">
        <v>185</v>
      </c>
      <c r="D70" t="s">
        <v>20</v>
      </c>
      <c r="E70">
        <v>45</v>
      </c>
      <c r="F70">
        <v>0</v>
      </c>
      <c r="G70">
        <v>0</v>
      </c>
      <c r="H70" t="s">
        <v>186</v>
      </c>
      <c r="I70">
        <v>29.7</v>
      </c>
      <c r="J70" t="s">
        <v>187</v>
      </c>
      <c r="K70" t="s">
        <v>44</v>
      </c>
      <c r="L70" t="s">
        <v>90</v>
      </c>
      <c r="N70" t="s">
        <v>55</v>
      </c>
      <c r="O70">
        <v>3</v>
      </c>
      <c r="P70" t="str">
        <f t="shared" si="7"/>
        <v>Train</v>
      </c>
      <c r="Q70" t="str">
        <f t="shared" si="8"/>
        <v>ce</v>
      </c>
      <c r="S70">
        <f>IF(E70="",WoE!$T$11,IF(E70&lt;18,WoE!$T$5,IF(E70&lt;31,WoE!$T$6,IF(E70&lt;41,WoE!$T$7,IF(E70&lt;51,WoE!$T$8,IF(E70&lt;61,WoE!$T$9,WoE!$T$10))))))</f>
        <v>10.385094737400134</v>
      </c>
      <c r="T70">
        <f>IF(J70="",WoE!$T$25,IF(LEFT(J70,1)=WoE!$R$19,WoE!$T$19,IF(LEFT(J70,1)=WoE!$R$20,WoE!$T$20,IF(LEFT(J70,1)=WoE!$R$21,WoE!$T$21,IF(LEFT(J70,1)=WoE!$R$22,WoE!$T$22,IF(LEFT(J70,1)=WoE!$R$23,WoE!$T$23,WoE!$T$24))))))</f>
        <v>72.164869069215996</v>
      </c>
      <c r="U70">
        <f>IF(Q70=WoE!$R$45,WoE!$T$45,IF(Q70=WoE!$R$44,WoE!$T$44,IF(Q70=WoE!$R$43,WoE!$T$43,IF(Q70=WoE!$R$42,WoE!$T$42,IF(Q70=WoE!$R$41,WoE!$T$41,IF(Q70=WoE!$R$40,WoE!$T$40,IF(Q70=WoE!$R$39,WoE!$T$39,IF(Q70=WoE!$R$38,WoE!$T$38,IF(Q70=WoE!$R$37,WoE!$T$37,IF(Q70=WoE!$R$36,WoE!$T$36,IF(Q70=WoE!$R$35,WoE!$T$35,IF(Q70="",WoE!$T$33,WoE!$T$34))))))))))))</f>
        <v>26.617316200933416</v>
      </c>
      <c r="V70">
        <f>IF(D70=WoE!$R$53,WoE!$T$53,WoE!$T$54)</f>
        <v>-94.961360375027951</v>
      </c>
      <c r="W70">
        <f t="shared" si="9"/>
        <v>1</v>
      </c>
      <c r="Y70">
        <f>VLOOKUP(S70,WoE!$T$5:$W$11,4,FALSE)</f>
        <v>124</v>
      </c>
      <c r="Z70">
        <f>VLOOKUP(T70,WoE!$T$19:$W$25,4,FALSE)</f>
        <v>140</v>
      </c>
      <c r="AA70">
        <f>VLOOKUP(U70,WoE!$T$33:$W$45,4,FALSE)</f>
        <v>128</v>
      </c>
      <c r="AB70">
        <f>VLOOKUP(V70,WoE!$T$53:$W$54,4,FALSE)</f>
        <v>95</v>
      </c>
      <c r="AC70">
        <f t="shared" si="10"/>
        <v>487</v>
      </c>
      <c r="AD70">
        <f t="shared" si="11"/>
        <v>1</v>
      </c>
    </row>
    <row r="71" spans="1:30" x14ac:dyDescent="0.25">
      <c r="A71">
        <v>1</v>
      </c>
      <c r="B71">
        <v>1</v>
      </c>
      <c r="C71" t="s">
        <v>188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118</v>
      </c>
      <c r="K71" t="s">
        <v>17</v>
      </c>
      <c r="L71" t="s">
        <v>57</v>
      </c>
      <c r="N71" t="s">
        <v>119</v>
      </c>
      <c r="O71">
        <v>3</v>
      </c>
      <c r="P71" t="str">
        <f t="shared" si="7"/>
        <v>Train</v>
      </c>
      <c r="Q71" t="str">
        <f t="shared" si="8"/>
        <v>io</v>
      </c>
      <c r="S71">
        <f>IF(E71="",WoE!$T$11,IF(E71&lt;18,WoE!$T$5,IF(E71&lt;31,WoE!$T$6,IF(E71&lt;41,WoE!$T$7,IF(E71&lt;51,WoE!$T$8,IF(E71&lt;61,WoE!$T$9,WoE!$T$10))))))</f>
        <v>-43.580409799888336</v>
      </c>
      <c r="T71">
        <f>IF(J71="",WoE!$T$25,IF(LEFT(J71,1)=WoE!$R$19,WoE!$T$19,IF(LEFT(J71,1)=WoE!$R$20,WoE!$T$20,IF(LEFT(J71,1)=WoE!$R$21,WoE!$T$21,IF(LEFT(J71,1)=WoE!$R$22,WoE!$T$22,IF(LEFT(J71,1)=WoE!$R$23,WoE!$T$23,WoE!$T$24))))))</f>
        <v>194.54241223142756</v>
      </c>
      <c r="U71">
        <f>IF(Q71=WoE!$R$45,WoE!$T$45,IF(Q71=WoE!$R$44,WoE!$T$44,IF(Q71=WoE!$R$43,WoE!$T$43,IF(Q71=WoE!$R$42,WoE!$T$42,IF(Q71=WoE!$R$41,WoE!$T$41,IF(Q71=WoE!$R$40,WoE!$T$40,IF(Q71=WoE!$R$39,WoE!$T$39,IF(Q71=WoE!$R$38,WoE!$T$38,IF(Q71=WoE!$R$37,WoE!$T$37,IF(Q71=WoE!$R$36,WoE!$T$36,IF(Q71=WoE!$R$35,WoE!$T$35,IF(Q71="",WoE!$T$33,WoE!$T$34))))))))))))</f>
        <v>26.617316200933416</v>
      </c>
      <c r="V71">
        <f>IF(D71=WoE!$R$53,WoE!$T$53,WoE!$T$54)</f>
        <v>157.1927179217501</v>
      </c>
      <c r="W71">
        <f t="shared" si="9"/>
        <v>1</v>
      </c>
      <c r="Y71">
        <f>VLOOKUP(S71,WoE!$T$5:$W$11,4,FALSE)</f>
        <v>113</v>
      </c>
      <c r="Z71">
        <f>VLOOKUP(T71,WoE!$T$19:$W$25,4,FALSE)</f>
        <v>170</v>
      </c>
      <c r="AA71">
        <f>VLOOKUP(U71,WoE!$T$33:$W$45,4,FALSE)</f>
        <v>128</v>
      </c>
      <c r="AB71">
        <f>VLOOKUP(V71,WoE!$T$53:$W$54,4,FALSE)</f>
        <v>167</v>
      </c>
      <c r="AC71">
        <f t="shared" si="10"/>
        <v>578</v>
      </c>
      <c r="AD71">
        <f t="shared" si="11"/>
        <v>1</v>
      </c>
    </row>
    <row r="72" spans="1:30" hidden="1" x14ac:dyDescent="0.25">
      <c r="A72">
        <v>1</v>
      </c>
      <c r="B72">
        <v>0</v>
      </c>
      <c r="C72" t="s">
        <v>189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190</v>
      </c>
      <c r="O72">
        <v>5</v>
      </c>
      <c r="P72" t="str">
        <f t="shared" si="7"/>
        <v>Validate</v>
      </c>
      <c r="Q72" t="str">
        <f t="shared" si="8"/>
        <v>st</v>
      </c>
      <c r="S72">
        <f>IF(E72="",WoE!$T$11,IF(E72&lt;18,WoE!$T$5,IF(E72&lt;31,WoE!$T$6,IF(E72&lt;41,WoE!$T$7,IF(E72&lt;51,WoE!$T$8,IF(E72&lt;61,WoE!$T$9,WoE!$T$10))))))</f>
        <v>-43.580409799888336</v>
      </c>
      <c r="T72">
        <f>IF(J72="",WoE!$T$25,IF(LEFT(J72,1)=WoE!$R$19,WoE!$T$19,IF(LEFT(J72,1)=WoE!$R$20,WoE!$T$20,IF(LEFT(J72,1)=WoE!$R$21,WoE!$T$21,IF(LEFT(J72,1)=WoE!$R$22,WoE!$T$22,IF(LEFT(J72,1)=WoE!$R$23,WoE!$T$23,WoE!$T$24))))))</f>
        <v>-35.508699828064103</v>
      </c>
      <c r="U72">
        <f>IF(Q72=WoE!$R$45,WoE!$T$45,IF(Q72=WoE!$R$44,WoE!$T$44,IF(Q72=WoE!$R$43,WoE!$T$43,IF(Q72=WoE!$R$42,WoE!$T$42,IF(Q72=WoE!$R$41,WoE!$T$41,IF(Q72=WoE!$R$40,WoE!$T$40,IF(Q72=WoE!$R$39,WoE!$T$39,IF(Q72=WoE!$R$38,WoE!$T$38,IF(Q72=WoE!$R$37,WoE!$T$37,IF(Q72=WoE!$R$36,WoE!$T$36,IF(Q72=WoE!$R$35,WoE!$T$35,IF(Q72="",WoE!$T$33,WoE!$T$34))))))))))))</f>
        <v>26.617316200933416</v>
      </c>
      <c r="V72">
        <f>IF(D72=WoE!$R$53,WoE!$T$53,WoE!$T$54)</f>
        <v>-94.961360375027951</v>
      </c>
      <c r="W72">
        <f t="shared" si="9"/>
        <v>0</v>
      </c>
      <c r="Y72">
        <f>VLOOKUP(S72,WoE!$T$5:$W$11,4,FALSE)</f>
        <v>113</v>
      </c>
      <c r="Z72">
        <f>VLOOKUP(T72,WoE!$T$19:$W$25,4,FALSE)</f>
        <v>113</v>
      </c>
      <c r="AA72">
        <f>VLOOKUP(U72,WoE!$T$33:$W$45,4,FALSE)</f>
        <v>128</v>
      </c>
      <c r="AB72">
        <f>VLOOKUP(V72,WoE!$T$53:$W$54,4,FALSE)</f>
        <v>95</v>
      </c>
      <c r="AC72">
        <f t="shared" si="10"/>
        <v>449</v>
      </c>
      <c r="AD72">
        <f t="shared" si="11"/>
        <v>0</v>
      </c>
    </row>
    <row r="73" spans="1:30" x14ac:dyDescent="0.25">
      <c r="A73">
        <v>1</v>
      </c>
      <c r="B73">
        <v>0</v>
      </c>
      <c r="C73" t="s">
        <v>191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192</v>
      </c>
      <c r="K73" t="s">
        <v>44</v>
      </c>
      <c r="N73" t="s">
        <v>121</v>
      </c>
      <c r="O73">
        <v>2</v>
      </c>
      <c r="P73" t="str">
        <f t="shared" si="7"/>
        <v>Train</v>
      </c>
      <c r="Q73" t="str">
        <f t="shared" si="8"/>
        <v>CA</v>
      </c>
      <c r="S73">
        <f>IF(E73="",WoE!$T$11,IF(E73&lt;18,WoE!$T$5,IF(E73&lt;31,WoE!$T$6,IF(E73&lt;41,WoE!$T$7,IF(E73&lt;51,WoE!$T$8,IF(E73&lt;61,WoE!$T$9,WoE!$T$10))))))</f>
        <v>-5.6858338818942329</v>
      </c>
      <c r="T73">
        <f>IF(J73="",WoE!$T$25,IF(LEFT(J73,1)=WoE!$R$19,WoE!$T$19,IF(LEFT(J73,1)=WoE!$R$20,WoE!$T$20,IF(LEFT(J73,1)=WoE!$R$21,WoE!$T$21,IF(LEFT(J73,1)=WoE!$R$22,WoE!$T$22,IF(LEFT(J73,1)=WoE!$R$23,WoE!$T$23,WoE!$T$24))))))</f>
        <v>87.579937051941812</v>
      </c>
      <c r="U73">
        <f>IF(Q73=WoE!$R$45,WoE!$T$45,IF(Q73=WoE!$R$44,WoE!$T$44,IF(Q73=WoE!$R$43,WoE!$T$43,IF(Q73=WoE!$R$42,WoE!$T$42,IF(Q73=WoE!$R$41,WoE!$T$41,IF(Q73=WoE!$R$40,WoE!$T$40,IF(Q73=WoE!$R$39,WoE!$T$39,IF(Q73=WoE!$R$38,WoE!$T$38,IF(Q73=WoE!$R$37,WoE!$T$37,IF(Q73=WoE!$R$36,WoE!$T$36,IF(Q73=WoE!$R$35,WoE!$T$35,IF(Q73="",WoE!$T$33,WoE!$T$34))))))))))))</f>
        <v>26.617316200933416</v>
      </c>
      <c r="V73">
        <f>IF(D73=WoE!$R$53,WoE!$T$53,WoE!$T$54)</f>
        <v>-94.961360375027951</v>
      </c>
      <c r="W73">
        <f t="shared" si="9"/>
        <v>0</v>
      </c>
      <c r="Y73">
        <f>VLOOKUP(S73,WoE!$T$5:$W$11,4,FALSE)</f>
        <v>121</v>
      </c>
      <c r="Z73">
        <f>VLOOKUP(T73,WoE!$T$19:$W$25,4,FALSE)</f>
        <v>143</v>
      </c>
      <c r="AA73">
        <f>VLOOKUP(U73,WoE!$T$33:$W$45,4,FALSE)</f>
        <v>128</v>
      </c>
      <c r="AB73">
        <f>VLOOKUP(V73,WoE!$T$53:$W$54,4,FALSE)</f>
        <v>95</v>
      </c>
      <c r="AC73">
        <f t="shared" si="10"/>
        <v>487</v>
      </c>
      <c r="AD73">
        <f t="shared" si="11"/>
        <v>0</v>
      </c>
    </row>
    <row r="74" spans="1:30" x14ac:dyDescent="0.25">
      <c r="A74">
        <v>1</v>
      </c>
      <c r="B74">
        <v>1</v>
      </c>
      <c r="C74" t="s">
        <v>193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192</v>
      </c>
      <c r="K74" t="s">
        <v>44</v>
      </c>
      <c r="L74" t="s">
        <v>50</v>
      </c>
      <c r="N74" t="s">
        <v>121</v>
      </c>
      <c r="O74">
        <v>1</v>
      </c>
      <c r="P74" t="str">
        <f t="shared" si="7"/>
        <v>Train</v>
      </c>
      <c r="Q74" t="str">
        <f t="shared" si="8"/>
        <v>CA</v>
      </c>
      <c r="S74">
        <f>IF(E74="",WoE!$T$11,IF(E74&lt;18,WoE!$T$5,IF(E74&lt;31,WoE!$T$6,IF(E74&lt;41,WoE!$T$7,IF(E74&lt;51,WoE!$T$8,IF(E74&lt;61,WoE!$T$9,WoE!$T$10))))))</f>
        <v>-5.6858338818942329</v>
      </c>
      <c r="T74">
        <f>IF(J74="",WoE!$T$25,IF(LEFT(J74,1)=WoE!$R$19,WoE!$T$19,IF(LEFT(J74,1)=WoE!$R$20,WoE!$T$20,IF(LEFT(J74,1)=WoE!$R$21,WoE!$T$21,IF(LEFT(J74,1)=WoE!$R$22,WoE!$T$22,IF(LEFT(J74,1)=WoE!$R$23,WoE!$T$23,WoE!$T$24))))))</f>
        <v>87.579937051941812</v>
      </c>
      <c r="U74">
        <f>IF(Q74=WoE!$R$45,WoE!$T$45,IF(Q74=WoE!$R$44,WoE!$T$44,IF(Q74=WoE!$R$43,WoE!$T$43,IF(Q74=WoE!$R$42,WoE!$T$42,IF(Q74=WoE!$R$41,WoE!$T$41,IF(Q74=WoE!$R$40,WoE!$T$40,IF(Q74=WoE!$R$39,WoE!$T$39,IF(Q74=WoE!$R$38,WoE!$T$38,IF(Q74=WoE!$R$37,WoE!$T$37,IF(Q74=WoE!$R$36,WoE!$T$36,IF(Q74=WoE!$R$35,WoE!$T$35,IF(Q74="",WoE!$T$33,WoE!$T$34))))))))))))</f>
        <v>26.617316200933416</v>
      </c>
      <c r="V74">
        <f>IF(D74=WoE!$R$53,WoE!$T$53,WoE!$T$54)</f>
        <v>157.1927179217501</v>
      </c>
      <c r="W74">
        <f t="shared" si="9"/>
        <v>1</v>
      </c>
      <c r="Y74">
        <f>VLOOKUP(S74,WoE!$T$5:$W$11,4,FALSE)</f>
        <v>121</v>
      </c>
      <c r="Z74">
        <f>VLOOKUP(T74,WoE!$T$19:$W$25,4,FALSE)</f>
        <v>143</v>
      </c>
      <c r="AA74">
        <f>VLOOKUP(U74,WoE!$T$33:$W$45,4,FALSE)</f>
        <v>128</v>
      </c>
      <c r="AB74">
        <f>VLOOKUP(V74,WoE!$T$53:$W$54,4,FALSE)</f>
        <v>167</v>
      </c>
      <c r="AC74">
        <f t="shared" si="10"/>
        <v>559</v>
      </c>
      <c r="AD74">
        <f t="shared" si="11"/>
        <v>1</v>
      </c>
    </row>
    <row r="75" spans="1:30" hidden="1" x14ac:dyDescent="0.25">
      <c r="A75">
        <v>1</v>
      </c>
      <c r="B75">
        <v>1</v>
      </c>
      <c r="C75" t="s">
        <v>194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 t="s">
        <v>22</v>
      </c>
      <c r="O75">
        <v>4</v>
      </c>
      <c r="P75" t="str">
        <f t="shared" si="7"/>
        <v>Test</v>
      </c>
      <c r="Q75" t="str">
        <f t="shared" si="8"/>
        <v/>
      </c>
      <c r="S75">
        <f>IF(E75="",WoE!$T$11,IF(E75&lt;18,WoE!$T$5,IF(E75&lt;31,WoE!$T$6,IF(E75&lt;41,WoE!$T$7,IF(E75&lt;51,WoE!$T$8,IF(E75&lt;61,WoE!$T$9,WoE!$T$10))))))</f>
        <v>-5.6858338818942329</v>
      </c>
      <c r="T75">
        <f>IF(J75="",WoE!$T$25,IF(LEFT(J75,1)=WoE!$R$19,WoE!$T$19,IF(LEFT(J75,1)=WoE!$R$20,WoE!$T$20,IF(LEFT(J75,1)=WoE!$R$21,WoE!$T$21,IF(LEFT(J75,1)=WoE!$R$22,WoE!$T$22,IF(LEFT(J75,1)=WoE!$R$23,WoE!$T$23,WoE!$T$24))))))</f>
        <v>-35.508699828064103</v>
      </c>
      <c r="U75">
        <f>IF(Q75=WoE!$R$45,WoE!$T$45,IF(Q75=WoE!$R$44,WoE!$T$44,IF(Q75=WoE!$R$43,WoE!$T$43,IF(Q75=WoE!$R$42,WoE!$T$42,IF(Q75=WoE!$R$41,WoE!$T$41,IF(Q75=WoE!$R$40,WoE!$T$40,IF(Q75=WoE!$R$39,WoE!$T$39,IF(Q75=WoE!$R$38,WoE!$T$38,IF(Q75=WoE!$R$37,WoE!$T$37,IF(Q75=WoE!$R$36,WoE!$T$36,IF(Q75=WoE!$R$35,WoE!$T$35,IF(Q75="",WoE!$T$33,WoE!$T$34))))))))))))</f>
        <v>-46.758841498002319</v>
      </c>
      <c r="V75">
        <f>IF(D75=WoE!$R$53,WoE!$T$53,WoE!$T$54)</f>
        <v>157.1927179217501</v>
      </c>
      <c r="W75">
        <f t="shared" si="9"/>
        <v>1</v>
      </c>
      <c r="Y75">
        <f>VLOOKUP(S75,WoE!$T$5:$W$11,4,FALSE)</f>
        <v>121</v>
      </c>
      <c r="Z75">
        <f>VLOOKUP(T75,WoE!$T$19:$W$25,4,FALSE)</f>
        <v>113</v>
      </c>
      <c r="AA75">
        <f>VLOOKUP(U75,WoE!$T$33:$W$45,4,FALSE)</f>
        <v>112</v>
      </c>
      <c r="AB75">
        <f>VLOOKUP(V75,WoE!$T$53:$W$54,4,FALSE)</f>
        <v>167</v>
      </c>
      <c r="AC75">
        <f t="shared" si="10"/>
        <v>513</v>
      </c>
      <c r="AD75">
        <f t="shared" si="11"/>
        <v>1</v>
      </c>
    </row>
    <row r="76" spans="1:30" x14ac:dyDescent="0.25">
      <c r="A76">
        <v>1</v>
      </c>
      <c r="B76">
        <v>0</v>
      </c>
      <c r="C76" t="s">
        <v>195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196</v>
      </c>
      <c r="K76" t="s">
        <v>17</v>
      </c>
      <c r="N76" t="s">
        <v>197</v>
      </c>
      <c r="O76">
        <v>2</v>
      </c>
      <c r="P76" t="str">
        <f t="shared" si="7"/>
        <v>Train</v>
      </c>
      <c r="Q76" t="str">
        <f t="shared" si="8"/>
        <v>MA</v>
      </c>
      <c r="S76">
        <f>IF(E76="",WoE!$T$11,IF(E76&lt;18,WoE!$T$5,IF(E76&lt;31,WoE!$T$6,IF(E76&lt;41,WoE!$T$7,IF(E76&lt;51,WoE!$T$8,IF(E76&lt;61,WoE!$T$9,WoE!$T$10))))))</f>
        <v>-43.580409799888336</v>
      </c>
      <c r="T76">
        <f>IF(J76="",WoE!$T$25,IF(LEFT(J76,1)=WoE!$R$19,WoE!$T$19,IF(LEFT(J76,1)=WoE!$R$20,WoE!$T$20,IF(LEFT(J76,1)=WoE!$R$21,WoE!$T$21,IF(LEFT(J76,1)=WoE!$R$22,WoE!$T$22,IF(LEFT(J76,1)=WoE!$R$23,WoE!$T$23,WoE!$T$24))))))</f>
        <v>72.164869069215996</v>
      </c>
      <c r="U76">
        <f>IF(Q76=WoE!$R$45,WoE!$T$45,IF(Q76=WoE!$R$44,WoE!$T$44,IF(Q76=WoE!$R$43,WoE!$T$43,IF(Q76=WoE!$R$42,WoE!$T$42,IF(Q76=WoE!$R$41,WoE!$T$41,IF(Q76=WoE!$R$40,WoE!$T$40,IF(Q76=WoE!$R$39,WoE!$T$39,IF(Q76=WoE!$R$38,WoE!$T$38,IF(Q76=WoE!$R$37,WoE!$T$37,IF(Q76=WoE!$R$36,WoE!$T$36,IF(Q76=WoE!$R$35,WoE!$T$35,IF(Q76="",WoE!$T$33,WoE!$T$34))))))))))))</f>
        <v>4.6520015634892697</v>
      </c>
      <c r="V76">
        <f>IF(D76=WoE!$R$53,WoE!$T$53,WoE!$T$54)</f>
        <v>-94.961360375027951</v>
      </c>
      <c r="W76">
        <f t="shared" si="9"/>
        <v>0</v>
      </c>
      <c r="Y76">
        <f>VLOOKUP(S76,WoE!$T$5:$W$11,4,FALSE)</f>
        <v>113</v>
      </c>
      <c r="Z76">
        <f>VLOOKUP(T76,WoE!$T$19:$W$25,4,FALSE)</f>
        <v>140</v>
      </c>
      <c r="AA76">
        <f>VLOOKUP(U76,WoE!$T$33:$W$45,4,FALSE)</f>
        <v>123</v>
      </c>
      <c r="AB76">
        <f>VLOOKUP(V76,WoE!$T$53:$W$54,4,FALSE)</f>
        <v>95</v>
      </c>
      <c r="AC76">
        <f t="shared" si="10"/>
        <v>471</v>
      </c>
      <c r="AD76">
        <f t="shared" si="11"/>
        <v>0</v>
      </c>
    </row>
    <row r="77" spans="1:30" hidden="1" x14ac:dyDescent="0.25">
      <c r="A77">
        <v>1</v>
      </c>
      <c r="B77">
        <v>0</v>
      </c>
      <c r="C77" t="s">
        <v>198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199</v>
      </c>
      <c r="K77" t="s">
        <v>17</v>
      </c>
      <c r="N77" t="s">
        <v>200</v>
      </c>
      <c r="O77">
        <v>4</v>
      </c>
      <c r="P77" t="str">
        <f t="shared" si="7"/>
        <v>Test</v>
      </c>
      <c r="Q77" t="str">
        <f t="shared" si="8"/>
        <v>BC</v>
      </c>
      <c r="S77">
        <f>IF(E77="",WoE!$T$11,IF(E77&lt;18,WoE!$T$5,IF(E77&lt;31,WoE!$T$6,IF(E77&lt;41,WoE!$T$7,IF(E77&lt;51,WoE!$T$8,IF(E77&lt;61,WoE!$T$9,WoE!$T$10))))))</f>
        <v>10.385094737400134</v>
      </c>
      <c r="T77">
        <f>IF(J77="",WoE!$T$25,IF(LEFT(J77,1)=WoE!$R$19,WoE!$T$19,IF(LEFT(J77,1)=WoE!$R$20,WoE!$T$20,IF(LEFT(J77,1)=WoE!$R$21,WoE!$T$21,IF(LEFT(J77,1)=WoE!$R$22,WoE!$T$22,IF(LEFT(J77,1)=WoE!$R$23,WoE!$T$23,WoE!$T$24))))))</f>
        <v>194.54241223142756</v>
      </c>
      <c r="U77">
        <f>IF(Q77=WoE!$R$45,WoE!$T$45,IF(Q77=WoE!$R$44,WoE!$T$44,IF(Q77=WoE!$R$43,WoE!$T$43,IF(Q77=WoE!$R$42,WoE!$T$42,IF(Q77=WoE!$R$41,WoE!$T$41,IF(Q77=WoE!$R$40,WoE!$T$40,IF(Q77=WoE!$R$39,WoE!$T$39,IF(Q77=WoE!$R$38,WoE!$T$38,IF(Q77=WoE!$R$37,WoE!$T$37,IF(Q77=WoE!$R$36,WoE!$T$36,IF(Q77=WoE!$R$35,WoE!$T$35,IF(Q77="",WoE!$T$33,WoE!$T$34))))))))))))</f>
        <v>26.617316200933416</v>
      </c>
      <c r="V77">
        <f>IF(D77=WoE!$R$53,WoE!$T$53,WoE!$T$54)</f>
        <v>-94.961360375027951</v>
      </c>
      <c r="W77">
        <f t="shared" si="9"/>
        <v>0</v>
      </c>
      <c r="Y77">
        <f>VLOOKUP(S77,WoE!$T$5:$W$11,4,FALSE)</f>
        <v>124</v>
      </c>
      <c r="Z77">
        <f>VLOOKUP(T77,WoE!$T$19:$W$25,4,FALSE)</f>
        <v>170</v>
      </c>
      <c r="AA77">
        <f>VLOOKUP(U77,WoE!$T$33:$W$45,4,FALSE)</f>
        <v>128</v>
      </c>
      <c r="AB77">
        <f>VLOOKUP(V77,WoE!$T$53:$W$54,4,FALSE)</f>
        <v>95</v>
      </c>
      <c r="AC77">
        <f t="shared" si="10"/>
        <v>517</v>
      </c>
      <c r="AD77">
        <f t="shared" si="11"/>
        <v>0</v>
      </c>
    </row>
    <row r="78" spans="1:30" x14ac:dyDescent="0.25">
      <c r="A78">
        <v>1</v>
      </c>
      <c r="B78">
        <v>1</v>
      </c>
      <c r="C78" t="s">
        <v>201</v>
      </c>
      <c r="D78" t="s">
        <v>15</v>
      </c>
      <c r="E78">
        <v>39</v>
      </c>
      <c r="F78">
        <v>1</v>
      </c>
      <c r="G78">
        <v>1</v>
      </c>
      <c r="H78" t="s">
        <v>202</v>
      </c>
      <c r="I78">
        <v>83.158299999999997</v>
      </c>
      <c r="J78" t="s">
        <v>203</v>
      </c>
      <c r="K78" t="s">
        <v>44</v>
      </c>
      <c r="L78" t="s">
        <v>204</v>
      </c>
      <c r="N78" t="s">
        <v>205</v>
      </c>
      <c r="O78">
        <v>1</v>
      </c>
      <c r="P78" t="str">
        <f t="shared" si="7"/>
        <v>Train</v>
      </c>
      <c r="Q78" t="str">
        <f t="shared" si="8"/>
        <v>NJ</v>
      </c>
      <c r="S78">
        <f>IF(E78="",WoE!$T$11,IF(E78&lt;18,WoE!$T$5,IF(E78&lt;31,WoE!$T$6,IF(E78&lt;41,WoE!$T$7,IF(E78&lt;51,WoE!$T$8,IF(E78&lt;61,WoE!$T$9,WoE!$T$10))))))</f>
        <v>6.0882919635254256</v>
      </c>
      <c r="T78">
        <f>IF(J78="",WoE!$T$25,IF(LEFT(J78,1)=WoE!$R$19,WoE!$T$19,IF(LEFT(J78,1)=WoE!$R$20,WoE!$T$20,IF(LEFT(J78,1)=WoE!$R$21,WoE!$T$21,IF(LEFT(J78,1)=WoE!$R$22,WoE!$T$22,IF(LEFT(J78,1)=WoE!$R$23,WoE!$T$23,WoE!$T$24))))))</f>
        <v>194.54241223142756</v>
      </c>
      <c r="U78">
        <f>IF(Q78=WoE!$R$45,WoE!$T$45,IF(Q78=WoE!$R$44,WoE!$T$44,IF(Q78=WoE!$R$43,WoE!$T$43,IF(Q78=WoE!$R$42,WoE!$T$42,IF(Q78=WoE!$R$41,WoE!$T$41,IF(Q78=WoE!$R$40,WoE!$T$40,IF(Q78=WoE!$R$39,WoE!$T$39,IF(Q78=WoE!$R$38,WoE!$T$38,IF(Q78=WoE!$R$37,WoE!$T$37,IF(Q78=WoE!$R$36,WoE!$T$36,IF(Q78=WoE!$R$35,WoE!$T$35,IF(Q78="",WoE!$T$33,WoE!$T$34))))))))))))</f>
        <v>9.304003126978575</v>
      </c>
      <c r="V78">
        <f>IF(D78=WoE!$R$53,WoE!$T$53,WoE!$T$54)</f>
        <v>157.1927179217501</v>
      </c>
      <c r="W78">
        <f t="shared" si="9"/>
        <v>1</v>
      </c>
      <c r="Y78">
        <f>VLOOKUP(S78,WoE!$T$5:$W$11,4,FALSE)</f>
        <v>123</v>
      </c>
      <c r="Z78">
        <f>VLOOKUP(T78,WoE!$T$19:$W$25,4,FALSE)</f>
        <v>170</v>
      </c>
      <c r="AA78">
        <f>VLOOKUP(U78,WoE!$T$33:$W$45,4,FALSE)</f>
        <v>124</v>
      </c>
      <c r="AB78">
        <f>VLOOKUP(V78,WoE!$T$53:$W$54,4,FALSE)</f>
        <v>167</v>
      </c>
      <c r="AC78">
        <f t="shared" si="10"/>
        <v>584</v>
      </c>
      <c r="AD78">
        <f t="shared" si="11"/>
        <v>1</v>
      </c>
    </row>
    <row r="79" spans="1:30" hidden="1" x14ac:dyDescent="0.25">
      <c r="A79">
        <v>1</v>
      </c>
      <c r="B79">
        <v>0</v>
      </c>
      <c r="C79" t="s">
        <v>206</v>
      </c>
      <c r="D79" t="s">
        <v>20</v>
      </c>
      <c r="E79">
        <v>37</v>
      </c>
      <c r="F79">
        <v>1</v>
      </c>
      <c r="G79">
        <v>1</v>
      </c>
      <c r="H79" t="s">
        <v>202</v>
      </c>
      <c r="I79">
        <v>83.158299999999997</v>
      </c>
      <c r="J79" t="s">
        <v>207</v>
      </c>
      <c r="K79" t="s">
        <v>44</v>
      </c>
      <c r="N79" t="s">
        <v>205</v>
      </c>
      <c r="O79">
        <v>5</v>
      </c>
      <c r="P79" t="str">
        <f t="shared" si="7"/>
        <v>Validate</v>
      </c>
      <c r="Q79" t="str">
        <f t="shared" si="8"/>
        <v>NJ</v>
      </c>
      <c r="S79">
        <f>IF(E79="",WoE!$T$11,IF(E79&lt;18,WoE!$T$5,IF(E79&lt;31,WoE!$T$6,IF(E79&lt;41,WoE!$T$7,IF(E79&lt;51,WoE!$T$8,IF(E79&lt;61,WoE!$T$9,WoE!$T$10))))))</f>
        <v>6.0882919635254256</v>
      </c>
      <c r="T79">
        <f>IF(J79="",WoE!$T$25,IF(LEFT(J79,1)=WoE!$R$19,WoE!$T$19,IF(LEFT(J79,1)=WoE!$R$20,WoE!$T$20,IF(LEFT(J79,1)=WoE!$R$21,WoE!$T$21,IF(LEFT(J79,1)=WoE!$R$22,WoE!$T$22,IF(LEFT(J79,1)=WoE!$R$23,WoE!$T$23,WoE!$T$24))))))</f>
        <v>194.54241223142756</v>
      </c>
      <c r="U79">
        <f>IF(Q79=WoE!$R$45,WoE!$T$45,IF(Q79=WoE!$R$44,WoE!$T$44,IF(Q79=WoE!$R$43,WoE!$T$43,IF(Q79=WoE!$R$42,WoE!$T$42,IF(Q79=WoE!$R$41,WoE!$T$41,IF(Q79=WoE!$R$40,WoE!$T$40,IF(Q79=WoE!$R$39,WoE!$T$39,IF(Q79=WoE!$R$38,WoE!$T$38,IF(Q79=WoE!$R$37,WoE!$T$37,IF(Q79=WoE!$R$36,WoE!$T$36,IF(Q79=WoE!$R$35,WoE!$T$35,IF(Q79="",WoE!$T$33,WoE!$T$34))))))))))))</f>
        <v>9.304003126978575</v>
      </c>
      <c r="V79">
        <f>IF(D79=WoE!$R$53,WoE!$T$53,WoE!$T$54)</f>
        <v>-94.961360375027951</v>
      </c>
      <c r="W79">
        <f t="shared" si="9"/>
        <v>0</v>
      </c>
      <c r="Y79">
        <f>VLOOKUP(S79,WoE!$T$5:$W$11,4,FALSE)</f>
        <v>123</v>
      </c>
      <c r="Z79">
        <f>VLOOKUP(T79,WoE!$T$19:$W$25,4,FALSE)</f>
        <v>170</v>
      </c>
      <c r="AA79">
        <f>VLOOKUP(U79,WoE!$T$33:$W$45,4,FALSE)</f>
        <v>124</v>
      </c>
      <c r="AB79">
        <f>VLOOKUP(V79,WoE!$T$53:$W$54,4,FALSE)</f>
        <v>95</v>
      </c>
      <c r="AC79">
        <f t="shared" si="10"/>
        <v>512</v>
      </c>
      <c r="AD79">
        <f t="shared" si="11"/>
        <v>0</v>
      </c>
    </row>
    <row r="80" spans="1:30" hidden="1" x14ac:dyDescent="0.25">
      <c r="A80">
        <v>1</v>
      </c>
      <c r="B80">
        <v>1</v>
      </c>
      <c r="C80" t="s">
        <v>208</v>
      </c>
      <c r="D80" t="s">
        <v>15</v>
      </c>
      <c r="E80">
        <v>64</v>
      </c>
      <c r="F80">
        <v>0</v>
      </c>
      <c r="G80">
        <v>2</v>
      </c>
      <c r="H80" t="s">
        <v>202</v>
      </c>
      <c r="I80">
        <v>83.158299999999997</v>
      </c>
      <c r="J80" t="s">
        <v>209</v>
      </c>
      <c r="K80" t="s">
        <v>44</v>
      </c>
      <c r="L80" t="s">
        <v>204</v>
      </c>
      <c r="N80" t="s">
        <v>205</v>
      </c>
      <c r="O80">
        <v>5</v>
      </c>
      <c r="P80" t="str">
        <f t="shared" si="7"/>
        <v>Validate</v>
      </c>
      <c r="Q80" t="str">
        <f t="shared" si="8"/>
        <v>NJ</v>
      </c>
      <c r="S80">
        <f>IF(E80="",WoE!$T$11,IF(E80&lt;18,WoE!$T$5,IF(E80&lt;31,WoE!$T$6,IF(E80&lt;41,WoE!$T$7,IF(E80&lt;51,WoE!$T$8,IF(E80&lt;61,WoE!$T$9,WoE!$T$10))))))</f>
        <v>-96.783192941547711</v>
      </c>
      <c r="T80">
        <f>IF(J80="",WoE!$T$25,IF(LEFT(J80,1)=WoE!$R$19,WoE!$T$19,IF(LEFT(J80,1)=WoE!$R$20,WoE!$T$20,IF(LEFT(J80,1)=WoE!$R$21,WoE!$T$21,IF(LEFT(J80,1)=WoE!$R$22,WoE!$T$22,IF(LEFT(J80,1)=WoE!$R$23,WoE!$T$23,WoE!$T$24))))))</f>
        <v>194.54241223142756</v>
      </c>
      <c r="U80">
        <f>IF(Q80=WoE!$R$45,WoE!$T$45,IF(Q80=WoE!$R$44,WoE!$T$44,IF(Q80=WoE!$R$43,WoE!$T$43,IF(Q80=WoE!$R$42,WoE!$T$42,IF(Q80=WoE!$R$41,WoE!$T$41,IF(Q80=WoE!$R$40,WoE!$T$40,IF(Q80=WoE!$R$39,WoE!$T$39,IF(Q80=WoE!$R$38,WoE!$T$38,IF(Q80=WoE!$R$37,WoE!$T$37,IF(Q80=WoE!$R$36,WoE!$T$36,IF(Q80=WoE!$R$35,WoE!$T$35,IF(Q80="",WoE!$T$33,WoE!$T$34))))))))))))</f>
        <v>9.304003126978575</v>
      </c>
      <c r="V80">
        <f>IF(D80=WoE!$R$53,WoE!$T$53,WoE!$T$54)</f>
        <v>157.1927179217501</v>
      </c>
      <c r="W80">
        <f t="shared" si="9"/>
        <v>1</v>
      </c>
      <c r="Y80">
        <f>VLOOKUP(S80,WoE!$T$5:$W$11,4,FALSE)</f>
        <v>102</v>
      </c>
      <c r="Z80">
        <f>VLOOKUP(T80,WoE!$T$19:$W$25,4,FALSE)</f>
        <v>170</v>
      </c>
      <c r="AA80">
        <f>VLOOKUP(U80,WoE!$T$33:$W$45,4,FALSE)</f>
        <v>124</v>
      </c>
      <c r="AB80">
        <f>VLOOKUP(V80,WoE!$T$53:$W$54,4,FALSE)</f>
        <v>167</v>
      </c>
      <c r="AC80">
        <f t="shared" si="10"/>
        <v>563</v>
      </c>
      <c r="AD80">
        <f t="shared" si="11"/>
        <v>1</v>
      </c>
    </row>
    <row r="81" spans="1:30" hidden="1" x14ac:dyDescent="0.25">
      <c r="A81">
        <v>1</v>
      </c>
      <c r="B81">
        <v>1</v>
      </c>
      <c r="C81" t="s">
        <v>210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39</v>
      </c>
      <c r="K81" t="s">
        <v>17</v>
      </c>
      <c r="L81" t="s">
        <v>211</v>
      </c>
      <c r="N81" t="s">
        <v>30</v>
      </c>
      <c r="O81">
        <v>5</v>
      </c>
      <c r="P81" t="str">
        <f t="shared" si="7"/>
        <v>Validate</v>
      </c>
      <c r="Q81" t="str">
        <f t="shared" si="8"/>
        <v>NY</v>
      </c>
      <c r="S81">
        <f>IF(E81="",WoE!$T$11,IF(E81&lt;18,WoE!$T$5,IF(E81&lt;31,WoE!$T$6,IF(E81&lt;41,WoE!$T$7,IF(E81&lt;51,WoE!$T$8,IF(E81&lt;61,WoE!$T$9,WoE!$T$10))))))</f>
        <v>24.067603007585038</v>
      </c>
      <c r="T81">
        <f>IF(J81="",WoE!$T$25,IF(LEFT(J81,1)=WoE!$R$19,WoE!$T$19,IF(LEFT(J81,1)=WoE!$R$20,WoE!$T$20,IF(LEFT(J81,1)=WoE!$R$21,WoE!$T$21,IF(LEFT(J81,1)=WoE!$R$22,WoE!$T$22,IF(LEFT(J81,1)=WoE!$R$23,WoE!$T$23,WoE!$T$24))))))</f>
        <v>87.579937051941812</v>
      </c>
      <c r="U81">
        <f>IF(Q81=WoE!$R$45,WoE!$T$45,IF(Q81=WoE!$R$44,WoE!$T$44,IF(Q81=WoE!$R$43,WoE!$T$43,IF(Q81=WoE!$R$42,WoE!$T$42,IF(Q81=WoE!$R$41,WoE!$T$41,IF(Q81=WoE!$R$40,WoE!$T$40,IF(Q81=WoE!$R$39,WoE!$T$39,IF(Q81=WoE!$R$38,WoE!$T$38,IF(Q81=WoE!$R$37,WoE!$T$37,IF(Q81=WoE!$R$36,WoE!$T$36,IF(Q81=WoE!$R$35,WoE!$T$35,IF(Q81="",WoE!$T$33,WoE!$T$34))))))))))))</f>
        <v>96.207787829339537</v>
      </c>
      <c r="V81">
        <f>IF(D81=WoE!$R$53,WoE!$T$53,WoE!$T$54)</f>
        <v>157.1927179217501</v>
      </c>
      <c r="W81">
        <f t="shared" si="9"/>
        <v>1</v>
      </c>
      <c r="Y81">
        <f>VLOOKUP(S81,WoE!$T$5:$W$11,4,FALSE)</f>
        <v>127</v>
      </c>
      <c r="Z81">
        <f>VLOOKUP(T81,WoE!$T$19:$W$25,4,FALSE)</f>
        <v>143</v>
      </c>
      <c r="AA81">
        <f>VLOOKUP(U81,WoE!$T$33:$W$45,4,FALSE)</f>
        <v>143</v>
      </c>
      <c r="AB81">
        <f>VLOOKUP(V81,WoE!$T$53:$W$54,4,FALSE)</f>
        <v>167</v>
      </c>
      <c r="AC81">
        <f t="shared" si="10"/>
        <v>580</v>
      </c>
      <c r="AD81">
        <f t="shared" si="11"/>
        <v>1</v>
      </c>
    </row>
    <row r="82" spans="1:30" x14ac:dyDescent="0.25">
      <c r="A82">
        <v>1</v>
      </c>
      <c r="B82">
        <v>0</v>
      </c>
      <c r="C82" t="s">
        <v>212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213</v>
      </c>
      <c r="O82">
        <v>2</v>
      </c>
      <c r="P82" t="str">
        <f t="shared" si="7"/>
        <v>Train</v>
      </c>
      <c r="Q82" t="str">
        <f t="shared" si="8"/>
        <v>IN</v>
      </c>
      <c r="S82">
        <f>IF(E82="",WoE!$T$11,IF(E82&lt;18,WoE!$T$5,IF(E82&lt;31,WoE!$T$6,IF(E82&lt;41,WoE!$T$7,IF(E82&lt;51,WoE!$T$8,IF(E82&lt;61,WoE!$T$9,WoE!$T$10))))))</f>
        <v>-43.580409799888336</v>
      </c>
      <c r="T82">
        <f>IF(J82="",WoE!$T$25,IF(LEFT(J82,1)=WoE!$R$19,WoE!$T$19,IF(LEFT(J82,1)=WoE!$R$20,WoE!$T$20,IF(LEFT(J82,1)=WoE!$R$21,WoE!$T$21,IF(LEFT(J82,1)=WoE!$R$22,WoE!$T$22,IF(LEFT(J82,1)=WoE!$R$23,WoE!$T$23,WoE!$T$24))))))</f>
        <v>-35.508699828064103</v>
      </c>
      <c r="U82">
        <f>IF(Q82=WoE!$R$45,WoE!$T$45,IF(Q82=WoE!$R$44,WoE!$T$44,IF(Q82=WoE!$R$43,WoE!$T$43,IF(Q82=WoE!$R$42,WoE!$T$42,IF(Q82=WoE!$R$41,WoE!$T$41,IF(Q82=WoE!$R$40,WoE!$T$40,IF(Q82=WoE!$R$39,WoE!$T$39,IF(Q82=WoE!$R$38,WoE!$T$38,IF(Q82=WoE!$R$37,WoE!$T$37,IF(Q82=WoE!$R$36,WoE!$T$36,IF(Q82=WoE!$R$35,WoE!$T$35,IF(Q82="",WoE!$T$33,WoE!$T$34))))))))))))</f>
        <v>26.617316200933416</v>
      </c>
      <c r="V82">
        <f>IF(D82=WoE!$R$53,WoE!$T$53,WoE!$T$54)</f>
        <v>-94.961360375027951</v>
      </c>
      <c r="W82">
        <f t="shared" si="9"/>
        <v>0</v>
      </c>
      <c r="Y82">
        <f>VLOOKUP(S82,WoE!$T$5:$W$11,4,FALSE)</f>
        <v>113</v>
      </c>
      <c r="Z82">
        <f>VLOOKUP(T82,WoE!$T$19:$W$25,4,FALSE)</f>
        <v>113</v>
      </c>
      <c r="AA82">
        <f>VLOOKUP(U82,WoE!$T$33:$W$45,4,FALSE)</f>
        <v>128</v>
      </c>
      <c r="AB82">
        <f>VLOOKUP(V82,WoE!$T$53:$W$54,4,FALSE)</f>
        <v>95</v>
      </c>
      <c r="AC82">
        <f t="shared" si="10"/>
        <v>449</v>
      </c>
      <c r="AD82">
        <f t="shared" si="11"/>
        <v>0</v>
      </c>
    </row>
    <row r="83" spans="1:30" x14ac:dyDescent="0.25">
      <c r="A83">
        <v>1</v>
      </c>
      <c r="B83">
        <v>0</v>
      </c>
      <c r="C83" t="s">
        <v>214</v>
      </c>
      <c r="D83" t="s">
        <v>20</v>
      </c>
      <c r="E83">
        <v>70</v>
      </c>
      <c r="F83">
        <v>1</v>
      </c>
      <c r="G83">
        <v>1</v>
      </c>
      <c r="H83" t="s">
        <v>215</v>
      </c>
      <c r="I83">
        <v>71</v>
      </c>
      <c r="J83" t="s">
        <v>216</v>
      </c>
      <c r="K83" t="s">
        <v>17</v>
      </c>
      <c r="M83">
        <v>269</v>
      </c>
      <c r="N83" t="s">
        <v>217</v>
      </c>
      <c r="O83">
        <v>2</v>
      </c>
      <c r="P83" t="str">
        <f t="shared" si="7"/>
        <v>Train</v>
      </c>
      <c r="Q83" t="str">
        <f t="shared" si="8"/>
        <v>WI</v>
      </c>
      <c r="S83">
        <f>IF(E83="",WoE!$T$11,IF(E83&lt;18,WoE!$T$5,IF(E83&lt;31,WoE!$T$6,IF(E83&lt;41,WoE!$T$7,IF(E83&lt;51,WoE!$T$8,IF(E83&lt;61,WoE!$T$9,WoE!$T$10))))))</f>
        <v>-96.783192941547711</v>
      </c>
      <c r="T83">
        <f>IF(J83="",WoE!$T$25,IF(LEFT(J83,1)=WoE!$R$19,WoE!$T$19,IF(LEFT(J83,1)=WoE!$R$20,WoE!$T$20,IF(LEFT(J83,1)=WoE!$R$21,WoE!$T$21,IF(LEFT(J83,1)=WoE!$R$22,WoE!$T$22,IF(LEFT(J83,1)=WoE!$R$23,WoE!$T$23,WoE!$T$24))))))</f>
        <v>131.94856914477802</v>
      </c>
      <c r="U83">
        <f>IF(Q83=WoE!$R$45,WoE!$T$45,IF(Q83=WoE!$R$44,WoE!$T$44,IF(Q83=WoE!$R$43,WoE!$T$43,IF(Q83=WoE!$R$42,WoE!$T$42,IF(Q83=WoE!$R$41,WoE!$T$41,IF(Q83=WoE!$R$40,WoE!$T$40,IF(Q83=WoE!$R$39,WoE!$T$39,IF(Q83=WoE!$R$38,WoE!$T$38,IF(Q83=WoE!$R$37,WoE!$T$37,IF(Q83=WoE!$R$36,WoE!$T$36,IF(Q83=WoE!$R$35,WoE!$T$35,IF(Q83="",WoE!$T$33,WoE!$T$34))))))))))))</f>
        <v>26.617316200933416</v>
      </c>
      <c r="V83">
        <f>IF(D83=WoE!$R$53,WoE!$T$53,WoE!$T$54)</f>
        <v>-94.961360375027951</v>
      </c>
      <c r="W83">
        <f t="shared" si="9"/>
        <v>0</v>
      </c>
      <c r="Y83">
        <f>VLOOKUP(S83,WoE!$T$5:$W$11,4,FALSE)</f>
        <v>102</v>
      </c>
      <c r="Z83">
        <f>VLOOKUP(T83,WoE!$T$19:$W$25,4,FALSE)</f>
        <v>154</v>
      </c>
      <c r="AA83">
        <f>VLOOKUP(U83,WoE!$T$33:$W$45,4,FALSE)</f>
        <v>128</v>
      </c>
      <c r="AB83">
        <f>VLOOKUP(V83,WoE!$T$53:$W$54,4,FALSE)</f>
        <v>95</v>
      </c>
      <c r="AC83">
        <f t="shared" si="10"/>
        <v>479</v>
      </c>
      <c r="AD83">
        <f t="shared" si="11"/>
        <v>0</v>
      </c>
    </row>
    <row r="84" spans="1:30" hidden="1" x14ac:dyDescent="0.25">
      <c r="A84">
        <v>1</v>
      </c>
      <c r="B84">
        <v>1</v>
      </c>
      <c r="C84" t="s">
        <v>218</v>
      </c>
      <c r="D84" t="s">
        <v>15</v>
      </c>
      <c r="E84">
        <v>36</v>
      </c>
      <c r="F84">
        <v>0</v>
      </c>
      <c r="G84">
        <v>2</v>
      </c>
      <c r="H84" t="s">
        <v>215</v>
      </c>
      <c r="I84">
        <v>71</v>
      </c>
      <c r="J84" t="s">
        <v>216</v>
      </c>
      <c r="K84" t="s">
        <v>17</v>
      </c>
      <c r="L84" t="s">
        <v>90</v>
      </c>
      <c r="N84" t="s">
        <v>217</v>
      </c>
      <c r="O84">
        <v>4</v>
      </c>
      <c r="P84" t="str">
        <f t="shared" si="7"/>
        <v>Test</v>
      </c>
      <c r="Q84" t="str">
        <f t="shared" si="8"/>
        <v>WI</v>
      </c>
      <c r="S84">
        <f>IF(E84="",WoE!$T$11,IF(E84&lt;18,WoE!$T$5,IF(E84&lt;31,WoE!$T$6,IF(E84&lt;41,WoE!$T$7,IF(E84&lt;51,WoE!$T$8,IF(E84&lt;61,WoE!$T$9,WoE!$T$10))))))</f>
        <v>6.0882919635254256</v>
      </c>
      <c r="T84">
        <f>IF(J84="",WoE!$T$25,IF(LEFT(J84,1)=WoE!$R$19,WoE!$T$19,IF(LEFT(J84,1)=WoE!$R$20,WoE!$T$20,IF(LEFT(J84,1)=WoE!$R$21,WoE!$T$21,IF(LEFT(J84,1)=WoE!$R$22,WoE!$T$22,IF(LEFT(J84,1)=WoE!$R$23,WoE!$T$23,WoE!$T$24))))))</f>
        <v>131.94856914477802</v>
      </c>
      <c r="U84">
        <f>IF(Q84=WoE!$R$45,WoE!$T$45,IF(Q84=WoE!$R$44,WoE!$T$44,IF(Q84=WoE!$R$43,WoE!$T$43,IF(Q84=WoE!$R$42,WoE!$T$42,IF(Q84=WoE!$R$41,WoE!$T$41,IF(Q84=WoE!$R$40,WoE!$T$40,IF(Q84=WoE!$R$39,WoE!$T$39,IF(Q84=WoE!$R$38,WoE!$T$38,IF(Q84=WoE!$R$37,WoE!$T$37,IF(Q84=WoE!$R$36,WoE!$T$36,IF(Q84=WoE!$R$35,WoE!$T$35,IF(Q84="",WoE!$T$33,WoE!$T$34))))))))))))</f>
        <v>26.617316200933416</v>
      </c>
      <c r="V84">
        <f>IF(D84=WoE!$R$53,WoE!$T$53,WoE!$T$54)</f>
        <v>157.1927179217501</v>
      </c>
      <c r="W84">
        <f t="shared" si="9"/>
        <v>1</v>
      </c>
      <c r="Y84">
        <f>VLOOKUP(S84,WoE!$T$5:$W$11,4,FALSE)</f>
        <v>123</v>
      </c>
      <c r="Z84">
        <f>VLOOKUP(T84,WoE!$T$19:$W$25,4,FALSE)</f>
        <v>154</v>
      </c>
      <c r="AA84">
        <f>VLOOKUP(U84,WoE!$T$33:$W$45,4,FALSE)</f>
        <v>128</v>
      </c>
      <c r="AB84">
        <f>VLOOKUP(V84,WoE!$T$53:$W$54,4,FALSE)</f>
        <v>167</v>
      </c>
      <c r="AC84">
        <f t="shared" si="10"/>
        <v>572</v>
      </c>
      <c r="AD84">
        <f t="shared" si="11"/>
        <v>1</v>
      </c>
    </row>
    <row r="85" spans="1:30" hidden="1" x14ac:dyDescent="0.25">
      <c r="A85">
        <v>1</v>
      </c>
      <c r="B85">
        <v>1</v>
      </c>
      <c r="C85" t="s">
        <v>219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220</v>
      </c>
      <c r="K85" t="s">
        <v>17</v>
      </c>
      <c r="L85" t="s">
        <v>90</v>
      </c>
      <c r="N85" t="s">
        <v>217</v>
      </c>
      <c r="O85">
        <v>5</v>
      </c>
      <c r="P85" t="str">
        <f t="shared" si="7"/>
        <v>Validate</v>
      </c>
      <c r="Q85" t="str">
        <f t="shared" si="8"/>
        <v>WI</v>
      </c>
      <c r="S85">
        <f>IF(E85="",WoE!$T$11,IF(E85&lt;18,WoE!$T$5,IF(E85&lt;31,WoE!$T$6,IF(E85&lt;41,WoE!$T$7,IF(E85&lt;51,WoE!$T$8,IF(E85&lt;61,WoE!$T$9,WoE!$T$10))))))</f>
        <v>-96.783192941547711</v>
      </c>
      <c r="T85">
        <f>IF(J85="",WoE!$T$25,IF(LEFT(J85,1)=WoE!$R$19,WoE!$T$19,IF(LEFT(J85,1)=WoE!$R$20,WoE!$T$20,IF(LEFT(J85,1)=WoE!$R$21,WoE!$T$21,IF(LEFT(J85,1)=WoE!$R$22,WoE!$T$22,IF(LEFT(J85,1)=WoE!$R$23,WoE!$T$23,WoE!$T$24))))))</f>
        <v>131.94856914477802</v>
      </c>
      <c r="U85">
        <f>IF(Q85=WoE!$R$45,WoE!$T$45,IF(Q85=WoE!$R$44,WoE!$T$44,IF(Q85=WoE!$R$43,WoE!$T$43,IF(Q85=WoE!$R$42,WoE!$T$42,IF(Q85=WoE!$R$41,WoE!$T$41,IF(Q85=WoE!$R$40,WoE!$T$40,IF(Q85=WoE!$R$39,WoE!$T$39,IF(Q85=WoE!$R$38,WoE!$T$38,IF(Q85=WoE!$R$37,WoE!$T$37,IF(Q85=WoE!$R$36,WoE!$T$36,IF(Q85=WoE!$R$35,WoE!$T$35,IF(Q85="",WoE!$T$33,WoE!$T$34))))))))))))</f>
        <v>26.617316200933416</v>
      </c>
      <c r="V85">
        <f>IF(D85=WoE!$R$53,WoE!$T$53,WoE!$T$54)</f>
        <v>157.1927179217501</v>
      </c>
      <c r="W85">
        <f t="shared" si="9"/>
        <v>1</v>
      </c>
      <c r="Y85">
        <f>VLOOKUP(S85,WoE!$T$5:$W$11,4,FALSE)</f>
        <v>102</v>
      </c>
      <c r="Z85">
        <f>VLOOKUP(T85,WoE!$T$19:$W$25,4,FALSE)</f>
        <v>154</v>
      </c>
      <c r="AA85">
        <f>VLOOKUP(U85,WoE!$T$33:$W$45,4,FALSE)</f>
        <v>128</v>
      </c>
      <c r="AB85">
        <f>VLOOKUP(V85,WoE!$T$53:$W$54,4,FALSE)</f>
        <v>167</v>
      </c>
      <c r="AC85">
        <f t="shared" si="10"/>
        <v>551</v>
      </c>
      <c r="AD85">
        <f t="shared" si="11"/>
        <v>1</v>
      </c>
    </row>
    <row r="86" spans="1:30" hidden="1" x14ac:dyDescent="0.25">
      <c r="A86">
        <v>1</v>
      </c>
      <c r="B86">
        <v>0</v>
      </c>
      <c r="C86" t="s">
        <v>221</v>
      </c>
      <c r="D86" t="s">
        <v>20</v>
      </c>
      <c r="E86">
        <v>39</v>
      </c>
      <c r="F86">
        <v>1</v>
      </c>
      <c r="G86">
        <v>0</v>
      </c>
      <c r="H86" t="s">
        <v>222</v>
      </c>
      <c r="I86">
        <v>71.283299999999997</v>
      </c>
      <c r="J86" t="s">
        <v>223</v>
      </c>
      <c r="K86" t="s">
        <v>44</v>
      </c>
      <c r="N86" t="s">
        <v>30</v>
      </c>
      <c r="O86">
        <v>5</v>
      </c>
      <c r="P86" t="str">
        <f t="shared" si="7"/>
        <v>Validate</v>
      </c>
      <c r="Q86" t="str">
        <f t="shared" si="8"/>
        <v>NY</v>
      </c>
      <c r="S86">
        <f>IF(E86="",WoE!$T$11,IF(E86&lt;18,WoE!$T$5,IF(E86&lt;31,WoE!$T$6,IF(E86&lt;41,WoE!$T$7,IF(E86&lt;51,WoE!$T$8,IF(E86&lt;61,WoE!$T$9,WoE!$T$10))))))</f>
        <v>6.0882919635254256</v>
      </c>
      <c r="T86">
        <f>IF(J86="",WoE!$T$25,IF(LEFT(J86,1)=WoE!$R$19,WoE!$T$19,IF(LEFT(J86,1)=WoE!$R$20,WoE!$T$20,IF(LEFT(J86,1)=WoE!$R$21,WoE!$T$21,IF(LEFT(J86,1)=WoE!$R$22,WoE!$T$22,IF(LEFT(J86,1)=WoE!$R$23,WoE!$T$23,WoE!$T$24))))))</f>
        <v>87.579937051941812</v>
      </c>
      <c r="U86">
        <f>IF(Q86=WoE!$R$45,WoE!$T$45,IF(Q86=WoE!$R$44,WoE!$T$44,IF(Q86=WoE!$R$43,WoE!$T$43,IF(Q86=WoE!$R$42,WoE!$T$42,IF(Q86=WoE!$R$41,WoE!$T$41,IF(Q86=WoE!$R$40,WoE!$T$40,IF(Q86=WoE!$R$39,WoE!$T$39,IF(Q86=WoE!$R$38,WoE!$T$38,IF(Q86=WoE!$R$37,WoE!$T$37,IF(Q86=WoE!$R$36,WoE!$T$36,IF(Q86=WoE!$R$35,WoE!$T$35,IF(Q86="",WoE!$T$33,WoE!$T$34))))))))))))</f>
        <v>96.207787829339537</v>
      </c>
      <c r="V86">
        <f>IF(D86=WoE!$R$53,WoE!$T$53,WoE!$T$54)</f>
        <v>-94.961360375027951</v>
      </c>
      <c r="W86">
        <f t="shared" si="9"/>
        <v>0</v>
      </c>
      <c r="Y86">
        <f>VLOOKUP(S86,WoE!$T$5:$W$11,4,FALSE)</f>
        <v>123</v>
      </c>
      <c r="Z86">
        <f>VLOOKUP(T86,WoE!$T$19:$W$25,4,FALSE)</f>
        <v>143</v>
      </c>
      <c r="AA86">
        <f>VLOOKUP(U86,WoE!$T$33:$W$45,4,FALSE)</f>
        <v>143</v>
      </c>
      <c r="AB86">
        <f>VLOOKUP(V86,WoE!$T$53:$W$54,4,FALSE)</f>
        <v>95</v>
      </c>
      <c r="AC86">
        <f t="shared" si="10"/>
        <v>504</v>
      </c>
      <c r="AD86">
        <f t="shared" si="11"/>
        <v>0</v>
      </c>
    </row>
    <row r="87" spans="1:30" x14ac:dyDescent="0.25">
      <c r="A87">
        <v>1</v>
      </c>
      <c r="B87">
        <v>1</v>
      </c>
      <c r="C87" t="s">
        <v>224</v>
      </c>
      <c r="D87" t="s">
        <v>15</v>
      </c>
      <c r="E87">
        <v>38</v>
      </c>
      <c r="F87">
        <v>1</v>
      </c>
      <c r="G87">
        <v>0</v>
      </c>
      <c r="H87" t="s">
        <v>222</v>
      </c>
      <c r="I87">
        <v>71.283299999999997</v>
      </c>
      <c r="J87" t="s">
        <v>223</v>
      </c>
      <c r="K87" t="s">
        <v>44</v>
      </c>
      <c r="L87" t="s">
        <v>50</v>
      </c>
      <c r="N87" t="s">
        <v>30</v>
      </c>
      <c r="O87">
        <v>2</v>
      </c>
      <c r="P87" t="str">
        <f t="shared" si="7"/>
        <v>Train</v>
      </c>
      <c r="Q87" t="str">
        <f t="shared" si="8"/>
        <v>NY</v>
      </c>
      <c r="S87">
        <f>IF(E87="",WoE!$T$11,IF(E87&lt;18,WoE!$T$5,IF(E87&lt;31,WoE!$T$6,IF(E87&lt;41,WoE!$T$7,IF(E87&lt;51,WoE!$T$8,IF(E87&lt;61,WoE!$T$9,WoE!$T$10))))))</f>
        <v>6.0882919635254256</v>
      </c>
      <c r="T87">
        <f>IF(J87="",WoE!$T$25,IF(LEFT(J87,1)=WoE!$R$19,WoE!$T$19,IF(LEFT(J87,1)=WoE!$R$20,WoE!$T$20,IF(LEFT(J87,1)=WoE!$R$21,WoE!$T$21,IF(LEFT(J87,1)=WoE!$R$22,WoE!$T$22,IF(LEFT(J87,1)=WoE!$R$23,WoE!$T$23,WoE!$T$24))))))</f>
        <v>87.579937051941812</v>
      </c>
      <c r="U87">
        <f>IF(Q87=WoE!$R$45,WoE!$T$45,IF(Q87=WoE!$R$44,WoE!$T$44,IF(Q87=WoE!$R$43,WoE!$T$43,IF(Q87=WoE!$R$42,WoE!$T$42,IF(Q87=WoE!$R$41,WoE!$T$41,IF(Q87=WoE!$R$40,WoE!$T$40,IF(Q87=WoE!$R$39,WoE!$T$39,IF(Q87=WoE!$R$38,WoE!$T$38,IF(Q87=WoE!$R$37,WoE!$T$37,IF(Q87=WoE!$R$36,WoE!$T$36,IF(Q87=WoE!$R$35,WoE!$T$35,IF(Q87="",WoE!$T$33,WoE!$T$34))))))))))))</f>
        <v>96.207787829339537</v>
      </c>
      <c r="V87">
        <f>IF(D87=WoE!$R$53,WoE!$T$53,WoE!$T$54)</f>
        <v>157.1927179217501</v>
      </c>
      <c r="W87">
        <f t="shared" si="9"/>
        <v>1</v>
      </c>
      <c r="Y87">
        <f>VLOOKUP(S87,WoE!$T$5:$W$11,4,FALSE)</f>
        <v>123</v>
      </c>
      <c r="Z87">
        <f>VLOOKUP(T87,WoE!$T$19:$W$25,4,FALSE)</f>
        <v>143</v>
      </c>
      <c r="AA87">
        <f>VLOOKUP(U87,WoE!$T$33:$W$45,4,FALSE)</f>
        <v>143</v>
      </c>
      <c r="AB87">
        <f>VLOOKUP(V87,WoE!$T$53:$W$54,4,FALSE)</f>
        <v>167</v>
      </c>
      <c r="AC87">
        <f t="shared" si="10"/>
        <v>576</v>
      </c>
      <c r="AD87">
        <f t="shared" si="11"/>
        <v>1</v>
      </c>
    </row>
    <row r="88" spans="1:30" x14ac:dyDescent="0.25">
      <c r="A88">
        <v>1</v>
      </c>
      <c r="B88">
        <v>1</v>
      </c>
      <c r="C88" t="s">
        <v>225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226</v>
      </c>
      <c r="K88" t="s">
        <v>17</v>
      </c>
      <c r="L88" t="s">
        <v>227</v>
      </c>
      <c r="N88" t="s">
        <v>228</v>
      </c>
      <c r="O88">
        <v>3</v>
      </c>
      <c r="P88" t="str">
        <f t="shared" si="7"/>
        <v>Train</v>
      </c>
      <c r="Q88" t="str">
        <f t="shared" si="8"/>
        <v>ru</v>
      </c>
      <c r="S88">
        <f>IF(E88="",WoE!$T$11,IF(E88&lt;18,WoE!$T$5,IF(E88&lt;31,WoE!$T$6,IF(E88&lt;41,WoE!$T$7,IF(E88&lt;51,WoE!$T$8,IF(E88&lt;61,WoE!$T$9,WoE!$T$10))))))</f>
        <v>24.067603007585038</v>
      </c>
      <c r="T88">
        <f>IF(J88="",WoE!$T$25,IF(LEFT(J88,1)=WoE!$R$19,WoE!$T$19,IF(LEFT(J88,1)=WoE!$R$20,WoE!$T$20,IF(LEFT(J88,1)=WoE!$R$21,WoE!$T$21,IF(LEFT(J88,1)=WoE!$R$22,WoE!$T$22,IF(LEFT(J88,1)=WoE!$R$23,WoE!$T$23,WoE!$T$24))))))</f>
        <v>194.54241223142756</v>
      </c>
      <c r="U88">
        <f>IF(Q88=WoE!$R$45,WoE!$T$45,IF(Q88=WoE!$R$44,WoE!$T$44,IF(Q88=WoE!$R$43,WoE!$T$43,IF(Q88=WoE!$R$42,WoE!$T$42,IF(Q88=WoE!$R$41,WoE!$T$41,IF(Q88=WoE!$R$40,WoE!$T$40,IF(Q88=WoE!$R$39,WoE!$T$39,IF(Q88=WoE!$R$38,WoE!$T$38,IF(Q88=WoE!$R$37,WoE!$T$37,IF(Q88=WoE!$R$36,WoE!$T$36,IF(Q88=WoE!$R$35,WoE!$T$35,IF(Q88="",WoE!$T$33,WoE!$T$34))))))))))))</f>
        <v>26.617316200933416</v>
      </c>
      <c r="V88">
        <f>IF(D88=WoE!$R$53,WoE!$T$53,WoE!$T$54)</f>
        <v>-94.961360375027951</v>
      </c>
      <c r="W88">
        <f t="shared" si="9"/>
        <v>1</v>
      </c>
      <c r="Y88">
        <f>VLOOKUP(S88,WoE!$T$5:$W$11,4,FALSE)</f>
        <v>127</v>
      </c>
      <c r="Z88">
        <f>VLOOKUP(T88,WoE!$T$19:$W$25,4,FALSE)</f>
        <v>170</v>
      </c>
      <c r="AA88">
        <f>VLOOKUP(U88,WoE!$T$33:$W$45,4,FALSE)</f>
        <v>128</v>
      </c>
      <c r="AB88">
        <f>VLOOKUP(V88,WoE!$T$53:$W$54,4,FALSE)</f>
        <v>95</v>
      </c>
      <c r="AC88">
        <f t="shared" si="10"/>
        <v>520</v>
      </c>
      <c r="AD88">
        <f t="shared" si="11"/>
        <v>1</v>
      </c>
    </row>
    <row r="89" spans="1:30" hidden="1" x14ac:dyDescent="0.25">
      <c r="A89">
        <v>1</v>
      </c>
      <c r="B89">
        <v>1</v>
      </c>
      <c r="C89" t="s">
        <v>229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 t="s">
        <v>29</v>
      </c>
      <c r="N89" t="s">
        <v>130</v>
      </c>
      <c r="O89">
        <v>4</v>
      </c>
      <c r="P89" t="str">
        <f t="shared" si="7"/>
        <v>Test</v>
      </c>
      <c r="Q89" t="str">
        <f t="shared" si="8"/>
        <v>PA</v>
      </c>
      <c r="S89">
        <f>IF(E89="",WoE!$T$11,IF(E89&lt;18,WoE!$T$5,IF(E89&lt;31,WoE!$T$6,IF(E89&lt;41,WoE!$T$7,IF(E89&lt;51,WoE!$T$8,IF(E89&lt;61,WoE!$T$9,WoE!$T$10))))))</f>
        <v>-5.6858338818942329</v>
      </c>
      <c r="T89">
        <f>IF(J89="",WoE!$T$25,IF(LEFT(J89,1)=WoE!$R$19,WoE!$T$19,IF(LEFT(J89,1)=WoE!$R$20,WoE!$T$20,IF(LEFT(J89,1)=WoE!$R$21,WoE!$T$21,IF(LEFT(J89,1)=WoE!$R$22,WoE!$T$22,IF(LEFT(J89,1)=WoE!$R$23,WoE!$T$23,WoE!$T$24))))))</f>
        <v>-35.508699828064103</v>
      </c>
      <c r="U89">
        <f>IF(Q89=WoE!$R$45,WoE!$T$45,IF(Q89=WoE!$R$44,WoE!$T$44,IF(Q89=WoE!$R$43,WoE!$T$43,IF(Q89=WoE!$R$42,WoE!$T$42,IF(Q89=WoE!$R$41,WoE!$T$41,IF(Q89=WoE!$R$40,WoE!$T$40,IF(Q89=WoE!$R$39,WoE!$T$39,IF(Q89=WoE!$R$38,WoE!$T$38,IF(Q89=WoE!$R$37,WoE!$T$37,IF(Q89=WoE!$R$36,WoE!$T$36,IF(Q89=WoE!$R$35,WoE!$T$35,IF(Q89="",WoE!$T$33,WoE!$T$34))))))))))))</f>
        <v>49.850513937795007</v>
      </c>
      <c r="V89">
        <f>IF(D89=WoE!$R$53,WoE!$T$53,WoE!$T$54)</f>
        <v>-94.961360375027951</v>
      </c>
      <c r="W89">
        <f t="shared" si="9"/>
        <v>1</v>
      </c>
      <c r="Y89">
        <f>VLOOKUP(S89,WoE!$T$5:$W$11,4,FALSE)</f>
        <v>121</v>
      </c>
      <c r="Z89">
        <f>VLOOKUP(T89,WoE!$T$19:$W$25,4,FALSE)</f>
        <v>113</v>
      </c>
      <c r="AA89">
        <f>VLOOKUP(U89,WoE!$T$33:$W$45,4,FALSE)</f>
        <v>133</v>
      </c>
      <c r="AB89">
        <f>VLOOKUP(V89,WoE!$T$53:$W$54,4,FALSE)</f>
        <v>95</v>
      </c>
      <c r="AC89">
        <f t="shared" si="10"/>
        <v>462</v>
      </c>
      <c r="AD89">
        <f t="shared" si="11"/>
        <v>1</v>
      </c>
    </row>
    <row r="90" spans="1:30" hidden="1" x14ac:dyDescent="0.25">
      <c r="A90">
        <v>1</v>
      </c>
      <c r="B90">
        <v>1</v>
      </c>
      <c r="C90" t="s">
        <v>230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 t="s">
        <v>71</v>
      </c>
      <c r="O90">
        <v>4</v>
      </c>
      <c r="P90" t="str">
        <f t="shared" si="7"/>
        <v>Test</v>
      </c>
      <c r="Q90" t="str">
        <f t="shared" si="8"/>
        <v/>
      </c>
      <c r="S90">
        <f>IF(E90="",WoE!$T$11,IF(E90&lt;18,WoE!$T$5,IF(E90&lt;31,WoE!$T$6,IF(E90&lt;41,WoE!$T$7,IF(E90&lt;51,WoE!$T$8,IF(E90&lt;61,WoE!$T$9,WoE!$T$10))))))</f>
        <v>6.0882919635254256</v>
      </c>
      <c r="T90">
        <f>IF(J90="",WoE!$T$25,IF(LEFT(J90,1)=WoE!$R$19,WoE!$T$19,IF(LEFT(J90,1)=WoE!$R$20,WoE!$T$20,IF(LEFT(J90,1)=WoE!$R$21,WoE!$T$21,IF(LEFT(J90,1)=WoE!$R$22,WoE!$T$22,IF(LEFT(J90,1)=WoE!$R$23,WoE!$T$23,WoE!$T$24))))))</f>
        <v>-35.508699828064103</v>
      </c>
      <c r="U90">
        <f>IF(Q90=WoE!$R$45,WoE!$T$45,IF(Q90=WoE!$R$44,WoE!$T$44,IF(Q90=WoE!$R$43,WoE!$T$43,IF(Q90=WoE!$R$42,WoE!$T$42,IF(Q90=WoE!$R$41,WoE!$T$41,IF(Q90=WoE!$R$40,WoE!$T$40,IF(Q90=WoE!$R$39,WoE!$T$39,IF(Q90=WoE!$R$38,WoE!$T$38,IF(Q90=WoE!$R$37,WoE!$T$37,IF(Q90=WoE!$R$36,WoE!$T$36,IF(Q90=WoE!$R$35,WoE!$T$35,IF(Q90="",WoE!$T$33,WoE!$T$34))))))))))))</f>
        <v>-46.758841498002319</v>
      </c>
      <c r="V90">
        <f>IF(D90=WoE!$R$53,WoE!$T$53,WoE!$T$54)</f>
        <v>157.1927179217501</v>
      </c>
      <c r="W90">
        <f t="shared" si="9"/>
        <v>1</v>
      </c>
      <c r="Y90">
        <f>VLOOKUP(S90,WoE!$T$5:$W$11,4,FALSE)</f>
        <v>123</v>
      </c>
      <c r="Z90">
        <f>VLOOKUP(T90,WoE!$T$19:$W$25,4,FALSE)</f>
        <v>113</v>
      </c>
      <c r="AA90">
        <f>VLOOKUP(U90,WoE!$T$33:$W$45,4,FALSE)</f>
        <v>112</v>
      </c>
      <c r="AB90">
        <f>VLOOKUP(V90,WoE!$T$53:$W$54,4,FALSE)</f>
        <v>167</v>
      </c>
      <c r="AC90">
        <f t="shared" si="10"/>
        <v>515</v>
      </c>
      <c r="AD90">
        <f t="shared" si="11"/>
        <v>1</v>
      </c>
    </row>
    <row r="91" spans="1:30" hidden="1" x14ac:dyDescent="0.25">
      <c r="A91">
        <v>1</v>
      </c>
      <c r="B91">
        <v>0</v>
      </c>
      <c r="C91" t="s">
        <v>231</v>
      </c>
      <c r="D91" t="s">
        <v>20</v>
      </c>
      <c r="E91">
        <v>31</v>
      </c>
      <c r="F91">
        <v>1</v>
      </c>
      <c r="G91">
        <v>0</v>
      </c>
      <c r="H91" t="s">
        <v>232</v>
      </c>
      <c r="I91">
        <v>52</v>
      </c>
      <c r="J91" t="s">
        <v>233</v>
      </c>
      <c r="K91" t="s">
        <v>17</v>
      </c>
      <c r="N91" t="s">
        <v>67</v>
      </c>
      <c r="O91">
        <v>4</v>
      </c>
      <c r="P91" t="str">
        <f t="shared" si="7"/>
        <v>Test</v>
      </c>
      <c r="Q91" t="str">
        <f t="shared" si="8"/>
        <v>PQ</v>
      </c>
      <c r="S91">
        <f>IF(E91="",WoE!$T$11,IF(E91&lt;18,WoE!$T$5,IF(E91&lt;31,WoE!$T$6,IF(E91&lt;41,WoE!$T$7,IF(E91&lt;51,WoE!$T$8,IF(E91&lt;61,WoE!$T$9,WoE!$T$10))))))</f>
        <v>6.0882919635254256</v>
      </c>
      <c r="T91">
        <f>IF(J91="",WoE!$T$25,IF(LEFT(J91,1)=WoE!$R$19,WoE!$T$19,IF(LEFT(J91,1)=WoE!$R$20,WoE!$T$20,IF(LEFT(J91,1)=WoE!$R$21,WoE!$T$21,IF(LEFT(J91,1)=WoE!$R$22,WoE!$T$22,IF(LEFT(J91,1)=WoE!$R$23,WoE!$T$23,WoE!$T$24))))))</f>
        <v>131.94856914477802</v>
      </c>
      <c r="U91">
        <f>IF(Q91=WoE!$R$45,WoE!$T$45,IF(Q91=WoE!$R$44,WoE!$T$44,IF(Q91=WoE!$R$43,WoE!$T$43,IF(Q91=WoE!$R$42,WoE!$T$42,IF(Q91=WoE!$R$41,WoE!$T$41,IF(Q91=WoE!$R$40,WoE!$T$40,IF(Q91=WoE!$R$39,WoE!$T$39,IF(Q91=WoE!$R$38,WoE!$T$38,IF(Q91=WoE!$R$37,WoE!$T$37,IF(Q91=WoE!$R$36,WoE!$T$36,IF(Q91=WoE!$R$35,WoE!$T$35,IF(Q91="",WoE!$T$33,WoE!$T$34))))))))))))</f>
        <v>49.850513937795</v>
      </c>
      <c r="V91">
        <f>IF(D91=WoE!$R$53,WoE!$T$53,WoE!$T$54)</f>
        <v>-94.961360375027951</v>
      </c>
      <c r="W91">
        <f t="shared" si="9"/>
        <v>0</v>
      </c>
      <c r="Y91">
        <f>VLOOKUP(S91,WoE!$T$5:$W$11,4,FALSE)</f>
        <v>123</v>
      </c>
      <c r="Z91">
        <f>VLOOKUP(T91,WoE!$T$19:$W$25,4,FALSE)</f>
        <v>154</v>
      </c>
      <c r="AA91">
        <f>VLOOKUP(U91,WoE!$T$33:$W$45,4,FALSE)</f>
        <v>133</v>
      </c>
      <c r="AB91">
        <f>VLOOKUP(V91,WoE!$T$53:$W$54,4,FALSE)</f>
        <v>95</v>
      </c>
      <c r="AC91">
        <f t="shared" si="10"/>
        <v>505</v>
      </c>
      <c r="AD91">
        <f t="shared" si="11"/>
        <v>0</v>
      </c>
    </row>
    <row r="92" spans="1:30" x14ac:dyDescent="0.25">
      <c r="A92">
        <v>1</v>
      </c>
      <c r="B92">
        <v>1</v>
      </c>
      <c r="C92" t="s">
        <v>234</v>
      </c>
      <c r="D92" t="s">
        <v>15</v>
      </c>
      <c r="E92">
        <v>27</v>
      </c>
      <c r="F92">
        <v>1</v>
      </c>
      <c r="G92">
        <v>2</v>
      </c>
      <c r="H92" t="s">
        <v>232</v>
      </c>
      <c r="I92">
        <v>52</v>
      </c>
      <c r="J92" t="s">
        <v>233</v>
      </c>
      <c r="K92" t="s">
        <v>17</v>
      </c>
      <c r="L92" t="s">
        <v>29</v>
      </c>
      <c r="N92" t="s">
        <v>67</v>
      </c>
      <c r="O92">
        <v>3</v>
      </c>
      <c r="P92" t="str">
        <f t="shared" si="7"/>
        <v>Train</v>
      </c>
      <c r="Q92" t="str">
        <f t="shared" si="8"/>
        <v>PQ</v>
      </c>
      <c r="S92">
        <f>IF(E92="",WoE!$T$11,IF(E92&lt;18,WoE!$T$5,IF(E92&lt;31,WoE!$T$6,IF(E92&lt;41,WoE!$T$7,IF(E92&lt;51,WoE!$T$8,IF(E92&lt;61,WoE!$T$9,WoE!$T$10))))))</f>
        <v>-5.6858338818942329</v>
      </c>
      <c r="T92">
        <f>IF(J92="",WoE!$T$25,IF(LEFT(J92,1)=WoE!$R$19,WoE!$T$19,IF(LEFT(J92,1)=WoE!$R$20,WoE!$T$20,IF(LEFT(J92,1)=WoE!$R$21,WoE!$T$21,IF(LEFT(J92,1)=WoE!$R$22,WoE!$T$22,IF(LEFT(J92,1)=WoE!$R$23,WoE!$T$23,WoE!$T$24))))))</f>
        <v>131.94856914477802</v>
      </c>
      <c r="U92">
        <f>IF(Q92=WoE!$R$45,WoE!$T$45,IF(Q92=WoE!$R$44,WoE!$T$44,IF(Q92=WoE!$R$43,WoE!$T$43,IF(Q92=WoE!$R$42,WoE!$T$42,IF(Q92=WoE!$R$41,WoE!$T$41,IF(Q92=WoE!$R$40,WoE!$T$40,IF(Q92=WoE!$R$39,WoE!$T$39,IF(Q92=WoE!$R$38,WoE!$T$38,IF(Q92=WoE!$R$37,WoE!$T$37,IF(Q92=WoE!$R$36,WoE!$T$36,IF(Q92=WoE!$R$35,WoE!$T$35,IF(Q92="",WoE!$T$33,WoE!$T$34))))))))))))</f>
        <v>49.850513937795</v>
      </c>
      <c r="V92">
        <f>IF(D92=WoE!$R$53,WoE!$T$53,WoE!$T$54)</f>
        <v>157.1927179217501</v>
      </c>
      <c r="W92">
        <f t="shared" si="9"/>
        <v>1</v>
      </c>
      <c r="Y92">
        <f>VLOOKUP(S92,WoE!$T$5:$W$11,4,FALSE)</f>
        <v>121</v>
      </c>
      <c r="Z92">
        <f>VLOOKUP(T92,WoE!$T$19:$W$25,4,FALSE)</f>
        <v>154</v>
      </c>
      <c r="AA92">
        <f>VLOOKUP(U92,WoE!$T$33:$W$45,4,FALSE)</f>
        <v>133</v>
      </c>
      <c r="AB92">
        <f>VLOOKUP(V92,WoE!$T$53:$W$54,4,FALSE)</f>
        <v>167</v>
      </c>
      <c r="AC92">
        <f t="shared" si="10"/>
        <v>575</v>
      </c>
      <c r="AD92">
        <f t="shared" si="11"/>
        <v>1</v>
      </c>
    </row>
    <row r="93" spans="1:30" x14ac:dyDescent="0.25">
      <c r="A93">
        <v>1</v>
      </c>
      <c r="B93">
        <v>1</v>
      </c>
      <c r="C93" t="s">
        <v>235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236</v>
      </c>
      <c r="K93" t="s">
        <v>17</v>
      </c>
      <c r="L93" t="s">
        <v>29</v>
      </c>
      <c r="N93" t="s">
        <v>237</v>
      </c>
      <c r="O93">
        <v>1</v>
      </c>
      <c r="P93" t="str">
        <f t="shared" si="7"/>
        <v>Train</v>
      </c>
      <c r="Q93" t="str">
        <f t="shared" si="8"/>
        <v>AB</v>
      </c>
      <c r="S93">
        <f>IF(E93="",WoE!$T$11,IF(E93&lt;18,WoE!$T$5,IF(E93&lt;31,WoE!$T$6,IF(E93&lt;41,WoE!$T$7,IF(E93&lt;51,WoE!$T$8,IF(E93&lt;61,WoE!$T$9,WoE!$T$10))))))</f>
        <v>6.0882919635254256</v>
      </c>
      <c r="T93">
        <f>IF(J93="",WoE!$T$25,IF(LEFT(J93,1)=WoE!$R$19,WoE!$T$19,IF(LEFT(J93,1)=WoE!$R$20,WoE!$T$20,IF(LEFT(J93,1)=WoE!$R$21,WoE!$T$21,IF(LEFT(J93,1)=WoE!$R$22,WoE!$T$22,IF(LEFT(J93,1)=WoE!$R$23,WoE!$T$23,WoE!$T$24))))))</f>
        <v>131.94856914477802</v>
      </c>
      <c r="U93">
        <f>IF(Q93=WoE!$R$45,WoE!$T$45,IF(Q93=WoE!$R$44,WoE!$T$44,IF(Q93=WoE!$R$43,WoE!$T$43,IF(Q93=WoE!$R$42,WoE!$T$42,IF(Q93=WoE!$R$41,WoE!$T$41,IF(Q93=WoE!$R$40,WoE!$T$40,IF(Q93=WoE!$R$39,WoE!$T$39,IF(Q93=WoE!$R$38,WoE!$T$38,IF(Q93=WoE!$R$37,WoE!$T$37,IF(Q93=WoE!$R$36,WoE!$T$36,IF(Q93=WoE!$R$35,WoE!$T$35,IF(Q93="",WoE!$T$33,WoE!$T$34))))))))))))</f>
        <v>26.617316200933416</v>
      </c>
      <c r="V93">
        <f>IF(D93=WoE!$R$53,WoE!$T$53,WoE!$T$54)</f>
        <v>-94.961360375027951</v>
      </c>
      <c r="W93">
        <f t="shared" si="9"/>
        <v>1</v>
      </c>
      <c r="Y93">
        <f>VLOOKUP(S93,WoE!$T$5:$W$11,4,FALSE)</f>
        <v>123</v>
      </c>
      <c r="Z93">
        <f>VLOOKUP(T93,WoE!$T$19:$W$25,4,FALSE)</f>
        <v>154</v>
      </c>
      <c r="AA93">
        <f>VLOOKUP(U93,WoE!$T$33:$W$45,4,FALSE)</f>
        <v>128</v>
      </c>
      <c r="AB93">
        <f>VLOOKUP(V93,WoE!$T$53:$W$54,4,FALSE)</f>
        <v>95</v>
      </c>
      <c r="AC93">
        <f t="shared" si="10"/>
        <v>500</v>
      </c>
      <c r="AD93">
        <f t="shared" si="11"/>
        <v>1</v>
      </c>
    </row>
    <row r="94" spans="1:30" hidden="1" x14ac:dyDescent="0.25">
      <c r="A94">
        <v>1</v>
      </c>
      <c r="B94">
        <v>1</v>
      </c>
      <c r="C94" t="s">
        <v>238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236</v>
      </c>
      <c r="K94" t="s">
        <v>17</v>
      </c>
      <c r="L94" t="s">
        <v>29</v>
      </c>
      <c r="N94" t="s">
        <v>237</v>
      </c>
      <c r="O94">
        <v>4</v>
      </c>
      <c r="P94" t="str">
        <f t="shared" si="7"/>
        <v>Test</v>
      </c>
      <c r="Q94" t="str">
        <f t="shared" si="8"/>
        <v>AB</v>
      </c>
      <c r="S94">
        <f>IF(E94="",WoE!$T$11,IF(E94&lt;18,WoE!$T$5,IF(E94&lt;31,WoE!$T$6,IF(E94&lt;41,WoE!$T$7,IF(E94&lt;51,WoE!$T$8,IF(E94&lt;61,WoE!$T$9,WoE!$T$10))))))</f>
        <v>76.513380263189873</v>
      </c>
      <c r="T94">
        <f>IF(J94="",WoE!$T$25,IF(LEFT(J94,1)=WoE!$R$19,WoE!$T$19,IF(LEFT(J94,1)=WoE!$R$20,WoE!$T$20,IF(LEFT(J94,1)=WoE!$R$21,WoE!$T$21,IF(LEFT(J94,1)=WoE!$R$22,WoE!$T$22,IF(LEFT(J94,1)=WoE!$R$23,WoE!$T$23,WoE!$T$24))))))</f>
        <v>131.94856914477802</v>
      </c>
      <c r="U94">
        <f>IF(Q94=WoE!$R$45,WoE!$T$45,IF(Q94=WoE!$R$44,WoE!$T$44,IF(Q94=WoE!$R$43,WoE!$T$43,IF(Q94=WoE!$R$42,WoE!$T$42,IF(Q94=WoE!$R$41,WoE!$T$41,IF(Q94=WoE!$R$40,WoE!$T$40,IF(Q94=WoE!$R$39,WoE!$T$39,IF(Q94=WoE!$R$38,WoE!$T$38,IF(Q94=WoE!$R$37,WoE!$T$37,IF(Q94=WoE!$R$36,WoE!$T$36,IF(Q94=WoE!$R$35,WoE!$T$35,IF(Q94="",WoE!$T$33,WoE!$T$34))))))))))))</f>
        <v>26.617316200933416</v>
      </c>
      <c r="V94">
        <f>IF(D94=WoE!$R$53,WoE!$T$53,WoE!$T$54)</f>
        <v>157.1927179217501</v>
      </c>
      <c r="W94">
        <f t="shared" si="9"/>
        <v>1</v>
      </c>
      <c r="Y94">
        <f>VLOOKUP(S94,WoE!$T$5:$W$11,4,FALSE)</f>
        <v>137</v>
      </c>
      <c r="Z94">
        <f>VLOOKUP(T94,WoE!$T$19:$W$25,4,FALSE)</f>
        <v>154</v>
      </c>
      <c r="AA94">
        <f>VLOOKUP(U94,WoE!$T$33:$W$45,4,FALSE)</f>
        <v>128</v>
      </c>
      <c r="AB94">
        <f>VLOOKUP(V94,WoE!$T$53:$W$54,4,FALSE)</f>
        <v>167</v>
      </c>
      <c r="AC94">
        <f t="shared" si="10"/>
        <v>586</v>
      </c>
      <c r="AD94">
        <f t="shared" si="11"/>
        <v>1</v>
      </c>
    </row>
    <row r="95" spans="1:30" x14ac:dyDescent="0.25">
      <c r="A95">
        <v>1</v>
      </c>
      <c r="B95">
        <v>1</v>
      </c>
      <c r="C95" t="s">
        <v>239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240</v>
      </c>
      <c r="K95" t="s">
        <v>17</v>
      </c>
      <c r="L95" t="s">
        <v>241</v>
      </c>
      <c r="N95" t="s">
        <v>87</v>
      </c>
      <c r="O95">
        <v>1</v>
      </c>
      <c r="P95" t="str">
        <f t="shared" si="7"/>
        <v>Train</v>
      </c>
      <c r="Q95" t="str">
        <f t="shared" si="8"/>
        <v>CA</v>
      </c>
      <c r="S95">
        <f>IF(E95="",WoE!$T$11,IF(E95&lt;18,WoE!$T$5,IF(E95&lt;31,WoE!$T$6,IF(E95&lt;41,WoE!$T$7,IF(E95&lt;51,WoE!$T$8,IF(E95&lt;61,WoE!$T$9,WoE!$T$10))))))</f>
        <v>24.067603007585038</v>
      </c>
      <c r="T95">
        <f>IF(J95="",WoE!$T$25,IF(LEFT(J95,1)=WoE!$R$19,WoE!$T$19,IF(LEFT(J95,1)=WoE!$R$20,WoE!$T$20,IF(LEFT(J95,1)=WoE!$R$21,WoE!$T$21,IF(LEFT(J95,1)=WoE!$R$22,WoE!$T$22,IF(LEFT(J95,1)=WoE!$R$23,WoE!$T$23,WoE!$T$24))))))</f>
        <v>72.164869069215996</v>
      </c>
      <c r="U95">
        <f>IF(Q95=WoE!$R$45,WoE!$T$45,IF(Q95=WoE!$R$44,WoE!$T$44,IF(Q95=WoE!$R$43,WoE!$T$43,IF(Q95=WoE!$R$42,WoE!$T$42,IF(Q95=WoE!$R$41,WoE!$T$41,IF(Q95=WoE!$R$40,WoE!$T$40,IF(Q95=WoE!$R$39,WoE!$T$39,IF(Q95=WoE!$R$38,WoE!$T$38,IF(Q95=WoE!$R$37,WoE!$T$37,IF(Q95=WoE!$R$36,WoE!$T$36,IF(Q95=WoE!$R$35,WoE!$T$35,IF(Q95="",WoE!$T$33,WoE!$T$34))))))))))))</f>
        <v>26.617316200933416</v>
      </c>
      <c r="V95">
        <f>IF(D95=WoE!$R$53,WoE!$T$53,WoE!$T$54)</f>
        <v>-94.961360375027951</v>
      </c>
      <c r="W95">
        <f t="shared" si="9"/>
        <v>1</v>
      </c>
      <c r="Y95">
        <f>VLOOKUP(S95,WoE!$T$5:$W$11,4,FALSE)</f>
        <v>127</v>
      </c>
      <c r="Z95">
        <f>VLOOKUP(T95,WoE!$T$19:$W$25,4,FALSE)</f>
        <v>140</v>
      </c>
      <c r="AA95">
        <f>VLOOKUP(U95,WoE!$T$33:$W$45,4,FALSE)</f>
        <v>128</v>
      </c>
      <c r="AB95">
        <f>VLOOKUP(V95,WoE!$T$53:$W$54,4,FALSE)</f>
        <v>95</v>
      </c>
      <c r="AC95">
        <f t="shared" si="10"/>
        <v>490</v>
      </c>
      <c r="AD95">
        <f t="shared" si="11"/>
        <v>1</v>
      </c>
    </row>
    <row r="96" spans="1:30" x14ac:dyDescent="0.25">
      <c r="A96">
        <v>1</v>
      </c>
      <c r="B96">
        <v>1</v>
      </c>
      <c r="C96" t="s">
        <v>242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240</v>
      </c>
      <c r="K96" t="s">
        <v>17</v>
      </c>
      <c r="L96" t="s">
        <v>78</v>
      </c>
      <c r="N96" t="s">
        <v>87</v>
      </c>
      <c r="O96">
        <v>3</v>
      </c>
      <c r="P96" t="str">
        <f t="shared" si="7"/>
        <v>Train</v>
      </c>
      <c r="Q96" t="str">
        <f t="shared" si="8"/>
        <v>CA</v>
      </c>
      <c r="S96">
        <f>IF(E96="",WoE!$T$11,IF(E96&lt;18,WoE!$T$5,IF(E96&lt;31,WoE!$T$6,IF(E96&lt;41,WoE!$T$7,IF(E96&lt;51,WoE!$T$8,IF(E96&lt;61,WoE!$T$9,WoE!$T$10))))))</f>
        <v>76.513380263189873</v>
      </c>
      <c r="T96">
        <f>IF(J96="",WoE!$T$25,IF(LEFT(J96,1)=WoE!$R$19,WoE!$T$19,IF(LEFT(J96,1)=WoE!$R$20,WoE!$T$20,IF(LEFT(J96,1)=WoE!$R$21,WoE!$T$21,IF(LEFT(J96,1)=WoE!$R$22,WoE!$T$22,IF(LEFT(J96,1)=WoE!$R$23,WoE!$T$23,WoE!$T$24))))))</f>
        <v>72.164869069215996</v>
      </c>
      <c r="U96">
        <f>IF(Q96=WoE!$R$45,WoE!$T$45,IF(Q96=WoE!$R$44,WoE!$T$44,IF(Q96=WoE!$R$43,WoE!$T$43,IF(Q96=WoE!$R$42,WoE!$T$42,IF(Q96=WoE!$R$41,WoE!$T$41,IF(Q96=WoE!$R$40,WoE!$T$40,IF(Q96=WoE!$R$39,WoE!$T$39,IF(Q96=WoE!$R$38,WoE!$T$38,IF(Q96=WoE!$R$37,WoE!$T$37,IF(Q96=WoE!$R$36,WoE!$T$36,IF(Q96=WoE!$R$35,WoE!$T$35,IF(Q96="",WoE!$T$33,WoE!$T$34))))))))))))</f>
        <v>26.617316200933416</v>
      </c>
      <c r="V96">
        <f>IF(D96=WoE!$R$53,WoE!$T$53,WoE!$T$54)</f>
        <v>-94.961360375027951</v>
      </c>
      <c r="W96">
        <f t="shared" si="9"/>
        <v>1</v>
      </c>
      <c r="Y96">
        <f>VLOOKUP(S96,WoE!$T$5:$W$11,4,FALSE)</f>
        <v>137</v>
      </c>
      <c r="Z96">
        <f>VLOOKUP(T96,WoE!$T$19:$W$25,4,FALSE)</f>
        <v>140</v>
      </c>
      <c r="AA96">
        <f>VLOOKUP(U96,WoE!$T$33:$W$45,4,FALSE)</f>
        <v>128</v>
      </c>
      <c r="AB96">
        <f>VLOOKUP(V96,WoE!$T$53:$W$54,4,FALSE)</f>
        <v>95</v>
      </c>
      <c r="AC96">
        <f t="shared" si="10"/>
        <v>500</v>
      </c>
      <c r="AD96">
        <f t="shared" si="11"/>
        <v>1</v>
      </c>
    </row>
    <row r="97" spans="1:30" hidden="1" x14ac:dyDescent="0.25">
      <c r="A97">
        <v>1</v>
      </c>
      <c r="B97">
        <v>1</v>
      </c>
      <c r="C97" t="s">
        <v>243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240</v>
      </c>
      <c r="K97" t="s">
        <v>17</v>
      </c>
      <c r="L97" t="s">
        <v>78</v>
      </c>
      <c r="N97" t="s">
        <v>87</v>
      </c>
      <c r="O97">
        <v>5</v>
      </c>
      <c r="P97" t="str">
        <f t="shared" si="7"/>
        <v>Validate</v>
      </c>
      <c r="Q97" t="str">
        <f t="shared" si="8"/>
        <v>CA</v>
      </c>
      <c r="S97">
        <f>IF(E97="",WoE!$T$11,IF(E97&lt;18,WoE!$T$5,IF(E97&lt;31,WoE!$T$6,IF(E97&lt;41,WoE!$T$7,IF(E97&lt;51,WoE!$T$8,IF(E97&lt;61,WoE!$T$9,WoE!$T$10))))))</f>
        <v>24.067603007585038</v>
      </c>
      <c r="T97">
        <f>IF(J97="",WoE!$T$25,IF(LEFT(J97,1)=WoE!$R$19,WoE!$T$19,IF(LEFT(J97,1)=WoE!$R$20,WoE!$T$20,IF(LEFT(J97,1)=WoE!$R$21,WoE!$T$21,IF(LEFT(J97,1)=WoE!$R$22,WoE!$T$22,IF(LEFT(J97,1)=WoE!$R$23,WoE!$T$23,WoE!$T$24))))))</f>
        <v>72.164869069215996</v>
      </c>
      <c r="U97">
        <f>IF(Q97=WoE!$R$45,WoE!$T$45,IF(Q97=WoE!$R$44,WoE!$T$44,IF(Q97=WoE!$R$43,WoE!$T$43,IF(Q97=WoE!$R$42,WoE!$T$42,IF(Q97=WoE!$R$41,WoE!$T$41,IF(Q97=WoE!$R$40,WoE!$T$40,IF(Q97=WoE!$R$39,WoE!$T$39,IF(Q97=WoE!$R$38,WoE!$T$38,IF(Q97=WoE!$R$37,WoE!$T$37,IF(Q97=WoE!$R$36,WoE!$T$36,IF(Q97=WoE!$R$35,WoE!$T$35,IF(Q97="",WoE!$T$33,WoE!$T$34))))))))))))</f>
        <v>26.617316200933416</v>
      </c>
      <c r="V97">
        <f>IF(D97=WoE!$R$53,WoE!$T$53,WoE!$T$54)</f>
        <v>157.1927179217501</v>
      </c>
      <c r="W97">
        <f t="shared" si="9"/>
        <v>1</v>
      </c>
      <c r="Y97">
        <f>VLOOKUP(S97,WoE!$T$5:$W$11,4,FALSE)</f>
        <v>127</v>
      </c>
      <c r="Z97">
        <f>VLOOKUP(T97,WoE!$T$19:$W$25,4,FALSE)</f>
        <v>140</v>
      </c>
      <c r="AA97">
        <f>VLOOKUP(U97,WoE!$T$33:$W$45,4,FALSE)</f>
        <v>128</v>
      </c>
      <c r="AB97">
        <f>VLOOKUP(V97,WoE!$T$53:$W$54,4,FALSE)</f>
        <v>167</v>
      </c>
      <c r="AC97">
        <f t="shared" si="10"/>
        <v>562</v>
      </c>
      <c r="AD97">
        <f t="shared" si="11"/>
        <v>1</v>
      </c>
    </row>
    <row r="98" spans="1:30" x14ac:dyDescent="0.25">
      <c r="A98">
        <v>1</v>
      </c>
      <c r="B98">
        <v>0</v>
      </c>
      <c r="C98" t="s">
        <v>244</v>
      </c>
      <c r="D98" t="s">
        <v>20</v>
      </c>
      <c r="E98">
        <v>50</v>
      </c>
      <c r="F98">
        <v>1</v>
      </c>
      <c r="G98">
        <v>0</v>
      </c>
      <c r="H98" t="s">
        <v>245</v>
      </c>
      <c r="I98">
        <v>106.425</v>
      </c>
      <c r="J98" t="s">
        <v>246</v>
      </c>
      <c r="K98" t="s">
        <v>44</v>
      </c>
      <c r="M98">
        <v>62</v>
      </c>
      <c r="N98" t="s">
        <v>247</v>
      </c>
      <c r="O98">
        <v>2</v>
      </c>
      <c r="P98" t="str">
        <f t="shared" si="7"/>
        <v>Train</v>
      </c>
      <c r="Q98" t="str">
        <f t="shared" si="8"/>
        <v>IA</v>
      </c>
      <c r="S98">
        <f>IF(E98="",WoE!$T$11,IF(E98&lt;18,WoE!$T$5,IF(E98&lt;31,WoE!$T$6,IF(E98&lt;41,WoE!$T$7,IF(E98&lt;51,WoE!$T$8,IF(E98&lt;61,WoE!$T$9,WoE!$T$10))))))</f>
        <v>10.385094737400134</v>
      </c>
      <c r="T98">
        <f>IF(J98="",WoE!$T$25,IF(LEFT(J98,1)=WoE!$R$19,WoE!$T$19,IF(LEFT(J98,1)=WoE!$R$20,WoE!$T$20,IF(LEFT(J98,1)=WoE!$R$21,WoE!$T$21,IF(LEFT(J98,1)=WoE!$R$22,WoE!$T$22,IF(LEFT(J98,1)=WoE!$R$23,WoE!$T$23,WoE!$T$24))))))</f>
        <v>87.579937051941812</v>
      </c>
      <c r="U98">
        <f>IF(Q98=WoE!$R$45,WoE!$T$45,IF(Q98=WoE!$R$44,WoE!$T$44,IF(Q98=WoE!$R$43,WoE!$T$43,IF(Q98=WoE!$R$42,WoE!$T$42,IF(Q98=WoE!$R$41,WoE!$T$41,IF(Q98=WoE!$R$40,WoE!$T$40,IF(Q98=WoE!$R$39,WoE!$T$39,IF(Q98=WoE!$R$38,WoE!$T$38,IF(Q98=WoE!$R$37,WoE!$T$37,IF(Q98=WoE!$R$36,WoE!$T$36,IF(Q98=WoE!$R$35,WoE!$T$35,IF(Q98="",WoE!$T$33,WoE!$T$34))))))))))))</f>
        <v>-96.783192941547711</v>
      </c>
      <c r="V98">
        <f>IF(D98=WoE!$R$53,WoE!$T$53,WoE!$T$54)</f>
        <v>-94.961360375027951</v>
      </c>
      <c r="W98">
        <f t="shared" si="9"/>
        <v>0</v>
      </c>
      <c r="Y98">
        <f>VLOOKUP(S98,WoE!$T$5:$W$11,4,FALSE)</f>
        <v>124</v>
      </c>
      <c r="Z98">
        <f>VLOOKUP(T98,WoE!$T$19:$W$25,4,FALSE)</f>
        <v>143</v>
      </c>
      <c r="AA98">
        <f>VLOOKUP(U98,WoE!$T$33:$W$45,4,FALSE)</f>
        <v>101</v>
      </c>
      <c r="AB98">
        <f>VLOOKUP(V98,WoE!$T$53:$W$54,4,FALSE)</f>
        <v>95</v>
      </c>
      <c r="AC98">
        <f t="shared" si="10"/>
        <v>463</v>
      </c>
      <c r="AD98">
        <f t="shared" si="11"/>
        <v>0</v>
      </c>
    </row>
    <row r="99" spans="1:30" hidden="1" x14ac:dyDescent="0.25">
      <c r="A99">
        <v>1</v>
      </c>
      <c r="B99">
        <v>1</v>
      </c>
      <c r="C99" t="s">
        <v>248</v>
      </c>
      <c r="D99" t="s">
        <v>15</v>
      </c>
      <c r="E99">
        <v>27</v>
      </c>
      <c r="F99">
        <v>1</v>
      </c>
      <c r="G99">
        <v>1</v>
      </c>
      <c r="H99" t="s">
        <v>65</v>
      </c>
      <c r="I99">
        <v>247.52080000000001</v>
      </c>
      <c r="J99" t="s">
        <v>66</v>
      </c>
      <c r="K99" t="s">
        <v>44</v>
      </c>
      <c r="L99" t="s">
        <v>57</v>
      </c>
      <c r="N99" t="s">
        <v>67</v>
      </c>
      <c r="O99">
        <v>5</v>
      </c>
      <c r="P99" t="str">
        <f t="shared" si="7"/>
        <v>Validate</v>
      </c>
      <c r="Q99" t="str">
        <f t="shared" si="8"/>
        <v>PQ</v>
      </c>
      <c r="S99">
        <f>IF(E99="",WoE!$T$11,IF(E99&lt;18,WoE!$T$5,IF(E99&lt;31,WoE!$T$6,IF(E99&lt;41,WoE!$T$7,IF(E99&lt;51,WoE!$T$8,IF(E99&lt;61,WoE!$T$9,WoE!$T$10))))))</f>
        <v>-5.6858338818942329</v>
      </c>
      <c r="T99">
        <f>IF(J99="",WoE!$T$25,IF(LEFT(J99,1)=WoE!$R$19,WoE!$T$19,IF(LEFT(J99,1)=WoE!$R$20,WoE!$T$20,IF(LEFT(J99,1)=WoE!$R$21,WoE!$T$21,IF(LEFT(J99,1)=WoE!$R$22,WoE!$T$22,IF(LEFT(J99,1)=WoE!$R$23,WoE!$T$23,WoE!$T$24))))))</f>
        <v>131.94856914477802</v>
      </c>
      <c r="U99">
        <f>IF(Q99=WoE!$R$45,WoE!$T$45,IF(Q99=WoE!$R$44,WoE!$T$44,IF(Q99=WoE!$R$43,WoE!$T$43,IF(Q99=WoE!$R$42,WoE!$T$42,IF(Q99=WoE!$R$41,WoE!$T$41,IF(Q99=WoE!$R$40,WoE!$T$40,IF(Q99=WoE!$R$39,WoE!$T$39,IF(Q99=WoE!$R$38,WoE!$T$38,IF(Q99=WoE!$R$37,WoE!$T$37,IF(Q99=WoE!$R$36,WoE!$T$36,IF(Q99=WoE!$R$35,WoE!$T$35,IF(Q99="",WoE!$T$33,WoE!$T$34))))))))))))</f>
        <v>49.850513937795</v>
      </c>
      <c r="V99">
        <f>IF(D99=WoE!$R$53,WoE!$T$53,WoE!$T$54)</f>
        <v>157.1927179217501</v>
      </c>
      <c r="W99">
        <f t="shared" si="9"/>
        <v>1</v>
      </c>
      <c r="Y99">
        <f>VLOOKUP(S99,WoE!$T$5:$W$11,4,FALSE)</f>
        <v>121</v>
      </c>
      <c r="Z99">
        <f>VLOOKUP(T99,WoE!$T$19:$W$25,4,FALSE)</f>
        <v>154</v>
      </c>
      <c r="AA99">
        <f>VLOOKUP(U99,WoE!$T$33:$W$45,4,FALSE)</f>
        <v>133</v>
      </c>
      <c r="AB99">
        <f>VLOOKUP(V99,WoE!$T$53:$W$54,4,FALSE)</f>
        <v>167</v>
      </c>
      <c r="AC99">
        <f t="shared" si="10"/>
        <v>575</v>
      </c>
      <c r="AD99">
        <f t="shared" si="11"/>
        <v>1</v>
      </c>
    </row>
    <row r="100" spans="1:30" x14ac:dyDescent="0.25">
      <c r="A100">
        <v>1</v>
      </c>
      <c r="B100">
        <v>1</v>
      </c>
      <c r="C100" t="s">
        <v>249</v>
      </c>
      <c r="D100" t="s">
        <v>15</v>
      </c>
      <c r="E100">
        <v>48</v>
      </c>
      <c r="F100">
        <v>1</v>
      </c>
      <c r="G100">
        <v>0</v>
      </c>
      <c r="H100" t="s">
        <v>245</v>
      </c>
      <c r="I100">
        <v>106.425</v>
      </c>
      <c r="J100" t="s">
        <v>246</v>
      </c>
      <c r="K100" t="s">
        <v>44</v>
      </c>
      <c r="L100" t="s">
        <v>211</v>
      </c>
      <c r="N100" t="s">
        <v>247</v>
      </c>
      <c r="O100">
        <v>2</v>
      </c>
      <c r="P100" t="str">
        <f t="shared" si="7"/>
        <v>Train</v>
      </c>
      <c r="Q100" t="str">
        <f t="shared" si="8"/>
        <v>IA</v>
      </c>
      <c r="S100">
        <f>IF(E100="",WoE!$T$11,IF(E100&lt;18,WoE!$T$5,IF(E100&lt;31,WoE!$T$6,IF(E100&lt;41,WoE!$T$7,IF(E100&lt;51,WoE!$T$8,IF(E100&lt;61,WoE!$T$9,WoE!$T$10))))))</f>
        <v>10.385094737400134</v>
      </c>
      <c r="T100">
        <f>IF(J100="",WoE!$T$25,IF(LEFT(J100,1)=WoE!$R$19,WoE!$T$19,IF(LEFT(J100,1)=WoE!$R$20,WoE!$T$20,IF(LEFT(J100,1)=WoE!$R$21,WoE!$T$21,IF(LEFT(J100,1)=WoE!$R$22,WoE!$T$22,IF(LEFT(J100,1)=WoE!$R$23,WoE!$T$23,WoE!$T$24))))))</f>
        <v>87.579937051941812</v>
      </c>
      <c r="U100">
        <f>IF(Q100=WoE!$R$45,WoE!$T$45,IF(Q100=WoE!$R$44,WoE!$T$44,IF(Q100=WoE!$R$43,WoE!$T$43,IF(Q100=WoE!$R$42,WoE!$T$42,IF(Q100=WoE!$R$41,WoE!$T$41,IF(Q100=WoE!$R$40,WoE!$T$40,IF(Q100=WoE!$R$39,WoE!$T$39,IF(Q100=WoE!$R$38,WoE!$T$38,IF(Q100=WoE!$R$37,WoE!$T$37,IF(Q100=WoE!$R$36,WoE!$T$36,IF(Q100=WoE!$R$35,WoE!$T$35,IF(Q100="",WoE!$T$33,WoE!$T$34))))))))))))</f>
        <v>-96.783192941547711</v>
      </c>
      <c r="V100">
        <f>IF(D100=WoE!$R$53,WoE!$T$53,WoE!$T$54)</f>
        <v>157.1927179217501</v>
      </c>
      <c r="W100">
        <f t="shared" si="9"/>
        <v>1</v>
      </c>
      <c r="Y100">
        <f>VLOOKUP(S100,WoE!$T$5:$W$11,4,FALSE)</f>
        <v>124</v>
      </c>
      <c r="Z100">
        <f>VLOOKUP(T100,WoE!$T$19:$W$25,4,FALSE)</f>
        <v>143</v>
      </c>
      <c r="AA100">
        <f>VLOOKUP(U100,WoE!$T$33:$W$45,4,FALSE)</f>
        <v>101</v>
      </c>
      <c r="AB100">
        <f>VLOOKUP(V100,WoE!$T$53:$W$54,4,FALSE)</f>
        <v>167</v>
      </c>
      <c r="AC100">
        <f t="shared" si="10"/>
        <v>535</v>
      </c>
      <c r="AD100">
        <f t="shared" si="11"/>
        <v>1</v>
      </c>
    </row>
    <row r="101" spans="1:30" hidden="1" x14ac:dyDescent="0.25">
      <c r="A101">
        <v>1</v>
      </c>
      <c r="B101">
        <v>1</v>
      </c>
      <c r="C101" t="s">
        <v>250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251</v>
      </c>
      <c r="K101" t="s">
        <v>44</v>
      </c>
      <c r="L101" t="s">
        <v>252</v>
      </c>
      <c r="N101" t="s">
        <v>253</v>
      </c>
      <c r="O101">
        <v>4</v>
      </c>
      <c r="P101" t="str">
        <f t="shared" si="7"/>
        <v>Test</v>
      </c>
      <c r="Q101" t="str">
        <f t="shared" si="8"/>
        <v>is</v>
      </c>
      <c r="S101">
        <f>IF(E101="",WoE!$T$11,IF(E101&lt;18,WoE!$T$5,IF(E101&lt;31,WoE!$T$6,IF(E101&lt;41,WoE!$T$7,IF(E101&lt;51,WoE!$T$8,IF(E101&lt;61,WoE!$T$9,WoE!$T$10))))))</f>
        <v>10.385094737400134</v>
      </c>
      <c r="T101">
        <f>IF(J101="",WoE!$T$25,IF(LEFT(J101,1)=WoE!$R$19,WoE!$T$19,IF(LEFT(J101,1)=WoE!$R$20,WoE!$T$20,IF(LEFT(J101,1)=WoE!$R$21,WoE!$T$21,IF(LEFT(J101,1)=WoE!$R$22,WoE!$T$22,IF(LEFT(J101,1)=WoE!$R$23,WoE!$T$23,WoE!$T$24))))))</f>
        <v>72.164869069215996</v>
      </c>
      <c r="U101">
        <f>IF(Q101=WoE!$R$45,WoE!$T$45,IF(Q101=WoE!$R$44,WoE!$T$44,IF(Q101=WoE!$R$43,WoE!$T$43,IF(Q101=WoE!$R$42,WoE!$T$42,IF(Q101=WoE!$R$41,WoE!$T$41,IF(Q101=WoE!$R$40,WoE!$T$40,IF(Q101=WoE!$R$39,WoE!$T$39,IF(Q101=WoE!$R$38,WoE!$T$38,IF(Q101=WoE!$R$37,WoE!$T$37,IF(Q101=WoE!$R$36,WoE!$T$36,IF(Q101=WoE!$R$35,WoE!$T$35,IF(Q101="",WoE!$T$33,WoE!$T$34))))))))))))</f>
        <v>26.617316200933416</v>
      </c>
      <c r="V101">
        <f>IF(D101=WoE!$R$53,WoE!$T$53,WoE!$T$54)</f>
        <v>157.1927179217501</v>
      </c>
      <c r="W101">
        <f t="shared" si="9"/>
        <v>1</v>
      </c>
      <c r="Y101">
        <f>VLOOKUP(S101,WoE!$T$5:$W$11,4,FALSE)</f>
        <v>124</v>
      </c>
      <c r="Z101">
        <f>VLOOKUP(T101,WoE!$T$19:$W$25,4,FALSE)</f>
        <v>140</v>
      </c>
      <c r="AA101">
        <f>VLOOKUP(U101,WoE!$T$33:$W$45,4,FALSE)</f>
        <v>128</v>
      </c>
      <c r="AB101">
        <f>VLOOKUP(V101,WoE!$T$53:$W$54,4,FALSE)</f>
        <v>167</v>
      </c>
      <c r="AC101">
        <f t="shared" si="10"/>
        <v>559</v>
      </c>
      <c r="AD101">
        <f t="shared" si="11"/>
        <v>1</v>
      </c>
    </row>
    <row r="102" spans="1:30" hidden="1" x14ac:dyDescent="0.25">
      <c r="A102">
        <v>1</v>
      </c>
      <c r="B102">
        <v>1</v>
      </c>
      <c r="C102" t="s">
        <v>254</v>
      </c>
      <c r="D102" t="s">
        <v>20</v>
      </c>
      <c r="E102">
        <v>49</v>
      </c>
      <c r="F102">
        <v>1</v>
      </c>
      <c r="G102">
        <v>0</v>
      </c>
      <c r="H102" t="s">
        <v>255</v>
      </c>
      <c r="I102">
        <v>56.929200000000002</v>
      </c>
      <c r="J102" t="s">
        <v>256</v>
      </c>
      <c r="K102" t="s">
        <v>44</v>
      </c>
      <c r="L102" t="s">
        <v>252</v>
      </c>
      <c r="N102" t="s">
        <v>253</v>
      </c>
      <c r="O102">
        <v>4</v>
      </c>
      <c r="P102" t="str">
        <f t="shared" si="7"/>
        <v>Test</v>
      </c>
      <c r="Q102" t="str">
        <f t="shared" si="8"/>
        <v>is</v>
      </c>
      <c r="S102">
        <f>IF(E102="",WoE!$T$11,IF(E102&lt;18,WoE!$T$5,IF(E102&lt;31,WoE!$T$6,IF(E102&lt;41,WoE!$T$7,IF(E102&lt;51,WoE!$T$8,IF(E102&lt;61,WoE!$T$9,WoE!$T$10))))))</f>
        <v>10.385094737400134</v>
      </c>
      <c r="T102">
        <f>IF(J102="",WoE!$T$25,IF(LEFT(J102,1)=WoE!$R$19,WoE!$T$19,IF(LEFT(J102,1)=WoE!$R$20,WoE!$T$20,IF(LEFT(J102,1)=WoE!$R$21,WoE!$T$21,IF(LEFT(J102,1)=WoE!$R$22,WoE!$T$22,IF(LEFT(J102,1)=WoE!$R$23,WoE!$T$23,WoE!$T$24))))))</f>
        <v>72.164869069215996</v>
      </c>
      <c r="U102">
        <f>IF(Q102=WoE!$R$45,WoE!$T$45,IF(Q102=WoE!$R$44,WoE!$T$44,IF(Q102=WoE!$R$43,WoE!$T$43,IF(Q102=WoE!$R$42,WoE!$T$42,IF(Q102=WoE!$R$41,WoE!$T$41,IF(Q102=WoE!$R$40,WoE!$T$40,IF(Q102=WoE!$R$39,WoE!$T$39,IF(Q102=WoE!$R$38,WoE!$T$38,IF(Q102=WoE!$R$37,WoE!$T$37,IF(Q102=WoE!$R$36,WoE!$T$36,IF(Q102=WoE!$R$35,WoE!$T$35,IF(Q102="",WoE!$T$33,WoE!$T$34))))))))))))</f>
        <v>26.617316200933416</v>
      </c>
      <c r="V102">
        <f>IF(D102=WoE!$R$53,WoE!$T$53,WoE!$T$54)</f>
        <v>-94.961360375027951</v>
      </c>
      <c r="W102">
        <f t="shared" si="9"/>
        <v>1</v>
      </c>
      <c r="Y102">
        <f>VLOOKUP(S102,WoE!$T$5:$W$11,4,FALSE)</f>
        <v>124</v>
      </c>
      <c r="Z102">
        <f>VLOOKUP(T102,WoE!$T$19:$W$25,4,FALSE)</f>
        <v>140</v>
      </c>
      <c r="AA102">
        <f>VLOOKUP(U102,WoE!$T$33:$W$45,4,FALSE)</f>
        <v>128</v>
      </c>
      <c r="AB102">
        <f>VLOOKUP(V102,WoE!$T$53:$W$54,4,FALSE)</f>
        <v>95</v>
      </c>
      <c r="AC102">
        <f t="shared" si="10"/>
        <v>487</v>
      </c>
      <c r="AD102">
        <f t="shared" si="11"/>
        <v>1</v>
      </c>
    </row>
    <row r="103" spans="1:30" x14ac:dyDescent="0.25">
      <c r="A103">
        <v>1</v>
      </c>
      <c r="B103">
        <v>0</v>
      </c>
      <c r="C103" t="s">
        <v>257</v>
      </c>
      <c r="D103" t="s">
        <v>20</v>
      </c>
      <c r="E103">
        <v>39</v>
      </c>
      <c r="F103">
        <v>0</v>
      </c>
      <c r="G103">
        <v>0</v>
      </c>
      <c r="H103" t="s">
        <v>258</v>
      </c>
      <c r="I103">
        <v>29.7</v>
      </c>
      <c r="J103" t="s">
        <v>259</v>
      </c>
      <c r="K103" t="s">
        <v>44</v>
      </c>
      <c r="M103">
        <v>133</v>
      </c>
      <c r="N103" t="s">
        <v>130</v>
      </c>
      <c r="O103">
        <v>1</v>
      </c>
      <c r="P103" t="str">
        <f t="shared" si="7"/>
        <v>Train</v>
      </c>
      <c r="Q103" t="str">
        <f t="shared" si="8"/>
        <v>PA</v>
      </c>
      <c r="S103">
        <f>IF(E103="",WoE!$T$11,IF(E103&lt;18,WoE!$T$5,IF(E103&lt;31,WoE!$T$6,IF(E103&lt;41,WoE!$T$7,IF(E103&lt;51,WoE!$T$8,IF(E103&lt;61,WoE!$T$9,WoE!$T$10))))))</f>
        <v>6.0882919635254256</v>
      </c>
      <c r="T103">
        <f>IF(J103="",WoE!$T$25,IF(LEFT(J103,1)=WoE!$R$19,WoE!$T$19,IF(LEFT(J103,1)=WoE!$R$20,WoE!$T$20,IF(LEFT(J103,1)=WoE!$R$21,WoE!$T$21,IF(LEFT(J103,1)=WoE!$R$22,WoE!$T$22,IF(LEFT(J103,1)=WoE!$R$23,WoE!$T$23,WoE!$T$24))))))</f>
        <v>72.164869069215996</v>
      </c>
      <c r="U103">
        <f>IF(Q103=WoE!$R$45,WoE!$T$45,IF(Q103=WoE!$R$44,WoE!$T$44,IF(Q103=WoE!$R$43,WoE!$T$43,IF(Q103=WoE!$R$42,WoE!$T$42,IF(Q103=WoE!$R$41,WoE!$T$41,IF(Q103=WoE!$R$40,WoE!$T$40,IF(Q103=WoE!$R$39,WoE!$T$39,IF(Q103=WoE!$R$38,WoE!$T$38,IF(Q103=WoE!$R$37,WoE!$T$37,IF(Q103=WoE!$R$36,WoE!$T$36,IF(Q103=WoE!$R$35,WoE!$T$35,IF(Q103="",WoE!$T$33,WoE!$T$34))))))))))))</f>
        <v>49.850513937795007</v>
      </c>
      <c r="V103">
        <f>IF(D103=WoE!$R$53,WoE!$T$53,WoE!$T$54)</f>
        <v>-94.961360375027951</v>
      </c>
      <c r="W103">
        <f t="shared" si="9"/>
        <v>0</v>
      </c>
      <c r="Y103">
        <f>VLOOKUP(S103,WoE!$T$5:$W$11,4,FALSE)</f>
        <v>123</v>
      </c>
      <c r="Z103">
        <f>VLOOKUP(T103,WoE!$T$19:$W$25,4,FALSE)</f>
        <v>140</v>
      </c>
      <c r="AA103">
        <f>VLOOKUP(U103,WoE!$T$33:$W$45,4,FALSE)</f>
        <v>133</v>
      </c>
      <c r="AB103">
        <f>VLOOKUP(V103,WoE!$T$53:$W$54,4,FALSE)</f>
        <v>95</v>
      </c>
      <c r="AC103">
        <f t="shared" si="10"/>
        <v>491</v>
      </c>
      <c r="AD103">
        <f t="shared" si="11"/>
        <v>0</v>
      </c>
    </row>
    <row r="104" spans="1:30" x14ac:dyDescent="0.25">
      <c r="A104">
        <v>1</v>
      </c>
      <c r="B104">
        <v>1</v>
      </c>
      <c r="C104" t="s">
        <v>260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261</v>
      </c>
      <c r="K104" t="s">
        <v>44</v>
      </c>
      <c r="L104" t="s">
        <v>90</v>
      </c>
      <c r="N104" t="s">
        <v>262</v>
      </c>
      <c r="O104">
        <v>2</v>
      </c>
      <c r="P104" t="str">
        <f t="shared" si="7"/>
        <v>Train</v>
      </c>
      <c r="Q104" t="str">
        <f t="shared" si="8"/>
        <v>PA</v>
      </c>
      <c r="S104">
        <f>IF(E104="",WoE!$T$11,IF(E104&lt;18,WoE!$T$5,IF(E104&lt;31,WoE!$T$6,IF(E104&lt;41,WoE!$T$7,IF(E104&lt;51,WoE!$T$8,IF(E104&lt;61,WoE!$T$9,WoE!$T$10))))))</f>
        <v>-5.6858338818942329</v>
      </c>
      <c r="T104">
        <f>IF(J104="",WoE!$T$25,IF(LEFT(J104,1)=WoE!$R$19,WoE!$T$19,IF(LEFT(J104,1)=WoE!$R$20,WoE!$T$20,IF(LEFT(J104,1)=WoE!$R$21,WoE!$T$21,IF(LEFT(J104,1)=WoE!$R$22,WoE!$T$22,IF(LEFT(J104,1)=WoE!$R$23,WoE!$T$23,WoE!$T$24))))))</f>
        <v>87.579937051941812</v>
      </c>
      <c r="U104">
        <f>IF(Q104=WoE!$R$45,WoE!$T$45,IF(Q104=WoE!$R$44,WoE!$T$44,IF(Q104=WoE!$R$43,WoE!$T$43,IF(Q104=WoE!$R$42,WoE!$T$42,IF(Q104=WoE!$R$41,WoE!$T$41,IF(Q104=WoE!$R$40,WoE!$T$40,IF(Q104=WoE!$R$39,WoE!$T$39,IF(Q104=WoE!$R$38,WoE!$T$38,IF(Q104=WoE!$R$37,WoE!$T$37,IF(Q104=WoE!$R$36,WoE!$T$36,IF(Q104=WoE!$R$35,WoE!$T$35,IF(Q104="",WoE!$T$33,WoE!$T$34))))))))))))</f>
        <v>49.850513937795007</v>
      </c>
      <c r="V104">
        <f>IF(D104=WoE!$R$53,WoE!$T$53,WoE!$T$54)</f>
        <v>157.1927179217501</v>
      </c>
      <c r="W104">
        <f t="shared" si="9"/>
        <v>1</v>
      </c>
      <c r="Y104">
        <f>VLOOKUP(S104,WoE!$T$5:$W$11,4,FALSE)</f>
        <v>121</v>
      </c>
      <c r="Z104">
        <f>VLOOKUP(T104,WoE!$T$19:$W$25,4,FALSE)</f>
        <v>143</v>
      </c>
      <c r="AA104">
        <f>VLOOKUP(U104,WoE!$T$33:$W$45,4,FALSE)</f>
        <v>133</v>
      </c>
      <c r="AB104">
        <f>VLOOKUP(V104,WoE!$T$53:$W$54,4,FALSE)</f>
        <v>167</v>
      </c>
      <c r="AC104">
        <f t="shared" si="10"/>
        <v>564</v>
      </c>
      <c r="AD104">
        <f t="shared" si="11"/>
        <v>1</v>
      </c>
    </row>
    <row r="105" spans="1:30" x14ac:dyDescent="0.25">
      <c r="A105">
        <v>1</v>
      </c>
      <c r="B105">
        <v>1</v>
      </c>
      <c r="C105" t="s">
        <v>263</v>
      </c>
      <c r="D105" t="s">
        <v>15</v>
      </c>
      <c r="E105">
        <v>38</v>
      </c>
      <c r="F105">
        <v>0</v>
      </c>
      <c r="G105">
        <v>0</v>
      </c>
      <c r="H105" t="s">
        <v>47</v>
      </c>
      <c r="I105">
        <v>227.52500000000001</v>
      </c>
      <c r="J105" t="s">
        <v>264</v>
      </c>
      <c r="K105" t="s">
        <v>44</v>
      </c>
      <c r="L105" t="s">
        <v>50</v>
      </c>
      <c r="N105" t="s">
        <v>30</v>
      </c>
      <c r="O105">
        <v>1</v>
      </c>
      <c r="P105" t="str">
        <f t="shared" si="7"/>
        <v>Train</v>
      </c>
      <c r="Q105" t="str">
        <f t="shared" si="8"/>
        <v>NY</v>
      </c>
      <c r="S105">
        <f>IF(E105="",WoE!$T$11,IF(E105&lt;18,WoE!$T$5,IF(E105&lt;31,WoE!$T$6,IF(E105&lt;41,WoE!$T$7,IF(E105&lt;51,WoE!$T$8,IF(E105&lt;61,WoE!$T$9,WoE!$T$10))))))</f>
        <v>6.0882919635254256</v>
      </c>
      <c r="T105">
        <f>IF(J105="",WoE!$T$25,IF(LEFT(J105,1)=WoE!$R$19,WoE!$T$19,IF(LEFT(J105,1)=WoE!$R$20,WoE!$T$20,IF(LEFT(J105,1)=WoE!$R$21,WoE!$T$21,IF(LEFT(J105,1)=WoE!$R$22,WoE!$T$22,IF(LEFT(J105,1)=WoE!$R$23,WoE!$T$23,WoE!$T$24))))))</f>
        <v>87.579937051941812</v>
      </c>
      <c r="U105">
        <f>IF(Q105=WoE!$R$45,WoE!$T$45,IF(Q105=WoE!$R$44,WoE!$T$44,IF(Q105=WoE!$R$43,WoE!$T$43,IF(Q105=WoE!$R$42,WoE!$T$42,IF(Q105=WoE!$R$41,WoE!$T$41,IF(Q105=WoE!$R$40,WoE!$T$40,IF(Q105=WoE!$R$39,WoE!$T$39,IF(Q105=WoE!$R$38,WoE!$T$38,IF(Q105=WoE!$R$37,WoE!$T$37,IF(Q105=WoE!$R$36,WoE!$T$36,IF(Q105=WoE!$R$35,WoE!$T$35,IF(Q105="",WoE!$T$33,WoE!$T$34))))))))))))</f>
        <v>96.207787829339537</v>
      </c>
      <c r="V105">
        <f>IF(D105=WoE!$R$53,WoE!$T$53,WoE!$T$54)</f>
        <v>157.1927179217501</v>
      </c>
      <c r="W105">
        <f t="shared" si="9"/>
        <v>1</v>
      </c>
      <c r="Y105">
        <f>VLOOKUP(S105,WoE!$T$5:$W$11,4,FALSE)</f>
        <v>123</v>
      </c>
      <c r="Z105">
        <f>VLOOKUP(T105,WoE!$T$19:$W$25,4,FALSE)</f>
        <v>143</v>
      </c>
      <c r="AA105">
        <f>VLOOKUP(U105,WoE!$T$33:$W$45,4,FALSE)</f>
        <v>143</v>
      </c>
      <c r="AB105">
        <f>VLOOKUP(V105,WoE!$T$53:$W$54,4,FALSE)</f>
        <v>167</v>
      </c>
      <c r="AC105">
        <f t="shared" si="10"/>
        <v>576</v>
      </c>
      <c r="AD105">
        <f t="shared" si="11"/>
        <v>1</v>
      </c>
    </row>
    <row r="106" spans="1:30" hidden="1" x14ac:dyDescent="0.25">
      <c r="A106">
        <v>1</v>
      </c>
      <c r="B106">
        <v>1</v>
      </c>
      <c r="C106" t="s">
        <v>265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266</v>
      </c>
      <c r="K106" t="s">
        <v>44</v>
      </c>
      <c r="L106" t="s">
        <v>50</v>
      </c>
      <c r="N106" t="s">
        <v>267</v>
      </c>
      <c r="O106">
        <v>5</v>
      </c>
      <c r="P106" t="str">
        <f t="shared" si="7"/>
        <v>Validate</v>
      </c>
      <c r="Q106" t="str">
        <f t="shared" si="8"/>
        <v>MA</v>
      </c>
      <c r="S106">
        <f>IF(E106="",WoE!$T$11,IF(E106&lt;18,WoE!$T$5,IF(E106&lt;31,WoE!$T$6,IF(E106&lt;41,WoE!$T$7,IF(E106&lt;51,WoE!$T$8,IF(E106&lt;61,WoE!$T$9,WoE!$T$10))))))</f>
        <v>24.067603007585038</v>
      </c>
      <c r="T106">
        <f>IF(J106="",WoE!$T$25,IF(LEFT(J106,1)=WoE!$R$19,WoE!$T$19,IF(LEFT(J106,1)=WoE!$R$20,WoE!$T$20,IF(LEFT(J106,1)=WoE!$R$21,WoE!$T$21,IF(LEFT(J106,1)=WoE!$R$22,WoE!$T$22,IF(LEFT(J106,1)=WoE!$R$23,WoE!$T$23,WoE!$T$24))))))</f>
        <v>146.3586035421537</v>
      </c>
      <c r="U106">
        <f>IF(Q106=WoE!$R$45,WoE!$T$45,IF(Q106=WoE!$R$44,WoE!$T$44,IF(Q106=WoE!$R$43,WoE!$T$43,IF(Q106=WoE!$R$42,WoE!$T$42,IF(Q106=WoE!$R$41,WoE!$T$41,IF(Q106=WoE!$R$40,WoE!$T$40,IF(Q106=WoE!$R$39,WoE!$T$39,IF(Q106=WoE!$R$38,WoE!$T$38,IF(Q106=WoE!$R$37,WoE!$T$37,IF(Q106=WoE!$R$36,WoE!$T$36,IF(Q106=WoE!$R$35,WoE!$T$35,IF(Q106="",WoE!$T$33,WoE!$T$34))))))))))))</f>
        <v>4.6520015634892697</v>
      </c>
      <c r="V106">
        <f>IF(D106=WoE!$R$53,WoE!$T$53,WoE!$T$54)</f>
        <v>157.1927179217501</v>
      </c>
      <c r="W106">
        <f t="shared" si="9"/>
        <v>1</v>
      </c>
      <c r="Y106">
        <f>VLOOKUP(S106,WoE!$T$5:$W$11,4,FALSE)</f>
        <v>127</v>
      </c>
      <c r="Z106">
        <f>VLOOKUP(T106,WoE!$T$19:$W$25,4,FALSE)</f>
        <v>158</v>
      </c>
      <c r="AA106">
        <f>VLOOKUP(U106,WoE!$T$33:$W$45,4,FALSE)</f>
        <v>123</v>
      </c>
      <c r="AB106">
        <f>VLOOKUP(V106,WoE!$T$53:$W$54,4,FALSE)</f>
        <v>167</v>
      </c>
      <c r="AC106">
        <f t="shared" si="10"/>
        <v>575</v>
      </c>
      <c r="AD106">
        <f t="shared" si="11"/>
        <v>1</v>
      </c>
    </row>
    <row r="107" spans="1:30" hidden="1" x14ac:dyDescent="0.25">
      <c r="A107">
        <v>1</v>
      </c>
      <c r="B107">
        <v>0</v>
      </c>
      <c r="C107" t="s">
        <v>268</v>
      </c>
      <c r="D107" t="s">
        <v>15</v>
      </c>
      <c r="E107">
        <v>36</v>
      </c>
      <c r="F107">
        <v>0</v>
      </c>
      <c r="G107">
        <v>0</v>
      </c>
      <c r="H107" t="s">
        <v>269</v>
      </c>
      <c r="I107">
        <v>31.679200000000002</v>
      </c>
      <c r="J107" t="s">
        <v>270</v>
      </c>
      <c r="K107" t="s">
        <v>44</v>
      </c>
      <c r="N107" t="s">
        <v>30</v>
      </c>
      <c r="O107">
        <v>5</v>
      </c>
      <c r="P107" t="str">
        <f t="shared" si="7"/>
        <v>Validate</v>
      </c>
      <c r="Q107" t="str">
        <f t="shared" si="8"/>
        <v>NY</v>
      </c>
      <c r="S107">
        <f>IF(E107="",WoE!$T$11,IF(E107&lt;18,WoE!$T$5,IF(E107&lt;31,WoE!$T$6,IF(E107&lt;41,WoE!$T$7,IF(E107&lt;51,WoE!$T$8,IF(E107&lt;61,WoE!$T$9,WoE!$T$10))))))</f>
        <v>6.0882919635254256</v>
      </c>
      <c r="T107">
        <f>IF(J107="",WoE!$T$25,IF(LEFT(J107,1)=WoE!$R$19,WoE!$T$19,IF(LEFT(J107,1)=WoE!$R$20,WoE!$T$20,IF(LEFT(J107,1)=WoE!$R$21,WoE!$T$21,IF(LEFT(J107,1)=WoE!$R$22,WoE!$T$22,IF(LEFT(J107,1)=WoE!$R$23,WoE!$T$23,WoE!$T$24))))))</f>
        <v>72.164869069215996</v>
      </c>
      <c r="U107">
        <f>IF(Q107=WoE!$R$45,WoE!$T$45,IF(Q107=WoE!$R$44,WoE!$T$44,IF(Q107=WoE!$R$43,WoE!$T$43,IF(Q107=WoE!$R$42,WoE!$T$42,IF(Q107=WoE!$R$41,WoE!$T$41,IF(Q107=WoE!$R$40,WoE!$T$40,IF(Q107=WoE!$R$39,WoE!$T$39,IF(Q107=WoE!$R$38,WoE!$T$38,IF(Q107=WoE!$R$37,WoE!$T$37,IF(Q107=WoE!$R$36,WoE!$T$36,IF(Q107=WoE!$R$35,WoE!$T$35,IF(Q107="",WoE!$T$33,WoE!$T$34))))))))))))</f>
        <v>96.207787829339537</v>
      </c>
      <c r="V107">
        <f>IF(D107=WoE!$R$53,WoE!$T$53,WoE!$T$54)</f>
        <v>157.1927179217501</v>
      </c>
      <c r="W107">
        <f t="shared" si="9"/>
        <v>0</v>
      </c>
      <c r="Y107">
        <f>VLOOKUP(S107,WoE!$T$5:$W$11,4,FALSE)</f>
        <v>123</v>
      </c>
      <c r="Z107">
        <f>VLOOKUP(T107,WoE!$T$19:$W$25,4,FALSE)</f>
        <v>140</v>
      </c>
      <c r="AA107">
        <f>VLOOKUP(U107,WoE!$T$33:$W$45,4,FALSE)</f>
        <v>143</v>
      </c>
      <c r="AB107">
        <f>VLOOKUP(V107,WoE!$T$53:$W$54,4,FALSE)</f>
        <v>167</v>
      </c>
      <c r="AC107">
        <f t="shared" si="10"/>
        <v>573</v>
      </c>
      <c r="AD107">
        <f t="shared" si="11"/>
        <v>0</v>
      </c>
    </row>
    <row r="108" spans="1:30" x14ac:dyDescent="0.25">
      <c r="A108">
        <v>1</v>
      </c>
      <c r="B108">
        <v>0</v>
      </c>
      <c r="C108" t="s">
        <v>271</v>
      </c>
      <c r="D108" t="s">
        <v>20</v>
      </c>
      <c r="F108">
        <v>0</v>
      </c>
      <c r="G108">
        <v>0</v>
      </c>
      <c r="H108" t="s">
        <v>84</v>
      </c>
      <c r="I108">
        <v>221.7792</v>
      </c>
      <c r="J108" t="s">
        <v>272</v>
      </c>
      <c r="K108" t="s">
        <v>17</v>
      </c>
      <c r="O108">
        <v>3</v>
      </c>
      <c r="P108" t="str">
        <f t="shared" si="7"/>
        <v>Train</v>
      </c>
      <c r="Q108" t="str">
        <f t="shared" si="8"/>
        <v/>
      </c>
      <c r="S108">
        <f>IF(E108="",WoE!$T$11,IF(E108&lt;18,WoE!$T$5,IF(E108&lt;31,WoE!$T$6,IF(E108&lt;41,WoE!$T$7,IF(E108&lt;51,WoE!$T$8,IF(E108&lt;61,WoE!$T$9,WoE!$T$10))))))</f>
        <v>-43.580409799888336</v>
      </c>
      <c r="T108">
        <f>IF(J108="",WoE!$T$25,IF(LEFT(J108,1)=WoE!$R$19,WoE!$T$19,IF(LEFT(J108,1)=WoE!$R$20,WoE!$T$20,IF(LEFT(J108,1)=WoE!$R$21,WoE!$T$21,IF(LEFT(J108,1)=WoE!$R$22,WoE!$T$22,IF(LEFT(J108,1)=WoE!$R$23,WoE!$T$23,WoE!$T$24))))))</f>
        <v>87.579937051941812</v>
      </c>
      <c r="U108">
        <f>IF(Q108=WoE!$R$45,WoE!$T$45,IF(Q108=WoE!$R$44,WoE!$T$44,IF(Q108=WoE!$R$43,WoE!$T$43,IF(Q108=WoE!$R$42,WoE!$T$42,IF(Q108=WoE!$R$41,WoE!$T$41,IF(Q108=WoE!$R$40,WoE!$T$40,IF(Q108=WoE!$R$39,WoE!$T$39,IF(Q108=WoE!$R$38,WoE!$T$38,IF(Q108=WoE!$R$37,WoE!$T$37,IF(Q108=WoE!$R$36,WoE!$T$36,IF(Q108=WoE!$R$35,WoE!$T$35,IF(Q108="",WoE!$T$33,WoE!$T$34))))))))))))</f>
        <v>-46.758841498002319</v>
      </c>
      <c r="V108">
        <f>IF(D108=WoE!$R$53,WoE!$T$53,WoE!$T$54)</f>
        <v>-94.961360375027951</v>
      </c>
      <c r="W108">
        <f t="shared" si="9"/>
        <v>0</v>
      </c>
      <c r="Y108">
        <f>VLOOKUP(S108,WoE!$T$5:$W$11,4,FALSE)</f>
        <v>113</v>
      </c>
      <c r="Z108">
        <f>VLOOKUP(T108,WoE!$T$19:$W$25,4,FALSE)</f>
        <v>143</v>
      </c>
      <c r="AA108">
        <f>VLOOKUP(U108,WoE!$T$33:$W$45,4,FALSE)</f>
        <v>112</v>
      </c>
      <c r="AB108">
        <f>VLOOKUP(V108,WoE!$T$53:$W$54,4,FALSE)</f>
        <v>95</v>
      </c>
      <c r="AC108">
        <f t="shared" si="10"/>
        <v>463</v>
      </c>
      <c r="AD108">
        <f t="shared" si="11"/>
        <v>0</v>
      </c>
    </row>
    <row r="109" spans="1:30" hidden="1" x14ac:dyDescent="0.25">
      <c r="A109">
        <v>1</v>
      </c>
      <c r="B109">
        <v>1</v>
      </c>
      <c r="C109" t="s">
        <v>273</v>
      </c>
      <c r="D109" t="s">
        <v>15</v>
      </c>
      <c r="F109">
        <v>0</v>
      </c>
      <c r="G109">
        <v>0</v>
      </c>
      <c r="H109" t="s">
        <v>274</v>
      </c>
      <c r="I109">
        <v>31.683299999999999</v>
      </c>
      <c r="K109" t="s">
        <v>17</v>
      </c>
      <c r="L109" t="s">
        <v>90</v>
      </c>
      <c r="N109" t="s">
        <v>30</v>
      </c>
      <c r="O109">
        <v>5</v>
      </c>
      <c r="P109" t="str">
        <f t="shared" si="7"/>
        <v>Validate</v>
      </c>
      <c r="Q109" t="str">
        <f t="shared" si="8"/>
        <v>NY</v>
      </c>
      <c r="S109">
        <f>IF(E109="",WoE!$T$11,IF(E109&lt;18,WoE!$T$5,IF(E109&lt;31,WoE!$T$6,IF(E109&lt;41,WoE!$T$7,IF(E109&lt;51,WoE!$T$8,IF(E109&lt;61,WoE!$T$9,WoE!$T$10))))))</f>
        <v>-43.580409799888336</v>
      </c>
      <c r="T109">
        <f>IF(J109="",WoE!$T$25,IF(LEFT(J109,1)=WoE!$R$19,WoE!$T$19,IF(LEFT(J109,1)=WoE!$R$20,WoE!$T$20,IF(LEFT(J109,1)=WoE!$R$21,WoE!$T$21,IF(LEFT(J109,1)=WoE!$R$22,WoE!$T$22,IF(LEFT(J109,1)=WoE!$R$23,WoE!$T$23,WoE!$T$24))))))</f>
        <v>-35.508699828064103</v>
      </c>
      <c r="U109">
        <f>IF(Q109=WoE!$R$45,WoE!$T$45,IF(Q109=WoE!$R$44,WoE!$T$44,IF(Q109=WoE!$R$43,WoE!$T$43,IF(Q109=WoE!$R$42,WoE!$T$42,IF(Q109=WoE!$R$41,WoE!$T$41,IF(Q109=WoE!$R$40,WoE!$T$40,IF(Q109=WoE!$R$39,WoE!$T$39,IF(Q109=WoE!$R$38,WoE!$T$38,IF(Q109=WoE!$R$37,WoE!$T$37,IF(Q109=WoE!$R$36,WoE!$T$36,IF(Q109=WoE!$R$35,WoE!$T$35,IF(Q109="",WoE!$T$33,WoE!$T$34))))))))))))</f>
        <v>96.207787829339537</v>
      </c>
      <c r="V109">
        <f>IF(D109=WoE!$R$53,WoE!$T$53,WoE!$T$54)</f>
        <v>157.1927179217501</v>
      </c>
      <c r="W109">
        <f t="shared" si="9"/>
        <v>1</v>
      </c>
      <c r="Y109">
        <f>VLOOKUP(S109,WoE!$T$5:$W$11,4,FALSE)</f>
        <v>113</v>
      </c>
      <c r="Z109">
        <f>VLOOKUP(T109,WoE!$T$19:$W$25,4,FALSE)</f>
        <v>113</v>
      </c>
      <c r="AA109">
        <f>VLOOKUP(U109,WoE!$T$33:$W$45,4,FALSE)</f>
        <v>143</v>
      </c>
      <c r="AB109">
        <f>VLOOKUP(V109,WoE!$T$53:$W$54,4,FALSE)</f>
        <v>167</v>
      </c>
      <c r="AC109">
        <f t="shared" si="10"/>
        <v>536</v>
      </c>
      <c r="AD109">
        <f t="shared" si="11"/>
        <v>1</v>
      </c>
    </row>
    <row r="110" spans="1:30" hidden="1" x14ac:dyDescent="0.25">
      <c r="A110">
        <v>1</v>
      </c>
      <c r="B110">
        <v>1</v>
      </c>
      <c r="C110" t="s">
        <v>275</v>
      </c>
      <c r="D110" t="s">
        <v>15</v>
      </c>
      <c r="F110">
        <v>0</v>
      </c>
      <c r="G110">
        <v>0</v>
      </c>
      <c r="H110" t="s">
        <v>276</v>
      </c>
      <c r="I110">
        <v>110.88330000000001</v>
      </c>
      <c r="K110" t="s">
        <v>44</v>
      </c>
      <c r="L110" t="s">
        <v>50</v>
      </c>
      <c r="O110">
        <v>5</v>
      </c>
      <c r="P110" t="str">
        <f t="shared" si="7"/>
        <v>Validate</v>
      </c>
      <c r="Q110" t="str">
        <f t="shared" si="8"/>
        <v/>
      </c>
      <c r="S110">
        <f>IF(E110="",WoE!$T$11,IF(E110&lt;18,WoE!$T$5,IF(E110&lt;31,WoE!$T$6,IF(E110&lt;41,WoE!$T$7,IF(E110&lt;51,WoE!$T$8,IF(E110&lt;61,WoE!$T$9,WoE!$T$10))))))</f>
        <v>-43.580409799888336</v>
      </c>
      <c r="T110">
        <f>IF(J110="",WoE!$T$25,IF(LEFT(J110,1)=WoE!$R$19,WoE!$T$19,IF(LEFT(J110,1)=WoE!$R$20,WoE!$T$20,IF(LEFT(J110,1)=WoE!$R$21,WoE!$T$21,IF(LEFT(J110,1)=WoE!$R$22,WoE!$T$22,IF(LEFT(J110,1)=WoE!$R$23,WoE!$T$23,WoE!$T$24))))))</f>
        <v>-35.508699828064103</v>
      </c>
      <c r="U110">
        <f>IF(Q110=WoE!$R$45,WoE!$T$45,IF(Q110=WoE!$R$44,WoE!$T$44,IF(Q110=WoE!$R$43,WoE!$T$43,IF(Q110=WoE!$R$42,WoE!$T$42,IF(Q110=WoE!$R$41,WoE!$T$41,IF(Q110=WoE!$R$40,WoE!$T$40,IF(Q110=WoE!$R$39,WoE!$T$39,IF(Q110=WoE!$R$38,WoE!$T$38,IF(Q110=WoE!$R$37,WoE!$T$37,IF(Q110=WoE!$R$36,WoE!$T$36,IF(Q110=WoE!$R$35,WoE!$T$35,IF(Q110="",WoE!$T$33,WoE!$T$34))))))))))))</f>
        <v>-46.758841498002319</v>
      </c>
      <c r="V110">
        <f>IF(D110=WoE!$R$53,WoE!$T$53,WoE!$T$54)</f>
        <v>157.1927179217501</v>
      </c>
      <c r="W110">
        <f t="shared" si="9"/>
        <v>1</v>
      </c>
      <c r="Y110">
        <f>VLOOKUP(S110,WoE!$T$5:$W$11,4,FALSE)</f>
        <v>113</v>
      </c>
      <c r="Z110">
        <f>VLOOKUP(T110,WoE!$T$19:$W$25,4,FALSE)</f>
        <v>113</v>
      </c>
      <c r="AA110">
        <f>VLOOKUP(U110,WoE!$T$33:$W$45,4,FALSE)</f>
        <v>112</v>
      </c>
      <c r="AB110">
        <f>VLOOKUP(V110,WoE!$T$53:$W$54,4,FALSE)</f>
        <v>167</v>
      </c>
      <c r="AC110">
        <f t="shared" si="10"/>
        <v>505</v>
      </c>
      <c r="AD110">
        <f t="shared" si="11"/>
        <v>1</v>
      </c>
    </row>
    <row r="111" spans="1:30" hidden="1" x14ac:dyDescent="0.25">
      <c r="A111">
        <v>1</v>
      </c>
      <c r="B111">
        <v>1</v>
      </c>
      <c r="C111" t="s">
        <v>277</v>
      </c>
      <c r="D111" t="s">
        <v>20</v>
      </c>
      <c r="E111">
        <v>36</v>
      </c>
      <c r="F111">
        <v>0</v>
      </c>
      <c r="G111">
        <v>0</v>
      </c>
      <c r="H111" t="s">
        <v>278</v>
      </c>
      <c r="I111">
        <v>26.387499999999999</v>
      </c>
      <c r="J111" t="s">
        <v>279</v>
      </c>
      <c r="K111" t="s">
        <v>17</v>
      </c>
      <c r="L111" t="s">
        <v>78</v>
      </c>
      <c r="N111" t="s">
        <v>280</v>
      </c>
      <c r="O111">
        <v>5</v>
      </c>
      <c r="P111" t="str">
        <f t="shared" si="7"/>
        <v>Validate</v>
      </c>
      <c r="Q111" t="str">
        <f t="shared" si="8"/>
        <v>NY</v>
      </c>
      <c r="S111">
        <f>IF(E111="",WoE!$T$11,IF(E111&lt;18,WoE!$T$5,IF(E111&lt;31,WoE!$T$6,IF(E111&lt;41,WoE!$T$7,IF(E111&lt;51,WoE!$T$8,IF(E111&lt;61,WoE!$T$9,WoE!$T$10))))))</f>
        <v>6.0882919635254256</v>
      </c>
      <c r="T111">
        <f>IF(J111="",WoE!$T$25,IF(LEFT(J111,1)=WoE!$R$19,WoE!$T$19,IF(LEFT(J111,1)=WoE!$R$20,WoE!$T$20,IF(LEFT(J111,1)=WoE!$R$21,WoE!$T$21,IF(LEFT(J111,1)=WoE!$R$22,WoE!$T$22,IF(LEFT(J111,1)=WoE!$R$23,WoE!$T$23,WoE!$T$24))))))</f>
        <v>194.54241223142756</v>
      </c>
      <c r="U111">
        <f>IF(Q111=WoE!$R$45,WoE!$T$45,IF(Q111=WoE!$R$44,WoE!$T$44,IF(Q111=WoE!$R$43,WoE!$T$43,IF(Q111=WoE!$R$42,WoE!$T$42,IF(Q111=WoE!$R$41,WoE!$T$41,IF(Q111=WoE!$R$40,WoE!$T$40,IF(Q111=WoE!$R$39,WoE!$T$39,IF(Q111=WoE!$R$38,WoE!$T$38,IF(Q111=WoE!$R$37,WoE!$T$37,IF(Q111=WoE!$R$36,WoE!$T$36,IF(Q111=WoE!$R$35,WoE!$T$35,IF(Q111="",WoE!$T$33,WoE!$T$34))))))))))))</f>
        <v>96.207787829339537</v>
      </c>
      <c r="V111">
        <f>IF(D111=WoE!$R$53,WoE!$T$53,WoE!$T$54)</f>
        <v>-94.961360375027951</v>
      </c>
      <c r="W111">
        <f t="shared" si="9"/>
        <v>1</v>
      </c>
      <c r="Y111">
        <f>VLOOKUP(S111,WoE!$T$5:$W$11,4,FALSE)</f>
        <v>123</v>
      </c>
      <c r="Z111">
        <f>VLOOKUP(T111,WoE!$T$19:$W$25,4,FALSE)</f>
        <v>170</v>
      </c>
      <c r="AA111">
        <f>VLOOKUP(U111,WoE!$T$33:$W$45,4,FALSE)</f>
        <v>143</v>
      </c>
      <c r="AB111">
        <f>VLOOKUP(V111,WoE!$T$53:$W$54,4,FALSE)</f>
        <v>95</v>
      </c>
      <c r="AC111">
        <f t="shared" si="10"/>
        <v>531</v>
      </c>
      <c r="AD111">
        <f t="shared" si="11"/>
        <v>1</v>
      </c>
    </row>
    <row r="112" spans="1:30" x14ac:dyDescent="0.25">
      <c r="A112">
        <v>1</v>
      </c>
      <c r="B112">
        <v>0</v>
      </c>
      <c r="C112" t="s">
        <v>281</v>
      </c>
      <c r="D112" t="s">
        <v>20</v>
      </c>
      <c r="E112">
        <v>30</v>
      </c>
      <c r="F112">
        <v>0</v>
      </c>
      <c r="G112">
        <v>0</v>
      </c>
      <c r="H112" t="s">
        <v>282</v>
      </c>
      <c r="I112">
        <v>27.75</v>
      </c>
      <c r="J112" t="s">
        <v>283</v>
      </c>
      <c r="K112" t="s">
        <v>44</v>
      </c>
      <c r="N112" t="s">
        <v>30</v>
      </c>
      <c r="O112">
        <v>1</v>
      </c>
      <c r="P112" t="str">
        <f t="shared" si="7"/>
        <v>Train</v>
      </c>
      <c r="Q112" t="str">
        <f t="shared" si="8"/>
        <v>NY</v>
      </c>
      <c r="S112">
        <f>IF(E112="",WoE!$T$11,IF(E112&lt;18,WoE!$T$5,IF(E112&lt;31,WoE!$T$6,IF(E112&lt;41,WoE!$T$7,IF(E112&lt;51,WoE!$T$8,IF(E112&lt;61,WoE!$T$9,WoE!$T$10))))))</f>
        <v>-5.6858338818942329</v>
      </c>
      <c r="T112">
        <f>IF(J112="",WoE!$T$25,IF(LEFT(J112,1)=WoE!$R$19,WoE!$T$19,IF(LEFT(J112,1)=WoE!$R$20,WoE!$T$20,IF(LEFT(J112,1)=WoE!$R$21,WoE!$T$21,IF(LEFT(J112,1)=WoE!$R$22,WoE!$T$22,IF(LEFT(J112,1)=WoE!$R$23,WoE!$T$23,WoE!$T$24))))))</f>
        <v>87.579937051941812</v>
      </c>
      <c r="U112">
        <f>IF(Q112=WoE!$R$45,WoE!$T$45,IF(Q112=WoE!$R$44,WoE!$T$44,IF(Q112=WoE!$R$43,WoE!$T$43,IF(Q112=WoE!$R$42,WoE!$T$42,IF(Q112=WoE!$R$41,WoE!$T$41,IF(Q112=WoE!$R$40,WoE!$T$40,IF(Q112=WoE!$R$39,WoE!$T$39,IF(Q112=WoE!$R$38,WoE!$T$38,IF(Q112=WoE!$R$37,WoE!$T$37,IF(Q112=WoE!$R$36,WoE!$T$36,IF(Q112=WoE!$R$35,WoE!$T$35,IF(Q112="",WoE!$T$33,WoE!$T$34))))))))))))</f>
        <v>96.207787829339537</v>
      </c>
      <c r="V112">
        <f>IF(D112=WoE!$R$53,WoE!$T$53,WoE!$T$54)</f>
        <v>-94.961360375027951</v>
      </c>
      <c r="W112">
        <f t="shared" si="9"/>
        <v>0</v>
      </c>
      <c r="Y112">
        <f>VLOOKUP(S112,WoE!$T$5:$W$11,4,FALSE)</f>
        <v>121</v>
      </c>
      <c r="Z112">
        <f>VLOOKUP(T112,WoE!$T$19:$W$25,4,FALSE)</f>
        <v>143</v>
      </c>
      <c r="AA112">
        <f>VLOOKUP(U112,WoE!$T$33:$W$45,4,FALSE)</f>
        <v>143</v>
      </c>
      <c r="AB112">
        <f>VLOOKUP(V112,WoE!$T$53:$W$54,4,FALSE)</f>
        <v>95</v>
      </c>
      <c r="AC112">
        <f t="shared" si="10"/>
        <v>502</v>
      </c>
      <c r="AD112">
        <f t="shared" si="11"/>
        <v>0</v>
      </c>
    </row>
    <row r="113" spans="1:30" x14ac:dyDescent="0.25">
      <c r="A113">
        <v>1</v>
      </c>
      <c r="B113">
        <v>1</v>
      </c>
      <c r="C113" t="s">
        <v>284</v>
      </c>
      <c r="D113" t="s">
        <v>15</v>
      </c>
      <c r="E113">
        <v>24</v>
      </c>
      <c r="F113">
        <v>3</v>
      </c>
      <c r="G113">
        <v>2</v>
      </c>
      <c r="H113" t="s">
        <v>285</v>
      </c>
      <c r="I113">
        <v>263</v>
      </c>
      <c r="J113" t="s">
        <v>286</v>
      </c>
      <c r="K113" t="s">
        <v>17</v>
      </c>
      <c r="L113" t="s">
        <v>33</v>
      </c>
      <c r="N113" t="s">
        <v>287</v>
      </c>
      <c r="O113">
        <v>1</v>
      </c>
      <c r="P113" t="str">
        <f t="shared" si="7"/>
        <v>Train</v>
      </c>
      <c r="Q113" t="str">
        <f t="shared" si="8"/>
        <v>MB</v>
      </c>
      <c r="S113">
        <f>IF(E113="",WoE!$T$11,IF(E113&lt;18,WoE!$T$5,IF(E113&lt;31,WoE!$T$6,IF(E113&lt;41,WoE!$T$7,IF(E113&lt;51,WoE!$T$8,IF(E113&lt;61,WoE!$T$9,WoE!$T$10))))))</f>
        <v>-5.6858338818942329</v>
      </c>
      <c r="T113">
        <f>IF(J113="",WoE!$T$25,IF(LEFT(J113,1)=WoE!$R$19,WoE!$T$19,IF(LEFT(J113,1)=WoE!$R$20,WoE!$T$20,IF(LEFT(J113,1)=WoE!$R$21,WoE!$T$21,IF(LEFT(J113,1)=WoE!$R$22,WoE!$T$22,IF(LEFT(J113,1)=WoE!$R$23,WoE!$T$23,WoE!$T$24))))))</f>
        <v>87.579937051941812</v>
      </c>
      <c r="U113">
        <f>IF(Q113=WoE!$R$45,WoE!$T$45,IF(Q113=WoE!$R$44,WoE!$T$44,IF(Q113=WoE!$R$43,WoE!$T$43,IF(Q113=WoE!$R$42,WoE!$T$42,IF(Q113=WoE!$R$41,WoE!$T$41,IF(Q113=WoE!$R$40,WoE!$T$40,IF(Q113=WoE!$R$39,WoE!$T$39,IF(Q113=WoE!$R$38,WoE!$T$38,IF(Q113=WoE!$R$37,WoE!$T$37,IF(Q113=WoE!$R$36,WoE!$T$36,IF(Q113=WoE!$R$35,WoE!$T$35,IF(Q113="",WoE!$T$33,WoE!$T$34))))))))))))</f>
        <v>26.617316200933416</v>
      </c>
      <c r="V113">
        <f>IF(D113=WoE!$R$53,WoE!$T$53,WoE!$T$54)</f>
        <v>157.1927179217501</v>
      </c>
      <c r="W113">
        <f t="shared" si="9"/>
        <v>1</v>
      </c>
      <c r="Y113">
        <f>VLOOKUP(S113,WoE!$T$5:$W$11,4,FALSE)</f>
        <v>121</v>
      </c>
      <c r="Z113">
        <f>VLOOKUP(T113,WoE!$T$19:$W$25,4,FALSE)</f>
        <v>143</v>
      </c>
      <c r="AA113">
        <f>VLOOKUP(U113,WoE!$T$33:$W$45,4,FALSE)</f>
        <v>128</v>
      </c>
      <c r="AB113">
        <f>VLOOKUP(V113,WoE!$T$53:$W$54,4,FALSE)</f>
        <v>167</v>
      </c>
      <c r="AC113">
        <f t="shared" si="10"/>
        <v>559</v>
      </c>
      <c r="AD113">
        <f t="shared" si="11"/>
        <v>1</v>
      </c>
    </row>
    <row r="114" spans="1:30" hidden="1" x14ac:dyDescent="0.25">
      <c r="A114">
        <v>1</v>
      </c>
      <c r="B114">
        <v>1</v>
      </c>
      <c r="C114" t="s">
        <v>288</v>
      </c>
      <c r="D114" t="s">
        <v>15</v>
      </c>
      <c r="E114">
        <v>28</v>
      </c>
      <c r="F114">
        <v>3</v>
      </c>
      <c r="G114">
        <v>2</v>
      </c>
      <c r="H114" t="s">
        <v>285</v>
      </c>
      <c r="I114">
        <v>263</v>
      </c>
      <c r="J114" t="s">
        <v>286</v>
      </c>
      <c r="K114" t="s">
        <v>17</v>
      </c>
      <c r="L114" t="s">
        <v>33</v>
      </c>
      <c r="N114" t="s">
        <v>287</v>
      </c>
      <c r="O114">
        <v>5</v>
      </c>
      <c r="P114" t="str">
        <f t="shared" si="7"/>
        <v>Validate</v>
      </c>
      <c r="Q114" t="str">
        <f t="shared" si="8"/>
        <v>MB</v>
      </c>
      <c r="S114">
        <f>IF(E114="",WoE!$T$11,IF(E114&lt;18,WoE!$T$5,IF(E114&lt;31,WoE!$T$6,IF(E114&lt;41,WoE!$T$7,IF(E114&lt;51,WoE!$T$8,IF(E114&lt;61,WoE!$T$9,WoE!$T$10))))))</f>
        <v>-5.6858338818942329</v>
      </c>
      <c r="T114">
        <f>IF(J114="",WoE!$T$25,IF(LEFT(J114,1)=WoE!$R$19,WoE!$T$19,IF(LEFT(J114,1)=WoE!$R$20,WoE!$T$20,IF(LEFT(J114,1)=WoE!$R$21,WoE!$T$21,IF(LEFT(J114,1)=WoE!$R$22,WoE!$T$22,IF(LEFT(J114,1)=WoE!$R$23,WoE!$T$23,WoE!$T$24))))))</f>
        <v>87.579937051941812</v>
      </c>
      <c r="U114">
        <f>IF(Q114=WoE!$R$45,WoE!$T$45,IF(Q114=WoE!$R$44,WoE!$T$44,IF(Q114=WoE!$R$43,WoE!$T$43,IF(Q114=WoE!$R$42,WoE!$T$42,IF(Q114=WoE!$R$41,WoE!$T$41,IF(Q114=WoE!$R$40,WoE!$T$40,IF(Q114=WoE!$R$39,WoE!$T$39,IF(Q114=WoE!$R$38,WoE!$T$38,IF(Q114=WoE!$R$37,WoE!$T$37,IF(Q114=WoE!$R$36,WoE!$T$36,IF(Q114=WoE!$R$35,WoE!$T$35,IF(Q114="",WoE!$T$33,WoE!$T$34))))))))))))</f>
        <v>26.617316200933416</v>
      </c>
      <c r="V114">
        <f>IF(D114=WoE!$R$53,WoE!$T$53,WoE!$T$54)</f>
        <v>157.1927179217501</v>
      </c>
      <c r="W114">
        <f t="shared" si="9"/>
        <v>1</v>
      </c>
      <c r="Y114">
        <f>VLOOKUP(S114,WoE!$T$5:$W$11,4,FALSE)</f>
        <v>121</v>
      </c>
      <c r="Z114">
        <f>VLOOKUP(T114,WoE!$T$19:$W$25,4,FALSE)</f>
        <v>143</v>
      </c>
      <c r="AA114">
        <f>VLOOKUP(U114,WoE!$T$33:$W$45,4,FALSE)</f>
        <v>128</v>
      </c>
      <c r="AB114">
        <f>VLOOKUP(V114,WoE!$T$53:$W$54,4,FALSE)</f>
        <v>167</v>
      </c>
      <c r="AC114">
        <f t="shared" si="10"/>
        <v>559</v>
      </c>
      <c r="AD114">
        <f t="shared" si="11"/>
        <v>1</v>
      </c>
    </row>
    <row r="115" spans="1:30" hidden="1" x14ac:dyDescent="0.25">
      <c r="A115">
        <v>1</v>
      </c>
      <c r="B115">
        <v>1</v>
      </c>
      <c r="C115" t="s">
        <v>289</v>
      </c>
      <c r="D115" t="s">
        <v>15</v>
      </c>
      <c r="E115">
        <v>23</v>
      </c>
      <c r="F115">
        <v>3</v>
      </c>
      <c r="G115">
        <v>2</v>
      </c>
      <c r="H115" t="s">
        <v>285</v>
      </c>
      <c r="I115">
        <v>263</v>
      </c>
      <c r="J115" t="s">
        <v>286</v>
      </c>
      <c r="K115" t="s">
        <v>17</v>
      </c>
      <c r="L115" t="s">
        <v>33</v>
      </c>
      <c r="N115" t="s">
        <v>287</v>
      </c>
      <c r="O115">
        <v>4</v>
      </c>
      <c r="P115" t="str">
        <f t="shared" si="7"/>
        <v>Test</v>
      </c>
      <c r="Q115" t="str">
        <f t="shared" si="8"/>
        <v>MB</v>
      </c>
      <c r="S115">
        <f>IF(E115="",WoE!$T$11,IF(E115&lt;18,WoE!$T$5,IF(E115&lt;31,WoE!$T$6,IF(E115&lt;41,WoE!$T$7,IF(E115&lt;51,WoE!$T$8,IF(E115&lt;61,WoE!$T$9,WoE!$T$10))))))</f>
        <v>-5.6858338818942329</v>
      </c>
      <c r="T115">
        <f>IF(J115="",WoE!$T$25,IF(LEFT(J115,1)=WoE!$R$19,WoE!$T$19,IF(LEFT(J115,1)=WoE!$R$20,WoE!$T$20,IF(LEFT(J115,1)=WoE!$R$21,WoE!$T$21,IF(LEFT(J115,1)=WoE!$R$22,WoE!$T$22,IF(LEFT(J115,1)=WoE!$R$23,WoE!$T$23,WoE!$T$24))))))</f>
        <v>87.579937051941812</v>
      </c>
      <c r="U115">
        <f>IF(Q115=WoE!$R$45,WoE!$T$45,IF(Q115=WoE!$R$44,WoE!$T$44,IF(Q115=WoE!$R$43,WoE!$T$43,IF(Q115=WoE!$R$42,WoE!$T$42,IF(Q115=WoE!$R$41,WoE!$T$41,IF(Q115=WoE!$R$40,WoE!$T$40,IF(Q115=WoE!$R$39,WoE!$T$39,IF(Q115=WoE!$R$38,WoE!$T$38,IF(Q115=WoE!$R$37,WoE!$T$37,IF(Q115=WoE!$R$36,WoE!$T$36,IF(Q115=WoE!$R$35,WoE!$T$35,IF(Q115="",WoE!$T$33,WoE!$T$34))))))))))))</f>
        <v>26.617316200933416</v>
      </c>
      <c r="V115">
        <f>IF(D115=WoE!$R$53,WoE!$T$53,WoE!$T$54)</f>
        <v>157.1927179217501</v>
      </c>
      <c r="W115">
        <f t="shared" si="9"/>
        <v>1</v>
      </c>
      <c r="Y115">
        <f>VLOOKUP(S115,WoE!$T$5:$W$11,4,FALSE)</f>
        <v>121</v>
      </c>
      <c r="Z115">
        <f>VLOOKUP(T115,WoE!$T$19:$W$25,4,FALSE)</f>
        <v>143</v>
      </c>
      <c r="AA115">
        <f>VLOOKUP(U115,WoE!$T$33:$W$45,4,FALSE)</f>
        <v>128</v>
      </c>
      <c r="AB115">
        <f>VLOOKUP(V115,WoE!$T$53:$W$54,4,FALSE)</f>
        <v>167</v>
      </c>
      <c r="AC115">
        <f t="shared" si="10"/>
        <v>559</v>
      </c>
      <c r="AD115">
        <f t="shared" si="11"/>
        <v>1</v>
      </c>
    </row>
    <row r="116" spans="1:30" hidden="1" x14ac:dyDescent="0.25">
      <c r="A116">
        <v>1</v>
      </c>
      <c r="B116">
        <v>0</v>
      </c>
      <c r="C116" t="s">
        <v>290</v>
      </c>
      <c r="D116" t="s">
        <v>20</v>
      </c>
      <c r="E116">
        <v>19</v>
      </c>
      <c r="F116">
        <v>3</v>
      </c>
      <c r="G116">
        <v>2</v>
      </c>
      <c r="H116" t="s">
        <v>285</v>
      </c>
      <c r="I116">
        <v>263</v>
      </c>
      <c r="J116" t="s">
        <v>286</v>
      </c>
      <c r="K116" t="s">
        <v>17</v>
      </c>
      <c r="N116" t="s">
        <v>287</v>
      </c>
      <c r="O116">
        <v>4</v>
      </c>
      <c r="P116" t="str">
        <f t="shared" si="7"/>
        <v>Test</v>
      </c>
      <c r="Q116" t="str">
        <f t="shared" si="8"/>
        <v>MB</v>
      </c>
      <c r="S116">
        <f>IF(E116="",WoE!$T$11,IF(E116&lt;18,WoE!$T$5,IF(E116&lt;31,WoE!$T$6,IF(E116&lt;41,WoE!$T$7,IF(E116&lt;51,WoE!$T$8,IF(E116&lt;61,WoE!$T$9,WoE!$T$10))))))</f>
        <v>-5.6858338818942329</v>
      </c>
      <c r="T116">
        <f>IF(J116="",WoE!$T$25,IF(LEFT(J116,1)=WoE!$R$19,WoE!$T$19,IF(LEFT(J116,1)=WoE!$R$20,WoE!$T$20,IF(LEFT(J116,1)=WoE!$R$21,WoE!$T$21,IF(LEFT(J116,1)=WoE!$R$22,WoE!$T$22,IF(LEFT(J116,1)=WoE!$R$23,WoE!$T$23,WoE!$T$24))))))</f>
        <v>87.579937051941812</v>
      </c>
      <c r="U116">
        <f>IF(Q116=WoE!$R$45,WoE!$T$45,IF(Q116=WoE!$R$44,WoE!$T$44,IF(Q116=WoE!$R$43,WoE!$T$43,IF(Q116=WoE!$R$42,WoE!$T$42,IF(Q116=WoE!$R$41,WoE!$T$41,IF(Q116=WoE!$R$40,WoE!$T$40,IF(Q116=WoE!$R$39,WoE!$T$39,IF(Q116=WoE!$R$38,WoE!$T$38,IF(Q116=WoE!$R$37,WoE!$T$37,IF(Q116=WoE!$R$36,WoE!$T$36,IF(Q116=WoE!$R$35,WoE!$T$35,IF(Q116="",WoE!$T$33,WoE!$T$34))))))))))))</f>
        <v>26.617316200933416</v>
      </c>
      <c r="V116">
        <f>IF(D116=WoE!$R$53,WoE!$T$53,WoE!$T$54)</f>
        <v>-94.961360375027951</v>
      </c>
      <c r="W116">
        <f t="shared" si="9"/>
        <v>0</v>
      </c>
      <c r="Y116">
        <f>VLOOKUP(S116,WoE!$T$5:$W$11,4,FALSE)</f>
        <v>121</v>
      </c>
      <c r="Z116">
        <f>VLOOKUP(T116,WoE!$T$19:$W$25,4,FALSE)</f>
        <v>143</v>
      </c>
      <c r="AA116">
        <f>VLOOKUP(U116,WoE!$T$33:$W$45,4,FALSE)</f>
        <v>128</v>
      </c>
      <c r="AB116">
        <f>VLOOKUP(V116,WoE!$T$53:$W$54,4,FALSE)</f>
        <v>95</v>
      </c>
      <c r="AC116">
        <f t="shared" si="10"/>
        <v>487</v>
      </c>
      <c r="AD116">
        <f t="shared" si="11"/>
        <v>0</v>
      </c>
    </row>
    <row r="117" spans="1:30" x14ac:dyDescent="0.25">
      <c r="A117">
        <v>1</v>
      </c>
      <c r="B117">
        <v>0</v>
      </c>
      <c r="C117" t="s">
        <v>291</v>
      </c>
      <c r="D117" t="s">
        <v>20</v>
      </c>
      <c r="E117">
        <v>64</v>
      </c>
      <c r="F117">
        <v>1</v>
      </c>
      <c r="G117">
        <v>4</v>
      </c>
      <c r="H117" t="s">
        <v>285</v>
      </c>
      <c r="I117">
        <v>263</v>
      </c>
      <c r="J117" t="s">
        <v>286</v>
      </c>
      <c r="K117" t="s">
        <v>17</v>
      </c>
      <c r="N117" t="s">
        <v>287</v>
      </c>
      <c r="O117">
        <v>2</v>
      </c>
      <c r="P117" t="str">
        <f t="shared" si="7"/>
        <v>Train</v>
      </c>
      <c r="Q117" t="str">
        <f t="shared" si="8"/>
        <v>MB</v>
      </c>
      <c r="S117">
        <f>IF(E117="",WoE!$T$11,IF(E117&lt;18,WoE!$T$5,IF(E117&lt;31,WoE!$T$6,IF(E117&lt;41,WoE!$T$7,IF(E117&lt;51,WoE!$T$8,IF(E117&lt;61,WoE!$T$9,WoE!$T$10))))))</f>
        <v>-96.783192941547711</v>
      </c>
      <c r="T117">
        <f>IF(J117="",WoE!$T$25,IF(LEFT(J117,1)=WoE!$R$19,WoE!$T$19,IF(LEFT(J117,1)=WoE!$R$20,WoE!$T$20,IF(LEFT(J117,1)=WoE!$R$21,WoE!$T$21,IF(LEFT(J117,1)=WoE!$R$22,WoE!$T$22,IF(LEFT(J117,1)=WoE!$R$23,WoE!$T$23,WoE!$T$24))))))</f>
        <v>87.579937051941812</v>
      </c>
      <c r="U117">
        <f>IF(Q117=WoE!$R$45,WoE!$T$45,IF(Q117=WoE!$R$44,WoE!$T$44,IF(Q117=WoE!$R$43,WoE!$T$43,IF(Q117=WoE!$R$42,WoE!$T$42,IF(Q117=WoE!$R$41,WoE!$T$41,IF(Q117=WoE!$R$40,WoE!$T$40,IF(Q117=WoE!$R$39,WoE!$T$39,IF(Q117=WoE!$R$38,WoE!$T$38,IF(Q117=WoE!$R$37,WoE!$T$37,IF(Q117=WoE!$R$36,WoE!$T$36,IF(Q117=WoE!$R$35,WoE!$T$35,IF(Q117="",WoE!$T$33,WoE!$T$34))))))))))))</f>
        <v>26.617316200933416</v>
      </c>
      <c r="V117">
        <f>IF(D117=WoE!$R$53,WoE!$T$53,WoE!$T$54)</f>
        <v>-94.961360375027951</v>
      </c>
      <c r="W117">
        <f t="shared" si="9"/>
        <v>0</v>
      </c>
      <c r="Y117">
        <f>VLOOKUP(S117,WoE!$T$5:$W$11,4,FALSE)</f>
        <v>102</v>
      </c>
      <c r="Z117">
        <f>VLOOKUP(T117,WoE!$T$19:$W$25,4,FALSE)</f>
        <v>143</v>
      </c>
      <c r="AA117">
        <f>VLOOKUP(U117,WoE!$T$33:$W$45,4,FALSE)</f>
        <v>128</v>
      </c>
      <c r="AB117">
        <f>VLOOKUP(V117,WoE!$T$53:$W$54,4,FALSE)</f>
        <v>95</v>
      </c>
      <c r="AC117">
        <f t="shared" si="10"/>
        <v>468</v>
      </c>
      <c r="AD117">
        <f t="shared" si="11"/>
        <v>0</v>
      </c>
    </row>
    <row r="118" spans="1:30" x14ac:dyDescent="0.25">
      <c r="A118">
        <v>1</v>
      </c>
      <c r="B118">
        <v>1</v>
      </c>
      <c r="C118" t="s">
        <v>292</v>
      </c>
      <c r="D118" t="s">
        <v>15</v>
      </c>
      <c r="E118">
        <v>60</v>
      </c>
      <c r="F118">
        <v>1</v>
      </c>
      <c r="G118">
        <v>4</v>
      </c>
      <c r="H118" t="s">
        <v>285</v>
      </c>
      <c r="I118">
        <v>263</v>
      </c>
      <c r="J118" t="s">
        <v>286</v>
      </c>
      <c r="K118" t="s">
        <v>17</v>
      </c>
      <c r="L118" t="s">
        <v>33</v>
      </c>
      <c r="N118" t="s">
        <v>287</v>
      </c>
      <c r="O118">
        <v>3</v>
      </c>
      <c r="P118" t="str">
        <f t="shared" si="7"/>
        <v>Train</v>
      </c>
      <c r="Q118" t="str">
        <f t="shared" si="8"/>
        <v>MB</v>
      </c>
      <c r="S118">
        <f>IF(E118="",WoE!$T$11,IF(E118&lt;18,WoE!$T$5,IF(E118&lt;31,WoE!$T$6,IF(E118&lt;41,WoE!$T$7,IF(E118&lt;51,WoE!$T$8,IF(E118&lt;61,WoE!$T$9,WoE!$T$10))))))</f>
        <v>24.067603007585038</v>
      </c>
      <c r="T118">
        <f>IF(J118="",WoE!$T$25,IF(LEFT(J118,1)=WoE!$R$19,WoE!$T$19,IF(LEFT(J118,1)=WoE!$R$20,WoE!$T$20,IF(LEFT(J118,1)=WoE!$R$21,WoE!$T$21,IF(LEFT(J118,1)=WoE!$R$22,WoE!$T$22,IF(LEFT(J118,1)=WoE!$R$23,WoE!$T$23,WoE!$T$24))))))</f>
        <v>87.579937051941812</v>
      </c>
      <c r="U118">
        <f>IF(Q118=WoE!$R$45,WoE!$T$45,IF(Q118=WoE!$R$44,WoE!$T$44,IF(Q118=WoE!$R$43,WoE!$T$43,IF(Q118=WoE!$R$42,WoE!$T$42,IF(Q118=WoE!$R$41,WoE!$T$41,IF(Q118=WoE!$R$40,WoE!$T$40,IF(Q118=WoE!$R$39,WoE!$T$39,IF(Q118=WoE!$R$38,WoE!$T$38,IF(Q118=WoE!$R$37,WoE!$T$37,IF(Q118=WoE!$R$36,WoE!$T$36,IF(Q118=WoE!$R$35,WoE!$T$35,IF(Q118="",WoE!$T$33,WoE!$T$34))))))))))))</f>
        <v>26.617316200933416</v>
      </c>
      <c r="V118">
        <f>IF(D118=WoE!$R$53,WoE!$T$53,WoE!$T$54)</f>
        <v>157.1927179217501</v>
      </c>
      <c r="W118">
        <f t="shared" si="9"/>
        <v>1</v>
      </c>
      <c r="Y118">
        <f>VLOOKUP(S118,WoE!$T$5:$W$11,4,FALSE)</f>
        <v>127</v>
      </c>
      <c r="Z118">
        <f>VLOOKUP(T118,WoE!$T$19:$W$25,4,FALSE)</f>
        <v>143</v>
      </c>
      <c r="AA118">
        <f>VLOOKUP(U118,WoE!$T$33:$W$45,4,FALSE)</f>
        <v>128</v>
      </c>
      <c r="AB118">
        <f>VLOOKUP(V118,WoE!$T$53:$W$54,4,FALSE)</f>
        <v>167</v>
      </c>
      <c r="AC118">
        <f t="shared" si="10"/>
        <v>565</v>
      </c>
      <c r="AD118">
        <f t="shared" si="11"/>
        <v>1</v>
      </c>
    </row>
    <row r="119" spans="1:30" x14ac:dyDescent="0.25">
      <c r="A119">
        <v>1</v>
      </c>
      <c r="B119">
        <v>1</v>
      </c>
      <c r="C119" t="s">
        <v>293</v>
      </c>
      <c r="D119" t="s">
        <v>15</v>
      </c>
      <c r="E119">
        <v>30</v>
      </c>
      <c r="F119">
        <v>0</v>
      </c>
      <c r="G119">
        <v>0</v>
      </c>
      <c r="H119" t="s">
        <v>255</v>
      </c>
      <c r="I119">
        <v>56.929200000000002</v>
      </c>
      <c r="J119" t="s">
        <v>294</v>
      </c>
      <c r="K119" t="s">
        <v>44</v>
      </c>
      <c r="L119" t="s">
        <v>252</v>
      </c>
      <c r="O119">
        <v>1</v>
      </c>
      <c r="P119" t="str">
        <f t="shared" si="7"/>
        <v>Train</v>
      </c>
      <c r="Q119" t="str">
        <f t="shared" si="8"/>
        <v/>
      </c>
      <c r="S119">
        <f>IF(E119="",WoE!$T$11,IF(E119&lt;18,WoE!$T$5,IF(E119&lt;31,WoE!$T$6,IF(E119&lt;41,WoE!$T$7,IF(E119&lt;51,WoE!$T$8,IF(E119&lt;61,WoE!$T$9,WoE!$T$10))))))</f>
        <v>-5.6858338818942329</v>
      </c>
      <c r="T119">
        <f>IF(J119="",WoE!$T$25,IF(LEFT(J119,1)=WoE!$R$19,WoE!$T$19,IF(LEFT(J119,1)=WoE!$R$20,WoE!$T$20,IF(LEFT(J119,1)=WoE!$R$21,WoE!$T$21,IF(LEFT(J119,1)=WoE!$R$22,WoE!$T$22,IF(LEFT(J119,1)=WoE!$R$23,WoE!$T$23,WoE!$T$24))))))</f>
        <v>194.54241223142756</v>
      </c>
      <c r="U119">
        <f>IF(Q119=WoE!$R$45,WoE!$T$45,IF(Q119=WoE!$R$44,WoE!$T$44,IF(Q119=WoE!$R$43,WoE!$T$43,IF(Q119=WoE!$R$42,WoE!$T$42,IF(Q119=WoE!$R$41,WoE!$T$41,IF(Q119=WoE!$R$40,WoE!$T$40,IF(Q119=WoE!$R$39,WoE!$T$39,IF(Q119=WoE!$R$38,WoE!$T$38,IF(Q119=WoE!$R$37,WoE!$T$37,IF(Q119=WoE!$R$36,WoE!$T$36,IF(Q119=WoE!$R$35,WoE!$T$35,IF(Q119="",WoE!$T$33,WoE!$T$34))))))))))))</f>
        <v>-46.758841498002319</v>
      </c>
      <c r="V119">
        <f>IF(D119=WoE!$R$53,WoE!$T$53,WoE!$T$54)</f>
        <v>157.1927179217501</v>
      </c>
      <c r="W119">
        <f t="shared" si="9"/>
        <v>1</v>
      </c>
      <c r="Y119">
        <f>VLOOKUP(S119,WoE!$T$5:$W$11,4,FALSE)</f>
        <v>121</v>
      </c>
      <c r="Z119">
        <f>VLOOKUP(T119,WoE!$T$19:$W$25,4,FALSE)</f>
        <v>170</v>
      </c>
      <c r="AA119">
        <f>VLOOKUP(U119,WoE!$T$33:$W$45,4,FALSE)</f>
        <v>112</v>
      </c>
      <c r="AB119">
        <f>VLOOKUP(V119,WoE!$T$53:$W$54,4,FALSE)</f>
        <v>167</v>
      </c>
      <c r="AC119">
        <f t="shared" si="10"/>
        <v>570</v>
      </c>
      <c r="AD119">
        <f t="shared" si="11"/>
        <v>1</v>
      </c>
    </row>
    <row r="120" spans="1:30" hidden="1" x14ac:dyDescent="0.25">
      <c r="A120">
        <v>1</v>
      </c>
      <c r="B120">
        <v>0</v>
      </c>
      <c r="C120" t="s">
        <v>295</v>
      </c>
      <c r="D120" t="s">
        <v>20</v>
      </c>
      <c r="F120">
        <v>0</v>
      </c>
      <c r="G120">
        <v>0</v>
      </c>
      <c r="H120" t="s">
        <v>296</v>
      </c>
      <c r="I120">
        <v>26.55</v>
      </c>
      <c r="J120" t="s">
        <v>297</v>
      </c>
      <c r="K120" t="s">
        <v>17</v>
      </c>
      <c r="N120" t="s">
        <v>298</v>
      </c>
      <c r="O120">
        <v>4</v>
      </c>
      <c r="P120" t="str">
        <f t="shared" si="7"/>
        <v>Test</v>
      </c>
      <c r="Q120" t="str">
        <f t="shared" si="8"/>
        <v>ex</v>
      </c>
      <c r="S120">
        <f>IF(E120="",WoE!$T$11,IF(E120&lt;18,WoE!$T$5,IF(E120&lt;31,WoE!$T$6,IF(E120&lt;41,WoE!$T$7,IF(E120&lt;51,WoE!$T$8,IF(E120&lt;61,WoE!$T$9,WoE!$T$10))))))</f>
        <v>-43.580409799888336</v>
      </c>
      <c r="T120">
        <f>IF(J120="",WoE!$T$25,IF(LEFT(J120,1)=WoE!$R$19,WoE!$T$19,IF(LEFT(J120,1)=WoE!$R$20,WoE!$T$20,IF(LEFT(J120,1)=WoE!$R$21,WoE!$T$21,IF(LEFT(J120,1)=WoE!$R$22,WoE!$T$22,IF(LEFT(J120,1)=WoE!$R$23,WoE!$T$23,WoE!$T$24))))))</f>
        <v>146.3586035421537</v>
      </c>
      <c r="U120">
        <f>IF(Q120=WoE!$R$45,WoE!$T$45,IF(Q120=WoE!$R$44,WoE!$T$44,IF(Q120=WoE!$R$43,WoE!$T$43,IF(Q120=WoE!$R$42,WoE!$T$42,IF(Q120=WoE!$R$41,WoE!$T$41,IF(Q120=WoE!$R$40,WoE!$T$40,IF(Q120=WoE!$R$39,WoE!$T$39,IF(Q120=WoE!$R$38,WoE!$T$38,IF(Q120=WoE!$R$37,WoE!$T$37,IF(Q120=WoE!$R$36,WoE!$T$36,IF(Q120=WoE!$R$35,WoE!$T$35,IF(Q120="",WoE!$T$33,WoE!$T$34))))))))))))</f>
        <v>26.617316200933416</v>
      </c>
      <c r="V120">
        <f>IF(D120=WoE!$R$53,WoE!$T$53,WoE!$T$54)</f>
        <v>-94.961360375027951</v>
      </c>
      <c r="W120">
        <f t="shared" si="9"/>
        <v>0</v>
      </c>
      <c r="Y120">
        <f>VLOOKUP(S120,WoE!$T$5:$W$11,4,FALSE)</f>
        <v>113</v>
      </c>
      <c r="Z120">
        <f>VLOOKUP(T120,WoE!$T$19:$W$25,4,FALSE)</f>
        <v>158</v>
      </c>
      <c r="AA120">
        <f>VLOOKUP(U120,WoE!$T$33:$W$45,4,FALSE)</f>
        <v>128</v>
      </c>
      <c r="AB120">
        <f>VLOOKUP(V120,WoE!$T$53:$W$54,4,FALSE)</f>
        <v>95</v>
      </c>
      <c r="AC120">
        <f t="shared" si="10"/>
        <v>494</v>
      </c>
      <c r="AD120">
        <f t="shared" si="11"/>
        <v>0</v>
      </c>
    </row>
    <row r="121" spans="1:30" x14ac:dyDescent="0.25">
      <c r="A121">
        <v>1</v>
      </c>
      <c r="B121">
        <v>1</v>
      </c>
      <c r="C121" t="s">
        <v>299</v>
      </c>
      <c r="D121" t="s">
        <v>20</v>
      </c>
      <c r="E121">
        <v>50</v>
      </c>
      <c r="F121">
        <v>2</v>
      </c>
      <c r="G121">
        <v>0</v>
      </c>
      <c r="H121" t="s">
        <v>300</v>
      </c>
      <c r="I121">
        <v>133.65</v>
      </c>
      <c r="K121" t="s">
        <v>17</v>
      </c>
      <c r="L121" t="s">
        <v>78</v>
      </c>
      <c r="N121" t="s">
        <v>30</v>
      </c>
      <c r="O121">
        <v>2</v>
      </c>
      <c r="P121" t="str">
        <f t="shared" si="7"/>
        <v>Train</v>
      </c>
      <c r="Q121" t="str">
        <f t="shared" si="8"/>
        <v>NY</v>
      </c>
      <c r="S121">
        <f>IF(E121="",WoE!$T$11,IF(E121&lt;18,WoE!$T$5,IF(E121&lt;31,WoE!$T$6,IF(E121&lt;41,WoE!$T$7,IF(E121&lt;51,WoE!$T$8,IF(E121&lt;61,WoE!$T$9,WoE!$T$10))))))</f>
        <v>10.385094737400134</v>
      </c>
      <c r="T121">
        <f>IF(J121="",WoE!$T$25,IF(LEFT(J121,1)=WoE!$R$19,WoE!$T$19,IF(LEFT(J121,1)=WoE!$R$20,WoE!$T$20,IF(LEFT(J121,1)=WoE!$R$21,WoE!$T$21,IF(LEFT(J121,1)=WoE!$R$22,WoE!$T$22,IF(LEFT(J121,1)=WoE!$R$23,WoE!$T$23,WoE!$T$24))))))</f>
        <v>-35.508699828064103</v>
      </c>
      <c r="U121">
        <f>IF(Q121=WoE!$R$45,WoE!$T$45,IF(Q121=WoE!$R$44,WoE!$T$44,IF(Q121=WoE!$R$43,WoE!$T$43,IF(Q121=WoE!$R$42,WoE!$T$42,IF(Q121=WoE!$R$41,WoE!$T$41,IF(Q121=WoE!$R$40,WoE!$T$40,IF(Q121=WoE!$R$39,WoE!$T$39,IF(Q121=WoE!$R$38,WoE!$T$38,IF(Q121=WoE!$R$37,WoE!$T$37,IF(Q121=WoE!$R$36,WoE!$T$36,IF(Q121=WoE!$R$35,WoE!$T$35,IF(Q121="",WoE!$T$33,WoE!$T$34))))))))))))</f>
        <v>96.207787829339537</v>
      </c>
      <c r="V121">
        <f>IF(D121=WoE!$R$53,WoE!$T$53,WoE!$T$54)</f>
        <v>-94.961360375027951</v>
      </c>
      <c r="W121">
        <f t="shared" si="9"/>
        <v>1</v>
      </c>
      <c r="Y121">
        <f>VLOOKUP(S121,WoE!$T$5:$W$11,4,FALSE)</f>
        <v>124</v>
      </c>
      <c r="Z121">
        <f>VLOOKUP(T121,WoE!$T$19:$W$25,4,FALSE)</f>
        <v>113</v>
      </c>
      <c r="AA121">
        <f>VLOOKUP(U121,WoE!$T$33:$W$45,4,FALSE)</f>
        <v>143</v>
      </c>
      <c r="AB121">
        <f>VLOOKUP(V121,WoE!$T$53:$W$54,4,FALSE)</f>
        <v>95</v>
      </c>
      <c r="AC121">
        <f t="shared" si="10"/>
        <v>475</v>
      </c>
      <c r="AD121">
        <f t="shared" si="11"/>
        <v>1</v>
      </c>
    </row>
    <row r="122" spans="1:30" hidden="1" x14ac:dyDescent="0.25">
      <c r="A122">
        <v>1</v>
      </c>
      <c r="B122">
        <v>1</v>
      </c>
      <c r="C122" t="s">
        <v>301</v>
      </c>
      <c r="D122" t="s">
        <v>20</v>
      </c>
      <c r="E122">
        <v>43</v>
      </c>
      <c r="F122">
        <v>1</v>
      </c>
      <c r="G122">
        <v>0</v>
      </c>
      <c r="H122" t="s">
        <v>302</v>
      </c>
      <c r="I122">
        <v>27.720800000000001</v>
      </c>
      <c r="J122" t="s">
        <v>303</v>
      </c>
      <c r="K122" t="s">
        <v>44</v>
      </c>
      <c r="L122" t="s">
        <v>78</v>
      </c>
      <c r="N122" t="s">
        <v>30</v>
      </c>
      <c r="O122">
        <v>5</v>
      </c>
      <c r="P122" t="str">
        <f t="shared" si="7"/>
        <v>Validate</v>
      </c>
      <c r="Q122" t="str">
        <f t="shared" si="8"/>
        <v>NY</v>
      </c>
      <c r="S122">
        <f>IF(E122="",WoE!$T$11,IF(E122&lt;18,WoE!$T$5,IF(E122&lt;31,WoE!$T$6,IF(E122&lt;41,WoE!$T$7,IF(E122&lt;51,WoE!$T$8,IF(E122&lt;61,WoE!$T$9,WoE!$T$10))))))</f>
        <v>10.385094737400134</v>
      </c>
      <c r="T122">
        <f>IF(J122="",WoE!$T$25,IF(LEFT(J122,1)=WoE!$R$19,WoE!$T$19,IF(LEFT(J122,1)=WoE!$R$20,WoE!$T$20,IF(LEFT(J122,1)=WoE!$R$21,WoE!$T$21,IF(LEFT(J122,1)=WoE!$R$22,WoE!$T$22,IF(LEFT(J122,1)=WoE!$R$23,WoE!$T$23,WoE!$T$24))))))</f>
        <v>146.3586035421537</v>
      </c>
      <c r="U122">
        <f>IF(Q122=WoE!$R$45,WoE!$T$45,IF(Q122=WoE!$R$44,WoE!$T$44,IF(Q122=WoE!$R$43,WoE!$T$43,IF(Q122=WoE!$R$42,WoE!$T$42,IF(Q122=WoE!$R$41,WoE!$T$41,IF(Q122=WoE!$R$40,WoE!$T$40,IF(Q122=WoE!$R$39,WoE!$T$39,IF(Q122=WoE!$R$38,WoE!$T$38,IF(Q122=WoE!$R$37,WoE!$T$37,IF(Q122=WoE!$R$36,WoE!$T$36,IF(Q122=WoE!$R$35,WoE!$T$35,IF(Q122="",WoE!$T$33,WoE!$T$34))))))))))))</f>
        <v>96.207787829339537</v>
      </c>
      <c r="V122">
        <f>IF(D122=WoE!$R$53,WoE!$T$53,WoE!$T$54)</f>
        <v>-94.961360375027951</v>
      </c>
      <c r="W122">
        <f t="shared" si="9"/>
        <v>1</v>
      </c>
      <c r="Y122">
        <f>VLOOKUP(S122,WoE!$T$5:$W$11,4,FALSE)</f>
        <v>124</v>
      </c>
      <c r="Z122">
        <f>VLOOKUP(T122,WoE!$T$19:$W$25,4,FALSE)</f>
        <v>158</v>
      </c>
      <c r="AA122">
        <f>VLOOKUP(U122,WoE!$T$33:$W$45,4,FALSE)</f>
        <v>143</v>
      </c>
      <c r="AB122">
        <f>VLOOKUP(V122,WoE!$T$53:$W$54,4,FALSE)</f>
        <v>95</v>
      </c>
      <c r="AC122">
        <f t="shared" si="10"/>
        <v>520</v>
      </c>
      <c r="AD122">
        <f t="shared" si="11"/>
        <v>1</v>
      </c>
    </row>
    <row r="123" spans="1:30" x14ac:dyDescent="0.25">
      <c r="A123">
        <v>1</v>
      </c>
      <c r="B123">
        <v>1</v>
      </c>
      <c r="C123" t="s">
        <v>304</v>
      </c>
      <c r="D123" t="s">
        <v>15</v>
      </c>
      <c r="F123">
        <v>1</v>
      </c>
      <c r="G123">
        <v>0</v>
      </c>
      <c r="H123" t="s">
        <v>300</v>
      </c>
      <c r="I123">
        <v>133.65</v>
      </c>
      <c r="K123" t="s">
        <v>17</v>
      </c>
      <c r="L123" t="s">
        <v>78</v>
      </c>
      <c r="N123" t="s">
        <v>30</v>
      </c>
      <c r="O123">
        <v>3</v>
      </c>
      <c r="P123" t="str">
        <f t="shared" si="7"/>
        <v>Train</v>
      </c>
      <c r="Q123" t="str">
        <f t="shared" si="8"/>
        <v>NY</v>
      </c>
      <c r="S123">
        <f>IF(E123="",WoE!$T$11,IF(E123&lt;18,WoE!$T$5,IF(E123&lt;31,WoE!$T$6,IF(E123&lt;41,WoE!$T$7,IF(E123&lt;51,WoE!$T$8,IF(E123&lt;61,WoE!$T$9,WoE!$T$10))))))</f>
        <v>-43.580409799888336</v>
      </c>
      <c r="T123">
        <f>IF(J123="",WoE!$T$25,IF(LEFT(J123,1)=WoE!$R$19,WoE!$T$19,IF(LEFT(J123,1)=WoE!$R$20,WoE!$T$20,IF(LEFT(J123,1)=WoE!$R$21,WoE!$T$21,IF(LEFT(J123,1)=WoE!$R$22,WoE!$T$22,IF(LEFT(J123,1)=WoE!$R$23,WoE!$T$23,WoE!$T$24))))))</f>
        <v>-35.508699828064103</v>
      </c>
      <c r="U123">
        <f>IF(Q123=WoE!$R$45,WoE!$T$45,IF(Q123=WoE!$R$44,WoE!$T$44,IF(Q123=WoE!$R$43,WoE!$T$43,IF(Q123=WoE!$R$42,WoE!$T$42,IF(Q123=WoE!$R$41,WoE!$T$41,IF(Q123=WoE!$R$40,WoE!$T$40,IF(Q123=WoE!$R$39,WoE!$T$39,IF(Q123=WoE!$R$38,WoE!$T$38,IF(Q123=WoE!$R$37,WoE!$T$37,IF(Q123=WoE!$R$36,WoE!$T$36,IF(Q123=WoE!$R$35,WoE!$T$35,IF(Q123="",WoE!$T$33,WoE!$T$34))))))))))))</f>
        <v>96.207787829339537</v>
      </c>
      <c r="V123">
        <f>IF(D123=WoE!$R$53,WoE!$T$53,WoE!$T$54)</f>
        <v>157.1927179217501</v>
      </c>
      <c r="W123">
        <f t="shared" si="9"/>
        <v>1</v>
      </c>
      <c r="Y123">
        <f>VLOOKUP(S123,WoE!$T$5:$W$11,4,FALSE)</f>
        <v>113</v>
      </c>
      <c r="Z123">
        <f>VLOOKUP(T123,WoE!$T$19:$W$25,4,FALSE)</f>
        <v>113</v>
      </c>
      <c r="AA123">
        <f>VLOOKUP(U123,WoE!$T$33:$W$45,4,FALSE)</f>
        <v>143</v>
      </c>
      <c r="AB123">
        <f>VLOOKUP(V123,WoE!$T$53:$W$54,4,FALSE)</f>
        <v>167</v>
      </c>
      <c r="AC123">
        <f t="shared" si="10"/>
        <v>536</v>
      </c>
      <c r="AD123">
        <f t="shared" si="11"/>
        <v>1</v>
      </c>
    </row>
    <row r="124" spans="1:30" x14ac:dyDescent="0.25">
      <c r="A124">
        <v>1</v>
      </c>
      <c r="B124">
        <v>1</v>
      </c>
      <c r="C124" t="s">
        <v>305</v>
      </c>
      <c r="D124" t="s">
        <v>15</v>
      </c>
      <c r="E124">
        <v>22</v>
      </c>
      <c r="F124">
        <v>0</v>
      </c>
      <c r="G124">
        <v>2</v>
      </c>
      <c r="H124" t="s">
        <v>306</v>
      </c>
      <c r="I124">
        <v>49.5</v>
      </c>
      <c r="J124" t="s">
        <v>307</v>
      </c>
      <c r="K124" t="s">
        <v>44</v>
      </c>
      <c r="L124" t="s">
        <v>78</v>
      </c>
      <c r="N124" t="s">
        <v>308</v>
      </c>
      <c r="O124">
        <v>3</v>
      </c>
      <c r="P124" t="str">
        <f t="shared" si="7"/>
        <v>Train</v>
      </c>
      <c r="Q124" t="str">
        <f t="shared" si="8"/>
        <v>nd</v>
      </c>
      <c r="S124">
        <f>IF(E124="",WoE!$T$11,IF(E124&lt;18,WoE!$T$5,IF(E124&lt;31,WoE!$T$6,IF(E124&lt;41,WoE!$T$7,IF(E124&lt;51,WoE!$T$8,IF(E124&lt;61,WoE!$T$9,WoE!$T$10))))))</f>
        <v>-5.6858338818942329</v>
      </c>
      <c r="T124">
        <f>IF(J124="",WoE!$T$25,IF(LEFT(J124,1)=WoE!$R$19,WoE!$T$19,IF(LEFT(J124,1)=WoE!$R$20,WoE!$T$20,IF(LEFT(J124,1)=WoE!$R$21,WoE!$T$21,IF(LEFT(J124,1)=WoE!$R$22,WoE!$T$22,IF(LEFT(J124,1)=WoE!$R$23,WoE!$T$23,WoE!$T$24))))))</f>
        <v>131.94856914477802</v>
      </c>
      <c r="U124">
        <f>IF(Q124=WoE!$R$45,WoE!$T$45,IF(Q124=WoE!$R$44,WoE!$T$44,IF(Q124=WoE!$R$43,WoE!$T$43,IF(Q124=WoE!$R$42,WoE!$T$42,IF(Q124=WoE!$R$41,WoE!$T$41,IF(Q124=WoE!$R$40,WoE!$T$40,IF(Q124=WoE!$R$39,WoE!$T$39,IF(Q124=WoE!$R$38,WoE!$T$38,IF(Q124=WoE!$R$37,WoE!$T$37,IF(Q124=WoE!$R$36,WoE!$T$36,IF(Q124=WoE!$R$35,WoE!$T$35,IF(Q124="",WoE!$T$33,WoE!$T$34))))))))))))</f>
        <v>23.024115278327077</v>
      </c>
      <c r="V124">
        <f>IF(D124=WoE!$R$53,WoE!$T$53,WoE!$T$54)</f>
        <v>157.1927179217501</v>
      </c>
      <c r="W124">
        <f t="shared" si="9"/>
        <v>1</v>
      </c>
      <c r="Y124">
        <f>VLOOKUP(S124,WoE!$T$5:$W$11,4,FALSE)</f>
        <v>121</v>
      </c>
      <c r="Z124">
        <f>VLOOKUP(T124,WoE!$T$19:$W$25,4,FALSE)</f>
        <v>154</v>
      </c>
      <c r="AA124">
        <f>VLOOKUP(U124,WoE!$T$33:$W$45,4,FALSE)</f>
        <v>127</v>
      </c>
      <c r="AB124">
        <f>VLOOKUP(V124,WoE!$T$53:$W$54,4,FALSE)</f>
        <v>167</v>
      </c>
      <c r="AC124">
        <f t="shared" si="10"/>
        <v>569</v>
      </c>
      <c r="AD124">
        <f t="shared" si="11"/>
        <v>1</v>
      </c>
    </row>
    <row r="125" spans="1:30" hidden="1" x14ac:dyDescent="0.25">
      <c r="A125">
        <v>1</v>
      </c>
      <c r="B125">
        <v>1</v>
      </c>
      <c r="C125" t="s">
        <v>309</v>
      </c>
      <c r="D125" t="s">
        <v>20</v>
      </c>
      <c r="E125">
        <v>60</v>
      </c>
      <c r="F125">
        <v>1</v>
      </c>
      <c r="G125">
        <v>1</v>
      </c>
      <c r="H125" t="s">
        <v>310</v>
      </c>
      <c r="I125">
        <v>79.2</v>
      </c>
      <c r="J125" t="s">
        <v>311</v>
      </c>
      <c r="K125" t="s">
        <v>44</v>
      </c>
      <c r="L125" t="s">
        <v>78</v>
      </c>
      <c r="N125" t="s">
        <v>308</v>
      </c>
      <c r="O125">
        <v>4</v>
      </c>
      <c r="P125" t="str">
        <f t="shared" si="7"/>
        <v>Test</v>
      </c>
      <c r="Q125" t="str">
        <f t="shared" si="8"/>
        <v>nd</v>
      </c>
      <c r="S125">
        <f>IF(E125="",WoE!$T$11,IF(E125&lt;18,WoE!$T$5,IF(E125&lt;31,WoE!$T$6,IF(E125&lt;41,WoE!$T$7,IF(E125&lt;51,WoE!$T$8,IF(E125&lt;61,WoE!$T$9,WoE!$T$10))))))</f>
        <v>24.067603007585038</v>
      </c>
      <c r="T125">
        <f>IF(J125="",WoE!$T$25,IF(LEFT(J125,1)=WoE!$R$19,WoE!$T$19,IF(LEFT(J125,1)=WoE!$R$20,WoE!$T$20,IF(LEFT(J125,1)=WoE!$R$21,WoE!$T$21,IF(LEFT(J125,1)=WoE!$R$22,WoE!$T$22,IF(LEFT(J125,1)=WoE!$R$23,WoE!$T$23,WoE!$T$24))))))</f>
        <v>131.94856914477802</v>
      </c>
      <c r="U125">
        <f>IF(Q125=WoE!$R$45,WoE!$T$45,IF(Q125=WoE!$R$44,WoE!$T$44,IF(Q125=WoE!$R$43,WoE!$T$43,IF(Q125=WoE!$R$42,WoE!$T$42,IF(Q125=WoE!$R$41,WoE!$T$41,IF(Q125=WoE!$R$40,WoE!$T$40,IF(Q125=WoE!$R$39,WoE!$T$39,IF(Q125=WoE!$R$38,WoE!$T$38,IF(Q125=WoE!$R$37,WoE!$T$37,IF(Q125=WoE!$R$36,WoE!$T$36,IF(Q125=WoE!$R$35,WoE!$T$35,IF(Q125="",WoE!$T$33,WoE!$T$34))))))))))))</f>
        <v>23.024115278327077</v>
      </c>
      <c r="V125">
        <f>IF(D125=WoE!$R$53,WoE!$T$53,WoE!$T$54)</f>
        <v>-94.961360375027951</v>
      </c>
      <c r="W125">
        <f t="shared" si="9"/>
        <v>1</v>
      </c>
      <c r="Y125">
        <f>VLOOKUP(S125,WoE!$T$5:$W$11,4,FALSE)</f>
        <v>127</v>
      </c>
      <c r="Z125">
        <f>VLOOKUP(T125,WoE!$T$19:$W$25,4,FALSE)</f>
        <v>154</v>
      </c>
      <c r="AA125">
        <f>VLOOKUP(U125,WoE!$T$33:$W$45,4,FALSE)</f>
        <v>127</v>
      </c>
      <c r="AB125">
        <f>VLOOKUP(V125,WoE!$T$53:$W$54,4,FALSE)</f>
        <v>95</v>
      </c>
      <c r="AC125">
        <f t="shared" si="10"/>
        <v>503</v>
      </c>
      <c r="AD125">
        <f t="shared" si="11"/>
        <v>1</v>
      </c>
    </row>
    <row r="126" spans="1:30" x14ac:dyDescent="0.25">
      <c r="A126">
        <v>1</v>
      </c>
      <c r="B126">
        <v>1</v>
      </c>
      <c r="C126" t="s">
        <v>312</v>
      </c>
      <c r="D126" t="s">
        <v>15</v>
      </c>
      <c r="E126">
        <v>48</v>
      </c>
      <c r="F126">
        <v>1</v>
      </c>
      <c r="G126">
        <v>1</v>
      </c>
      <c r="H126" t="s">
        <v>310</v>
      </c>
      <c r="I126">
        <v>79.2</v>
      </c>
      <c r="J126" t="s">
        <v>311</v>
      </c>
      <c r="K126" t="s">
        <v>44</v>
      </c>
      <c r="L126" t="s">
        <v>78</v>
      </c>
      <c r="N126" t="s">
        <v>308</v>
      </c>
      <c r="O126">
        <v>3</v>
      </c>
      <c r="P126" t="str">
        <f t="shared" si="7"/>
        <v>Train</v>
      </c>
      <c r="Q126" t="str">
        <f t="shared" si="8"/>
        <v>nd</v>
      </c>
      <c r="S126">
        <f>IF(E126="",WoE!$T$11,IF(E126&lt;18,WoE!$T$5,IF(E126&lt;31,WoE!$T$6,IF(E126&lt;41,WoE!$T$7,IF(E126&lt;51,WoE!$T$8,IF(E126&lt;61,WoE!$T$9,WoE!$T$10))))))</f>
        <v>10.385094737400134</v>
      </c>
      <c r="T126">
        <f>IF(J126="",WoE!$T$25,IF(LEFT(J126,1)=WoE!$R$19,WoE!$T$19,IF(LEFT(J126,1)=WoE!$R$20,WoE!$T$20,IF(LEFT(J126,1)=WoE!$R$21,WoE!$T$21,IF(LEFT(J126,1)=WoE!$R$22,WoE!$T$22,IF(LEFT(J126,1)=WoE!$R$23,WoE!$T$23,WoE!$T$24))))))</f>
        <v>131.94856914477802</v>
      </c>
      <c r="U126">
        <f>IF(Q126=WoE!$R$45,WoE!$T$45,IF(Q126=WoE!$R$44,WoE!$T$44,IF(Q126=WoE!$R$43,WoE!$T$43,IF(Q126=WoE!$R$42,WoE!$T$42,IF(Q126=WoE!$R$41,WoE!$T$41,IF(Q126=WoE!$R$40,WoE!$T$40,IF(Q126=WoE!$R$39,WoE!$T$39,IF(Q126=WoE!$R$38,WoE!$T$38,IF(Q126=WoE!$R$37,WoE!$T$37,IF(Q126=WoE!$R$36,WoE!$T$36,IF(Q126=WoE!$R$35,WoE!$T$35,IF(Q126="",WoE!$T$33,WoE!$T$34))))))))))))</f>
        <v>23.024115278327077</v>
      </c>
      <c r="V126">
        <f>IF(D126=WoE!$R$53,WoE!$T$53,WoE!$T$54)</f>
        <v>157.1927179217501</v>
      </c>
      <c r="W126">
        <f t="shared" si="9"/>
        <v>1</v>
      </c>
      <c r="Y126">
        <f>VLOOKUP(S126,WoE!$T$5:$W$11,4,FALSE)</f>
        <v>124</v>
      </c>
      <c r="Z126">
        <f>VLOOKUP(T126,WoE!$T$19:$W$25,4,FALSE)</f>
        <v>154</v>
      </c>
      <c r="AA126">
        <f>VLOOKUP(U126,WoE!$T$33:$W$45,4,FALSE)</f>
        <v>127</v>
      </c>
      <c r="AB126">
        <f>VLOOKUP(V126,WoE!$T$53:$W$54,4,FALSE)</f>
        <v>167</v>
      </c>
      <c r="AC126">
        <f t="shared" si="10"/>
        <v>572</v>
      </c>
      <c r="AD126">
        <f t="shared" si="11"/>
        <v>1</v>
      </c>
    </row>
    <row r="127" spans="1:30" hidden="1" x14ac:dyDescent="0.25">
      <c r="A127">
        <v>1</v>
      </c>
      <c r="B127">
        <v>0</v>
      </c>
      <c r="C127" t="s">
        <v>313</v>
      </c>
      <c r="D127" t="s">
        <v>20</v>
      </c>
      <c r="F127">
        <v>0</v>
      </c>
      <c r="G127">
        <v>0</v>
      </c>
      <c r="H127" t="s">
        <v>314</v>
      </c>
      <c r="I127">
        <v>0</v>
      </c>
      <c r="J127" t="s">
        <v>315</v>
      </c>
      <c r="K127" t="s">
        <v>17</v>
      </c>
      <c r="O127">
        <v>5</v>
      </c>
      <c r="P127" t="str">
        <f t="shared" si="7"/>
        <v>Validate</v>
      </c>
      <c r="Q127" t="str">
        <f t="shared" si="8"/>
        <v/>
      </c>
      <c r="S127">
        <f>IF(E127="",WoE!$T$11,IF(E127&lt;18,WoE!$T$5,IF(E127&lt;31,WoE!$T$6,IF(E127&lt;41,WoE!$T$7,IF(E127&lt;51,WoE!$T$8,IF(E127&lt;61,WoE!$T$9,WoE!$T$10))))))</f>
        <v>-43.580409799888336</v>
      </c>
      <c r="T127">
        <f>IF(J127="",WoE!$T$25,IF(LEFT(J127,1)=WoE!$R$19,WoE!$T$19,IF(LEFT(J127,1)=WoE!$R$20,WoE!$T$20,IF(LEFT(J127,1)=WoE!$R$21,WoE!$T$21,IF(LEFT(J127,1)=WoE!$R$22,WoE!$T$22,IF(LEFT(J127,1)=WoE!$R$23,WoE!$T$23,WoE!$T$24))))))</f>
        <v>131.94856914477802</v>
      </c>
      <c r="U127">
        <f>IF(Q127=WoE!$R$45,WoE!$T$45,IF(Q127=WoE!$R$44,WoE!$T$44,IF(Q127=WoE!$R$43,WoE!$T$43,IF(Q127=WoE!$R$42,WoE!$T$42,IF(Q127=WoE!$R$41,WoE!$T$41,IF(Q127=WoE!$R$40,WoE!$T$40,IF(Q127=WoE!$R$39,WoE!$T$39,IF(Q127=WoE!$R$38,WoE!$T$38,IF(Q127=WoE!$R$37,WoE!$T$37,IF(Q127=WoE!$R$36,WoE!$T$36,IF(Q127=WoE!$R$35,WoE!$T$35,IF(Q127="",WoE!$T$33,WoE!$T$34))))))))))))</f>
        <v>-46.758841498002319</v>
      </c>
      <c r="V127">
        <f>IF(D127=WoE!$R$53,WoE!$T$53,WoE!$T$54)</f>
        <v>-94.961360375027951</v>
      </c>
      <c r="W127">
        <f t="shared" si="9"/>
        <v>0</v>
      </c>
      <c r="Y127">
        <f>VLOOKUP(S127,WoE!$T$5:$W$11,4,FALSE)</f>
        <v>113</v>
      </c>
      <c r="Z127">
        <f>VLOOKUP(T127,WoE!$T$19:$W$25,4,FALSE)</f>
        <v>154</v>
      </c>
      <c r="AA127">
        <f>VLOOKUP(U127,WoE!$T$33:$W$45,4,FALSE)</f>
        <v>112</v>
      </c>
      <c r="AB127">
        <f>VLOOKUP(V127,WoE!$T$53:$W$54,4,FALSE)</f>
        <v>95</v>
      </c>
      <c r="AC127">
        <f t="shared" si="10"/>
        <v>474</v>
      </c>
      <c r="AD127">
        <f t="shared" si="11"/>
        <v>0</v>
      </c>
    </row>
    <row r="128" spans="1:30" x14ac:dyDescent="0.25">
      <c r="A128">
        <v>1</v>
      </c>
      <c r="B128">
        <v>0</v>
      </c>
      <c r="C128" t="s">
        <v>316</v>
      </c>
      <c r="D128" t="s">
        <v>20</v>
      </c>
      <c r="E128">
        <v>37</v>
      </c>
      <c r="F128">
        <v>1</v>
      </c>
      <c r="G128">
        <v>0</v>
      </c>
      <c r="H128" t="s">
        <v>317</v>
      </c>
      <c r="I128">
        <v>53.1</v>
      </c>
      <c r="J128" t="s">
        <v>318</v>
      </c>
      <c r="K128" t="s">
        <v>17</v>
      </c>
      <c r="N128" t="s">
        <v>319</v>
      </c>
      <c r="O128">
        <v>3</v>
      </c>
      <c r="P128" t="str">
        <f t="shared" si="7"/>
        <v>Train</v>
      </c>
      <c r="Q128" t="str">
        <f t="shared" si="8"/>
        <v>MA</v>
      </c>
      <c r="S128">
        <f>IF(E128="",WoE!$T$11,IF(E128&lt;18,WoE!$T$5,IF(E128&lt;31,WoE!$T$6,IF(E128&lt;41,WoE!$T$7,IF(E128&lt;51,WoE!$T$8,IF(E128&lt;61,WoE!$T$9,WoE!$T$10))))))</f>
        <v>6.0882919635254256</v>
      </c>
      <c r="T128">
        <f>IF(J128="",WoE!$T$25,IF(LEFT(J128,1)=WoE!$R$19,WoE!$T$19,IF(LEFT(J128,1)=WoE!$R$20,WoE!$T$20,IF(LEFT(J128,1)=WoE!$R$21,WoE!$T$21,IF(LEFT(J128,1)=WoE!$R$22,WoE!$T$22,IF(LEFT(J128,1)=WoE!$R$23,WoE!$T$23,WoE!$T$24))))))</f>
        <v>87.579937051941812</v>
      </c>
      <c r="U128">
        <f>IF(Q128=WoE!$R$45,WoE!$T$45,IF(Q128=WoE!$R$44,WoE!$T$44,IF(Q128=WoE!$R$43,WoE!$T$43,IF(Q128=WoE!$R$42,WoE!$T$42,IF(Q128=WoE!$R$41,WoE!$T$41,IF(Q128=WoE!$R$40,WoE!$T$40,IF(Q128=WoE!$R$39,WoE!$T$39,IF(Q128=WoE!$R$38,WoE!$T$38,IF(Q128=WoE!$R$37,WoE!$T$37,IF(Q128=WoE!$R$36,WoE!$T$36,IF(Q128=WoE!$R$35,WoE!$T$35,IF(Q128="",WoE!$T$33,WoE!$T$34))))))))))))</f>
        <v>4.6520015634892697</v>
      </c>
      <c r="V128">
        <f>IF(D128=WoE!$R$53,WoE!$T$53,WoE!$T$54)</f>
        <v>-94.961360375027951</v>
      </c>
      <c r="W128">
        <f t="shared" si="9"/>
        <v>0</v>
      </c>
      <c r="Y128">
        <f>VLOOKUP(S128,WoE!$T$5:$W$11,4,FALSE)</f>
        <v>123</v>
      </c>
      <c r="Z128">
        <f>VLOOKUP(T128,WoE!$T$19:$W$25,4,FALSE)</f>
        <v>143</v>
      </c>
      <c r="AA128">
        <f>VLOOKUP(U128,WoE!$T$33:$W$45,4,FALSE)</f>
        <v>123</v>
      </c>
      <c r="AB128">
        <f>VLOOKUP(V128,WoE!$T$53:$W$54,4,FALSE)</f>
        <v>95</v>
      </c>
      <c r="AC128">
        <f t="shared" si="10"/>
        <v>484</v>
      </c>
      <c r="AD128">
        <f t="shared" si="11"/>
        <v>0</v>
      </c>
    </row>
    <row r="129" spans="1:30" x14ac:dyDescent="0.25">
      <c r="A129">
        <v>1</v>
      </c>
      <c r="B129">
        <v>1</v>
      </c>
      <c r="C129" t="s">
        <v>320</v>
      </c>
      <c r="D129" t="s">
        <v>15</v>
      </c>
      <c r="E129">
        <v>35</v>
      </c>
      <c r="F129">
        <v>1</v>
      </c>
      <c r="G129">
        <v>0</v>
      </c>
      <c r="H129" t="s">
        <v>317</v>
      </c>
      <c r="I129">
        <v>53.1</v>
      </c>
      <c r="J129" t="s">
        <v>318</v>
      </c>
      <c r="K129" t="s">
        <v>17</v>
      </c>
      <c r="L129" t="s">
        <v>40</v>
      </c>
      <c r="N129" t="s">
        <v>319</v>
      </c>
      <c r="O129">
        <v>2</v>
      </c>
      <c r="P129" t="str">
        <f t="shared" si="7"/>
        <v>Train</v>
      </c>
      <c r="Q129" t="str">
        <f t="shared" si="8"/>
        <v>MA</v>
      </c>
      <c r="S129">
        <f>IF(E129="",WoE!$T$11,IF(E129&lt;18,WoE!$T$5,IF(E129&lt;31,WoE!$T$6,IF(E129&lt;41,WoE!$T$7,IF(E129&lt;51,WoE!$T$8,IF(E129&lt;61,WoE!$T$9,WoE!$T$10))))))</f>
        <v>6.0882919635254256</v>
      </c>
      <c r="T129">
        <f>IF(J129="",WoE!$T$25,IF(LEFT(J129,1)=WoE!$R$19,WoE!$T$19,IF(LEFT(J129,1)=WoE!$R$20,WoE!$T$20,IF(LEFT(J129,1)=WoE!$R$21,WoE!$T$21,IF(LEFT(J129,1)=WoE!$R$22,WoE!$T$22,IF(LEFT(J129,1)=WoE!$R$23,WoE!$T$23,WoE!$T$24))))))</f>
        <v>87.579937051941812</v>
      </c>
      <c r="U129">
        <f>IF(Q129=WoE!$R$45,WoE!$T$45,IF(Q129=WoE!$R$44,WoE!$T$44,IF(Q129=WoE!$R$43,WoE!$T$43,IF(Q129=WoE!$R$42,WoE!$T$42,IF(Q129=WoE!$R$41,WoE!$T$41,IF(Q129=WoE!$R$40,WoE!$T$40,IF(Q129=WoE!$R$39,WoE!$T$39,IF(Q129=WoE!$R$38,WoE!$T$38,IF(Q129=WoE!$R$37,WoE!$T$37,IF(Q129=WoE!$R$36,WoE!$T$36,IF(Q129=WoE!$R$35,WoE!$T$35,IF(Q129="",WoE!$T$33,WoE!$T$34))))))))))))</f>
        <v>4.6520015634892697</v>
      </c>
      <c r="V129">
        <f>IF(D129=WoE!$R$53,WoE!$T$53,WoE!$T$54)</f>
        <v>157.1927179217501</v>
      </c>
      <c r="W129">
        <f t="shared" si="9"/>
        <v>1</v>
      </c>
      <c r="Y129">
        <f>VLOOKUP(S129,WoE!$T$5:$W$11,4,FALSE)</f>
        <v>123</v>
      </c>
      <c r="Z129">
        <f>VLOOKUP(T129,WoE!$T$19:$W$25,4,FALSE)</f>
        <v>143</v>
      </c>
      <c r="AA129">
        <f>VLOOKUP(U129,WoE!$T$33:$W$45,4,FALSE)</f>
        <v>123</v>
      </c>
      <c r="AB129">
        <f>VLOOKUP(V129,WoE!$T$53:$W$54,4,FALSE)</f>
        <v>167</v>
      </c>
      <c r="AC129">
        <f t="shared" si="10"/>
        <v>556</v>
      </c>
      <c r="AD129">
        <f t="shared" si="11"/>
        <v>1</v>
      </c>
    </row>
    <row r="130" spans="1:30" x14ac:dyDescent="0.25">
      <c r="A130">
        <v>1</v>
      </c>
      <c r="B130">
        <v>0</v>
      </c>
      <c r="C130" t="s">
        <v>321</v>
      </c>
      <c r="D130" t="s">
        <v>20</v>
      </c>
      <c r="E130">
        <v>47</v>
      </c>
      <c r="F130">
        <v>0</v>
      </c>
      <c r="G130">
        <v>0</v>
      </c>
      <c r="H130" t="s">
        <v>322</v>
      </c>
      <c r="I130">
        <v>38.5</v>
      </c>
      <c r="J130" t="s">
        <v>323</v>
      </c>
      <c r="K130" t="s">
        <v>17</v>
      </c>
      <c r="M130">
        <v>275</v>
      </c>
      <c r="N130" t="s">
        <v>324</v>
      </c>
      <c r="O130">
        <v>3</v>
      </c>
      <c r="P130" t="str">
        <f t="shared" si="7"/>
        <v>Train</v>
      </c>
      <c r="Q130" t="str">
        <f t="shared" si="8"/>
        <v>re</v>
      </c>
      <c r="S130">
        <f>IF(E130="",WoE!$T$11,IF(E130&lt;18,WoE!$T$5,IF(E130&lt;31,WoE!$T$6,IF(E130&lt;41,WoE!$T$7,IF(E130&lt;51,WoE!$T$8,IF(E130&lt;61,WoE!$T$9,WoE!$T$10))))))</f>
        <v>10.385094737400134</v>
      </c>
      <c r="T130">
        <f>IF(J130="",WoE!$T$25,IF(LEFT(J130,1)=WoE!$R$19,WoE!$T$19,IF(LEFT(J130,1)=WoE!$R$20,WoE!$T$20,IF(LEFT(J130,1)=WoE!$R$21,WoE!$T$21,IF(LEFT(J130,1)=WoE!$R$22,WoE!$T$22,IF(LEFT(J130,1)=WoE!$R$23,WoE!$T$23,WoE!$T$24))))))</f>
        <v>194.54241223142756</v>
      </c>
      <c r="U130">
        <f>IF(Q130=WoE!$R$45,WoE!$T$45,IF(Q130=WoE!$R$44,WoE!$T$44,IF(Q130=WoE!$R$43,WoE!$T$43,IF(Q130=WoE!$R$42,WoE!$T$42,IF(Q130=WoE!$R$41,WoE!$T$41,IF(Q130=WoE!$R$40,WoE!$T$40,IF(Q130=WoE!$R$39,WoE!$T$39,IF(Q130=WoE!$R$38,WoE!$T$38,IF(Q130=WoE!$R$37,WoE!$T$37,IF(Q130=WoE!$R$36,WoE!$T$36,IF(Q130=WoE!$R$35,WoE!$T$35,IF(Q130="",WoE!$T$33,WoE!$T$34))))))))))))</f>
        <v>26.617316200933416</v>
      </c>
      <c r="V130">
        <f>IF(D130=WoE!$R$53,WoE!$T$53,WoE!$T$54)</f>
        <v>-94.961360375027951</v>
      </c>
      <c r="W130">
        <f t="shared" si="9"/>
        <v>0</v>
      </c>
      <c r="Y130">
        <f>VLOOKUP(S130,WoE!$T$5:$W$11,4,FALSE)</f>
        <v>124</v>
      </c>
      <c r="Z130">
        <f>VLOOKUP(T130,WoE!$T$19:$W$25,4,FALSE)</f>
        <v>170</v>
      </c>
      <c r="AA130">
        <f>VLOOKUP(U130,WoE!$T$33:$W$45,4,FALSE)</f>
        <v>128</v>
      </c>
      <c r="AB130">
        <f>VLOOKUP(V130,WoE!$T$53:$W$54,4,FALSE)</f>
        <v>95</v>
      </c>
      <c r="AC130">
        <f t="shared" si="10"/>
        <v>517</v>
      </c>
      <c r="AD130">
        <f t="shared" si="11"/>
        <v>0</v>
      </c>
    </row>
    <row r="131" spans="1:30" x14ac:dyDescent="0.25">
      <c r="A131">
        <v>1</v>
      </c>
      <c r="B131">
        <v>1</v>
      </c>
      <c r="C131" t="s">
        <v>325</v>
      </c>
      <c r="D131" t="s">
        <v>15</v>
      </c>
      <c r="E131">
        <v>35</v>
      </c>
      <c r="F131">
        <v>0</v>
      </c>
      <c r="G131">
        <v>0</v>
      </c>
      <c r="H131" t="s">
        <v>326</v>
      </c>
      <c r="I131">
        <v>211.5</v>
      </c>
      <c r="J131" t="s">
        <v>327</v>
      </c>
      <c r="K131" t="s">
        <v>44</v>
      </c>
      <c r="L131" t="s">
        <v>50</v>
      </c>
      <c r="O131">
        <v>3</v>
      </c>
      <c r="P131" t="str">
        <f t="shared" ref="P131:P194" si="12">IF(O131&lt;=3, "Train", IF(O131=4, "Test", "Validate"))</f>
        <v>Train</v>
      </c>
      <c r="Q131" t="str">
        <f t="shared" ref="Q131:Q194" si="13">RIGHT(N131,2)</f>
        <v/>
      </c>
      <c r="S131">
        <f>IF(E131="",WoE!$T$11,IF(E131&lt;18,WoE!$T$5,IF(E131&lt;31,WoE!$T$6,IF(E131&lt;41,WoE!$T$7,IF(E131&lt;51,WoE!$T$8,IF(E131&lt;61,WoE!$T$9,WoE!$T$10))))))</f>
        <v>6.0882919635254256</v>
      </c>
      <c r="T131">
        <f>IF(J131="",WoE!$T$25,IF(LEFT(J131,1)=WoE!$R$19,WoE!$T$19,IF(LEFT(J131,1)=WoE!$R$20,WoE!$T$20,IF(LEFT(J131,1)=WoE!$R$21,WoE!$T$21,IF(LEFT(J131,1)=WoE!$R$22,WoE!$T$22,IF(LEFT(J131,1)=WoE!$R$23,WoE!$T$23,WoE!$T$24))))))</f>
        <v>87.579937051941812</v>
      </c>
      <c r="U131">
        <f>IF(Q131=WoE!$R$45,WoE!$T$45,IF(Q131=WoE!$R$44,WoE!$T$44,IF(Q131=WoE!$R$43,WoE!$T$43,IF(Q131=WoE!$R$42,WoE!$T$42,IF(Q131=WoE!$R$41,WoE!$T$41,IF(Q131=WoE!$R$40,WoE!$T$40,IF(Q131=WoE!$R$39,WoE!$T$39,IF(Q131=WoE!$R$38,WoE!$T$38,IF(Q131=WoE!$R$37,WoE!$T$37,IF(Q131=WoE!$R$36,WoE!$T$36,IF(Q131=WoE!$R$35,WoE!$T$35,IF(Q131="",WoE!$T$33,WoE!$T$34))))))))))))</f>
        <v>-46.758841498002319</v>
      </c>
      <c r="V131">
        <f>IF(D131=WoE!$R$53,WoE!$T$53,WoE!$T$54)</f>
        <v>157.1927179217501</v>
      </c>
      <c r="W131">
        <f t="shared" ref="W131:W194" si="14">B131</f>
        <v>1</v>
      </c>
      <c r="Y131">
        <f>VLOOKUP(S131,WoE!$T$5:$W$11,4,FALSE)</f>
        <v>123</v>
      </c>
      <c r="Z131">
        <f>VLOOKUP(T131,WoE!$T$19:$W$25,4,FALSE)</f>
        <v>143</v>
      </c>
      <c r="AA131">
        <f>VLOOKUP(U131,WoE!$T$33:$W$45,4,FALSE)</f>
        <v>112</v>
      </c>
      <c r="AB131">
        <f>VLOOKUP(V131,WoE!$T$53:$W$54,4,FALSE)</f>
        <v>167</v>
      </c>
      <c r="AC131">
        <f t="shared" ref="AC131:AC194" si="15">SUM(Y131:AB131)</f>
        <v>545</v>
      </c>
      <c r="AD131">
        <f t="shared" ref="AD131:AD194" si="16">W131</f>
        <v>1</v>
      </c>
    </row>
    <row r="132" spans="1:30" x14ac:dyDescent="0.25">
      <c r="A132">
        <v>1</v>
      </c>
      <c r="B132">
        <v>1</v>
      </c>
      <c r="C132" t="s">
        <v>328</v>
      </c>
      <c r="D132" t="s">
        <v>15</v>
      </c>
      <c r="E132">
        <v>22</v>
      </c>
      <c r="F132">
        <v>0</v>
      </c>
      <c r="G132">
        <v>1</v>
      </c>
      <c r="H132" t="s">
        <v>329</v>
      </c>
      <c r="I132">
        <v>59.4</v>
      </c>
      <c r="K132" t="s">
        <v>44</v>
      </c>
      <c r="L132" t="s">
        <v>90</v>
      </c>
      <c r="N132" t="s">
        <v>30</v>
      </c>
      <c r="O132">
        <v>3</v>
      </c>
      <c r="P132" t="str">
        <f t="shared" si="12"/>
        <v>Train</v>
      </c>
      <c r="Q132" t="str">
        <f t="shared" si="13"/>
        <v>NY</v>
      </c>
      <c r="S132">
        <f>IF(E132="",WoE!$T$11,IF(E132&lt;18,WoE!$T$5,IF(E132&lt;31,WoE!$T$6,IF(E132&lt;41,WoE!$T$7,IF(E132&lt;51,WoE!$T$8,IF(E132&lt;61,WoE!$T$9,WoE!$T$10))))))</f>
        <v>-5.6858338818942329</v>
      </c>
      <c r="T132">
        <f>IF(J132="",WoE!$T$25,IF(LEFT(J132,1)=WoE!$R$19,WoE!$T$19,IF(LEFT(J132,1)=WoE!$R$20,WoE!$T$20,IF(LEFT(J132,1)=WoE!$R$21,WoE!$T$21,IF(LEFT(J132,1)=WoE!$R$22,WoE!$T$22,IF(LEFT(J132,1)=WoE!$R$23,WoE!$T$23,WoE!$T$24))))))</f>
        <v>-35.508699828064103</v>
      </c>
      <c r="U132">
        <f>IF(Q132=WoE!$R$45,WoE!$T$45,IF(Q132=WoE!$R$44,WoE!$T$44,IF(Q132=WoE!$R$43,WoE!$T$43,IF(Q132=WoE!$R$42,WoE!$T$42,IF(Q132=WoE!$R$41,WoE!$T$41,IF(Q132=WoE!$R$40,WoE!$T$40,IF(Q132=WoE!$R$39,WoE!$T$39,IF(Q132=WoE!$R$38,WoE!$T$38,IF(Q132=WoE!$R$37,WoE!$T$37,IF(Q132=WoE!$R$36,WoE!$T$36,IF(Q132=WoE!$R$35,WoE!$T$35,IF(Q132="",WoE!$T$33,WoE!$T$34))))))))))))</f>
        <v>96.207787829339537</v>
      </c>
      <c r="V132">
        <f>IF(D132=WoE!$R$53,WoE!$T$53,WoE!$T$54)</f>
        <v>157.1927179217501</v>
      </c>
      <c r="W132">
        <f t="shared" si="14"/>
        <v>1</v>
      </c>
      <c r="Y132">
        <f>VLOOKUP(S132,WoE!$T$5:$W$11,4,FALSE)</f>
        <v>121</v>
      </c>
      <c r="Z132">
        <f>VLOOKUP(T132,WoE!$T$19:$W$25,4,FALSE)</f>
        <v>113</v>
      </c>
      <c r="AA132">
        <f>VLOOKUP(U132,WoE!$T$33:$W$45,4,FALSE)</f>
        <v>143</v>
      </c>
      <c r="AB132">
        <f>VLOOKUP(V132,WoE!$T$53:$W$54,4,FALSE)</f>
        <v>167</v>
      </c>
      <c r="AC132">
        <f t="shared" si="15"/>
        <v>544</v>
      </c>
      <c r="AD132">
        <f t="shared" si="16"/>
        <v>1</v>
      </c>
    </row>
    <row r="133" spans="1:30" hidden="1" x14ac:dyDescent="0.25">
      <c r="A133">
        <v>1</v>
      </c>
      <c r="B133">
        <v>1</v>
      </c>
      <c r="C133" t="s">
        <v>330</v>
      </c>
      <c r="D133" t="s">
        <v>15</v>
      </c>
      <c r="E133">
        <v>45</v>
      </c>
      <c r="F133">
        <v>0</v>
      </c>
      <c r="G133">
        <v>1</v>
      </c>
      <c r="H133" t="s">
        <v>329</v>
      </c>
      <c r="I133">
        <v>59.4</v>
      </c>
      <c r="K133" t="s">
        <v>44</v>
      </c>
      <c r="L133" t="s">
        <v>90</v>
      </c>
      <c r="N133" t="s">
        <v>30</v>
      </c>
      <c r="O133">
        <v>4</v>
      </c>
      <c r="P133" t="str">
        <f t="shared" si="12"/>
        <v>Test</v>
      </c>
      <c r="Q133" t="str">
        <f t="shared" si="13"/>
        <v>NY</v>
      </c>
      <c r="S133">
        <f>IF(E133="",WoE!$T$11,IF(E133&lt;18,WoE!$T$5,IF(E133&lt;31,WoE!$T$6,IF(E133&lt;41,WoE!$T$7,IF(E133&lt;51,WoE!$T$8,IF(E133&lt;61,WoE!$T$9,WoE!$T$10))))))</f>
        <v>10.385094737400134</v>
      </c>
      <c r="T133">
        <f>IF(J133="",WoE!$T$25,IF(LEFT(J133,1)=WoE!$R$19,WoE!$T$19,IF(LEFT(J133,1)=WoE!$R$20,WoE!$T$20,IF(LEFT(J133,1)=WoE!$R$21,WoE!$T$21,IF(LEFT(J133,1)=WoE!$R$22,WoE!$T$22,IF(LEFT(J133,1)=WoE!$R$23,WoE!$T$23,WoE!$T$24))))))</f>
        <v>-35.508699828064103</v>
      </c>
      <c r="U133">
        <f>IF(Q133=WoE!$R$45,WoE!$T$45,IF(Q133=WoE!$R$44,WoE!$T$44,IF(Q133=WoE!$R$43,WoE!$T$43,IF(Q133=WoE!$R$42,WoE!$T$42,IF(Q133=WoE!$R$41,WoE!$T$41,IF(Q133=WoE!$R$40,WoE!$T$40,IF(Q133=WoE!$R$39,WoE!$T$39,IF(Q133=WoE!$R$38,WoE!$T$38,IF(Q133=WoE!$R$37,WoE!$T$37,IF(Q133=WoE!$R$36,WoE!$T$36,IF(Q133=WoE!$R$35,WoE!$T$35,IF(Q133="",WoE!$T$33,WoE!$T$34))))))))))))</f>
        <v>96.207787829339537</v>
      </c>
      <c r="V133">
        <f>IF(D133=WoE!$R$53,WoE!$T$53,WoE!$T$54)</f>
        <v>157.1927179217501</v>
      </c>
      <c r="W133">
        <f t="shared" si="14"/>
        <v>1</v>
      </c>
      <c r="Y133">
        <f>VLOOKUP(S133,WoE!$T$5:$W$11,4,FALSE)</f>
        <v>124</v>
      </c>
      <c r="Z133">
        <f>VLOOKUP(T133,WoE!$T$19:$W$25,4,FALSE)</f>
        <v>113</v>
      </c>
      <c r="AA133">
        <f>VLOOKUP(U133,WoE!$T$33:$W$45,4,FALSE)</f>
        <v>143</v>
      </c>
      <c r="AB133">
        <f>VLOOKUP(V133,WoE!$T$53:$W$54,4,FALSE)</f>
        <v>167</v>
      </c>
      <c r="AC133">
        <f t="shared" si="15"/>
        <v>547</v>
      </c>
      <c r="AD133">
        <f t="shared" si="16"/>
        <v>1</v>
      </c>
    </row>
    <row r="134" spans="1:30" x14ac:dyDescent="0.25">
      <c r="A134">
        <v>1</v>
      </c>
      <c r="B134">
        <v>0</v>
      </c>
      <c r="C134" t="s">
        <v>331</v>
      </c>
      <c r="D134" t="s">
        <v>20</v>
      </c>
      <c r="E134">
        <v>24</v>
      </c>
      <c r="F134">
        <v>0</v>
      </c>
      <c r="G134">
        <v>0</v>
      </c>
      <c r="H134" t="s">
        <v>332</v>
      </c>
      <c r="I134">
        <v>79.2</v>
      </c>
      <c r="J134" t="s">
        <v>333</v>
      </c>
      <c r="K134" t="s">
        <v>44</v>
      </c>
      <c r="O134">
        <v>3</v>
      </c>
      <c r="P134" t="str">
        <f t="shared" si="12"/>
        <v>Train</v>
      </c>
      <c r="Q134" t="str">
        <f t="shared" si="13"/>
        <v/>
      </c>
      <c r="S134">
        <f>IF(E134="",WoE!$T$11,IF(E134&lt;18,WoE!$T$5,IF(E134&lt;31,WoE!$T$6,IF(E134&lt;41,WoE!$T$7,IF(E134&lt;51,WoE!$T$8,IF(E134&lt;61,WoE!$T$9,WoE!$T$10))))))</f>
        <v>-5.6858338818942329</v>
      </c>
      <c r="T134">
        <f>IF(J134="",WoE!$T$25,IF(LEFT(J134,1)=WoE!$R$19,WoE!$T$19,IF(LEFT(J134,1)=WoE!$R$20,WoE!$T$20,IF(LEFT(J134,1)=WoE!$R$21,WoE!$T$21,IF(LEFT(J134,1)=WoE!$R$22,WoE!$T$22,IF(LEFT(J134,1)=WoE!$R$23,WoE!$T$23,WoE!$T$24))))))</f>
        <v>131.94856914477802</v>
      </c>
      <c r="U134">
        <f>IF(Q134=WoE!$R$45,WoE!$T$45,IF(Q134=WoE!$R$44,WoE!$T$44,IF(Q134=WoE!$R$43,WoE!$T$43,IF(Q134=WoE!$R$42,WoE!$T$42,IF(Q134=WoE!$R$41,WoE!$T$41,IF(Q134=WoE!$R$40,WoE!$T$40,IF(Q134=WoE!$R$39,WoE!$T$39,IF(Q134=WoE!$R$38,WoE!$T$38,IF(Q134=WoE!$R$37,WoE!$T$37,IF(Q134=WoE!$R$36,WoE!$T$36,IF(Q134=WoE!$R$35,WoE!$T$35,IF(Q134="",WoE!$T$33,WoE!$T$34))))))))))))</f>
        <v>-46.758841498002319</v>
      </c>
      <c r="V134">
        <f>IF(D134=WoE!$R$53,WoE!$T$53,WoE!$T$54)</f>
        <v>-94.961360375027951</v>
      </c>
      <c r="W134">
        <f t="shared" si="14"/>
        <v>0</v>
      </c>
      <c r="Y134">
        <f>VLOOKUP(S134,WoE!$T$5:$W$11,4,FALSE)</f>
        <v>121</v>
      </c>
      <c r="Z134">
        <f>VLOOKUP(T134,WoE!$T$19:$W$25,4,FALSE)</f>
        <v>154</v>
      </c>
      <c r="AA134">
        <f>VLOOKUP(U134,WoE!$T$33:$W$45,4,FALSE)</f>
        <v>112</v>
      </c>
      <c r="AB134">
        <f>VLOOKUP(V134,WoE!$T$53:$W$54,4,FALSE)</f>
        <v>95</v>
      </c>
      <c r="AC134">
        <f t="shared" si="15"/>
        <v>482</v>
      </c>
      <c r="AD134">
        <f t="shared" si="16"/>
        <v>0</v>
      </c>
    </row>
    <row r="135" spans="1:30" hidden="1" x14ac:dyDescent="0.25">
      <c r="A135">
        <v>1</v>
      </c>
      <c r="B135">
        <v>1</v>
      </c>
      <c r="C135" t="s">
        <v>334</v>
      </c>
      <c r="D135" t="s">
        <v>20</v>
      </c>
      <c r="E135">
        <v>49</v>
      </c>
      <c r="F135">
        <v>1</v>
      </c>
      <c r="G135">
        <v>0</v>
      </c>
      <c r="H135" t="s">
        <v>335</v>
      </c>
      <c r="I135">
        <v>89.104200000000006</v>
      </c>
      <c r="J135" t="s">
        <v>336</v>
      </c>
      <c r="K135" t="s">
        <v>44</v>
      </c>
      <c r="L135" t="s">
        <v>78</v>
      </c>
      <c r="N135" t="s">
        <v>337</v>
      </c>
      <c r="O135">
        <v>5</v>
      </c>
      <c r="P135" t="str">
        <f t="shared" si="12"/>
        <v>Validate</v>
      </c>
      <c r="Q135" t="str">
        <f t="shared" si="13"/>
        <v>NY</v>
      </c>
      <c r="S135">
        <f>IF(E135="",WoE!$T$11,IF(E135&lt;18,WoE!$T$5,IF(E135&lt;31,WoE!$T$6,IF(E135&lt;41,WoE!$T$7,IF(E135&lt;51,WoE!$T$8,IF(E135&lt;61,WoE!$T$9,WoE!$T$10))))))</f>
        <v>10.385094737400134</v>
      </c>
      <c r="T135">
        <f>IF(J135="",WoE!$T$25,IF(LEFT(J135,1)=WoE!$R$19,WoE!$T$19,IF(LEFT(J135,1)=WoE!$R$20,WoE!$T$20,IF(LEFT(J135,1)=WoE!$R$21,WoE!$T$21,IF(LEFT(J135,1)=WoE!$R$22,WoE!$T$22,IF(LEFT(J135,1)=WoE!$R$23,WoE!$T$23,WoE!$T$24))))))</f>
        <v>87.579937051941812</v>
      </c>
      <c r="U135">
        <f>IF(Q135=WoE!$R$45,WoE!$T$45,IF(Q135=WoE!$R$44,WoE!$T$44,IF(Q135=WoE!$R$43,WoE!$T$43,IF(Q135=WoE!$R$42,WoE!$T$42,IF(Q135=WoE!$R$41,WoE!$T$41,IF(Q135=WoE!$R$40,WoE!$T$40,IF(Q135=WoE!$R$39,WoE!$T$39,IF(Q135=WoE!$R$38,WoE!$T$38,IF(Q135=WoE!$R$37,WoE!$T$37,IF(Q135=WoE!$R$36,WoE!$T$36,IF(Q135=WoE!$R$35,WoE!$T$35,IF(Q135="",WoE!$T$33,WoE!$T$34))))))))))))</f>
        <v>96.207787829339537</v>
      </c>
      <c r="V135">
        <f>IF(D135=WoE!$R$53,WoE!$T$53,WoE!$T$54)</f>
        <v>-94.961360375027951</v>
      </c>
      <c r="W135">
        <f t="shared" si="14"/>
        <v>1</v>
      </c>
      <c r="Y135">
        <f>VLOOKUP(S135,WoE!$T$5:$W$11,4,FALSE)</f>
        <v>124</v>
      </c>
      <c r="Z135">
        <f>VLOOKUP(T135,WoE!$T$19:$W$25,4,FALSE)</f>
        <v>143</v>
      </c>
      <c r="AA135">
        <f>VLOOKUP(U135,WoE!$T$33:$W$45,4,FALSE)</f>
        <v>143</v>
      </c>
      <c r="AB135">
        <f>VLOOKUP(V135,WoE!$T$53:$W$54,4,FALSE)</f>
        <v>95</v>
      </c>
      <c r="AC135">
        <f t="shared" si="15"/>
        <v>505</v>
      </c>
      <c r="AD135">
        <f t="shared" si="16"/>
        <v>1</v>
      </c>
    </row>
    <row r="136" spans="1:30" x14ac:dyDescent="0.25">
      <c r="A136">
        <v>1</v>
      </c>
      <c r="B136">
        <v>1</v>
      </c>
      <c r="C136" t="s">
        <v>338</v>
      </c>
      <c r="D136" t="s">
        <v>15</v>
      </c>
      <c r="F136">
        <v>1</v>
      </c>
      <c r="G136">
        <v>0</v>
      </c>
      <c r="H136" t="s">
        <v>335</v>
      </c>
      <c r="I136">
        <v>89.104200000000006</v>
      </c>
      <c r="J136" t="s">
        <v>336</v>
      </c>
      <c r="K136" t="s">
        <v>44</v>
      </c>
      <c r="L136" t="s">
        <v>78</v>
      </c>
      <c r="N136" t="s">
        <v>337</v>
      </c>
      <c r="O136">
        <v>2</v>
      </c>
      <c r="P136" t="str">
        <f t="shared" si="12"/>
        <v>Train</v>
      </c>
      <c r="Q136" t="str">
        <f t="shared" si="13"/>
        <v>NY</v>
      </c>
      <c r="S136">
        <f>IF(E136="",WoE!$T$11,IF(E136&lt;18,WoE!$T$5,IF(E136&lt;31,WoE!$T$6,IF(E136&lt;41,WoE!$T$7,IF(E136&lt;51,WoE!$T$8,IF(E136&lt;61,WoE!$T$9,WoE!$T$10))))))</f>
        <v>-43.580409799888336</v>
      </c>
      <c r="T136">
        <f>IF(J136="",WoE!$T$25,IF(LEFT(J136,1)=WoE!$R$19,WoE!$T$19,IF(LEFT(J136,1)=WoE!$R$20,WoE!$T$20,IF(LEFT(J136,1)=WoE!$R$21,WoE!$T$21,IF(LEFT(J136,1)=WoE!$R$22,WoE!$T$22,IF(LEFT(J136,1)=WoE!$R$23,WoE!$T$23,WoE!$T$24))))))</f>
        <v>87.579937051941812</v>
      </c>
      <c r="U136">
        <f>IF(Q136=WoE!$R$45,WoE!$T$45,IF(Q136=WoE!$R$44,WoE!$T$44,IF(Q136=WoE!$R$43,WoE!$T$43,IF(Q136=WoE!$R$42,WoE!$T$42,IF(Q136=WoE!$R$41,WoE!$T$41,IF(Q136=WoE!$R$40,WoE!$T$40,IF(Q136=WoE!$R$39,WoE!$T$39,IF(Q136=WoE!$R$38,WoE!$T$38,IF(Q136=WoE!$R$37,WoE!$T$37,IF(Q136=WoE!$R$36,WoE!$T$36,IF(Q136=WoE!$R$35,WoE!$T$35,IF(Q136="",WoE!$T$33,WoE!$T$34))))))))))))</f>
        <v>96.207787829339537</v>
      </c>
      <c r="V136">
        <f>IF(D136=WoE!$R$53,WoE!$T$53,WoE!$T$54)</f>
        <v>157.1927179217501</v>
      </c>
      <c r="W136">
        <f t="shared" si="14"/>
        <v>1</v>
      </c>
      <c r="Y136">
        <f>VLOOKUP(S136,WoE!$T$5:$W$11,4,FALSE)</f>
        <v>113</v>
      </c>
      <c r="Z136">
        <f>VLOOKUP(T136,WoE!$T$19:$W$25,4,FALSE)</f>
        <v>143</v>
      </c>
      <c r="AA136">
        <f>VLOOKUP(U136,WoE!$T$33:$W$45,4,FALSE)</f>
        <v>143</v>
      </c>
      <c r="AB136">
        <f>VLOOKUP(V136,WoE!$T$53:$W$54,4,FALSE)</f>
        <v>167</v>
      </c>
      <c r="AC136">
        <f t="shared" si="15"/>
        <v>566</v>
      </c>
      <c r="AD136">
        <f t="shared" si="16"/>
        <v>1</v>
      </c>
    </row>
    <row r="137" spans="1:30" hidden="1" x14ac:dyDescent="0.25">
      <c r="A137">
        <v>1</v>
      </c>
      <c r="B137">
        <v>0</v>
      </c>
      <c r="C137" t="s">
        <v>339</v>
      </c>
      <c r="D137" t="s">
        <v>20</v>
      </c>
      <c r="E137">
        <v>71</v>
      </c>
      <c r="F137">
        <v>0</v>
      </c>
      <c r="G137">
        <v>0</v>
      </c>
      <c r="H137" t="s">
        <v>340</v>
      </c>
      <c r="I137">
        <v>34.654200000000003</v>
      </c>
      <c r="J137" t="s">
        <v>341</v>
      </c>
      <c r="K137" t="s">
        <v>44</v>
      </c>
      <c r="N137" t="s">
        <v>30</v>
      </c>
      <c r="O137">
        <v>5</v>
      </c>
      <c r="P137" t="str">
        <f t="shared" si="12"/>
        <v>Validate</v>
      </c>
      <c r="Q137" t="str">
        <f t="shared" si="13"/>
        <v>NY</v>
      </c>
      <c r="S137">
        <f>IF(E137="",WoE!$T$11,IF(E137&lt;18,WoE!$T$5,IF(E137&lt;31,WoE!$T$6,IF(E137&lt;41,WoE!$T$7,IF(E137&lt;51,WoE!$T$8,IF(E137&lt;61,WoE!$T$9,WoE!$T$10))))))</f>
        <v>-96.783192941547711</v>
      </c>
      <c r="T137">
        <f>IF(J137="",WoE!$T$25,IF(LEFT(J137,1)=WoE!$R$19,WoE!$T$19,IF(LEFT(J137,1)=WoE!$R$20,WoE!$T$20,IF(LEFT(J137,1)=WoE!$R$21,WoE!$T$21,IF(LEFT(J137,1)=WoE!$R$22,WoE!$T$22,IF(LEFT(J137,1)=WoE!$R$23,WoE!$T$23,WoE!$T$24))))))</f>
        <v>72.164869069215996</v>
      </c>
      <c r="U137">
        <f>IF(Q137=WoE!$R$45,WoE!$T$45,IF(Q137=WoE!$R$44,WoE!$T$44,IF(Q137=WoE!$R$43,WoE!$T$43,IF(Q137=WoE!$R$42,WoE!$T$42,IF(Q137=WoE!$R$41,WoE!$T$41,IF(Q137=WoE!$R$40,WoE!$T$40,IF(Q137=WoE!$R$39,WoE!$T$39,IF(Q137=WoE!$R$38,WoE!$T$38,IF(Q137=WoE!$R$37,WoE!$T$37,IF(Q137=WoE!$R$36,WoE!$T$36,IF(Q137=WoE!$R$35,WoE!$T$35,IF(Q137="",WoE!$T$33,WoE!$T$34))))))))))))</f>
        <v>96.207787829339537</v>
      </c>
      <c r="V137">
        <f>IF(D137=WoE!$R$53,WoE!$T$53,WoE!$T$54)</f>
        <v>-94.961360375027951</v>
      </c>
      <c r="W137">
        <f t="shared" si="14"/>
        <v>0</v>
      </c>
      <c r="Y137">
        <f>VLOOKUP(S137,WoE!$T$5:$W$11,4,FALSE)</f>
        <v>102</v>
      </c>
      <c r="Z137">
        <f>VLOOKUP(T137,WoE!$T$19:$W$25,4,FALSE)</f>
        <v>140</v>
      </c>
      <c r="AA137">
        <f>VLOOKUP(U137,WoE!$T$33:$W$45,4,FALSE)</f>
        <v>143</v>
      </c>
      <c r="AB137">
        <f>VLOOKUP(V137,WoE!$T$53:$W$54,4,FALSE)</f>
        <v>95</v>
      </c>
      <c r="AC137">
        <f t="shared" si="15"/>
        <v>480</v>
      </c>
      <c r="AD137">
        <f t="shared" si="16"/>
        <v>0</v>
      </c>
    </row>
    <row r="138" spans="1:30" x14ac:dyDescent="0.25">
      <c r="A138">
        <v>1</v>
      </c>
      <c r="B138">
        <v>1</v>
      </c>
      <c r="C138" t="s">
        <v>342</v>
      </c>
      <c r="D138" t="s">
        <v>20</v>
      </c>
      <c r="E138">
        <v>53</v>
      </c>
      <c r="F138">
        <v>0</v>
      </c>
      <c r="G138">
        <v>0</v>
      </c>
      <c r="H138" t="s">
        <v>343</v>
      </c>
      <c r="I138">
        <v>28.5</v>
      </c>
      <c r="J138" t="s">
        <v>344</v>
      </c>
      <c r="K138" t="s">
        <v>44</v>
      </c>
      <c r="L138" t="s">
        <v>60</v>
      </c>
      <c r="N138" t="s">
        <v>142</v>
      </c>
      <c r="O138">
        <v>2</v>
      </c>
      <c r="P138" t="str">
        <f t="shared" si="12"/>
        <v>Train</v>
      </c>
      <c r="Q138" t="str">
        <f t="shared" si="13"/>
        <v>DC</v>
      </c>
      <c r="S138">
        <f>IF(E138="",WoE!$T$11,IF(E138&lt;18,WoE!$T$5,IF(E138&lt;31,WoE!$T$6,IF(E138&lt;41,WoE!$T$7,IF(E138&lt;51,WoE!$T$8,IF(E138&lt;61,WoE!$T$9,WoE!$T$10))))))</f>
        <v>24.067603007585038</v>
      </c>
      <c r="T138">
        <f>IF(J138="",WoE!$T$25,IF(LEFT(J138,1)=WoE!$R$19,WoE!$T$19,IF(LEFT(J138,1)=WoE!$R$20,WoE!$T$20,IF(LEFT(J138,1)=WoE!$R$21,WoE!$T$21,IF(LEFT(J138,1)=WoE!$R$22,WoE!$T$22,IF(LEFT(J138,1)=WoE!$R$23,WoE!$T$23,WoE!$T$24))))))</f>
        <v>87.579937051941812</v>
      </c>
      <c r="U138">
        <f>IF(Q138=WoE!$R$45,WoE!$T$45,IF(Q138=WoE!$R$44,WoE!$T$44,IF(Q138=WoE!$R$43,WoE!$T$43,IF(Q138=WoE!$R$42,WoE!$T$42,IF(Q138=WoE!$R$41,WoE!$T$41,IF(Q138=WoE!$R$40,WoE!$T$40,IF(Q138=WoE!$R$39,WoE!$T$39,IF(Q138=WoE!$R$38,WoE!$T$38,IF(Q138=WoE!$R$37,WoE!$T$37,IF(Q138=WoE!$R$36,WoE!$T$36,IF(Q138=WoE!$R$35,WoE!$T$35,IF(Q138="",WoE!$T$33,WoE!$T$34))))))))))))</f>
        <v>26.617316200933416</v>
      </c>
      <c r="V138">
        <f>IF(D138=WoE!$R$53,WoE!$T$53,WoE!$T$54)</f>
        <v>-94.961360375027951</v>
      </c>
      <c r="W138">
        <f t="shared" si="14"/>
        <v>1</v>
      </c>
      <c r="Y138">
        <f>VLOOKUP(S138,WoE!$T$5:$W$11,4,FALSE)</f>
        <v>127</v>
      </c>
      <c r="Z138">
        <f>VLOOKUP(T138,WoE!$T$19:$W$25,4,FALSE)</f>
        <v>143</v>
      </c>
      <c r="AA138">
        <f>VLOOKUP(U138,WoE!$T$33:$W$45,4,FALSE)</f>
        <v>128</v>
      </c>
      <c r="AB138">
        <f>VLOOKUP(V138,WoE!$T$53:$W$54,4,FALSE)</f>
        <v>95</v>
      </c>
      <c r="AC138">
        <f t="shared" si="15"/>
        <v>493</v>
      </c>
      <c r="AD138">
        <f t="shared" si="16"/>
        <v>1</v>
      </c>
    </row>
    <row r="139" spans="1:30" hidden="1" x14ac:dyDescent="0.25">
      <c r="A139">
        <v>1</v>
      </c>
      <c r="B139">
        <v>1</v>
      </c>
      <c r="C139" t="s">
        <v>345</v>
      </c>
      <c r="D139" t="s">
        <v>15</v>
      </c>
      <c r="E139">
        <v>19</v>
      </c>
      <c r="F139">
        <v>0</v>
      </c>
      <c r="G139">
        <v>0</v>
      </c>
      <c r="H139" t="s">
        <v>346</v>
      </c>
      <c r="I139">
        <v>30</v>
      </c>
      <c r="J139" t="s">
        <v>347</v>
      </c>
      <c r="K139" t="s">
        <v>17</v>
      </c>
      <c r="L139" t="s">
        <v>29</v>
      </c>
      <c r="N139" t="s">
        <v>348</v>
      </c>
      <c r="O139">
        <v>4</v>
      </c>
      <c r="P139" t="str">
        <f t="shared" si="12"/>
        <v>Test</v>
      </c>
      <c r="Q139" t="str">
        <f t="shared" si="13"/>
        <v>CT</v>
      </c>
      <c r="S139">
        <f>IF(E139="",WoE!$T$11,IF(E139&lt;18,WoE!$T$5,IF(E139&lt;31,WoE!$T$6,IF(E139&lt;41,WoE!$T$7,IF(E139&lt;51,WoE!$T$8,IF(E139&lt;61,WoE!$T$9,WoE!$T$10))))))</f>
        <v>-5.6858338818942329</v>
      </c>
      <c r="T139">
        <f>IF(J139="",WoE!$T$25,IF(LEFT(J139,1)=WoE!$R$19,WoE!$T$19,IF(LEFT(J139,1)=WoE!$R$20,WoE!$T$20,IF(LEFT(J139,1)=WoE!$R$21,WoE!$T$21,IF(LEFT(J139,1)=WoE!$R$22,WoE!$T$22,IF(LEFT(J139,1)=WoE!$R$23,WoE!$T$23,WoE!$T$24))))))</f>
        <v>131.94856914477802</v>
      </c>
      <c r="U139">
        <f>IF(Q139=WoE!$R$45,WoE!$T$45,IF(Q139=WoE!$R$44,WoE!$T$44,IF(Q139=WoE!$R$43,WoE!$T$43,IF(Q139=WoE!$R$42,WoE!$T$42,IF(Q139=WoE!$R$41,WoE!$T$41,IF(Q139=WoE!$R$40,WoE!$T$40,IF(Q139=WoE!$R$39,WoE!$T$39,IF(Q139=WoE!$R$38,WoE!$T$38,IF(Q139=WoE!$R$37,WoE!$T$37,IF(Q139=WoE!$R$36,WoE!$T$36,IF(Q139=WoE!$R$35,WoE!$T$35,IF(Q139="",WoE!$T$33,WoE!$T$34))))))))))))</f>
        <v>26.617316200933416</v>
      </c>
      <c r="V139">
        <f>IF(D139=WoE!$R$53,WoE!$T$53,WoE!$T$54)</f>
        <v>157.1927179217501</v>
      </c>
      <c r="W139">
        <f t="shared" si="14"/>
        <v>1</v>
      </c>
      <c r="Y139">
        <f>VLOOKUP(S139,WoE!$T$5:$W$11,4,FALSE)</f>
        <v>121</v>
      </c>
      <c r="Z139">
        <f>VLOOKUP(T139,WoE!$T$19:$W$25,4,FALSE)</f>
        <v>154</v>
      </c>
      <c r="AA139">
        <f>VLOOKUP(U139,WoE!$T$33:$W$45,4,FALSE)</f>
        <v>128</v>
      </c>
      <c r="AB139">
        <f>VLOOKUP(V139,WoE!$T$53:$W$54,4,FALSE)</f>
        <v>167</v>
      </c>
      <c r="AC139">
        <f t="shared" si="15"/>
        <v>570</v>
      </c>
      <c r="AD139">
        <f t="shared" si="16"/>
        <v>1</v>
      </c>
    </row>
    <row r="140" spans="1:30" x14ac:dyDescent="0.25">
      <c r="A140">
        <v>1</v>
      </c>
      <c r="B140">
        <v>0</v>
      </c>
      <c r="C140" t="s">
        <v>349</v>
      </c>
      <c r="D140" t="s">
        <v>20</v>
      </c>
      <c r="E140">
        <v>38</v>
      </c>
      <c r="F140">
        <v>0</v>
      </c>
      <c r="G140">
        <v>1</v>
      </c>
      <c r="H140" t="s">
        <v>350</v>
      </c>
      <c r="I140">
        <v>153.46250000000001</v>
      </c>
      <c r="J140" t="s">
        <v>351</v>
      </c>
      <c r="K140" t="s">
        <v>17</v>
      </c>
      <c r="M140">
        <v>147</v>
      </c>
      <c r="N140" t="s">
        <v>287</v>
      </c>
      <c r="O140">
        <v>3</v>
      </c>
      <c r="P140" t="str">
        <f t="shared" si="12"/>
        <v>Train</v>
      </c>
      <c r="Q140" t="str">
        <f t="shared" si="13"/>
        <v>MB</v>
      </c>
      <c r="S140">
        <f>IF(E140="",WoE!$T$11,IF(E140&lt;18,WoE!$T$5,IF(E140&lt;31,WoE!$T$6,IF(E140&lt;41,WoE!$T$7,IF(E140&lt;51,WoE!$T$8,IF(E140&lt;61,WoE!$T$9,WoE!$T$10))))))</f>
        <v>6.0882919635254256</v>
      </c>
      <c r="T140">
        <f>IF(J140="",WoE!$T$25,IF(LEFT(J140,1)=WoE!$R$19,WoE!$T$19,IF(LEFT(J140,1)=WoE!$R$20,WoE!$T$20,IF(LEFT(J140,1)=WoE!$R$21,WoE!$T$21,IF(LEFT(J140,1)=WoE!$R$22,WoE!$T$22,IF(LEFT(J140,1)=WoE!$R$23,WoE!$T$23,WoE!$T$24))))))</f>
        <v>87.579937051941812</v>
      </c>
      <c r="U140">
        <f>IF(Q140=WoE!$R$45,WoE!$T$45,IF(Q140=WoE!$R$44,WoE!$T$44,IF(Q140=WoE!$R$43,WoE!$T$43,IF(Q140=WoE!$R$42,WoE!$T$42,IF(Q140=WoE!$R$41,WoE!$T$41,IF(Q140=WoE!$R$40,WoE!$T$40,IF(Q140=WoE!$R$39,WoE!$T$39,IF(Q140=WoE!$R$38,WoE!$T$38,IF(Q140=WoE!$R$37,WoE!$T$37,IF(Q140=WoE!$R$36,WoE!$T$36,IF(Q140=WoE!$R$35,WoE!$T$35,IF(Q140="",WoE!$T$33,WoE!$T$34))))))))))))</f>
        <v>26.617316200933416</v>
      </c>
      <c r="V140">
        <f>IF(D140=WoE!$R$53,WoE!$T$53,WoE!$T$54)</f>
        <v>-94.961360375027951</v>
      </c>
      <c r="W140">
        <f t="shared" si="14"/>
        <v>0</v>
      </c>
      <c r="Y140">
        <f>VLOOKUP(S140,WoE!$T$5:$W$11,4,FALSE)</f>
        <v>123</v>
      </c>
      <c r="Z140">
        <f>VLOOKUP(T140,WoE!$T$19:$W$25,4,FALSE)</f>
        <v>143</v>
      </c>
      <c r="AA140">
        <f>VLOOKUP(U140,WoE!$T$33:$W$45,4,FALSE)</f>
        <v>128</v>
      </c>
      <c r="AB140">
        <f>VLOOKUP(V140,WoE!$T$53:$W$54,4,FALSE)</f>
        <v>95</v>
      </c>
      <c r="AC140">
        <f t="shared" si="15"/>
        <v>489</v>
      </c>
      <c r="AD140">
        <f t="shared" si="16"/>
        <v>0</v>
      </c>
    </row>
    <row r="141" spans="1:30" hidden="1" x14ac:dyDescent="0.25">
      <c r="A141">
        <v>1</v>
      </c>
      <c r="B141">
        <v>1</v>
      </c>
      <c r="C141" t="s">
        <v>352</v>
      </c>
      <c r="D141" t="s">
        <v>15</v>
      </c>
      <c r="E141">
        <v>58</v>
      </c>
      <c r="F141">
        <v>0</v>
      </c>
      <c r="G141">
        <v>1</v>
      </c>
      <c r="H141" t="s">
        <v>350</v>
      </c>
      <c r="I141">
        <v>153.46250000000001</v>
      </c>
      <c r="J141" t="s">
        <v>353</v>
      </c>
      <c r="K141" t="s">
        <v>17</v>
      </c>
      <c r="L141" t="s">
        <v>29</v>
      </c>
      <c r="N141" t="s">
        <v>348</v>
      </c>
      <c r="O141">
        <v>5</v>
      </c>
      <c r="P141" t="str">
        <f t="shared" si="12"/>
        <v>Validate</v>
      </c>
      <c r="Q141" t="str">
        <f t="shared" si="13"/>
        <v>CT</v>
      </c>
      <c r="S141">
        <f>IF(E141="",WoE!$T$11,IF(E141&lt;18,WoE!$T$5,IF(E141&lt;31,WoE!$T$6,IF(E141&lt;41,WoE!$T$7,IF(E141&lt;51,WoE!$T$8,IF(E141&lt;61,WoE!$T$9,WoE!$T$10))))))</f>
        <v>24.067603007585038</v>
      </c>
      <c r="T141">
        <f>IF(J141="",WoE!$T$25,IF(LEFT(J141,1)=WoE!$R$19,WoE!$T$19,IF(LEFT(J141,1)=WoE!$R$20,WoE!$T$20,IF(LEFT(J141,1)=WoE!$R$21,WoE!$T$21,IF(LEFT(J141,1)=WoE!$R$22,WoE!$T$22,IF(LEFT(J141,1)=WoE!$R$23,WoE!$T$23,WoE!$T$24))))))</f>
        <v>87.579937051941812</v>
      </c>
      <c r="U141">
        <f>IF(Q141=WoE!$R$45,WoE!$T$45,IF(Q141=WoE!$R$44,WoE!$T$44,IF(Q141=WoE!$R$43,WoE!$T$43,IF(Q141=WoE!$R$42,WoE!$T$42,IF(Q141=WoE!$R$41,WoE!$T$41,IF(Q141=WoE!$R$40,WoE!$T$40,IF(Q141=WoE!$R$39,WoE!$T$39,IF(Q141=WoE!$R$38,WoE!$T$38,IF(Q141=WoE!$R$37,WoE!$T$37,IF(Q141=WoE!$R$36,WoE!$T$36,IF(Q141=WoE!$R$35,WoE!$T$35,IF(Q141="",WoE!$T$33,WoE!$T$34))))))))))))</f>
        <v>26.617316200933416</v>
      </c>
      <c r="V141">
        <f>IF(D141=WoE!$R$53,WoE!$T$53,WoE!$T$54)</f>
        <v>157.1927179217501</v>
      </c>
      <c r="W141">
        <f t="shared" si="14"/>
        <v>1</v>
      </c>
      <c r="Y141">
        <f>VLOOKUP(S141,WoE!$T$5:$W$11,4,FALSE)</f>
        <v>127</v>
      </c>
      <c r="Z141">
        <f>VLOOKUP(T141,WoE!$T$19:$W$25,4,FALSE)</f>
        <v>143</v>
      </c>
      <c r="AA141">
        <f>VLOOKUP(U141,WoE!$T$33:$W$45,4,FALSE)</f>
        <v>128</v>
      </c>
      <c r="AB141">
        <f>VLOOKUP(V141,WoE!$T$53:$W$54,4,FALSE)</f>
        <v>167</v>
      </c>
      <c r="AC141">
        <f t="shared" si="15"/>
        <v>565</v>
      </c>
      <c r="AD141">
        <f t="shared" si="16"/>
        <v>1</v>
      </c>
    </row>
    <row r="142" spans="1:30" hidden="1" x14ac:dyDescent="0.25">
      <c r="A142">
        <v>1</v>
      </c>
      <c r="B142">
        <v>1</v>
      </c>
      <c r="C142" t="s">
        <v>354</v>
      </c>
      <c r="D142" t="s">
        <v>20</v>
      </c>
      <c r="E142">
        <v>23</v>
      </c>
      <c r="F142">
        <v>0</v>
      </c>
      <c r="G142">
        <v>1</v>
      </c>
      <c r="H142" t="s">
        <v>355</v>
      </c>
      <c r="I142">
        <v>63.3583</v>
      </c>
      <c r="J142" t="s">
        <v>356</v>
      </c>
      <c r="K142" t="s">
        <v>44</v>
      </c>
      <c r="L142" t="s">
        <v>90</v>
      </c>
      <c r="N142" t="s">
        <v>30</v>
      </c>
      <c r="O142">
        <v>4</v>
      </c>
      <c r="P142" t="str">
        <f t="shared" si="12"/>
        <v>Test</v>
      </c>
      <c r="Q142" t="str">
        <f t="shared" si="13"/>
        <v>NY</v>
      </c>
      <c r="S142">
        <f>IF(E142="",WoE!$T$11,IF(E142&lt;18,WoE!$T$5,IF(E142&lt;31,WoE!$T$6,IF(E142&lt;41,WoE!$T$7,IF(E142&lt;51,WoE!$T$8,IF(E142&lt;61,WoE!$T$9,WoE!$T$10))))))</f>
        <v>-5.6858338818942329</v>
      </c>
      <c r="T142">
        <f>IF(J142="",WoE!$T$25,IF(LEFT(J142,1)=WoE!$R$19,WoE!$T$19,IF(LEFT(J142,1)=WoE!$R$20,WoE!$T$20,IF(LEFT(J142,1)=WoE!$R$21,WoE!$T$21,IF(LEFT(J142,1)=WoE!$R$22,WoE!$T$22,IF(LEFT(J142,1)=WoE!$R$23,WoE!$T$23,WoE!$T$24))))))</f>
        <v>146.3586035421537</v>
      </c>
      <c r="U142">
        <f>IF(Q142=WoE!$R$45,WoE!$T$45,IF(Q142=WoE!$R$44,WoE!$T$44,IF(Q142=WoE!$R$43,WoE!$T$43,IF(Q142=WoE!$R$42,WoE!$T$42,IF(Q142=WoE!$R$41,WoE!$T$41,IF(Q142=WoE!$R$40,WoE!$T$40,IF(Q142=WoE!$R$39,WoE!$T$39,IF(Q142=WoE!$R$38,WoE!$T$38,IF(Q142=WoE!$R$37,WoE!$T$37,IF(Q142=WoE!$R$36,WoE!$T$36,IF(Q142=WoE!$R$35,WoE!$T$35,IF(Q142="",WoE!$T$33,WoE!$T$34))))))))))))</f>
        <v>96.207787829339537</v>
      </c>
      <c r="V142">
        <f>IF(D142=WoE!$R$53,WoE!$T$53,WoE!$T$54)</f>
        <v>-94.961360375027951</v>
      </c>
      <c r="W142">
        <f t="shared" si="14"/>
        <v>1</v>
      </c>
      <c r="Y142">
        <f>VLOOKUP(S142,WoE!$T$5:$W$11,4,FALSE)</f>
        <v>121</v>
      </c>
      <c r="Z142">
        <f>VLOOKUP(T142,WoE!$T$19:$W$25,4,FALSE)</f>
        <v>158</v>
      </c>
      <c r="AA142">
        <f>VLOOKUP(U142,WoE!$T$33:$W$45,4,FALSE)</f>
        <v>143</v>
      </c>
      <c r="AB142">
        <f>VLOOKUP(V142,WoE!$T$53:$W$54,4,FALSE)</f>
        <v>95</v>
      </c>
      <c r="AC142">
        <f t="shared" si="15"/>
        <v>517</v>
      </c>
      <c r="AD142">
        <f t="shared" si="16"/>
        <v>1</v>
      </c>
    </row>
    <row r="143" spans="1:30" x14ac:dyDescent="0.25">
      <c r="A143">
        <v>1</v>
      </c>
      <c r="B143">
        <v>1</v>
      </c>
      <c r="C143" t="s">
        <v>357</v>
      </c>
      <c r="D143" t="s">
        <v>15</v>
      </c>
      <c r="E143">
        <v>45</v>
      </c>
      <c r="F143">
        <v>0</v>
      </c>
      <c r="G143">
        <v>1</v>
      </c>
      <c r="H143" t="s">
        <v>355</v>
      </c>
      <c r="I143">
        <v>63.3583</v>
      </c>
      <c r="J143" t="s">
        <v>356</v>
      </c>
      <c r="K143" t="s">
        <v>44</v>
      </c>
      <c r="L143" t="s">
        <v>90</v>
      </c>
      <c r="N143" t="s">
        <v>30</v>
      </c>
      <c r="O143">
        <v>3</v>
      </c>
      <c r="P143" t="str">
        <f t="shared" si="12"/>
        <v>Train</v>
      </c>
      <c r="Q143" t="str">
        <f t="shared" si="13"/>
        <v>NY</v>
      </c>
      <c r="S143">
        <f>IF(E143="",WoE!$T$11,IF(E143&lt;18,WoE!$T$5,IF(E143&lt;31,WoE!$T$6,IF(E143&lt;41,WoE!$T$7,IF(E143&lt;51,WoE!$T$8,IF(E143&lt;61,WoE!$T$9,WoE!$T$10))))))</f>
        <v>10.385094737400134</v>
      </c>
      <c r="T143">
        <f>IF(J143="",WoE!$T$25,IF(LEFT(J143,1)=WoE!$R$19,WoE!$T$19,IF(LEFT(J143,1)=WoE!$R$20,WoE!$T$20,IF(LEFT(J143,1)=WoE!$R$21,WoE!$T$21,IF(LEFT(J143,1)=WoE!$R$22,WoE!$T$22,IF(LEFT(J143,1)=WoE!$R$23,WoE!$T$23,WoE!$T$24))))))</f>
        <v>146.3586035421537</v>
      </c>
      <c r="U143">
        <f>IF(Q143=WoE!$R$45,WoE!$T$45,IF(Q143=WoE!$R$44,WoE!$T$44,IF(Q143=WoE!$R$43,WoE!$T$43,IF(Q143=WoE!$R$42,WoE!$T$42,IF(Q143=WoE!$R$41,WoE!$T$41,IF(Q143=WoE!$R$40,WoE!$T$40,IF(Q143=WoE!$R$39,WoE!$T$39,IF(Q143=WoE!$R$38,WoE!$T$38,IF(Q143=WoE!$R$37,WoE!$T$37,IF(Q143=WoE!$R$36,WoE!$T$36,IF(Q143=WoE!$R$35,WoE!$T$35,IF(Q143="",WoE!$T$33,WoE!$T$34))))))))))))</f>
        <v>96.207787829339537</v>
      </c>
      <c r="V143">
        <f>IF(D143=WoE!$R$53,WoE!$T$53,WoE!$T$54)</f>
        <v>157.1927179217501</v>
      </c>
      <c r="W143">
        <f t="shared" si="14"/>
        <v>1</v>
      </c>
      <c r="Y143">
        <f>VLOOKUP(S143,WoE!$T$5:$W$11,4,FALSE)</f>
        <v>124</v>
      </c>
      <c r="Z143">
        <f>VLOOKUP(T143,WoE!$T$19:$W$25,4,FALSE)</f>
        <v>158</v>
      </c>
      <c r="AA143">
        <f>VLOOKUP(U143,WoE!$T$33:$W$45,4,FALSE)</f>
        <v>143</v>
      </c>
      <c r="AB143">
        <f>VLOOKUP(V143,WoE!$T$53:$W$54,4,FALSE)</f>
        <v>167</v>
      </c>
      <c r="AC143">
        <f t="shared" si="15"/>
        <v>592</v>
      </c>
      <c r="AD143">
        <f t="shared" si="16"/>
        <v>1</v>
      </c>
    </row>
    <row r="144" spans="1:30" hidden="1" x14ac:dyDescent="0.25">
      <c r="A144">
        <v>1</v>
      </c>
      <c r="B144">
        <v>0</v>
      </c>
      <c r="C144" t="s">
        <v>358</v>
      </c>
      <c r="D144" t="s">
        <v>20</v>
      </c>
      <c r="E144">
        <v>46</v>
      </c>
      <c r="F144">
        <v>0</v>
      </c>
      <c r="G144">
        <v>0</v>
      </c>
      <c r="H144" t="s">
        <v>332</v>
      </c>
      <c r="I144">
        <v>79.2</v>
      </c>
      <c r="J144" t="s">
        <v>359</v>
      </c>
      <c r="K144" t="s">
        <v>44</v>
      </c>
      <c r="N144" t="s">
        <v>30</v>
      </c>
      <c r="O144">
        <v>4</v>
      </c>
      <c r="P144" t="str">
        <f t="shared" si="12"/>
        <v>Test</v>
      </c>
      <c r="Q144" t="str">
        <f t="shared" si="13"/>
        <v>NY</v>
      </c>
      <c r="S144">
        <f>IF(E144="",WoE!$T$11,IF(E144&lt;18,WoE!$T$5,IF(E144&lt;31,WoE!$T$6,IF(E144&lt;41,WoE!$T$7,IF(E144&lt;51,WoE!$T$8,IF(E144&lt;61,WoE!$T$9,WoE!$T$10))))))</f>
        <v>10.385094737400134</v>
      </c>
      <c r="T144">
        <f>IF(J144="",WoE!$T$25,IF(LEFT(J144,1)=WoE!$R$19,WoE!$T$19,IF(LEFT(J144,1)=WoE!$R$20,WoE!$T$20,IF(LEFT(J144,1)=WoE!$R$21,WoE!$T$21,IF(LEFT(J144,1)=WoE!$R$22,WoE!$T$22,IF(LEFT(J144,1)=WoE!$R$23,WoE!$T$23,WoE!$T$24))))))</f>
        <v>131.94856914477802</v>
      </c>
      <c r="U144">
        <f>IF(Q144=WoE!$R$45,WoE!$T$45,IF(Q144=WoE!$R$44,WoE!$T$44,IF(Q144=WoE!$R$43,WoE!$T$43,IF(Q144=WoE!$R$42,WoE!$T$42,IF(Q144=WoE!$R$41,WoE!$T$41,IF(Q144=WoE!$R$40,WoE!$T$40,IF(Q144=WoE!$R$39,WoE!$T$39,IF(Q144=WoE!$R$38,WoE!$T$38,IF(Q144=WoE!$R$37,WoE!$T$37,IF(Q144=WoE!$R$36,WoE!$T$36,IF(Q144=WoE!$R$35,WoE!$T$35,IF(Q144="",WoE!$T$33,WoE!$T$34))))))))))))</f>
        <v>96.207787829339537</v>
      </c>
      <c r="V144">
        <f>IF(D144=WoE!$R$53,WoE!$T$53,WoE!$T$54)</f>
        <v>-94.961360375027951</v>
      </c>
      <c r="W144">
        <f t="shared" si="14"/>
        <v>0</v>
      </c>
      <c r="Y144">
        <f>VLOOKUP(S144,WoE!$T$5:$W$11,4,FALSE)</f>
        <v>124</v>
      </c>
      <c r="Z144">
        <f>VLOOKUP(T144,WoE!$T$19:$W$25,4,FALSE)</f>
        <v>154</v>
      </c>
      <c r="AA144">
        <f>VLOOKUP(U144,WoE!$T$33:$W$45,4,FALSE)</f>
        <v>143</v>
      </c>
      <c r="AB144">
        <f>VLOOKUP(V144,WoE!$T$53:$W$54,4,FALSE)</f>
        <v>95</v>
      </c>
      <c r="AC144">
        <f t="shared" si="15"/>
        <v>516</v>
      </c>
      <c r="AD144">
        <f t="shared" si="16"/>
        <v>0</v>
      </c>
    </row>
    <row r="145" spans="1:30" x14ac:dyDescent="0.25">
      <c r="A145">
        <v>1</v>
      </c>
      <c r="B145">
        <v>1</v>
      </c>
      <c r="C145" t="s">
        <v>360</v>
      </c>
      <c r="D145" t="s">
        <v>20</v>
      </c>
      <c r="E145">
        <v>25</v>
      </c>
      <c r="F145">
        <v>1</v>
      </c>
      <c r="G145">
        <v>0</v>
      </c>
      <c r="H145" t="s">
        <v>361</v>
      </c>
      <c r="I145">
        <v>55.441699999999997</v>
      </c>
      <c r="J145" t="s">
        <v>362</v>
      </c>
      <c r="K145" t="s">
        <v>44</v>
      </c>
      <c r="L145" t="s">
        <v>78</v>
      </c>
      <c r="N145" t="s">
        <v>280</v>
      </c>
      <c r="O145">
        <v>3</v>
      </c>
      <c r="P145" t="str">
        <f t="shared" si="12"/>
        <v>Train</v>
      </c>
      <c r="Q145" t="str">
        <f t="shared" si="13"/>
        <v>NY</v>
      </c>
      <c r="S145">
        <f>IF(E145="",WoE!$T$11,IF(E145&lt;18,WoE!$T$5,IF(E145&lt;31,WoE!$T$6,IF(E145&lt;41,WoE!$T$7,IF(E145&lt;51,WoE!$T$8,IF(E145&lt;61,WoE!$T$9,WoE!$T$10))))))</f>
        <v>-5.6858338818942329</v>
      </c>
      <c r="T145">
        <f>IF(J145="",WoE!$T$25,IF(LEFT(J145,1)=WoE!$R$19,WoE!$T$19,IF(LEFT(J145,1)=WoE!$R$20,WoE!$T$20,IF(LEFT(J145,1)=WoE!$R$21,WoE!$T$21,IF(LEFT(J145,1)=WoE!$R$22,WoE!$T$22,IF(LEFT(J145,1)=WoE!$R$23,WoE!$T$23,WoE!$T$24))))))</f>
        <v>194.54241223142756</v>
      </c>
      <c r="U145">
        <f>IF(Q145=WoE!$R$45,WoE!$T$45,IF(Q145=WoE!$R$44,WoE!$T$44,IF(Q145=WoE!$R$43,WoE!$T$43,IF(Q145=WoE!$R$42,WoE!$T$42,IF(Q145=WoE!$R$41,WoE!$T$41,IF(Q145=WoE!$R$40,WoE!$T$40,IF(Q145=WoE!$R$39,WoE!$T$39,IF(Q145=WoE!$R$38,WoE!$T$38,IF(Q145=WoE!$R$37,WoE!$T$37,IF(Q145=WoE!$R$36,WoE!$T$36,IF(Q145=WoE!$R$35,WoE!$T$35,IF(Q145="",WoE!$T$33,WoE!$T$34))))))))))))</f>
        <v>96.207787829339537</v>
      </c>
      <c r="V145">
        <f>IF(D145=WoE!$R$53,WoE!$T$53,WoE!$T$54)</f>
        <v>-94.961360375027951</v>
      </c>
      <c r="W145">
        <f t="shared" si="14"/>
        <v>1</v>
      </c>
      <c r="Y145">
        <f>VLOOKUP(S145,WoE!$T$5:$W$11,4,FALSE)</f>
        <v>121</v>
      </c>
      <c r="Z145">
        <f>VLOOKUP(T145,WoE!$T$19:$W$25,4,FALSE)</f>
        <v>170</v>
      </c>
      <c r="AA145">
        <f>VLOOKUP(U145,WoE!$T$33:$W$45,4,FALSE)</f>
        <v>143</v>
      </c>
      <c r="AB145">
        <f>VLOOKUP(V145,WoE!$T$53:$W$54,4,FALSE)</f>
        <v>95</v>
      </c>
      <c r="AC145">
        <f t="shared" si="15"/>
        <v>529</v>
      </c>
      <c r="AD145">
        <f t="shared" si="16"/>
        <v>1</v>
      </c>
    </row>
    <row r="146" spans="1:30" x14ac:dyDescent="0.25">
      <c r="A146">
        <v>1</v>
      </c>
      <c r="B146">
        <v>1</v>
      </c>
      <c r="C146" t="s">
        <v>363</v>
      </c>
      <c r="D146" t="s">
        <v>15</v>
      </c>
      <c r="E146">
        <v>25</v>
      </c>
      <c r="F146">
        <v>1</v>
      </c>
      <c r="G146">
        <v>0</v>
      </c>
      <c r="H146" t="s">
        <v>361</v>
      </c>
      <c r="I146">
        <v>55.441699999999997</v>
      </c>
      <c r="J146" t="s">
        <v>362</v>
      </c>
      <c r="K146" t="s">
        <v>44</v>
      </c>
      <c r="L146" t="s">
        <v>78</v>
      </c>
      <c r="N146" t="s">
        <v>280</v>
      </c>
      <c r="O146">
        <v>2</v>
      </c>
      <c r="P146" t="str">
        <f t="shared" si="12"/>
        <v>Train</v>
      </c>
      <c r="Q146" t="str">
        <f t="shared" si="13"/>
        <v>NY</v>
      </c>
      <c r="S146">
        <f>IF(E146="",WoE!$T$11,IF(E146&lt;18,WoE!$T$5,IF(E146&lt;31,WoE!$T$6,IF(E146&lt;41,WoE!$T$7,IF(E146&lt;51,WoE!$T$8,IF(E146&lt;61,WoE!$T$9,WoE!$T$10))))))</f>
        <v>-5.6858338818942329</v>
      </c>
      <c r="T146">
        <f>IF(J146="",WoE!$T$25,IF(LEFT(J146,1)=WoE!$R$19,WoE!$T$19,IF(LEFT(J146,1)=WoE!$R$20,WoE!$T$20,IF(LEFT(J146,1)=WoE!$R$21,WoE!$T$21,IF(LEFT(J146,1)=WoE!$R$22,WoE!$T$22,IF(LEFT(J146,1)=WoE!$R$23,WoE!$T$23,WoE!$T$24))))))</f>
        <v>194.54241223142756</v>
      </c>
      <c r="U146">
        <f>IF(Q146=WoE!$R$45,WoE!$T$45,IF(Q146=WoE!$R$44,WoE!$T$44,IF(Q146=WoE!$R$43,WoE!$T$43,IF(Q146=WoE!$R$42,WoE!$T$42,IF(Q146=WoE!$R$41,WoE!$T$41,IF(Q146=WoE!$R$40,WoE!$T$40,IF(Q146=WoE!$R$39,WoE!$T$39,IF(Q146=WoE!$R$38,WoE!$T$38,IF(Q146=WoE!$R$37,WoE!$T$37,IF(Q146=WoE!$R$36,WoE!$T$36,IF(Q146=WoE!$R$35,WoE!$T$35,IF(Q146="",WoE!$T$33,WoE!$T$34))))))))))))</f>
        <v>96.207787829339537</v>
      </c>
      <c r="V146">
        <f>IF(D146=WoE!$R$53,WoE!$T$53,WoE!$T$54)</f>
        <v>157.1927179217501</v>
      </c>
      <c r="W146">
        <f t="shared" si="14"/>
        <v>1</v>
      </c>
      <c r="Y146">
        <f>VLOOKUP(S146,WoE!$T$5:$W$11,4,FALSE)</f>
        <v>121</v>
      </c>
      <c r="Z146">
        <f>VLOOKUP(T146,WoE!$T$19:$W$25,4,FALSE)</f>
        <v>170</v>
      </c>
      <c r="AA146">
        <f>VLOOKUP(U146,WoE!$T$33:$W$45,4,FALSE)</f>
        <v>143</v>
      </c>
      <c r="AB146">
        <f>VLOOKUP(V146,WoE!$T$53:$W$54,4,FALSE)</f>
        <v>167</v>
      </c>
      <c r="AC146">
        <f t="shared" si="15"/>
        <v>601</v>
      </c>
      <c r="AD146">
        <f t="shared" si="16"/>
        <v>1</v>
      </c>
    </row>
    <row r="147" spans="1:30" hidden="1" x14ac:dyDescent="0.25">
      <c r="A147">
        <v>1</v>
      </c>
      <c r="B147">
        <v>1</v>
      </c>
      <c r="C147" t="s">
        <v>364</v>
      </c>
      <c r="D147" t="s">
        <v>20</v>
      </c>
      <c r="E147">
        <v>48</v>
      </c>
      <c r="F147">
        <v>1</v>
      </c>
      <c r="G147">
        <v>0</v>
      </c>
      <c r="H147" t="s">
        <v>365</v>
      </c>
      <c r="I147">
        <v>76.729200000000006</v>
      </c>
      <c r="J147" t="s">
        <v>366</v>
      </c>
      <c r="K147" t="s">
        <v>44</v>
      </c>
      <c r="L147" t="s">
        <v>29</v>
      </c>
      <c r="N147" t="s">
        <v>30</v>
      </c>
      <c r="O147">
        <v>4</v>
      </c>
      <c r="P147" t="str">
        <f t="shared" si="12"/>
        <v>Test</v>
      </c>
      <c r="Q147" t="str">
        <f t="shared" si="13"/>
        <v>NY</v>
      </c>
      <c r="S147">
        <f>IF(E147="",WoE!$T$11,IF(E147&lt;18,WoE!$T$5,IF(E147&lt;31,WoE!$T$6,IF(E147&lt;41,WoE!$T$7,IF(E147&lt;51,WoE!$T$8,IF(E147&lt;61,WoE!$T$9,WoE!$T$10))))))</f>
        <v>10.385094737400134</v>
      </c>
      <c r="T147">
        <f>IF(J147="",WoE!$T$25,IF(LEFT(J147,1)=WoE!$R$19,WoE!$T$19,IF(LEFT(J147,1)=WoE!$R$20,WoE!$T$20,IF(LEFT(J147,1)=WoE!$R$21,WoE!$T$21,IF(LEFT(J147,1)=WoE!$R$22,WoE!$T$22,IF(LEFT(J147,1)=WoE!$R$23,WoE!$T$23,WoE!$T$24))))))</f>
        <v>146.3586035421537</v>
      </c>
      <c r="U147">
        <f>IF(Q147=WoE!$R$45,WoE!$T$45,IF(Q147=WoE!$R$44,WoE!$T$44,IF(Q147=WoE!$R$43,WoE!$T$43,IF(Q147=WoE!$R$42,WoE!$T$42,IF(Q147=WoE!$R$41,WoE!$T$41,IF(Q147=WoE!$R$40,WoE!$T$40,IF(Q147=WoE!$R$39,WoE!$T$39,IF(Q147=WoE!$R$38,WoE!$T$38,IF(Q147=WoE!$R$37,WoE!$T$37,IF(Q147=WoE!$R$36,WoE!$T$36,IF(Q147=WoE!$R$35,WoE!$T$35,IF(Q147="",WoE!$T$33,WoE!$T$34))))))))))))</f>
        <v>96.207787829339537</v>
      </c>
      <c r="V147">
        <f>IF(D147=WoE!$R$53,WoE!$T$53,WoE!$T$54)</f>
        <v>-94.961360375027951</v>
      </c>
      <c r="W147">
        <f t="shared" si="14"/>
        <v>1</v>
      </c>
      <c r="Y147">
        <f>VLOOKUP(S147,WoE!$T$5:$W$11,4,FALSE)</f>
        <v>124</v>
      </c>
      <c r="Z147">
        <f>VLOOKUP(T147,WoE!$T$19:$W$25,4,FALSE)</f>
        <v>158</v>
      </c>
      <c r="AA147">
        <f>VLOOKUP(U147,WoE!$T$33:$W$45,4,FALSE)</f>
        <v>143</v>
      </c>
      <c r="AB147">
        <f>VLOOKUP(V147,WoE!$T$53:$W$54,4,FALSE)</f>
        <v>95</v>
      </c>
      <c r="AC147">
        <f t="shared" si="15"/>
        <v>520</v>
      </c>
      <c r="AD147">
        <f t="shared" si="16"/>
        <v>1</v>
      </c>
    </row>
    <row r="148" spans="1:30" hidden="1" x14ac:dyDescent="0.25">
      <c r="A148">
        <v>1</v>
      </c>
      <c r="B148">
        <v>1</v>
      </c>
      <c r="C148" t="s">
        <v>367</v>
      </c>
      <c r="D148" t="s">
        <v>15</v>
      </c>
      <c r="E148">
        <v>49</v>
      </c>
      <c r="F148">
        <v>1</v>
      </c>
      <c r="G148">
        <v>0</v>
      </c>
      <c r="H148" t="s">
        <v>365</v>
      </c>
      <c r="I148">
        <v>76.729200000000006</v>
      </c>
      <c r="J148" t="s">
        <v>366</v>
      </c>
      <c r="K148" t="s">
        <v>44</v>
      </c>
      <c r="L148" t="s">
        <v>29</v>
      </c>
      <c r="N148" t="s">
        <v>30</v>
      </c>
      <c r="O148">
        <v>5</v>
      </c>
      <c r="P148" t="str">
        <f t="shared" si="12"/>
        <v>Validate</v>
      </c>
      <c r="Q148" t="str">
        <f t="shared" si="13"/>
        <v>NY</v>
      </c>
      <c r="S148">
        <f>IF(E148="",WoE!$T$11,IF(E148&lt;18,WoE!$T$5,IF(E148&lt;31,WoE!$T$6,IF(E148&lt;41,WoE!$T$7,IF(E148&lt;51,WoE!$T$8,IF(E148&lt;61,WoE!$T$9,WoE!$T$10))))))</f>
        <v>10.385094737400134</v>
      </c>
      <c r="T148">
        <f>IF(J148="",WoE!$T$25,IF(LEFT(J148,1)=WoE!$R$19,WoE!$T$19,IF(LEFT(J148,1)=WoE!$R$20,WoE!$T$20,IF(LEFT(J148,1)=WoE!$R$21,WoE!$T$21,IF(LEFT(J148,1)=WoE!$R$22,WoE!$T$22,IF(LEFT(J148,1)=WoE!$R$23,WoE!$T$23,WoE!$T$24))))))</f>
        <v>146.3586035421537</v>
      </c>
      <c r="U148">
        <f>IF(Q148=WoE!$R$45,WoE!$T$45,IF(Q148=WoE!$R$44,WoE!$T$44,IF(Q148=WoE!$R$43,WoE!$T$43,IF(Q148=WoE!$R$42,WoE!$T$42,IF(Q148=WoE!$R$41,WoE!$T$41,IF(Q148=WoE!$R$40,WoE!$T$40,IF(Q148=WoE!$R$39,WoE!$T$39,IF(Q148=WoE!$R$38,WoE!$T$38,IF(Q148=WoE!$R$37,WoE!$T$37,IF(Q148=WoE!$R$36,WoE!$T$36,IF(Q148=WoE!$R$35,WoE!$T$35,IF(Q148="",WoE!$T$33,WoE!$T$34))))))))))))</f>
        <v>96.207787829339537</v>
      </c>
      <c r="V148">
        <f>IF(D148=WoE!$R$53,WoE!$T$53,WoE!$T$54)</f>
        <v>157.1927179217501</v>
      </c>
      <c r="W148">
        <f t="shared" si="14"/>
        <v>1</v>
      </c>
      <c r="Y148">
        <f>VLOOKUP(S148,WoE!$T$5:$W$11,4,FALSE)</f>
        <v>124</v>
      </c>
      <c r="Z148">
        <f>VLOOKUP(T148,WoE!$T$19:$W$25,4,FALSE)</f>
        <v>158</v>
      </c>
      <c r="AA148">
        <f>VLOOKUP(U148,WoE!$T$33:$W$45,4,FALSE)</f>
        <v>143</v>
      </c>
      <c r="AB148">
        <f>VLOOKUP(V148,WoE!$T$53:$W$54,4,FALSE)</f>
        <v>167</v>
      </c>
      <c r="AC148">
        <f t="shared" si="15"/>
        <v>592</v>
      </c>
      <c r="AD148">
        <f t="shared" si="16"/>
        <v>1</v>
      </c>
    </row>
    <row r="149" spans="1:30" x14ac:dyDescent="0.25">
      <c r="A149">
        <v>1</v>
      </c>
      <c r="B149">
        <v>0</v>
      </c>
      <c r="C149" t="s">
        <v>368</v>
      </c>
      <c r="D149" t="s">
        <v>20</v>
      </c>
      <c r="F149">
        <v>0</v>
      </c>
      <c r="G149">
        <v>0</v>
      </c>
      <c r="H149" t="s">
        <v>369</v>
      </c>
      <c r="I149">
        <v>42.4</v>
      </c>
      <c r="K149" t="s">
        <v>17</v>
      </c>
      <c r="O149">
        <v>1</v>
      </c>
      <c r="P149" t="str">
        <f t="shared" si="12"/>
        <v>Train</v>
      </c>
      <c r="Q149" t="str">
        <f t="shared" si="13"/>
        <v/>
      </c>
      <c r="S149">
        <f>IF(E149="",WoE!$T$11,IF(E149&lt;18,WoE!$T$5,IF(E149&lt;31,WoE!$T$6,IF(E149&lt;41,WoE!$T$7,IF(E149&lt;51,WoE!$T$8,IF(E149&lt;61,WoE!$T$9,WoE!$T$10))))))</f>
        <v>-43.580409799888336</v>
      </c>
      <c r="T149">
        <f>IF(J149="",WoE!$T$25,IF(LEFT(J149,1)=WoE!$R$19,WoE!$T$19,IF(LEFT(J149,1)=WoE!$R$20,WoE!$T$20,IF(LEFT(J149,1)=WoE!$R$21,WoE!$T$21,IF(LEFT(J149,1)=WoE!$R$22,WoE!$T$22,IF(LEFT(J149,1)=WoE!$R$23,WoE!$T$23,WoE!$T$24))))))</f>
        <v>-35.508699828064103</v>
      </c>
      <c r="U149">
        <f>IF(Q149=WoE!$R$45,WoE!$T$45,IF(Q149=WoE!$R$44,WoE!$T$44,IF(Q149=WoE!$R$43,WoE!$T$43,IF(Q149=WoE!$R$42,WoE!$T$42,IF(Q149=WoE!$R$41,WoE!$T$41,IF(Q149=WoE!$R$40,WoE!$T$40,IF(Q149=WoE!$R$39,WoE!$T$39,IF(Q149=WoE!$R$38,WoE!$T$38,IF(Q149=WoE!$R$37,WoE!$T$37,IF(Q149=WoE!$R$36,WoE!$T$36,IF(Q149=WoE!$R$35,WoE!$T$35,IF(Q149="",WoE!$T$33,WoE!$T$34))))))))))))</f>
        <v>-46.758841498002319</v>
      </c>
      <c r="V149">
        <f>IF(D149=WoE!$R$53,WoE!$T$53,WoE!$T$54)</f>
        <v>-94.961360375027951</v>
      </c>
      <c r="W149">
        <f t="shared" si="14"/>
        <v>0</v>
      </c>
      <c r="Y149">
        <f>VLOOKUP(S149,WoE!$T$5:$W$11,4,FALSE)</f>
        <v>113</v>
      </c>
      <c r="Z149">
        <f>VLOOKUP(T149,WoE!$T$19:$W$25,4,FALSE)</f>
        <v>113</v>
      </c>
      <c r="AA149">
        <f>VLOOKUP(U149,WoE!$T$33:$W$45,4,FALSE)</f>
        <v>112</v>
      </c>
      <c r="AB149">
        <f>VLOOKUP(V149,WoE!$T$53:$W$54,4,FALSE)</f>
        <v>95</v>
      </c>
      <c r="AC149">
        <f t="shared" si="15"/>
        <v>433</v>
      </c>
      <c r="AD149">
        <f t="shared" si="16"/>
        <v>0</v>
      </c>
    </row>
    <row r="150" spans="1:30" hidden="1" x14ac:dyDescent="0.25">
      <c r="A150">
        <v>1</v>
      </c>
      <c r="B150">
        <v>0</v>
      </c>
      <c r="C150" t="s">
        <v>370</v>
      </c>
      <c r="D150" t="s">
        <v>20</v>
      </c>
      <c r="E150">
        <v>45</v>
      </c>
      <c r="F150">
        <v>1</v>
      </c>
      <c r="G150">
        <v>0</v>
      </c>
      <c r="H150" t="s">
        <v>371</v>
      </c>
      <c r="I150">
        <v>83.474999999999994</v>
      </c>
      <c r="J150" t="s">
        <v>372</v>
      </c>
      <c r="K150" t="s">
        <v>17</v>
      </c>
      <c r="N150" t="s">
        <v>30</v>
      </c>
      <c r="O150">
        <v>4</v>
      </c>
      <c r="P150" t="str">
        <f t="shared" si="12"/>
        <v>Test</v>
      </c>
      <c r="Q150" t="str">
        <f t="shared" si="13"/>
        <v>NY</v>
      </c>
      <c r="S150">
        <f>IF(E150="",WoE!$T$11,IF(E150&lt;18,WoE!$T$5,IF(E150&lt;31,WoE!$T$6,IF(E150&lt;41,WoE!$T$7,IF(E150&lt;51,WoE!$T$8,IF(E150&lt;61,WoE!$T$9,WoE!$T$10))))))</f>
        <v>10.385094737400134</v>
      </c>
      <c r="T150">
        <f>IF(J150="",WoE!$T$25,IF(LEFT(J150,1)=WoE!$R$19,WoE!$T$19,IF(LEFT(J150,1)=WoE!$R$20,WoE!$T$20,IF(LEFT(J150,1)=WoE!$R$21,WoE!$T$21,IF(LEFT(J150,1)=WoE!$R$22,WoE!$T$22,IF(LEFT(J150,1)=WoE!$R$23,WoE!$T$23,WoE!$T$24))))))</f>
        <v>87.579937051941812</v>
      </c>
      <c r="U150">
        <f>IF(Q150=WoE!$R$45,WoE!$T$45,IF(Q150=WoE!$R$44,WoE!$T$44,IF(Q150=WoE!$R$43,WoE!$T$43,IF(Q150=WoE!$R$42,WoE!$T$42,IF(Q150=WoE!$R$41,WoE!$T$41,IF(Q150=WoE!$R$40,WoE!$T$40,IF(Q150=WoE!$R$39,WoE!$T$39,IF(Q150=WoE!$R$38,WoE!$T$38,IF(Q150=WoE!$R$37,WoE!$T$37,IF(Q150=WoE!$R$36,WoE!$T$36,IF(Q150=WoE!$R$35,WoE!$T$35,IF(Q150="",WoE!$T$33,WoE!$T$34))))))))))))</f>
        <v>96.207787829339537</v>
      </c>
      <c r="V150">
        <f>IF(D150=WoE!$R$53,WoE!$T$53,WoE!$T$54)</f>
        <v>-94.961360375027951</v>
      </c>
      <c r="W150">
        <f t="shared" si="14"/>
        <v>0</v>
      </c>
      <c r="Y150">
        <f>VLOOKUP(S150,WoE!$T$5:$W$11,4,FALSE)</f>
        <v>124</v>
      </c>
      <c r="Z150">
        <f>VLOOKUP(T150,WoE!$T$19:$W$25,4,FALSE)</f>
        <v>143</v>
      </c>
      <c r="AA150">
        <f>VLOOKUP(U150,WoE!$T$33:$W$45,4,FALSE)</f>
        <v>143</v>
      </c>
      <c r="AB150">
        <f>VLOOKUP(V150,WoE!$T$53:$W$54,4,FALSE)</f>
        <v>95</v>
      </c>
      <c r="AC150">
        <f t="shared" si="15"/>
        <v>505</v>
      </c>
      <c r="AD150">
        <f t="shared" si="16"/>
        <v>0</v>
      </c>
    </row>
    <row r="151" spans="1:30" hidden="1" x14ac:dyDescent="0.25">
      <c r="A151">
        <v>1</v>
      </c>
      <c r="B151">
        <v>1</v>
      </c>
      <c r="C151" t="s">
        <v>373</v>
      </c>
      <c r="D151" t="s">
        <v>15</v>
      </c>
      <c r="E151">
        <v>35</v>
      </c>
      <c r="F151">
        <v>1</v>
      </c>
      <c r="G151">
        <v>0</v>
      </c>
      <c r="H151" t="s">
        <v>371</v>
      </c>
      <c r="I151">
        <v>83.474999999999994</v>
      </c>
      <c r="J151" t="s">
        <v>372</v>
      </c>
      <c r="K151" t="s">
        <v>17</v>
      </c>
      <c r="L151" t="s">
        <v>40</v>
      </c>
      <c r="N151" t="s">
        <v>30</v>
      </c>
      <c r="O151">
        <v>4</v>
      </c>
      <c r="P151" t="str">
        <f t="shared" si="12"/>
        <v>Test</v>
      </c>
      <c r="Q151" t="str">
        <f t="shared" si="13"/>
        <v>NY</v>
      </c>
      <c r="S151">
        <f>IF(E151="",WoE!$T$11,IF(E151&lt;18,WoE!$T$5,IF(E151&lt;31,WoE!$T$6,IF(E151&lt;41,WoE!$T$7,IF(E151&lt;51,WoE!$T$8,IF(E151&lt;61,WoE!$T$9,WoE!$T$10))))))</f>
        <v>6.0882919635254256</v>
      </c>
      <c r="T151">
        <f>IF(J151="",WoE!$T$25,IF(LEFT(J151,1)=WoE!$R$19,WoE!$T$19,IF(LEFT(J151,1)=WoE!$R$20,WoE!$T$20,IF(LEFT(J151,1)=WoE!$R$21,WoE!$T$21,IF(LEFT(J151,1)=WoE!$R$22,WoE!$T$22,IF(LEFT(J151,1)=WoE!$R$23,WoE!$T$23,WoE!$T$24))))))</f>
        <v>87.579937051941812</v>
      </c>
      <c r="U151">
        <f>IF(Q151=WoE!$R$45,WoE!$T$45,IF(Q151=WoE!$R$44,WoE!$T$44,IF(Q151=WoE!$R$43,WoE!$T$43,IF(Q151=WoE!$R$42,WoE!$T$42,IF(Q151=WoE!$R$41,WoE!$T$41,IF(Q151=WoE!$R$40,WoE!$T$40,IF(Q151=WoE!$R$39,WoE!$T$39,IF(Q151=WoE!$R$38,WoE!$T$38,IF(Q151=WoE!$R$37,WoE!$T$37,IF(Q151=WoE!$R$36,WoE!$T$36,IF(Q151=WoE!$R$35,WoE!$T$35,IF(Q151="",WoE!$T$33,WoE!$T$34))))))))))))</f>
        <v>96.207787829339537</v>
      </c>
      <c r="V151">
        <f>IF(D151=WoE!$R$53,WoE!$T$53,WoE!$T$54)</f>
        <v>157.1927179217501</v>
      </c>
      <c r="W151">
        <f t="shared" si="14"/>
        <v>1</v>
      </c>
      <c r="Y151">
        <f>VLOOKUP(S151,WoE!$T$5:$W$11,4,FALSE)</f>
        <v>123</v>
      </c>
      <c r="Z151">
        <f>VLOOKUP(T151,WoE!$T$19:$W$25,4,FALSE)</f>
        <v>143</v>
      </c>
      <c r="AA151">
        <f>VLOOKUP(U151,WoE!$T$33:$W$45,4,FALSE)</f>
        <v>143</v>
      </c>
      <c r="AB151">
        <f>VLOOKUP(V151,WoE!$T$53:$W$54,4,FALSE)</f>
        <v>167</v>
      </c>
      <c r="AC151">
        <f t="shared" si="15"/>
        <v>576</v>
      </c>
      <c r="AD151">
        <f t="shared" si="16"/>
        <v>1</v>
      </c>
    </row>
    <row r="152" spans="1:30" x14ac:dyDescent="0.25">
      <c r="A152">
        <v>1</v>
      </c>
      <c r="B152">
        <v>0</v>
      </c>
      <c r="C152" t="s">
        <v>374</v>
      </c>
      <c r="D152" t="s">
        <v>20</v>
      </c>
      <c r="E152">
        <v>40</v>
      </c>
      <c r="F152">
        <v>0</v>
      </c>
      <c r="G152">
        <v>0</v>
      </c>
      <c r="H152" t="s">
        <v>375</v>
      </c>
      <c r="I152">
        <v>0</v>
      </c>
      <c r="J152" t="s">
        <v>376</v>
      </c>
      <c r="K152" t="s">
        <v>17</v>
      </c>
      <c r="M152">
        <v>110</v>
      </c>
      <c r="O152">
        <v>2</v>
      </c>
      <c r="P152" t="str">
        <f t="shared" si="12"/>
        <v>Train</v>
      </c>
      <c r="Q152" t="str">
        <f t="shared" si="13"/>
        <v/>
      </c>
      <c r="S152">
        <f>IF(E152="",WoE!$T$11,IF(E152&lt;18,WoE!$T$5,IF(E152&lt;31,WoE!$T$6,IF(E152&lt;41,WoE!$T$7,IF(E152&lt;51,WoE!$T$8,IF(E152&lt;61,WoE!$T$9,WoE!$T$10))))))</f>
        <v>6.0882919635254256</v>
      </c>
      <c r="T152">
        <f>IF(J152="",WoE!$T$25,IF(LEFT(J152,1)=WoE!$R$19,WoE!$T$19,IF(LEFT(J152,1)=WoE!$R$20,WoE!$T$20,IF(LEFT(J152,1)=WoE!$R$21,WoE!$T$21,IF(LEFT(J152,1)=WoE!$R$22,WoE!$T$22,IF(LEFT(J152,1)=WoE!$R$23,WoE!$T$23,WoE!$T$24))))))</f>
        <v>131.94856914477802</v>
      </c>
      <c r="U152">
        <f>IF(Q152=WoE!$R$45,WoE!$T$45,IF(Q152=WoE!$R$44,WoE!$T$44,IF(Q152=WoE!$R$43,WoE!$T$43,IF(Q152=WoE!$R$42,WoE!$T$42,IF(Q152=WoE!$R$41,WoE!$T$41,IF(Q152=WoE!$R$40,WoE!$T$40,IF(Q152=WoE!$R$39,WoE!$T$39,IF(Q152=WoE!$R$38,WoE!$T$38,IF(Q152=WoE!$R$37,WoE!$T$37,IF(Q152=WoE!$R$36,WoE!$T$36,IF(Q152=WoE!$R$35,WoE!$T$35,IF(Q152="",WoE!$T$33,WoE!$T$34))))))))))))</f>
        <v>-46.758841498002319</v>
      </c>
      <c r="V152">
        <f>IF(D152=WoE!$R$53,WoE!$T$53,WoE!$T$54)</f>
        <v>-94.961360375027951</v>
      </c>
      <c r="W152">
        <f t="shared" si="14"/>
        <v>0</v>
      </c>
      <c r="Y152">
        <f>VLOOKUP(S152,WoE!$T$5:$W$11,4,FALSE)</f>
        <v>123</v>
      </c>
      <c r="Z152">
        <f>VLOOKUP(T152,WoE!$T$19:$W$25,4,FALSE)</f>
        <v>154</v>
      </c>
      <c r="AA152">
        <f>VLOOKUP(U152,WoE!$T$33:$W$45,4,FALSE)</f>
        <v>112</v>
      </c>
      <c r="AB152">
        <f>VLOOKUP(V152,WoE!$T$53:$W$54,4,FALSE)</f>
        <v>95</v>
      </c>
      <c r="AC152">
        <f t="shared" si="15"/>
        <v>484</v>
      </c>
      <c r="AD152">
        <f t="shared" si="16"/>
        <v>0</v>
      </c>
    </row>
    <row r="153" spans="1:30" x14ac:dyDescent="0.25">
      <c r="A153">
        <v>1</v>
      </c>
      <c r="B153">
        <v>1</v>
      </c>
      <c r="C153" t="s">
        <v>377</v>
      </c>
      <c r="D153" t="s">
        <v>20</v>
      </c>
      <c r="E153">
        <v>27</v>
      </c>
      <c r="F153">
        <v>0</v>
      </c>
      <c r="G153">
        <v>0</v>
      </c>
      <c r="H153" t="s">
        <v>365</v>
      </c>
      <c r="I153">
        <v>76.729200000000006</v>
      </c>
      <c r="J153" t="s">
        <v>378</v>
      </c>
      <c r="K153" t="s">
        <v>44</v>
      </c>
      <c r="L153" t="s">
        <v>29</v>
      </c>
      <c r="O153">
        <v>3</v>
      </c>
      <c r="P153" t="str">
        <f t="shared" si="12"/>
        <v>Train</v>
      </c>
      <c r="Q153" t="str">
        <f t="shared" si="13"/>
        <v/>
      </c>
      <c r="S153">
        <f>IF(E153="",WoE!$T$11,IF(E153&lt;18,WoE!$T$5,IF(E153&lt;31,WoE!$T$6,IF(E153&lt;41,WoE!$T$7,IF(E153&lt;51,WoE!$T$8,IF(E153&lt;61,WoE!$T$9,WoE!$T$10))))))</f>
        <v>-5.6858338818942329</v>
      </c>
      <c r="T153">
        <f>IF(J153="",WoE!$T$25,IF(LEFT(J153,1)=WoE!$R$19,WoE!$T$19,IF(LEFT(J153,1)=WoE!$R$20,WoE!$T$20,IF(LEFT(J153,1)=WoE!$R$21,WoE!$T$21,IF(LEFT(J153,1)=WoE!$R$22,WoE!$T$22,IF(LEFT(J153,1)=WoE!$R$23,WoE!$T$23,WoE!$T$24))))))</f>
        <v>146.3586035421537</v>
      </c>
      <c r="U153">
        <f>IF(Q153=WoE!$R$45,WoE!$T$45,IF(Q153=WoE!$R$44,WoE!$T$44,IF(Q153=WoE!$R$43,WoE!$T$43,IF(Q153=WoE!$R$42,WoE!$T$42,IF(Q153=WoE!$R$41,WoE!$T$41,IF(Q153=WoE!$R$40,WoE!$T$40,IF(Q153=WoE!$R$39,WoE!$T$39,IF(Q153=WoE!$R$38,WoE!$T$38,IF(Q153=WoE!$R$37,WoE!$T$37,IF(Q153=WoE!$R$36,WoE!$T$36,IF(Q153=WoE!$R$35,WoE!$T$35,IF(Q153="",WoE!$T$33,WoE!$T$34))))))))))))</f>
        <v>-46.758841498002319</v>
      </c>
      <c r="V153">
        <f>IF(D153=WoE!$R$53,WoE!$T$53,WoE!$T$54)</f>
        <v>-94.961360375027951</v>
      </c>
      <c r="W153">
        <f t="shared" si="14"/>
        <v>1</v>
      </c>
      <c r="Y153">
        <f>VLOOKUP(S153,WoE!$T$5:$W$11,4,FALSE)</f>
        <v>121</v>
      </c>
      <c r="Z153">
        <f>VLOOKUP(T153,WoE!$T$19:$W$25,4,FALSE)</f>
        <v>158</v>
      </c>
      <c r="AA153">
        <f>VLOOKUP(U153,WoE!$T$33:$W$45,4,FALSE)</f>
        <v>112</v>
      </c>
      <c r="AB153">
        <f>VLOOKUP(V153,WoE!$T$53:$W$54,4,FALSE)</f>
        <v>95</v>
      </c>
      <c r="AC153">
        <f t="shared" si="15"/>
        <v>486</v>
      </c>
      <c r="AD153">
        <f t="shared" si="16"/>
        <v>1</v>
      </c>
    </row>
    <row r="154" spans="1:30" hidden="1" x14ac:dyDescent="0.25">
      <c r="A154">
        <v>1</v>
      </c>
      <c r="B154">
        <v>1</v>
      </c>
      <c r="C154" t="s">
        <v>379</v>
      </c>
      <c r="D154" t="s">
        <v>20</v>
      </c>
      <c r="F154">
        <v>0</v>
      </c>
      <c r="G154">
        <v>0</v>
      </c>
      <c r="H154" t="s">
        <v>380</v>
      </c>
      <c r="I154">
        <v>30</v>
      </c>
      <c r="J154" t="s">
        <v>381</v>
      </c>
      <c r="K154" t="s">
        <v>17</v>
      </c>
      <c r="L154" t="s">
        <v>29</v>
      </c>
      <c r="N154" t="s">
        <v>382</v>
      </c>
      <c r="O154">
        <v>5</v>
      </c>
      <c r="P154" t="str">
        <f t="shared" si="12"/>
        <v>Validate</v>
      </c>
      <c r="Q154" t="str">
        <f t="shared" si="13"/>
        <v>ey</v>
      </c>
      <c r="S154">
        <f>IF(E154="",WoE!$T$11,IF(E154&lt;18,WoE!$T$5,IF(E154&lt;31,WoE!$T$6,IF(E154&lt;41,WoE!$T$7,IF(E154&lt;51,WoE!$T$8,IF(E154&lt;61,WoE!$T$9,WoE!$T$10))))))</f>
        <v>-43.580409799888336</v>
      </c>
      <c r="T154">
        <f>IF(J154="",WoE!$T$25,IF(LEFT(J154,1)=WoE!$R$19,WoE!$T$19,IF(LEFT(J154,1)=WoE!$R$20,WoE!$T$20,IF(LEFT(J154,1)=WoE!$R$21,WoE!$T$21,IF(LEFT(J154,1)=WoE!$R$22,WoE!$T$22,IF(LEFT(J154,1)=WoE!$R$23,WoE!$T$23,WoE!$T$24))))))</f>
        <v>146.3586035421537</v>
      </c>
      <c r="U154">
        <f>IF(Q154=WoE!$R$45,WoE!$T$45,IF(Q154=WoE!$R$44,WoE!$T$44,IF(Q154=WoE!$R$43,WoE!$T$43,IF(Q154=WoE!$R$42,WoE!$T$42,IF(Q154=WoE!$R$41,WoE!$T$41,IF(Q154=WoE!$R$40,WoE!$T$40,IF(Q154=WoE!$R$39,WoE!$T$39,IF(Q154=WoE!$R$38,WoE!$T$38,IF(Q154=WoE!$R$37,WoE!$T$37,IF(Q154=WoE!$R$36,WoE!$T$36,IF(Q154=WoE!$R$35,WoE!$T$35,IF(Q154="",WoE!$T$33,WoE!$T$34))))))))))))</f>
        <v>26.617316200933416</v>
      </c>
      <c r="V154">
        <f>IF(D154=WoE!$R$53,WoE!$T$53,WoE!$T$54)</f>
        <v>-94.961360375027951</v>
      </c>
      <c r="W154">
        <f t="shared" si="14"/>
        <v>1</v>
      </c>
      <c r="Y154">
        <f>VLOOKUP(S154,WoE!$T$5:$W$11,4,FALSE)</f>
        <v>113</v>
      </c>
      <c r="Z154">
        <f>VLOOKUP(T154,WoE!$T$19:$W$25,4,FALSE)</f>
        <v>158</v>
      </c>
      <c r="AA154">
        <f>VLOOKUP(U154,WoE!$T$33:$W$45,4,FALSE)</f>
        <v>128</v>
      </c>
      <c r="AB154">
        <f>VLOOKUP(V154,WoE!$T$53:$W$54,4,FALSE)</f>
        <v>95</v>
      </c>
      <c r="AC154">
        <f t="shared" si="15"/>
        <v>494</v>
      </c>
      <c r="AD154">
        <f t="shared" si="16"/>
        <v>1</v>
      </c>
    </row>
    <row r="155" spans="1:30" hidden="1" x14ac:dyDescent="0.25">
      <c r="A155">
        <v>1</v>
      </c>
      <c r="B155">
        <v>1</v>
      </c>
      <c r="C155" t="s">
        <v>383</v>
      </c>
      <c r="D155" t="s">
        <v>15</v>
      </c>
      <c r="E155">
        <v>24</v>
      </c>
      <c r="F155">
        <v>0</v>
      </c>
      <c r="G155">
        <v>0</v>
      </c>
      <c r="H155" t="s">
        <v>384</v>
      </c>
      <c r="I155">
        <v>83.158299999999997</v>
      </c>
      <c r="J155" t="s">
        <v>261</v>
      </c>
      <c r="K155" t="s">
        <v>44</v>
      </c>
      <c r="L155" t="s">
        <v>90</v>
      </c>
      <c r="N155" t="s">
        <v>30</v>
      </c>
      <c r="O155">
        <v>5</v>
      </c>
      <c r="P155" t="str">
        <f t="shared" si="12"/>
        <v>Validate</v>
      </c>
      <c r="Q155" t="str">
        <f t="shared" si="13"/>
        <v>NY</v>
      </c>
      <c r="S155">
        <f>IF(E155="",WoE!$T$11,IF(E155&lt;18,WoE!$T$5,IF(E155&lt;31,WoE!$T$6,IF(E155&lt;41,WoE!$T$7,IF(E155&lt;51,WoE!$T$8,IF(E155&lt;61,WoE!$T$9,WoE!$T$10))))))</f>
        <v>-5.6858338818942329</v>
      </c>
      <c r="T155">
        <f>IF(J155="",WoE!$T$25,IF(LEFT(J155,1)=WoE!$R$19,WoE!$T$19,IF(LEFT(J155,1)=WoE!$R$20,WoE!$T$20,IF(LEFT(J155,1)=WoE!$R$21,WoE!$T$21,IF(LEFT(J155,1)=WoE!$R$22,WoE!$T$22,IF(LEFT(J155,1)=WoE!$R$23,WoE!$T$23,WoE!$T$24))))))</f>
        <v>87.579937051941812</v>
      </c>
      <c r="U155">
        <f>IF(Q155=WoE!$R$45,WoE!$T$45,IF(Q155=WoE!$R$44,WoE!$T$44,IF(Q155=WoE!$R$43,WoE!$T$43,IF(Q155=WoE!$R$42,WoE!$T$42,IF(Q155=WoE!$R$41,WoE!$T$41,IF(Q155=WoE!$R$40,WoE!$T$40,IF(Q155=WoE!$R$39,WoE!$T$39,IF(Q155=WoE!$R$38,WoE!$T$38,IF(Q155=WoE!$R$37,WoE!$T$37,IF(Q155=WoE!$R$36,WoE!$T$36,IF(Q155=WoE!$R$35,WoE!$T$35,IF(Q155="",WoE!$T$33,WoE!$T$34))))))))))))</f>
        <v>96.207787829339537</v>
      </c>
      <c r="V155">
        <f>IF(D155=WoE!$R$53,WoE!$T$53,WoE!$T$54)</f>
        <v>157.1927179217501</v>
      </c>
      <c r="W155">
        <f t="shared" si="14"/>
        <v>1</v>
      </c>
      <c r="Y155">
        <f>VLOOKUP(S155,WoE!$T$5:$W$11,4,FALSE)</f>
        <v>121</v>
      </c>
      <c r="Z155">
        <f>VLOOKUP(T155,WoE!$T$19:$W$25,4,FALSE)</f>
        <v>143</v>
      </c>
      <c r="AA155">
        <f>VLOOKUP(U155,WoE!$T$33:$W$45,4,FALSE)</f>
        <v>143</v>
      </c>
      <c r="AB155">
        <f>VLOOKUP(V155,WoE!$T$53:$W$54,4,FALSE)</f>
        <v>167</v>
      </c>
      <c r="AC155">
        <f t="shared" si="15"/>
        <v>574</v>
      </c>
      <c r="AD155">
        <f t="shared" si="16"/>
        <v>1</v>
      </c>
    </row>
    <row r="156" spans="1:30" x14ac:dyDescent="0.25">
      <c r="A156">
        <v>1</v>
      </c>
      <c r="B156">
        <v>0</v>
      </c>
      <c r="C156" t="s">
        <v>385</v>
      </c>
      <c r="D156" t="s">
        <v>20</v>
      </c>
      <c r="E156">
        <v>55</v>
      </c>
      <c r="F156">
        <v>1</v>
      </c>
      <c r="G156">
        <v>1</v>
      </c>
      <c r="H156" t="s">
        <v>386</v>
      </c>
      <c r="I156">
        <v>93.5</v>
      </c>
      <c r="J156" t="s">
        <v>387</v>
      </c>
      <c r="K156" t="s">
        <v>17</v>
      </c>
      <c r="M156">
        <v>307</v>
      </c>
      <c r="N156" t="s">
        <v>67</v>
      </c>
      <c r="O156">
        <v>1</v>
      </c>
      <c r="P156" t="str">
        <f t="shared" si="12"/>
        <v>Train</v>
      </c>
      <c r="Q156" t="str">
        <f t="shared" si="13"/>
        <v>PQ</v>
      </c>
      <c r="S156">
        <f>IF(E156="",WoE!$T$11,IF(E156&lt;18,WoE!$T$5,IF(E156&lt;31,WoE!$T$6,IF(E156&lt;41,WoE!$T$7,IF(E156&lt;51,WoE!$T$8,IF(E156&lt;61,WoE!$T$9,WoE!$T$10))))))</f>
        <v>24.067603007585038</v>
      </c>
      <c r="T156">
        <f>IF(J156="",WoE!$T$25,IF(LEFT(J156,1)=WoE!$R$19,WoE!$T$19,IF(LEFT(J156,1)=WoE!$R$20,WoE!$T$20,IF(LEFT(J156,1)=WoE!$R$21,WoE!$T$21,IF(LEFT(J156,1)=WoE!$R$22,WoE!$T$22,IF(LEFT(J156,1)=WoE!$R$23,WoE!$T$23,WoE!$T$24))))))</f>
        <v>131.94856914477802</v>
      </c>
      <c r="U156">
        <f>IF(Q156=WoE!$R$45,WoE!$T$45,IF(Q156=WoE!$R$44,WoE!$T$44,IF(Q156=WoE!$R$43,WoE!$T$43,IF(Q156=WoE!$R$42,WoE!$T$42,IF(Q156=WoE!$R$41,WoE!$T$41,IF(Q156=WoE!$R$40,WoE!$T$40,IF(Q156=WoE!$R$39,WoE!$T$39,IF(Q156=WoE!$R$38,WoE!$T$38,IF(Q156=WoE!$R$37,WoE!$T$37,IF(Q156=WoE!$R$36,WoE!$T$36,IF(Q156=WoE!$R$35,WoE!$T$35,IF(Q156="",WoE!$T$33,WoE!$T$34))))))))))))</f>
        <v>49.850513937795</v>
      </c>
      <c r="V156">
        <f>IF(D156=WoE!$R$53,WoE!$T$53,WoE!$T$54)</f>
        <v>-94.961360375027951</v>
      </c>
      <c r="W156">
        <f t="shared" si="14"/>
        <v>0</v>
      </c>
      <c r="Y156">
        <f>VLOOKUP(S156,WoE!$T$5:$W$11,4,FALSE)</f>
        <v>127</v>
      </c>
      <c r="Z156">
        <f>VLOOKUP(T156,WoE!$T$19:$W$25,4,FALSE)</f>
        <v>154</v>
      </c>
      <c r="AA156">
        <f>VLOOKUP(U156,WoE!$T$33:$W$45,4,FALSE)</f>
        <v>133</v>
      </c>
      <c r="AB156">
        <f>VLOOKUP(V156,WoE!$T$53:$W$54,4,FALSE)</f>
        <v>95</v>
      </c>
      <c r="AC156">
        <f t="shared" si="15"/>
        <v>509</v>
      </c>
      <c r="AD156">
        <f t="shared" si="16"/>
        <v>0</v>
      </c>
    </row>
    <row r="157" spans="1:30" hidden="1" x14ac:dyDescent="0.25">
      <c r="A157">
        <v>1</v>
      </c>
      <c r="B157">
        <v>1</v>
      </c>
      <c r="C157" t="s">
        <v>388</v>
      </c>
      <c r="D157" t="s">
        <v>15</v>
      </c>
      <c r="E157">
        <v>52</v>
      </c>
      <c r="F157">
        <v>1</v>
      </c>
      <c r="G157">
        <v>1</v>
      </c>
      <c r="H157" t="s">
        <v>386</v>
      </c>
      <c r="I157">
        <v>93.5</v>
      </c>
      <c r="J157" t="s">
        <v>387</v>
      </c>
      <c r="K157" t="s">
        <v>17</v>
      </c>
      <c r="L157" t="s">
        <v>29</v>
      </c>
      <c r="N157" t="s">
        <v>67</v>
      </c>
      <c r="O157">
        <v>5</v>
      </c>
      <c r="P157" t="str">
        <f t="shared" si="12"/>
        <v>Validate</v>
      </c>
      <c r="Q157" t="str">
        <f t="shared" si="13"/>
        <v>PQ</v>
      </c>
      <c r="S157">
        <f>IF(E157="",WoE!$T$11,IF(E157&lt;18,WoE!$T$5,IF(E157&lt;31,WoE!$T$6,IF(E157&lt;41,WoE!$T$7,IF(E157&lt;51,WoE!$T$8,IF(E157&lt;61,WoE!$T$9,WoE!$T$10))))))</f>
        <v>24.067603007585038</v>
      </c>
      <c r="T157">
        <f>IF(J157="",WoE!$T$25,IF(LEFT(J157,1)=WoE!$R$19,WoE!$T$19,IF(LEFT(J157,1)=WoE!$R$20,WoE!$T$20,IF(LEFT(J157,1)=WoE!$R$21,WoE!$T$21,IF(LEFT(J157,1)=WoE!$R$22,WoE!$T$22,IF(LEFT(J157,1)=WoE!$R$23,WoE!$T$23,WoE!$T$24))))))</f>
        <v>131.94856914477802</v>
      </c>
      <c r="U157">
        <f>IF(Q157=WoE!$R$45,WoE!$T$45,IF(Q157=WoE!$R$44,WoE!$T$44,IF(Q157=WoE!$R$43,WoE!$T$43,IF(Q157=WoE!$R$42,WoE!$T$42,IF(Q157=WoE!$R$41,WoE!$T$41,IF(Q157=WoE!$R$40,WoE!$T$40,IF(Q157=WoE!$R$39,WoE!$T$39,IF(Q157=WoE!$R$38,WoE!$T$38,IF(Q157=WoE!$R$37,WoE!$T$37,IF(Q157=WoE!$R$36,WoE!$T$36,IF(Q157=WoE!$R$35,WoE!$T$35,IF(Q157="",WoE!$T$33,WoE!$T$34))))))))))))</f>
        <v>49.850513937795</v>
      </c>
      <c r="V157">
        <f>IF(D157=WoE!$R$53,WoE!$T$53,WoE!$T$54)</f>
        <v>157.1927179217501</v>
      </c>
      <c r="W157">
        <f t="shared" si="14"/>
        <v>1</v>
      </c>
      <c r="Y157">
        <f>VLOOKUP(S157,WoE!$T$5:$W$11,4,FALSE)</f>
        <v>127</v>
      </c>
      <c r="Z157">
        <f>VLOOKUP(T157,WoE!$T$19:$W$25,4,FALSE)</f>
        <v>154</v>
      </c>
      <c r="AA157">
        <f>VLOOKUP(U157,WoE!$T$33:$W$45,4,FALSE)</f>
        <v>133</v>
      </c>
      <c r="AB157">
        <f>VLOOKUP(V157,WoE!$T$53:$W$54,4,FALSE)</f>
        <v>167</v>
      </c>
      <c r="AC157">
        <f t="shared" si="15"/>
        <v>581</v>
      </c>
      <c r="AD157">
        <f t="shared" si="16"/>
        <v>1</v>
      </c>
    </row>
    <row r="158" spans="1:30" x14ac:dyDescent="0.25">
      <c r="A158">
        <v>1</v>
      </c>
      <c r="B158">
        <v>0</v>
      </c>
      <c r="C158" t="s">
        <v>389</v>
      </c>
      <c r="D158" t="s">
        <v>20</v>
      </c>
      <c r="E158">
        <v>42</v>
      </c>
      <c r="F158">
        <v>0</v>
      </c>
      <c r="G158">
        <v>0</v>
      </c>
      <c r="H158" t="s">
        <v>390</v>
      </c>
      <c r="I158">
        <v>42.5</v>
      </c>
      <c r="J158" t="s">
        <v>391</v>
      </c>
      <c r="K158" t="s">
        <v>17</v>
      </c>
      <c r="N158" t="s">
        <v>392</v>
      </c>
      <c r="O158">
        <v>3</v>
      </c>
      <c r="P158" t="str">
        <f t="shared" si="12"/>
        <v>Train</v>
      </c>
      <c r="Q158" t="str">
        <f t="shared" si="13"/>
        <v>ex</v>
      </c>
      <c r="S158">
        <f>IF(E158="",WoE!$T$11,IF(E158&lt;18,WoE!$T$5,IF(E158&lt;31,WoE!$T$6,IF(E158&lt;41,WoE!$T$7,IF(E158&lt;51,WoE!$T$8,IF(E158&lt;61,WoE!$T$9,WoE!$T$10))))))</f>
        <v>10.385094737400134</v>
      </c>
      <c r="T158">
        <f>IF(J158="",WoE!$T$25,IF(LEFT(J158,1)=WoE!$R$19,WoE!$T$19,IF(LEFT(J158,1)=WoE!$R$20,WoE!$T$20,IF(LEFT(J158,1)=WoE!$R$21,WoE!$T$21,IF(LEFT(J158,1)=WoE!$R$22,WoE!$T$22,IF(LEFT(J158,1)=WoE!$R$23,WoE!$T$23,WoE!$T$24))))))</f>
        <v>131.94856914477802</v>
      </c>
      <c r="U158">
        <f>IF(Q158=WoE!$R$45,WoE!$T$45,IF(Q158=WoE!$R$44,WoE!$T$44,IF(Q158=WoE!$R$43,WoE!$T$43,IF(Q158=WoE!$R$42,WoE!$T$42,IF(Q158=WoE!$R$41,WoE!$T$41,IF(Q158=WoE!$R$40,WoE!$T$40,IF(Q158=WoE!$R$39,WoE!$T$39,IF(Q158=WoE!$R$38,WoE!$T$38,IF(Q158=WoE!$R$37,WoE!$T$37,IF(Q158=WoE!$R$36,WoE!$T$36,IF(Q158=WoE!$R$35,WoE!$T$35,IF(Q158="",WoE!$T$33,WoE!$T$34))))))))))))</f>
        <v>26.617316200933416</v>
      </c>
      <c r="V158">
        <f>IF(D158=WoE!$R$53,WoE!$T$53,WoE!$T$54)</f>
        <v>-94.961360375027951</v>
      </c>
      <c r="W158">
        <f t="shared" si="14"/>
        <v>0</v>
      </c>
      <c r="Y158">
        <f>VLOOKUP(S158,WoE!$T$5:$W$11,4,FALSE)</f>
        <v>124</v>
      </c>
      <c r="Z158">
        <f>VLOOKUP(T158,WoE!$T$19:$W$25,4,FALSE)</f>
        <v>154</v>
      </c>
      <c r="AA158">
        <f>VLOOKUP(U158,WoE!$T$33:$W$45,4,FALSE)</f>
        <v>128</v>
      </c>
      <c r="AB158">
        <f>VLOOKUP(V158,WoE!$T$53:$W$54,4,FALSE)</f>
        <v>95</v>
      </c>
      <c r="AC158">
        <f t="shared" si="15"/>
        <v>501</v>
      </c>
      <c r="AD158">
        <f t="shared" si="16"/>
        <v>0</v>
      </c>
    </row>
    <row r="159" spans="1:30" hidden="1" x14ac:dyDescent="0.25">
      <c r="A159">
        <v>1</v>
      </c>
      <c r="B159">
        <v>0</v>
      </c>
      <c r="C159" t="s">
        <v>393</v>
      </c>
      <c r="D159" t="s">
        <v>20</v>
      </c>
      <c r="F159">
        <v>0</v>
      </c>
      <c r="G159">
        <v>0</v>
      </c>
      <c r="H159" t="s">
        <v>394</v>
      </c>
      <c r="I159">
        <v>51.862499999999997</v>
      </c>
      <c r="J159" t="s">
        <v>395</v>
      </c>
      <c r="K159" t="s">
        <v>17</v>
      </c>
      <c r="N159" t="s">
        <v>396</v>
      </c>
      <c r="O159">
        <v>4</v>
      </c>
      <c r="P159" t="str">
        <f t="shared" si="12"/>
        <v>Test</v>
      </c>
      <c r="Q159" t="str">
        <f t="shared" si="13"/>
        <v>MA</v>
      </c>
      <c r="S159">
        <f>IF(E159="",WoE!$T$11,IF(E159&lt;18,WoE!$T$5,IF(E159&lt;31,WoE!$T$6,IF(E159&lt;41,WoE!$T$7,IF(E159&lt;51,WoE!$T$8,IF(E159&lt;61,WoE!$T$9,WoE!$T$10))))))</f>
        <v>-43.580409799888336</v>
      </c>
      <c r="T159">
        <f>IF(J159="",WoE!$T$25,IF(LEFT(J159,1)=WoE!$R$19,WoE!$T$19,IF(LEFT(J159,1)=WoE!$R$20,WoE!$T$20,IF(LEFT(J159,1)=WoE!$R$21,WoE!$T$21,IF(LEFT(J159,1)=WoE!$R$22,WoE!$T$22,IF(LEFT(J159,1)=WoE!$R$23,WoE!$T$23,WoE!$T$24))))))</f>
        <v>194.54241223142756</v>
      </c>
      <c r="U159">
        <f>IF(Q159=WoE!$R$45,WoE!$T$45,IF(Q159=WoE!$R$44,WoE!$T$44,IF(Q159=WoE!$R$43,WoE!$T$43,IF(Q159=WoE!$R$42,WoE!$T$42,IF(Q159=WoE!$R$41,WoE!$T$41,IF(Q159=WoE!$R$40,WoE!$T$40,IF(Q159=WoE!$R$39,WoE!$T$39,IF(Q159=WoE!$R$38,WoE!$T$38,IF(Q159=WoE!$R$37,WoE!$T$37,IF(Q159=WoE!$R$36,WoE!$T$36,IF(Q159=WoE!$R$35,WoE!$T$35,IF(Q159="",WoE!$T$33,WoE!$T$34))))))))))))</f>
        <v>4.6520015634892697</v>
      </c>
      <c r="V159">
        <f>IF(D159=WoE!$R$53,WoE!$T$53,WoE!$T$54)</f>
        <v>-94.961360375027951</v>
      </c>
      <c r="W159">
        <f t="shared" si="14"/>
        <v>0</v>
      </c>
      <c r="Y159">
        <f>VLOOKUP(S159,WoE!$T$5:$W$11,4,FALSE)</f>
        <v>113</v>
      </c>
      <c r="Z159">
        <f>VLOOKUP(T159,WoE!$T$19:$W$25,4,FALSE)</f>
        <v>170</v>
      </c>
      <c r="AA159">
        <f>VLOOKUP(U159,WoE!$T$33:$W$45,4,FALSE)</f>
        <v>123</v>
      </c>
      <c r="AB159">
        <f>VLOOKUP(V159,WoE!$T$53:$W$54,4,FALSE)</f>
        <v>95</v>
      </c>
      <c r="AC159">
        <f t="shared" si="15"/>
        <v>501</v>
      </c>
      <c r="AD159">
        <f t="shared" si="16"/>
        <v>0</v>
      </c>
    </row>
    <row r="160" spans="1:30" hidden="1" x14ac:dyDescent="0.25">
      <c r="A160">
        <v>1</v>
      </c>
      <c r="B160">
        <v>0</v>
      </c>
      <c r="C160" t="s">
        <v>397</v>
      </c>
      <c r="D160" t="s">
        <v>20</v>
      </c>
      <c r="E160">
        <v>55</v>
      </c>
      <c r="F160">
        <v>0</v>
      </c>
      <c r="G160">
        <v>0</v>
      </c>
      <c r="H160" t="s">
        <v>398</v>
      </c>
      <c r="I160">
        <v>50</v>
      </c>
      <c r="J160" t="s">
        <v>399</v>
      </c>
      <c r="K160" t="s">
        <v>17</v>
      </c>
      <c r="N160" t="s">
        <v>400</v>
      </c>
      <c r="O160">
        <v>4</v>
      </c>
      <c r="P160" t="str">
        <f t="shared" si="12"/>
        <v>Test</v>
      </c>
      <c r="Q160" t="str">
        <f t="shared" si="13"/>
        <v>am</v>
      </c>
      <c r="S160">
        <f>IF(E160="",WoE!$T$11,IF(E160&lt;18,WoE!$T$5,IF(E160&lt;31,WoE!$T$6,IF(E160&lt;41,WoE!$T$7,IF(E160&lt;51,WoE!$T$8,IF(E160&lt;61,WoE!$T$9,WoE!$T$10))))))</f>
        <v>24.067603007585038</v>
      </c>
      <c r="T160">
        <f>IF(J160="",WoE!$T$25,IF(LEFT(J160,1)=WoE!$R$19,WoE!$T$19,IF(LEFT(J160,1)=WoE!$R$20,WoE!$T$20,IF(LEFT(J160,1)=WoE!$R$21,WoE!$T$21,IF(LEFT(J160,1)=WoE!$R$22,WoE!$T$22,IF(LEFT(J160,1)=WoE!$R$23,WoE!$T$23,WoE!$T$24))))))</f>
        <v>87.579937051941812</v>
      </c>
      <c r="U160">
        <f>IF(Q160=WoE!$R$45,WoE!$T$45,IF(Q160=WoE!$R$44,WoE!$T$44,IF(Q160=WoE!$R$43,WoE!$T$43,IF(Q160=WoE!$R$42,WoE!$T$42,IF(Q160=WoE!$R$41,WoE!$T$41,IF(Q160=WoE!$R$40,WoE!$T$40,IF(Q160=WoE!$R$39,WoE!$T$39,IF(Q160=WoE!$R$38,WoE!$T$38,IF(Q160=WoE!$R$37,WoE!$T$37,IF(Q160=WoE!$R$36,WoE!$T$36,IF(Q160=WoE!$R$35,WoE!$T$35,IF(Q160="",WoE!$T$33,WoE!$T$34))))))))))))</f>
        <v>26.617316200933416</v>
      </c>
      <c r="V160">
        <f>IF(D160=WoE!$R$53,WoE!$T$53,WoE!$T$54)</f>
        <v>-94.961360375027951</v>
      </c>
      <c r="W160">
        <f t="shared" si="14"/>
        <v>0</v>
      </c>
      <c r="Y160">
        <f>VLOOKUP(S160,WoE!$T$5:$W$11,4,FALSE)</f>
        <v>127</v>
      </c>
      <c r="Z160">
        <f>VLOOKUP(T160,WoE!$T$19:$W$25,4,FALSE)</f>
        <v>143</v>
      </c>
      <c r="AA160">
        <f>VLOOKUP(U160,WoE!$T$33:$W$45,4,FALSE)</f>
        <v>128</v>
      </c>
      <c r="AB160">
        <f>VLOOKUP(V160,WoE!$T$53:$W$54,4,FALSE)</f>
        <v>95</v>
      </c>
      <c r="AC160">
        <f t="shared" si="15"/>
        <v>493</v>
      </c>
      <c r="AD160">
        <f t="shared" si="16"/>
        <v>0</v>
      </c>
    </row>
    <row r="161" spans="1:30" hidden="1" x14ac:dyDescent="0.25">
      <c r="A161">
        <v>1</v>
      </c>
      <c r="B161">
        <v>1</v>
      </c>
      <c r="C161" t="s">
        <v>401</v>
      </c>
      <c r="D161" t="s">
        <v>15</v>
      </c>
      <c r="E161">
        <v>16</v>
      </c>
      <c r="F161">
        <v>0</v>
      </c>
      <c r="G161">
        <v>1</v>
      </c>
      <c r="H161" t="s">
        <v>402</v>
      </c>
      <c r="I161">
        <v>57.979199999999999</v>
      </c>
      <c r="J161" t="s">
        <v>403</v>
      </c>
      <c r="K161" t="s">
        <v>44</v>
      </c>
      <c r="L161" t="s">
        <v>50</v>
      </c>
      <c r="N161" t="s">
        <v>404</v>
      </c>
      <c r="O161">
        <v>4</v>
      </c>
      <c r="P161" t="str">
        <f t="shared" si="12"/>
        <v>Test</v>
      </c>
      <c r="Q161" t="str">
        <f t="shared" si="13"/>
        <v>IL</v>
      </c>
      <c r="S161">
        <f>IF(E161="",WoE!$T$11,IF(E161&lt;18,WoE!$T$5,IF(E161&lt;31,WoE!$T$6,IF(E161&lt;41,WoE!$T$7,IF(E161&lt;51,WoE!$T$8,IF(E161&lt;61,WoE!$T$9,WoE!$T$10))))))</f>
        <v>76.513380263189873</v>
      </c>
      <c r="T161">
        <f>IF(J161="",WoE!$T$25,IF(LEFT(J161,1)=WoE!$R$19,WoE!$T$19,IF(LEFT(J161,1)=WoE!$R$20,WoE!$T$20,IF(LEFT(J161,1)=WoE!$R$21,WoE!$T$21,IF(LEFT(J161,1)=WoE!$R$22,WoE!$T$22,IF(LEFT(J161,1)=WoE!$R$23,WoE!$T$23,WoE!$T$24))))))</f>
        <v>131.94856914477802</v>
      </c>
      <c r="U161">
        <f>IF(Q161=WoE!$R$45,WoE!$T$45,IF(Q161=WoE!$R$44,WoE!$T$44,IF(Q161=WoE!$R$43,WoE!$T$43,IF(Q161=WoE!$R$42,WoE!$T$42,IF(Q161=WoE!$R$41,WoE!$T$41,IF(Q161=WoE!$R$40,WoE!$T$40,IF(Q161=WoE!$R$39,WoE!$T$39,IF(Q161=WoE!$R$38,WoE!$T$38,IF(Q161=WoE!$R$37,WoE!$T$37,IF(Q161=WoE!$R$36,WoE!$T$36,IF(Q161=WoE!$R$35,WoE!$T$35,IF(Q161="",WoE!$T$33,WoE!$T$34))))))))))))</f>
        <v>-37.69635979759498</v>
      </c>
      <c r="V161">
        <f>IF(D161=WoE!$R$53,WoE!$T$53,WoE!$T$54)</f>
        <v>157.1927179217501</v>
      </c>
      <c r="W161">
        <f t="shared" si="14"/>
        <v>1</v>
      </c>
      <c r="Y161">
        <f>VLOOKUP(S161,WoE!$T$5:$W$11,4,FALSE)</f>
        <v>137</v>
      </c>
      <c r="Z161">
        <f>VLOOKUP(T161,WoE!$T$19:$W$25,4,FALSE)</f>
        <v>154</v>
      </c>
      <c r="AA161">
        <f>VLOOKUP(U161,WoE!$T$33:$W$45,4,FALSE)</f>
        <v>114</v>
      </c>
      <c r="AB161">
        <f>VLOOKUP(V161,WoE!$T$53:$W$54,4,FALSE)</f>
        <v>167</v>
      </c>
      <c r="AC161">
        <f t="shared" si="15"/>
        <v>572</v>
      </c>
      <c r="AD161">
        <f t="shared" si="16"/>
        <v>1</v>
      </c>
    </row>
    <row r="162" spans="1:30" hidden="1" x14ac:dyDescent="0.25">
      <c r="A162">
        <v>1</v>
      </c>
      <c r="B162">
        <v>1</v>
      </c>
      <c r="C162" t="s">
        <v>405</v>
      </c>
      <c r="D162" t="s">
        <v>15</v>
      </c>
      <c r="E162">
        <v>44</v>
      </c>
      <c r="F162">
        <v>0</v>
      </c>
      <c r="G162">
        <v>1</v>
      </c>
      <c r="H162" t="s">
        <v>402</v>
      </c>
      <c r="I162">
        <v>57.979199999999999</v>
      </c>
      <c r="J162" t="s">
        <v>403</v>
      </c>
      <c r="K162" t="s">
        <v>44</v>
      </c>
      <c r="L162" t="s">
        <v>50</v>
      </c>
      <c r="N162" t="s">
        <v>404</v>
      </c>
      <c r="O162">
        <v>4</v>
      </c>
      <c r="P162" t="str">
        <f t="shared" si="12"/>
        <v>Test</v>
      </c>
      <c r="Q162" t="str">
        <f t="shared" si="13"/>
        <v>IL</v>
      </c>
      <c r="S162">
        <f>IF(E162="",WoE!$T$11,IF(E162&lt;18,WoE!$T$5,IF(E162&lt;31,WoE!$T$6,IF(E162&lt;41,WoE!$T$7,IF(E162&lt;51,WoE!$T$8,IF(E162&lt;61,WoE!$T$9,WoE!$T$10))))))</f>
        <v>10.385094737400134</v>
      </c>
      <c r="T162">
        <f>IF(J162="",WoE!$T$25,IF(LEFT(J162,1)=WoE!$R$19,WoE!$T$19,IF(LEFT(J162,1)=WoE!$R$20,WoE!$T$20,IF(LEFT(J162,1)=WoE!$R$21,WoE!$T$21,IF(LEFT(J162,1)=WoE!$R$22,WoE!$T$22,IF(LEFT(J162,1)=WoE!$R$23,WoE!$T$23,WoE!$T$24))))))</f>
        <v>131.94856914477802</v>
      </c>
      <c r="U162">
        <f>IF(Q162=WoE!$R$45,WoE!$T$45,IF(Q162=WoE!$R$44,WoE!$T$44,IF(Q162=WoE!$R$43,WoE!$T$43,IF(Q162=WoE!$R$42,WoE!$T$42,IF(Q162=WoE!$R$41,WoE!$T$41,IF(Q162=WoE!$R$40,WoE!$T$40,IF(Q162=WoE!$R$39,WoE!$T$39,IF(Q162=WoE!$R$38,WoE!$T$38,IF(Q162=WoE!$R$37,WoE!$T$37,IF(Q162=WoE!$R$36,WoE!$T$36,IF(Q162=WoE!$R$35,WoE!$T$35,IF(Q162="",WoE!$T$33,WoE!$T$34))))))))))))</f>
        <v>-37.69635979759498</v>
      </c>
      <c r="V162">
        <f>IF(D162=WoE!$R$53,WoE!$T$53,WoE!$T$54)</f>
        <v>157.1927179217501</v>
      </c>
      <c r="W162">
        <f t="shared" si="14"/>
        <v>1</v>
      </c>
      <c r="Y162">
        <f>VLOOKUP(S162,WoE!$T$5:$W$11,4,FALSE)</f>
        <v>124</v>
      </c>
      <c r="Z162">
        <f>VLOOKUP(T162,WoE!$T$19:$W$25,4,FALSE)</f>
        <v>154</v>
      </c>
      <c r="AA162">
        <f>VLOOKUP(U162,WoE!$T$33:$W$45,4,FALSE)</f>
        <v>114</v>
      </c>
      <c r="AB162">
        <f>VLOOKUP(V162,WoE!$T$53:$W$54,4,FALSE)</f>
        <v>167</v>
      </c>
      <c r="AC162">
        <f t="shared" si="15"/>
        <v>559</v>
      </c>
      <c r="AD162">
        <f t="shared" si="16"/>
        <v>1</v>
      </c>
    </row>
    <row r="163" spans="1:30" x14ac:dyDescent="0.25">
      <c r="A163">
        <v>1</v>
      </c>
      <c r="B163">
        <v>1</v>
      </c>
      <c r="C163" t="s">
        <v>406</v>
      </c>
      <c r="D163" t="s">
        <v>15</v>
      </c>
      <c r="E163">
        <v>51</v>
      </c>
      <c r="F163">
        <v>1</v>
      </c>
      <c r="G163">
        <v>0</v>
      </c>
      <c r="H163" t="s">
        <v>407</v>
      </c>
      <c r="I163">
        <v>77.958299999999994</v>
      </c>
      <c r="J163" t="s">
        <v>408</v>
      </c>
      <c r="K163" t="s">
        <v>17</v>
      </c>
      <c r="L163" t="s">
        <v>33</v>
      </c>
      <c r="N163" t="s">
        <v>34</v>
      </c>
      <c r="O163">
        <v>2</v>
      </c>
      <c r="P163" t="str">
        <f t="shared" si="12"/>
        <v>Train</v>
      </c>
      <c r="Q163" t="str">
        <f t="shared" si="13"/>
        <v>NY</v>
      </c>
      <c r="S163">
        <f>IF(E163="",WoE!$T$11,IF(E163&lt;18,WoE!$T$5,IF(E163&lt;31,WoE!$T$6,IF(E163&lt;41,WoE!$T$7,IF(E163&lt;51,WoE!$T$8,IF(E163&lt;61,WoE!$T$9,WoE!$T$10))))))</f>
        <v>24.067603007585038</v>
      </c>
      <c r="T163">
        <f>IF(J163="",WoE!$T$25,IF(LEFT(J163,1)=WoE!$R$19,WoE!$T$19,IF(LEFT(J163,1)=WoE!$R$20,WoE!$T$20,IF(LEFT(J163,1)=WoE!$R$21,WoE!$T$21,IF(LEFT(J163,1)=WoE!$R$22,WoE!$T$22,IF(LEFT(J163,1)=WoE!$R$23,WoE!$T$23,WoE!$T$24))))))</f>
        <v>146.3586035421537</v>
      </c>
      <c r="U163">
        <f>IF(Q163=WoE!$R$45,WoE!$T$45,IF(Q163=WoE!$R$44,WoE!$T$44,IF(Q163=WoE!$R$43,WoE!$T$43,IF(Q163=WoE!$R$42,WoE!$T$42,IF(Q163=WoE!$R$41,WoE!$T$41,IF(Q163=WoE!$R$40,WoE!$T$40,IF(Q163=WoE!$R$39,WoE!$T$39,IF(Q163=WoE!$R$38,WoE!$T$38,IF(Q163=WoE!$R$37,WoE!$T$37,IF(Q163=WoE!$R$36,WoE!$T$36,IF(Q163=WoE!$R$35,WoE!$T$35,IF(Q163="",WoE!$T$33,WoE!$T$34))))))))))))</f>
        <v>96.207787829339537</v>
      </c>
      <c r="V163">
        <f>IF(D163=WoE!$R$53,WoE!$T$53,WoE!$T$54)</f>
        <v>157.1927179217501</v>
      </c>
      <c r="W163">
        <f t="shared" si="14"/>
        <v>1</v>
      </c>
      <c r="Y163">
        <f>VLOOKUP(S163,WoE!$T$5:$W$11,4,FALSE)</f>
        <v>127</v>
      </c>
      <c r="Z163">
        <f>VLOOKUP(T163,WoE!$T$19:$W$25,4,FALSE)</f>
        <v>158</v>
      </c>
      <c r="AA163">
        <f>VLOOKUP(U163,WoE!$T$33:$W$45,4,FALSE)</f>
        <v>143</v>
      </c>
      <c r="AB163">
        <f>VLOOKUP(V163,WoE!$T$53:$W$54,4,FALSE)</f>
        <v>167</v>
      </c>
      <c r="AC163">
        <f t="shared" si="15"/>
        <v>595</v>
      </c>
      <c r="AD163">
        <f t="shared" si="16"/>
        <v>1</v>
      </c>
    </row>
    <row r="164" spans="1:30" hidden="1" x14ac:dyDescent="0.25">
      <c r="A164">
        <v>1</v>
      </c>
      <c r="B164">
        <v>0</v>
      </c>
      <c r="C164" t="s">
        <v>409</v>
      </c>
      <c r="D164" t="s">
        <v>20</v>
      </c>
      <c r="E164">
        <v>42</v>
      </c>
      <c r="F164">
        <v>1</v>
      </c>
      <c r="G164">
        <v>0</v>
      </c>
      <c r="H164" t="s">
        <v>410</v>
      </c>
      <c r="I164">
        <v>52</v>
      </c>
      <c r="K164" t="s">
        <v>17</v>
      </c>
      <c r="M164">
        <v>38</v>
      </c>
      <c r="N164" t="s">
        <v>30</v>
      </c>
      <c r="O164">
        <v>4</v>
      </c>
      <c r="P164" t="str">
        <f t="shared" si="12"/>
        <v>Test</v>
      </c>
      <c r="Q164" t="str">
        <f t="shared" si="13"/>
        <v>NY</v>
      </c>
      <c r="S164">
        <f>IF(E164="",WoE!$T$11,IF(E164&lt;18,WoE!$T$5,IF(E164&lt;31,WoE!$T$6,IF(E164&lt;41,WoE!$T$7,IF(E164&lt;51,WoE!$T$8,IF(E164&lt;61,WoE!$T$9,WoE!$T$10))))))</f>
        <v>10.385094737400134</v>
      </c>
      <c r="T164">
        <f>IF(J164="",WoE!$T$25,IF(LEFT(J164,1)=WoE!$R$19,WoE!$T$19,IF(LEFT(J164,1)=WoE!$R$20,WoE!$T$20,IF(LEFT(J164,1)=WoE!$R$21,WoE!$T$21,IF(LEFT(J164,1)=WoE!$R$22,WoE!$T$22,IF(LEFT(J164,1)=WoE!$R$23,WoE!$T$23,WoE!$T$24))))))</f>
        <v>-35.508699828064103</v>
      </c>
      <c r="U164">
        <f>IF(Q164=WoE!$R$45,WoE!$T$45,IF(Q164=WoE!$R$44,WoE!$T$44,IF(Q164=WoE!$R$43,WoE!$T$43,IF(Q164=WoE!$R$42,WoE!$T$42,IF(Q164=WoE!$R$41,WoE!$T$41,IF(Q164=WoE!$R$40,WoE!$T$40,IF(Q164=WoE!$R$39,WoE!$T$39,IF(Q164=WoE!$R$38,WoE!$T$38,IF(Q164=WoE!$R$37,WoE!$T$37,IF(Q164=WoE!$R$36,WoE!$T$36,IF(Q164=WoE!$R$35,WoE!$T$35,IF(Q164="",WoE!$T$33,WoE!$T$34))))))))))))</f>
        <v>96.207787829339537</v>
      </c>
      <c r="V164">
        <f>IF(D164=WoE!$R$53,WoE!$T$53,WoE!$T$54)</f>
        <v>-94.961360375027951</v>
      </c>
      <c r="W164">
        <f t="shared" si="14"/>
        <v>0</v>
      </c>
      <c r="Y164">
        <f>VLOOKUP(S164,WoE!$T$5:$W$11,4,FALSE)</f>
        <v>124</v>
      </c>
      <c r="Z164">
        <f>VLOOKUP(T164,WoE!$T$19:$W$25,4,FALSE)</f>
        <v>113</v>
      </c>
      <c r="AA164">
        <f>VLOOKUP(U164,WoE!$T$33:$W$45,4,FALSE)</f>
        <v>143</v>
      </c>
      <c r="AB164">
        <f>VLOOKUP(V164,WoE!$T$53:$W$54,4,FALSE)</f>
        <v>95</v>
      </c>
      <c r="AC164">
        <f t="shared" si="15"/>
        <v>475</v>
      </c>
      <c r="AD164">
        <f t="shared" si="16"/>
        <v>0</v>
      </c>
    </row>
    <row r="165" spans="1:30" x14ac:dyDescent="0.25">
      <c r="A165">
        <v>1</v>
      </c>
      <c r="B165">
        <v>1</v>
      </c>
      <c r="C165" t="s">
        <v>411</v>
      </c>
      <c r="D165" t="s">
        <v>15</v>
      </c>
      <c r="E165">
        <v>35</v>
      </c>
      <c r="F165">
        <v>1</v>
      </c>
      <c r="G165">
        <v>0</v>
      </c>
      <c r="H165" t="s">
        <v>410</v>
      </c>
      <c r="I165">
        <v>52</v>
      </c>
      <c r="K165" t="s">
        <v>17</v>
      </c>
      <c r="L165" t="s">
        <v>71</v>
      </c>
      <c r="N165" t="s">
        <v>30</v>
      </c>
      <c r="O165">
        <v>2</v>
      </c>
      <c r="P165" t="str">
        <f t="shared" si="12"/>
        <v>Train</v>
      </c>
      <c r="Q165" t="str">
        <f t="shared" si="13"/>
        <v>NY</v>
      </c>
      <c r="S165">
        <f>IF(E165="",WoE!$T$11,IF(E165&lt;18,WoE!$T$5,IF(E165&lt;31,WoE!$T$6,IF(E165&lt;41,WoE!$T$7,IF(E165&lt;51,WoE!$T$8,IF(E165&lt;61,WoE!$T$9,WoE!$T$10))))))</f>
        <v>6.0882919635254256</v>
      </c>
      <c r="T165">
        <f>IF(J165="",WoE!$T$25,IF(LEFT(J165,1)=WoE!$R$19,WoE!$T$19,IF(LEFT(J165,1)=WoE!$R$20,WoE!$T$20,IF(LEFT(J165,1)=WoE!$R$21,WoE!$T$21,IF(LEFT(J165,1)=WoE!$R$22,WoE!$T$22,IF(LEFT(J165,1)=WoE!$R$23,WoE!$T$23,WoE!$T$24))))))</f>
        <v>-35.508699828064103</v>
      </c>
      <c r="U165">
        <f>IF(Q165=WoE!$R$45,WoE!$T$45,IF(Q165=WoE!$R$44,WoE!$T$44,IF(Q165=WoE!$R$43,WoE!$T$43,IF(Q165=WoE!$R$42,WoE!$T$42,IF(Q165=WoE!$R$41,WoE!$T$41,IF(Q165=WoE!$R$40,WoE!$T$40,IF(Q165=WoE!$R$39,WoE!$T$39,IF(Q165=WoE!$R$38,WoE!$T$38,IF(Q165=WoE!$R$37,WoE!$T$37,IF(Q165=WoE!$R$36,WoE!$T$36,IF(Q165=WoE!$R$35,WoE!$T$35,IF(Q165="",WoE!$T$33,WoE!$T$34))))))))))))</f>
        <v>96.207787829339537</v>
      </c>
      <c r="V165">
        <f>IF(D165=WoE!$R$53,WoE!$T$53,WoE!$T$54)</f>
        <v>157.1927179217501</v>
      </c>
      <c r="W165">
        <f t="shared" si="14"/>
        <v>1</v>
      </c>
      <c r="Y165">
        <f>VLOOKUP(S165,WoE!$T$5:$W$11,4,FALSE)</f>
        <v>123</v>
      </c>
      <c r="Z165">
        <f>VLOOKUP(T165,WoE!$T$19:$W$25,4,FALSE)</f>
        <v>113</v>
      </c>
      <c r="AA165">
        <f>VLOOKUP(U165,WoE!$T$33:$W$45,4,FALSE)</f>
        <v>143</v>
      </c>
      <c r="AB165">
        <f>VLOOKUP(V165,WoE!$T$53:$W$54,4,FALSE)</f>
        <v>167</v>
      </c>
      <c r="AC165">
        <f t="shared" si="15"/>
        <v>546</v>
      </c>
      <c r="AD165">
        <f t="shared" si="16"/>
        <v>1</v>
      </c>
    </row>
    <row r="166" spans="1:30" x14ac:dyDescent="0.25">
      <c r="A166">
        <v>1</v>
      </c>
      <c r="B166">
        <v>1</v>
      </c>
      <c r="C166" t="s">
        <v>412</v>
      </c>
      <c r="D166" t="s">
        <v>20</v>
      </c>
      <c r="E166">
        <v>35</v>
      </c>
      <c r="F166">
        <v>0</v>
      </c>
      <c r="G166">
        <v>0</v>
      </c>
      <c r="H166" t="s">
        <v>413</v>
      </c>
      <c r="I166">
        <v>26.55</v>
      </c>
      <c r="K166" t="s">
        <v>44</v>
      </c>
      <c r="L166" t="s">
        <v>414</v>
      </c>
      <c r="N166" t="s">
        <v>415</v>
      </c>
      <c r="O166">
        <v>3</v>
      </c>
      <c r="P166" t="str">
        <f t="shared" si="12"/>
        <v>Train</v>
      </c>
      <c r="Q166" t="str">
        <f t="shared" si="13"/>
        <v>IN</v>
      </c>
      <c r="S166">
        <f>IF(E166="",WoE!$T$11,IF(E166&lt;18,WoE!$T$5,IF(E166&lt;31,WoE!$T$6,IF(E166&lt;41,WoE!$T$7,IF(E166&lt;51,WoE!$T$8,IF(E166&lt;61,WoE!$T$9,WoE!$T$10))))))</f>
        <v>6.0882919635254256</v>
      </c>
      <c r="T166">
        <f>IF(J166="",WoE!$T$25,IF(LEFT(J166,1)=WoE!$R$19,WoE!$T$19,IF(LEFT(J166,1)=WoE!$R$20,WoE!$T$20,IF(LEFT(J166,1)=WoE!$R$21,WoE!$T$21,IF(LEFT(J166,1)=WoE!$R$22,WoE!$T$22,IF(LEFT(J166,1)=WoE!$R$23,WoE!$T$23,WoE!$T$24))))))</f>
        <v>-35.508699828064103</v>
      </c>
      <c r="U166">
        <f>IF(Q166=WoE!$R$45,WoE!$T$45,IF(Q166=WoE!$R$44,WoE!$T$44,IF(Q166=WoE!$R$43,WoE!$T$43,IF(Q166=WoE!$R$42,WoE!$T$42,IF(Q166=WoE!$R$41,WoE!$T$41,IF(Q166=WoE!$R$40,WoE!$T$40,IF(Q166=WoE!$R$39,WoE!$T$39,IF(Q166=WoE!$R$38,WoE!$T$38,IF(Q166=WoE!$R$37,WoE!$T$37,IF(Q166=WoE!$R$36,WoE!$T$36,IF(Q166=WoE!$R$35,WoE!$T$35,IF(Q166="",WoE!$T$33,WoE!$T$34))))))))))))</f>
        <v>26.617316200933416</v>
      </c>
      <c r="V166">
        <f>IF(D166=WoE!$R$53,WoE!$T$53,WoE!$T$54)</f>
        <v>-94.961360375027951</v>
      </c>
      <c r="W166">
        <f t="shared" si="14"/>
        <v>1</v>
      </c>
      <c r="Y166">
        <f>VLOOKUP(S166,WoE!$T$5:$W$11,4,FALSE)</f>
        <v>123</v>
      </c>
      <c r="Z166">
        <f>VLOOKUP(T166,WoE!$T$19:$W$25,4,FALSE)</f>
        <v>113</v>
      </c>
      <c r="AA166">
        <f>VLOOKUP(U166,WoE!$T$33:$W$45,4,FALSE)</f>
        <v>128</v>
      </c>
      <c r="AB166">
        <f>VLOOKUP(V166,WoE!$T$53:$W$54,4,FALSE)</f>
        <v>95</v>
      </c>
      <c r="AC166">
        <f t="shared" si="15"/>
        <v>459</v>
      </c>
      <c r="AD166">
        <f t="shared" si="16"/>
        <v>1</v>
      </c>
    </row>
    <row r="167" spans="1:30" x14ac:dyDescent="0.25">
      <c r="A167">
        <v>1</v>
      </c>
      <c r="B167">
        <v>1</v>
      </c>
      <c r="C167" t="s">
        <v>416</v>
      </c>
      <c r="D167" t="s">
        <v>20</v>
      </c>
      <c r="E167">
        <v>38</v>
      </c>
      <c r="F167">
        <v>1</v>
      </c>
      <c r="G167">
        <v>0</v>
      </c>
      <c r="H167" t="s">
        <v>417</v>
      </c>
      <c r="I167">
        <v>90</v>
      </c>
      <c r="J167" t="s">
        <v>418</v>
      </c>
      <c r="K167" t="s">
        <v>17</v>
      </c>
      <c r="L167" t="s">
        <v>40</v>
      </c>
      <c r="N167" t="s">
        <v>419</v>
      </c>
      <c r="O167">
        <v>1</v>
      </c>
      <c r="P167" t="str">
        <f t="shared" si="12"/>
        <v>Train</v>
      </c>
      <c r="Q167" t="str">
        <f t="shared" si="13"/>
        <v>CT</v>
      </c>
      <c r="S167">
        <f>IF(E167="",WoE!$T$11,IF(E167&lt;18,WoE!$T$5,IF(E167&lt;31,WoE!$T$6,IF(E167&lt;41,WoE!$T$7,IF(E167&lt;51,WoE!$T$8,IF(E167&lt;61,WoE!$T$9,WoE!$T$10))))))</f>
        <v>6.0882919635254256</v>
      </c>
      <c r="T167">
        <f>IF(J167="",WoE!$T$25,IF(LEFT(J167,1)=WoE!$R$19,WoE!$T$19,IF(LEFT(J167,1)=WoE!$R$20,WoE!$T$20,IF(LEFT(J167,1)=WoE!$R$21,WoE!$T$21,IF(LEFT(J167,1)=WoE!$R$22,WoE!$T$22,IF(LEFT(J167,1)=WoE!$R$23,WoE!$T$23,WoE!$T$24))))))</f>
        <v>87.579937051941812</v>
      </c>
      <c r="U167">
        <f>IF(Q167=WoE!$R$45,WoE!$T$45,IF(Q167=WoE!$R$44,WoE!$T$44,IF(Q167=WoE!$R$43,WoE!$T$43,IF(Q167=WoE!$R$42,WoE!$T$42,IF(Q167=WoE!$R$41,WoE!$T$41,IF(Q167=WoE!$R$40,WoE!$T$40,IF(Q167=WoE!$R$39,WoE!$T$39,IF(Q167=WoE!$R$38,WoE!$T$38,IF(Q167=WoE!$R$37,WoE!$T$37,IF(Q167=WoE!$R$36,WoE!$T$36,IF(Q167=WoE!$R$35,WoE!$T$35,IF(Q167="",WoE!$T$33,WoE!$T$34))))))))))))</f>
        <v>26.617316200933416</v>
      </c>
      <c r="V167">
        <f>IF(D167=WoE!$R$53,WoE!$T$53,WoE!$T$54)</f>
        <v>-94.961360375027951</v>
      </c>
      <c r="W167">
        <f t="shared" si="14"/>
        <v>1</v>
      </c>
      <c r="Y167">
        <f>VLOOKUP(S167,WoE!$T$5:$W$11,4,FALSE)</f>
        <v>123</v>
      </c>
      <c r="Z167">
        <f>VLOOKUP(T167,WoE!$T$19:$W$25,4,FALSE)</f>
        <v>143</v>
      </c>
      <c r="AA167">
        <f>VLOOKUP(U167,WoE!$T$33:$W$45,4,FALSE)</f>
        <v>128</v>
      </c>
      <c r="AB167">
        <f>VLOOKUP(V167,WoE!$T$53:$W$54,4,FALSE)</f>
        <v>95</v>
      </c>
      <c r="AC167">
        <f t="shared" si="15"/>
        <v>489</v>
      </c>
      <c r="AD167">
        <f t="shared" si="16"/>
        <v>1</v>
      </c>
    </row>
    <row r="168" spans="1:30" x14ac:dyDescent="0.25">
      <c r="A168">
        <v>1</v>
      </c>
      <c r="B168">
        <v>0</v>
      </c>
      <c r="C168" t="s">
        <v>420</v>
      </c>
      <c r="D168" t="s">
        <v>20</v>
      </c>
      <c r="F168">
        <v>0</v>
      </c>
      <c r="G168">
        <v>0</v>
      </c>
      <c r="H168" t="s">
        <v>421</v>
      </c>
      <c r="I168">
        <v>30.695799999999998</v>
      </c>
      <c r="K168" t="s">
        <v>44</v>
      </c>
      <c r="L168" t="s">
        <v>204</v>
      </c>
      <c r="N168" t="s">
        <v>30</v>
      </c>
      <c r="O168">
        <v>2</v>
      </c>
      <c r="P168" t="str">
        <f t="shared" si="12"/>
        <v>Train</v>
      </c>
      <c r="Q168" t="str">
        <f t="shared" si="13"/>
        <v>NY</v>
      </c>
      <c r="S168">
        <f>IF(E168="",WoE!$T$11,IF(E168&lt;18,WoE!$T$5,IF(E168&lt;31,WoE!$T$6,IF(E168&lt;41,WoE!$T$7,IF(E168&lt;51,WoE!$T$8,IF(E168&lt;61,WoE!$T$9,WoE!$T$10))))))</f>
        <v>-43.580409799888336</v>
      </c>
      <c r="T168">
        <f>IF(J168="",WoE!$T$25,IF(LEFT(J168,1)=WoE!$R$19,WoE!$T$19,IF(LEFT(J168,1)=WoE!$R$20,WoE!$T$20,IF(LEFT(J168,1)=WoE!$R$21,WoE!$T$21,IF(LEFT(J168,1)=WoE!$R$22,WoE!$T$22,IF(LEFT(J168,1)=WoE!$R$23,WoE!$T$23,WoE!$T$24))))))</f>
        <v>-35.508699828064103</v>
      </c>
      <c r="U168">
        <f>IF(Q168=WoE!$R$45,WoE!$T$45,IF(Q168=WoE!$R$44,WoE!$T$44,IF(Q168=WoE!$R$43,WoE!$T$43,IF(Q168=WoE!$R$42,WoE!$T$42,IF(Q168=WoE!$R$41,WoE!$T$41,IF(Q168=WoE!$R$40,WoE!$T$40,IF(Q168=WoE!$R$39,WoE!$T$39,IF(Q168=WoE!$R$38,WoE!$T$38,IF(Q168=WoE!$R$37,WoE!$T$37,IF(Q168=WoE!$R$36,WoE!$T$36,IF(Q168=WoE!$R$35,WoE!$T$35,IF(Q168="",WoE!$T$33,WoE!$T$34))))))))))))</f>
        <v>96.207787829339537</v>
      </c>
      <c r="V168">
        <f>IF(D168=WoE!$R$53,WoE!$T$53,WoE!$T$54)</f>
        <v>-94.961360375027951</v>
      </c>
      <c r="W168">
        <f t="shared" si="14"/>
        <v>0</v>
      </c>
      <c r="Y168">
        <f>VLOOKUP(S168,WoE!$T$5:$W$11,4,FALSE)</f>
        <v>113</v>
      </c>
      <c r="Z168">
        <f>VLOOKUP(T168,WoE!$T$19:$W$25,4,FALSE)</f>
        <v>113</v>
      </c>
      <c r="AA168">
        <f>VLOOKUP(U168,WoE!$T$33:$W$45,4,FALSE)</f>
        <v>143</v>
      </c>
      <c r="AB168">
        <f>VLOOKUP(V168,WoE!$T$53:$W$54,4,FALSE)</f>
        <v>95</v>
      </c>
      <c r="AC168">
        <f t="shared" si="15"/>
        <v>464</v>
      </c>
      <c r="AD168">
        <f t="shared" si="16"/>
        <v>0</v>
      </c>
    </row>
    <row r="169" spans="1:30" hidden="1" x14ac:dyDescent="0.25">
      <c r="A169">
        <v>1</v>
      </c>
      <c r="B169">
        <v>1</v>
      </c>
      <c r="C169" t="s">
        <v>422</v>
      </c>
      <c r="D169" t="s">
        <v>15</v>
      </c>
      <c r="E169">
        <v>35</v>
      </c>
      <c r="F169">
        <v>1</v>
      </c>
      <c r="G169">
        <v>0</v>
      </c>
      <c r="H169" t="s">
        <v>417</v>
      </c>
      <c r="I169">
        <v>90</v>
      </c>
      <c r="J169" t="s">
        <v>418</v>
      </c>
      <c r="K169" t="s">
        <v>17</v>
      </c>
      <c r="L169" t="s">
        <v>40</v>
      </c>
      <c r="N169" t="s">
        <v>419</v>
      </c>
      <c r="O169">
        <v>4</v>
      </c>
      <c r="P169" t="str">
        <f t="shared" si="12"/>
        <v>Test</v>
      </c>
      <c r="Q169" t="str">
        <f t="shared" si="13"/>
        <v>CT</v>
      </c>
      <c r="S169">
        <f>IF(E169="",WoE!$T$11,IF(E169&lt;18,WoE!$T$5,IF(E169&lt;31,WoE!$T$6,IF(E169&lt;41,WoE!$T$7,IF(E169&lt;51,WoE!$T$8,IF(E169&lt;61,WoE!$T$9,WoE!$T$10))))))</f>
        <v>6.0882919635254256</v>
      </c>
      <c r="T169">
        <f>IF(J169="",WoE!$T$25,IF(LEFT(J169,1)=WoE!$R$19,WoE!$T$19,IF(LEFT(J169,1)=WoE!$R$20,WoE!$T$20,IF(LEFT(J169,1)=WoE!$R$21,WoE!$T$21,IF(LEFT(J169,1)=WoE!$R$22,WoE!$T$22,IF(LEFT(J169,1)=WoE!$R$23,WoE!$T$23,WoE!$T$24))))))</f>
        <v>87.579937051941812</v>
      </c>
      <c r="U169">
        <f>IF(Q169=WoE!$R$45,WoE!$T$45,IF(Q169=WoE!$R$44,WoE!$T$44,IF(Q169=WoE!$R$43,WoE!$T$43,IF(Q169=WoE!$R$42,WoE!$T$42,IF(Q169=WoE!$R$41,WoE!$T$41,IF(Q169=WoE!$R$40,WoE!$T$40,IF(Q169=WoE!$R$39,WoE!$T$39,IF(Q169=WoE!$R$38,WoE!$T$38,IF(Q169=WoE!$R$37,WoE!$T$37,IF(Q169=WoE!$R$36,WoE!$T$36,IF(Q169=WoE!$R$35,WoE!$T$35,IF(Q169="",WoE!$T$33,WoE!$T$34))))))))))))</f>
        <v>26.617316200933416</v>
      </c>
      <c r="V169">
        <f>IF(D169=WoE!$R$53,WoE!$T$53,WoE!$T$54)</f>
        <v>157.1927179217501</v>
      </c>
      <c r="W169">
        <f t="shared" si="14"/>
        <v>1</v>
      </c>
      <c r="Y169">
        <f>VLOOKUP(S169,WoE!$T$5:$W$11,4,FALSE)</f>
        <v>123</v>
      </c>
      <c r="Z169">
        <f>VLOOKUP(T169,WoE!$T$19:$W$25,4,FALSE)</f>
        <v>143</v>
      </c>
      <c r="AA169">
        <f>VLOOKUP(U169,WoE!$T$33:$W$45,4,FALSE)</f>
        <v>128</v>
      </c>
      <c r="AB169">
        <f>VLOOKUP(V169,WoE!$T$53:$W$54,4,FALSE)</f>
        <v>167</v>
      </c>
      <c r="AC169">
        <f t="shared" si="15"/>
        <v>561</v>
      </c>
      <c r="AD169">
        <f t="shared" si="16"/>
        <v>1</v>
      </c>
    </row>
    <row r="170" spans="1:30" x14ac:dyDescent="0.25">
      <c r="A170">
        <v>1</v>
      </c>
      <c r="B170">
        <v>1</v>
      </c>
      <c r="C170" t="s">
        <v>423</v>
      </c>
      <c r="D170" t="s">
        <v>15</v>
      </c>
      <c r="E170">
        <v>38</v>
      </c>
      <c r="F170">
        <v>0</v>
      </c>
      <c r="G170">
        <v>0</v>
      </c>
      <c r="H170" t="s">
        <v>424</v>
      </c>
      <c r="I170">
        <v>80</v>
      </c>
      <c r="J170" t="s">
        <v>425</v>
      </c>
      <c r="L170" t="s">
        <v>57</v>
      </c>
      <c r="O170">
        <v>3</v>
      </c>
      <c r="P170" t="str">
        <f t="shared" si="12"/>
        <v>Train</v>
      </c>
      <c r="Q170" t="str">
        <f t="shared" si="13"/>
        <v/>
      </c>
      <c r="S170">
        <f>IF(E170="",WoE!$T$11,IF(E170&lt;18,WoE!$T$5,IF(E170&lt;31,WoE!$T$6,IF(E170&lt;41,WoE!$T$7,IF(E170&lt;51,WoE!$T$8,IF(E170&lt;61,WoE!$T$9,WoE!$T$10))))))</f>
        <v>6.0882919635254256</v>
      </c>
      <c r="T170">
        <f>IF(J170="",WoE!$T$25,IF(LEFT(J170,1)=WoE!$R$19,WoE!$T$19,IF(LEFT(J170,1)=WoE!$R$20,WoE!$T$20,IF(LEFT(J170,1)=WoE!$R$21,WoE!$T$21,IF(LEFT(J170,1)=WoE!$R$22,WoE!$T$22,IF(LEFT(J170,1)=WoE!$R$23,WoE!$T$23,WoE!$T$24))))))</f>
        <v>131.94856914477802</v>
      </c>
      <c r="U170">
        <f>IF(Q170=WoE!$R$45,WoE!$T$45,IF(Q170=WoE!$R$44,WoE!$T$44,IF(Q170=WoE!$R$43,WoE!$T$43,IF(Q170=WoE!$R$42,WoE!$T$42,IF(Q170=WoE!$R$41,WoE!$T$41,IF(Q170=WoE!$R$40,WoE!$T$40,IF(Q170=WoE!$R$39,WoE!$T$39,IF(Q170=WoE!$R$38,WoE!$T$38,IF(Q170=WoE!$R$37,WoE!$T$37,IF(Q170=WoE!$R$36,WoE!$T$36,IF(Q170=WoE!$R$35,WoE!$T$35,IF(Q170="",WoE!$T$33,WoE!$T$34))))))))))))</f>
        <v>-46.758841498002319</v>
      </c>
      <c r="V170">
        <f>IF(D170=WoE!$R$53,WoE!$T$53,WoE!$T$54)</f>
        <v>157.1927179217501</v>
      </c>
      <c r="W170">
        <f t="shared" si="14"/>
        <v>1</v>
      </c>
      <c r="Y170">
        <f>VLOOKUP(S170,WoE!$T$5:$W$11,4,FALSE)</f>
        <v>123</v>
      </c>
      <c r="Z170">
        <f>VLOOKUP(T170,WoE!$T$19:$W$25,4,FALSE)</f>
        <v>154</v>
      </c>
      <c r="AA170">
        <f>VLOOKUP(U170,WoE!$T$33:$W$45,4,FALSE)</f>
        <v>112</v>
      </c>
      <c r="AB170">
        <f>VLOOKUP(V170,WoE!$T$53:$W$54,4,FALSE)</f>
        <v>167</v>
      </c>
      <c r="AC170">
        <f t="shared" si="15"/>
        <v>556</v>
      </c>
      <c r="AD170">
        <f t="shared" si="16"/>
        <v>1</v>
      </c>
    </row>
    <row r="171" spans="1:30" hidden="1" x14ac:dyDescent="0.25">
      <c r="A171">
        <v>1</v>
      </c>
      <c r="B171">
        <v>0</v>
      </c>
      <c r="C171" t="s">
        <v>426</v>
      </c>
      <c r="D171" t="s">
        <v>15</v>
      </c>
      <c r="E171">
        <v>50</v>
      </c>
      <c r="F171">
        <v>0</v>
      </c>
      <c r="G171">
        <v>0</v>
      </c>
      <c r="H171" t="s">
        <v>427</v>
      </c>
      <c r="I171">
        <v>28.712499999999999</v>
      </c>
      <c r="J171" t="s">
        <v>428</v>
      </c>
      <c r="K171" t="s">
        <v>44</v>
      </c>
      <c r="N171" t="s">
        <v>429</v>
      </c>
      <c r="O171">
        <v>5</v>
      </c>
      <c r="P171" t="str">
        <f t="shared" si="12"/>
        <v>Validate</v>
      </c>
      <c r="Q171" t="str">
        <f t="shared" si="13"/>
        <v>NY</v>
      </c>
      <c r="S171">
        <f>IF(E171="",WoE!$T$11,IF(E171&lt;18,WoE!$T$5,IF(E171&lt;31,WoE!$T$6,IF(E171&lt;41,WoE!$T$7,IF(E171&lt;51,WoE!$T$8,IF(E171&lt;61,WoE!$T$9,WoE!$T$10))))))</f>
        <v>10.385094737400134</v>
      </c>
      <c r="T171">
        <f>IF(J171="",WoE!$T$25,IF(LEFT(J171,1)=WoE!$R$19,WoE!$T$19,IF(LEFT(J171,1)=WoE!$R$20,WoE!$T$20,IF(LEFT(J171,1)=WoE!$R$21,WoE!$T$21,IF(LEFT(J171,1)=WoE!$R$22,WoE!$T$22,IF(LEFT(J171,1)=WoE!$R$23,WoE!$T$23,WoE!$T$24))))))</f>
        <v>87.579937051941812</v>
      </c>
      <c r="U171">
        <f>IF(Q171=WoE!$R$45,WoE!$T$45,IF(Q171=WoE!$R$44,WoE!$T$44,IF(Q171=WoE!$R$43,WoE!$T$43,IF(Q171=WoE!$R$42,WoE!$T$42,IF(Q171=WoE!$R$41,WoE!$T$41,IF(Q171=WoE!$R$40,WoE!$T$40,IF(Q171=WoE!$R$39,WoE!$T$39,IF(Q171=WoE!$R$38,WoE!$T$38,IF(Q171=WoE!$R$37,WoE!$T$37,IF(Q171=WoE!$R$36,WoE!$T$36,IF(Q171=WoE!$R$35,WoE!$T$35,IF(Q171="",WoE!$T$33,WoE!$T$34))))))))))))</f>
        <v>96.207787829339537</v>
      </c>
      <c r="V171">
        <f>IF(D171=WoE!$R$53,WoE!$T$53,WoE!$T$54)</f>
        <v>157.1927179217501</v>
      </c>
      <c r="W171">
        <f t="shared" si="14"/>
        <v>0</v>
      </c>
      <c r="Y171">
        <f>VLOOKUP(S171,WoE!$T$5:$W$11,4,FALSE)</f>
        <v>124</v>
      </c>
      <c r="Z171">
        <f>VLOOKUP(T171,WoE!$T$19:$W$25,4,FALSE)</f>
        <v>143</v>
      </c>
      <c r="AA171">
        <f>VLOOKUP(U171,WoE!$T$33:$W$45,4,FALSE)</f>
        <v>143</v>
      </c>
      <c r="AB171">
        <f>VLOOKUP(V171,WoE!$T$53:$W$54,4,FALSE)</f>
        <v>167</v>
      </c>
      <c r="AC171">
        <f t="shared" si="15"/>
        <v>577</v>
      </c>
      <c r="AD171">
        <f t="shared" si="16"/>
        <v>0</v>
      </c>
    </row>
    <row r="172" spans="1:30" x14ac:dyDescent="0.25">
      <c r="A172">
        <v>1</v>
      </c>
      <c r="B172">
        <v>1</v>
      </c>
      <c r="C172" t="s">
        <v>430</v>
      </c>
      <c r="D172" t="s">
        <v>20</v>
      </c>
      <c r="E172">
        <v>49</v>
      </c>
      <c r="F172">
        <v>0</v>
      </c>
      <c r="G172">
        <v>0</v>
      </c>
      <c r="H172" t="s">
        <v>314</v>
      </c>
      <c r="I172">
        <v>0</v>
      </c>
      <c r="J172" t="s">
        <v>431</v>
      </c>
      <c r="K172" t="s">
        <v>17</v>
      </c>
      <c r="L172" t="s">
        <v>44</v>
      </c>
      <c r="N172" t="s">
        <v>432</v>
      </c>
      <c r="O172">
        <v>1</v>
      </c>
      <c r="P172" t="str">
        <f t="shared" si="12"/>
        <v>Train</v>
      </c>
      <c r="Q172" t="str">
        <f t="shared" si="13"/>
        <v>ol</v>
      </c>
      <c r="S172">
        <f>IF(E172="",WoE!$T$11,IF(E172&lt;18,WoE!$T$5,IF(E172&lt;31,WoE!$T$6,IF(E172&lt;41,WoE!$T$7,IF(E172&lt;51,WoE!$T$8,IF(E172&lt;61,WoE!$T$9,WoE!$T$10))))))</f>
        <v>10.385094737400134</v>
      </c>
      <c r="T172">
        <f>IF(J172="",WoE!$T$25,IF(LEFT(J172,1)=WoE!$R$19,WoE!$T$19,IF(LEFT(J172,1)=WoE!$R$20,WoE!$T$20,IF(LEFT(J172,1)=WoE!$R$21,WoE!$T$21,IF(LEFT(J172,1)=WoE!$R$22,WoE!$T$22,IF(LEFT(J172,1)=WoE!$R$23,WoE!$T$23,WoE!$T$24))))))</f>
        <v>131.94856914477802</v>
      </c>
      <c r="U172">
        <f>IF(Q172=WoE!$R$45,WoE!$T$45,IF(Q172=WoE!$R$44,WoE!$T$44,IF(Q172=WoE!$R$43,WoE!$T$43,IF(Q172=WoE!$R$42,WoE!$T$42,IF(Q172=WoE!$R$41,WoE!$T$41,IF(Q172=WoE!$R$40,WoE!$T$40,IF(Q172=WoE!$R$39,WoE!$T$39,IF(Q172=WoE!$R$38,WoE!$T$38,IF(Q172=WoE!$R$37,WoE!$T$37,IF(Q172=WoE!$R$36,WoE!$T$36,IF(Q172=WoE!$R$35,WoE!$T$35,IF(Q172="",WoE!$T$33,WoE!$T$34))))))))))))</f>
        <v>26.617316200933416</v>
      </c>
      <c r="V172">
        <f>IF(D172=WoE!$R$53,WoE!$T$53,WoE!$T$54)</f>
        <v>-94.961360375027951</v>
      </c>
      <c r="W172">
        <f t="shared" si="14"/>
        <v>1</v>
      </c>
      <c r="Y172">
        <f>VLOOKUP(S172,WoE!$T$5:$W$11,4,FALSE)</f>
        <v>124</v>
      </c>
      <c r="Z172">
        <f>VLOOKUP(T172,WoE!$T$19:$W$25,4,FALSE)</f>
        <v>154</v>
      </c>
      <c r="AA172">
        <f>VLOOKUP(U172,WoE!$T$33:$W$45,4,FALSE)</f>
        <v>128</v>
      </c>
      <c r="AB172">
        <f>VLOOKUP(V172,WoE!$T$53:$W$54,4,FALSE)</f>
        <v>95</v>
      </c>
      <c r="AC172">
        <f t="shared" si="15"/>
        <v>501</v>
      </c>
      <c r="AD172">
        <f t="shared" si="16"/>
        <v>1</v>
      </c>
    </row>
    <row r="173" spans="1:30" hidden="1" x14ac:dyDescent="0.25">
      <c r="A173">
        <v>1</v>
      </c>
      <c r="B173">
        <v>0</v>
      </c>
      <c r="C173" t="s">
        <v>433</v>
      </c>
      <c r="D173" t="s">
        <v>20</v>
      </c>
      <c r="E173">
        <v>46</v>
      </c>
      <c r="F173">
        <v>0</v>
      </c>
      <c r="G173">
        <v>0</v>
      </c>
      <c r="H173" t="s">
        <v>434</v>
      </c>
      <c r="I173">
        <v>26</v>
      </c>
      <c r="K173" t="s">
        <v>17</v>
      </c>
      <c r="M173">
        <v>80</v>
      </c>
      <c r="N173" t="s">
        <v>435</v>
      </c>
      <c r="O173">
        <v>5</v>
      </c>
      <c r="P173" t="str">
        <f t="shared" si="12"/>
        <v>Validate</v>
      </c>
      <c r="Q173" t="str">
        <f t="shared" si="13"/>
        <v>VT</v>
      </c>
      <c r="S173">
        <f>IF(E173="",WoE!$T$11,IF(E173&lt;18,WoE!$T$5,IF(E173&lt;31,WoE!$T$6,IF(E173&lt;41,WoE!$T$7,IF(E173&lt;51,WoE!$T$8,IF(E173&lt;61,WoE!$T$9,WoE!$T$10))))))</f>
        <v>10.385094737400134</v>
      </c>
      <c r="T173">
        <f>IF(J173="",WoE!$T$25,IF(LEFT(J173,1)=WoE!$R$19,WoE!$T$19,IF(LEFT(J173,1)=WoE!$R$20,WoE!$T$20,IF(LEFT(J173,1)=WoE!$R$21,WoE!$T$21,IF(LEFT(J173,1)=WoE!$R$22,WoE!$T$22,IF(LEFT(J173,1)=WoE!$R$23,WoE!$T$23,WoE!$T$24))))))</f>
        <v>-35.508699828064103</v>
      </c>
      <c r="U173">
        <f>IF(Q173=WoE!$R$45,WoE!$T$45,IF(Q173=WoE!$R$44,WoE!$T$44,IF(Q173=WoE!$R$43,WoE!$T$43,IF(Q173=WoE!$R$42,WoE!$T$42,IF(Q173=WoE!$R$41,WoE!$T$41,IF(Q173=WoE!$R$40,WoE!$T$40,IF(Q173=WoE!$R$39,WoE!$T$39,IF(Q173=WoE!$R$38,WoE!$T$38,IF(Q173=WoE!$R$37,WoE!$T$37,IF(Q173=WoE!$R$36,WoE!$T$36,IF(Q173=WoE!$R$35,WoE!$T$35,IF(Q173="",WoE!$T$33,WoE!$T$34))))))))))))</f>
        <v>26.617316200933416</v>
      </c>
      <c r="V173">
        <f>IF(D173=WoE!$R$53,WoE!$T$53,WoE!$T$54)</f>
        <v>-94.961360375027951</v>
      </c>
      <c r="W173">
        <f t="shared" si="14"/>
        <v>0</v>
      </c>
      <c r="Y173">
        <f>VLOOKUP(S173,WoE!$T$5:$W$11,4,FALSE)</f>
        <v>124</v>
      </c>
      <c r="Z173">
        <f>VLOOKUP(T173,WoE!$T$19:$W$25,4,FALSE)</f>
        <v>113</v>
      </c>
      <c r="AA173">
        <f>VLOOKUP(U173,WoE!$T$33:$W$45,4,FALSE)</f>
        <v>128</v>
      </c>
      <c r="AB173">
        <f>VLOOKUP(V173,WoE!$T$53:$W$54,4,FALSE)</f>
        <v>95</v>
      </c>
      <c r="AC173">
        <f t="shared" si="15"/>
        <v>460</v>
      </c>
      <c r="AD173">
        <f t="shared" si="16"/>
        <v>0</v>
      </c>
    </row>
    <row r="174" spans="1:30" x14ac:dyDescent="0.25">
      <c r="A174">
        <v>1</v>
      </c>
      <c r="B174">
        <v>0</v>
      </c>
      <c r="C174" t="s">
        <v>436</v>
      </c>
      <c r="D174" t="s">
        <v>20</v>
      </c>
      <c r="E174">
        <v>50</v>
      </c>
      <c r="F174">
        <v>0</v>
      </c>
      <c r="G174">
        <v>0</v>
      </c>
      <c r="H174" t="s">
        <v>437</v>
      </c>
      <c r="I174">
        <v>26</v>
      </c>
      <c r="J174" t="s">
        <v>438</v>
      </c>
      <c r="K174" t="s">
        <v>17</v>
      </c>
      <c r="N174" t="s">
        <v>439</v>
      </c>
      <c r="O174">
        <v>2</v>
      </c>
      <c r="P174" t="str">
        <f t="shared" si="12"/>
        <v>Train</v>
      </c>
      <c r="Q174" t="str">
        <f t="shared" si="13"/>
        <v>on</v>
      </c>
      <c r="S174">
        <f>IF(E174="",WoE!$T$11,IF(E174&lt;18,WoE!$T$5,IF(E174&lt;31,WoE!$T$6,IF(E174&lt;41,WoE!$T$7,IF(E174&lt;51,WoE!$T$8,IF(E174&lt;61,WoE!$T$9,WoE!$T$10))))))</f>
        <v>10.385094737400134</v>
      </c>
      <c r="T174">
        <f>IF(J174="",WoE!$T$25,IF(LEFT(J174,1)=WoE!$R$19,WoE!$T$19,IF(LEFT(J174,1)=WoE!$R$20,WoE!$T$20,IF(LEFT(J174,1)=WoE!$R$21,WoE!$T$21,IF(LEFT(J174,1)=WoE!$R$22,WoE!$T$22,IF(LEFT(J174,1)=WoE!$R$23,WoE!$T$23,WoE!$T$24))))))</f>
        <v>194.54241223142756</v>
      </c>
      <c r="U174">
        <f>IF(Q174=WoE!$R$45,WoE!$T$45,IF(Q174=WoE!$R$44,WoE!$T$44,IF(Q174=WoE!$R$43,WoE!$T$43,IF(Q174=WoE!$R$42,WoE!$T$42,IF(Q174=WoE!$R$41,WoE!$T$41,IF(Q174=WoE!$R$40,WoE!$T$40,IF(Q174=WoE!$R$39,WoE!$T$39,IF(Q174=WoE!$R$38,WoE!$T$38,IF(Q174=WoE!$R$37,WoE!$T$37,IF(Q174=WoE!$R$36,WoE!$T$36,IF(Q174=WoE!$R$35,WoE!$T$35,IF(Q174="",WoE!$T$33,WoE!$T$34))))))))))))</f>
        <v>-105.96394786685998</v>
      </c>
      <c r="V174">
        <f>IF(D174=WoE!$R$53,WoE!$T$53,WoE!$T$54)</f>
        <v>-94.961360375027951</v>
      </c>
      <c r="W174">
        <f t="shared" si="14"/>
        <v>0</v>
      </c>
      <c r="Y174">
        <f>VLOOKUP(S174,WoE!$T$5:$W$11,4,FALSE)</f>
        <v>124</v>
      </c>
      <c r="Z174">
        <f>VLOOKUP(T174,WoE!$T$19:$W$25,4,FALSE)</f>
        <v>170</v>
      </c>
      <c r="AA174">
        <f>VLOOKUP(U174,WoE!$T$33:$W$45,4,FALSE)</f>
        <v>98</v>
      </c>
      <c r="AB174">
        <f>VLOOKUP(V174,WoE!$T$53:$W$54,4,FALSE)</f>
        <v>95</v>
      </c>
      <c r="AC174">
        <f t="shared" si="15"/>
        <v>487</v>
      </c>
      <c r="AD174">
        <f t="shared" si="16"/>
        <v>0</v>
      </c>
    </row>
    <row r="175" spans="1:30" x14ac:dyDescent="0.25">
      <c r="A175">
        <v>1</v>
      </c>
      <c r="B175">
        <v>0</v>
      </c>
      <c r="C175" t="s">
        <v>440</v>
      </c>
      <c r="D175" t="s">
        <v>20</v>
      </c>
      <c r="E175">
        <v>32.5</v>
      </c>
      <c r="F175">
        <v>0</v>
      </c>
      <c r="G175">
        <v>0</v>
      </c>
      <c r="H175" t="s">
        <v>326</v>
      </c>
      <c r="I175">
        <v>211.5</v>
      </c>
      <c r="J175" t="s">
        <v>441</v>
      </c>
      <c r="K175" t="s">
        <v>44</v>
      </c>
      <c r="M175">
        <v>45</v>
      </c>
      <c r="O175">
        <v>2</v>
      </c>
      <c r="P175" t="str">
        <f t="shared" si="12"/>
        <v>Train</v>
      </c>
      <c r="Q175" t="str">
        <f t="shared" si="13"/>
        <v/>
      </c>
      <c r="S175">
        <f>IF(E175="",WoE!$T$11,IF(E175&lt;18,WoE!$T$5,IF(E175&lt;31,WoE!$T$6,IF(E175&lt;41,WoE!$T$7,IF(E175&lt;51,WoE!$T$8,IF(E175&lt;61,WoE!$T$9,WoE!$T$10))))))</f>
        <v>6.0882919635254256</v>
      </c>
      <c r="T175">
        <f>IF(J175="",WoE!$T$25,IF(LEFT(J175,1)=WoE!$R$19,WoE!$T$19,IF(LEFT(J175,1)=WoE!$R$20,WoE!$T$20,IF(LEFT(J175,1)=WoE!$R$21,WoE!$T$21,IF(LEFT(J175,1)=WoE!$R$22,WoE!$T$22,IF(LEFT(J175,1)=WoE!$R$23,WoE!$T$23,WoE!$T$24))))))</f>
        <v>87.579937051941812</v>
      </c>
      <c r="U175">
        <f>IF(Q175=WoE!$R$45,WoE!$T$45,IF(Q175=WoE!$R$44,WoE!$T$44,IF(Q175=WoE!$R$43,WoE!$T$43,IF(Q175=WoE!$R$42,WoE!$T$42,IF(Q175=WoE!$R$41,WoE!$T$41,IF(Q175=WoE!$R$40,WoE!$T$40,IF(Q175=WoE!$R$39,WoE!$T$39,IF(Q175=WoE!$R$38,WoE!$T$38,IF(Q175=WoE!$R$37,WoE!$T$37,IF(Q175=WoE!$R$36,WoE!$T$36,IF(Q175=WoE!$R$35,WoE!$T$35,IF(Q175="",WoE!$T$33,WoE!$T$34))))))))))))</f>
        <v>-46.758841498002319</v>
      </c>
      <c r="V175">
        <f>IF(D175=WoE!$R$53,WoE!$T$53,WoE!$T$54)</f>
        <v>-94.961360375027951</v>
      </c>
      <c r="W175">
        <f t="shared" si="14"/>
        <v>0</v>
      </c>
      <c r="Y175">
        <f>VLOOKUP(S175,WoE!$T$5:$W$11,4,FALSE)</f>
        <v>123</v>
      </c>
      <c r="Z175">
        <f>VLOOKUP(T175,WoE!$T$19:$W$25,4,FALSE)</f>
        <v>143</v>
      </c>
      <c r="AA175">
        <f>VLOOKUP(U175,WoE!$T$33:$W$45,4,FALSE)</f>
        <v>112</v>
      </c>
      <c r="AB175">
        <f>VLOOKUP(V175,WoE!$T$53:$W$54,4,FALSE)</f>
        <v>95</v>
      </c>
      <c r="AC175">
        <f t="shared" si="15"/>
        <v>473</v>
      </c>
      <c r="AD175">
        <f t="shared" si="16"/>
        <v>0</v>
      </c>
    </row>
    <row r="176" spans="1:30" x14ac:dyDescent="0.25">
      <c r="A176">
        <v>1</v>
      </c>
      <c r="B176">
        <v>0</v>
      </c>
      <c r="C176" t="s">
        <v>442</v>
      </c>
      <c r="D176" t="s">
        <v>20</v>
      </c>
      <c r="E176">
        <v>58</v>
      </c>
      <c r="F176">
        <v>0</v>
      </c>
      <c r="G176">
        <v>0</v>
      </c>
      <c r="H176" t="s">
        <v>443</v>
      </c>
      <c r="I176">
        <v>29.7</v>
      </c>
      <c r="J176" t="s">
        <v>444</v>
      </c>
      <c r="K176" t="s">
        <v>44</v>
      </c>
      <c r="M176">
        <v>258</v>
      </c>
      <c r="N176" t="s">
        <v>445</v>
      </c>
      <c r="O176">
        <v>3</v>
      </c>
      <c r="P176" t="str">
        <f t="shared" si="12"/>
        <v>Train</v>
      </c>
      <c r="Q176" t="str">
        <f t="shared" si="13"/>
        <v>NY</v>
      </c>
      <c r="S176">
        <f>IF(E176="",WoE!$T$11,IF(E176&lt;18,WoE!$T$5,IF(E176&lt;31,WoE!$T$6,IF(E176&lt;41,WoE!$T$7,IF(E176&lt;51,WoE!$T$8,IF(E176&lt;61,WoE!$T$9,WoE!$T$10))))))</f>
        <v>24.067603007585038</v>
      </c>
      <c r="T176">
        <f>IF(J176="",WoE!$T$25,IF(LEFT(J176,1)=WoE!$R$19,WoE!$T$19,IF(LEFT(J176,1)=WoE!$R$20,WoE!$T$20,IF(LEFT(J176,1)=WoE!$R$21,WoE!$T$21,IF(LEFT(J176,1)=WoE!$R$22,WoE!$T$22,IF(LEFT(J176,1)=WoE!$R$23,WoE!$T$23,WoE!$T$24))))))</f>
        <v>131.94856914477802</v>
      </c>
      <c r="U176">
        <f>IF(Q176=WoE!$R$45,WoE!$T$45,IF(Q176=WoE!$R$44,WoE!$T$44,IF(Q176=WoE!$R$43,WoE!$T$43,IF(Q176=WoE!$R$42,WoE!$T$42,IF(Q176=WoE!$R$41,WoE!$T$41,IF(Q176=WoE!$R$40,WoE!$T$40,IF(Q176=WoE!$R$39,WoE!$T$39,IF(Q176=WoE!$R$38,WoE!$T$38,IF(Q176=WoE!$R$37,WoE!$T$37,IF(Q176=WoE!$R$36,WoE!$T$36,IF(Q176=WoE!$R$35,WoE!$T$35,IF(Q176="",WoE!$T$33,WoE!$T$34))))))))))))</f>
        <v>96.207787829339537</v>
      </c>
      <c r="V176">
        <f>IF(D176=WoE!$R$53,WoE!$T$53,WoE!$T$54)</f>
        <v>-94.961360375027951</v>
      </c>
      <c r="W176">
        <f t="shared" si="14"/>
        <v>0</v>
      </c>
      <c r="Y176">
        <f>VLOOKUP(S176,WoE!$T$5:$W$11,4,FALSE)</f>
        <v>127</v>
      </c>
      <c r="Z176">
        <f>VLOOKUP(T176,WoE!$T$19:$W$25,4,FALSE)</f>
        <v>154</v>
      </c>
      <c r="AA176">
        <f>VLOOKUP(U176,WoE!$T$33:$W$45,4,FALSE)</f>
        <v>143</v>
      </c>
      <c r="AB176">
        <f>VLOOKUP(V176,WoE!$T$53:$W$54,4,FALSE)</f>
        <v>95</v>
      </c>
      <c r="AC176">
        <f t="shared" si="15"/>
        <v>519</v>
      </c>
      <c r="AD176">
        <f t="shared" si="16"/>
        <v>0</v>
      </c>
    </row>
    <row r="177" spans="1:30" hidden="1" x14ac:dyDescent="0.25">
      <c r="A177">
        <v>1</v>
      </c>
      <c r="B177">
        <v>0</v>
      </c>
      <c r="C177" t="s">
        <v>446</v>
      </c>
      <c r="D177" t="s">
        <v>20</v>
      </c>
      <c r="E177">
        <v>41</v>
      </c>
      <c r="F177">
        <v>1</v>
      </c>
      <c r="G177">
        <v>0</v>
      </c>
      <c r="H177" t="s">
        <v>447</v>
      </c>
      <c r="I177">
        <v>51.862499999999997</v>
      </c>
      <c r="J177" t="s">
        <v>448</v>
      </c>
      <c r="K177" t="s">
        <v>17</v>
      </c>
      <c r="N177" t="s">
        <v>449</v>
      </c>
      <c r="O177">
        <v>4</v>
      </c>
      <c r="P177" t="str">
        <f t="shared" si="12"/>
        <v>Test</v>
      </c>
      <c r="Q177" t="str">
        <f t="shared" si="13"/>
        <v>CT</v>
      </c>
      <c r="S177">
        <f>IF(E177="",WoE!$T$11,IF(E177&lt;18,WoE!$T$5,IF(E177&lt;31,WoE!$T$6,IF(E177&lt;41,WoE!$T$7,IF(E177&lt;51,WoE!$T$8,IF(E177&lt;61,WoE!$T$9,WoE!$T$10))))))</f>
        <v>10.385094737400134</v>
      </c>
      <c r="T177">
        <f>IF(J177="",WoE!$T$25,IF(LEFT(J177,1)=WoE!$R$19,WoE!$T$19,IF(LEFT(J177,1)=WoE!$R$20,WoE!$T$20,IF(LEFT(J177,1)=WoE!$R$21,WoE!$T$21,IF(LEFT(J177,1)=WoE!$R$22,WoE!$T$22,IF(LEFT(J177,1)=WoE!$R$23,WoE!$T$23,WoE!$T$24))))))</f>
        <v>146.3586035421537</v>
      </c>
      <c r="U177">
        <f>IF(Q177=WoE!$R$45,WoE!$T$45,IF(Q177=WoE!$R$44,WoE!$T$44,IF(Q177=WoE!$R$43,WoE!$T$43,IF(Q177=WoE!$R$42,WoE!$T$42,IF(Q177=WoE!$R$41,WoE!$T$41,IF(Q177=WoE!$R$40,WoE!$T$40,IF(Q177=WoE!$R$39,WoE!$T$39,IF(Q177=WoE!$R$38,WoE!$T$38,IF(Q177=WoE!$R$37,WoE!$T$37,IF(Q177=WoE!$R$36,WoE!$T$36,IF(Q177=WoE!$R$35,WoE!$T$35,IF(Q177="",WoE!$T$33,WoE!$T$34))))))))))))</f>
        <v>26.617316200933416</v>
      </c>
      <c r="V177">
        <f>IF(D177=WoE!$R$53,WoE!$T$53,WoE!$T$54)</f>
        <v>-94.961360375027951</v>
      </c>
      <c r="W177">
        <f t="shared" si="14"/>
        <v>0</v>
      </c>
      <c r="Y177">
        <f>VLOOKUP(S177,WoE!$T$5:$W$11,4,FALSE)</f>
        <v>124</v>
      </c>
      <c r="Z177">
        <f>VLOOKUP(T177,WoE!$T$19:$W$25,4,FALSE)</f>
        <v>158</v>
      </c>
      <c r="AA177">
        <f>VLOOKUP(U177,WoE!$T$33:$W$45,4,FALSE)</f>
        <v>128</v>
      </c>
      <c r="AB177">
        <f>VLOOKUP(V177,WoE!$T$53:$W$54,4,FALSE)</f>
        <v>95</v>
      </c>
      <c r="AC177">
        <f t="shared" si="15"/>
        <v>505</v>
      </c>
      <c r="AD177">
        <f t="shared" si="16"/>
        <v>0</v>
      </c>
    </row>
    <row r="178" spans="1:30" x14ac:dyDescent="0.25">
      <c r="A178">
        <v>1</v>
      </c>
      <c r="B178">
        <v>1</v>
      </c>
      <c r="C178" t="s">
        <v>450</v>
      </c>
      <c r="D178" t="s">
        <v>15</v>
      </c>
      <c r="F178">
        <v>1</v>
      </c>
      <c r="G178">
        <v>0</v>
      </c>
      <c r="H178" t="s">
        <v>447</v>
      </c>
      <c r="I178">
        <v>51.862499999999997</v>
      </c>
      <c r="J178" t="s">
        <v>448</v>
      </c>
      <c r="K178" t="s">
        <v>17</v>
      </c>
      <c r="L178" t="s">
        <v>71</v>
      </c>
      <c r="N178" t="s">
        <v>449</v>
      </c>
      <c r="O178">
        <v>3</v>
      </c>
      <c r="P178" t="str">
        <f t="shared" si="12"/>
        <v>Train</v>
      </c>
      <c r="Q178" t="str">
        <f t="shared" si="13"/>
        <v>CT</v>
      </c>
      <c r="S178">
        <f>IF(E178="",WoE!$T$11,IF(E178&lt;18,WoE!$T$5,IF(E178&lt;31,WoE!$T$6,IF(E178&lt;41,WoE!$T$7,IF(E178&lt;51,WoE!$T$8,IF(E178&lt;61,WoE!$T$9,WoE!$T$10))))))</f>
        <v>-43.580409799888336</v>
      </c>
      <c r="T178">
        <f>IF(J178="",WoE!$T$25,IF(LEFT(J178,1)=WoE!$R$19,WoE!$T$19,IF(LEFT(J178,1)=WoE!$R$20,WoE!$T$20,IF(LEFT(J178,1)=WoE!$R$21,WoE!$T$21,IF(LEFT(J178,1)=WoE!$R$22,WoE!$T$22,IF(LEFT(J178,1)=WoE!$R$23,WoE!$T$23,WoE!$T$24))))))</f>
        <v>146.3586035421537</v>
      </c>
      <c r="U178">
        <f>IF(Q178=WoE!$R$45,WoE!$T$45,IF(Q178=WoE!$R$44,WoE!$T$44,IF(Q178=WoE!$R$43,WoE!$T$43,IF(Q178=WoE!$R$42,WoE!$T$42,IF(Q178=WoE!$R$41,WoE!$T$41,IF(Q178=WoE!$R$40,WoE!$T$40,IF(Q178=WoE!$R$39,WoE!$T$39,IF(Q178=WoE!$R$38,WoE!$T$38,IF(Q178=WoE!$R$37,WoE!$T$37,IF(Q178=WoE!$R$36,WoE!$T$36,IF(Q178=WoE!$R$35,WoE!$T$35,IF(Q178="",WoE!$T$33,WoE!$T$34))))))))))))</f>
        <v>26.617316200933416</v>
      </c>
      <c r="V178">
        <f>IF(D178=WoE!$R$53,WoE!$T$53,WoE!$T$54)</f>
        <v>157.1927179217501</v>
      </c>
      <c r="W178">
        <f t="shared" si="14"/>
        <v>1</v>
      </c>
      <c r="Y178">
        <f>VLOOKUP(S178,WoE!$T$5:$W$11,4,FALSE)</f>
        <v>113</v>
      </c>
      <c r="Z178">
        <f>VLOOKUP(T178,WoE!$T$19:$W$25,4,FALSE)</f>
        <v>158</v>
      </c>
      <c r="AA178">
        <f>VLOOKUP(U178,WoE!$T$33:$W$45,4,FALSE)</f>
        <v>128</v>
      </c>
      <c r="AB178">
        <f>VLOOKUP(V178,WoE!$T$53:$W$54,4,FALSE)</f>
        <v>167</v>
      </c>
      <c r="AC178">
        <f t="shared" si="15"/>
        <v>566</v>
      </c>
      <c r="AD178">
        <f t="shared" si="16"/>
        <v>1</v>
      </c>
    </row>
    <row r="179" spans="1:30" x14ac:dyDescent="0.25">
      <c r="A179">
        <v>1</v>
      </c>
      <c r="B179">
        <v>1</v>
      </c>
      <c r="C179" t="s">
        <v>451</v>
      </c>
      <c r="D179" t="s">
        <v>20</v>
      </c>
      <c r="E179">
        <v>42</v>
      </c>
      <c r="F179">
        <v>1</v>
      </c>
      <c r="G179">
        <v>0</v>
      </c>
      <c r="H179" t="s">
        <v>452</v>
      </c>
      <c r="I179">
        <v>52.554200000000002</v>
      </c>
      <c r="J179" t="s">
        <v>453</v>
      </c>
      <c r="K179" t="s">
        <v>17</v>
      </c>
      <c r="L179" t="s">
        <v>78</v>
      </c>
      <c r="N179" t="s">
        <v>454</v>
      </c>
      <c r="O179">
        <v>2</v>
      </c>
      <c r="P179" t="str">
        <f t="shared" si="12"/>
        <v>Train</v>
      </c>
      <c r="Q179" t="str">
        <f t="shared" si="13"/>
        <v>MA</v>
      </c>
      <c r="S179">
        <f>IF(E179="",WoE!$T$11,IF(E179&lt;18,WoE!$T$5,IF(E179&lt;31,WoE!$T$6,IF(E179&lt;41,WoE!$T$7,IF(E179&lt;51,WoE!$T$8,IF(E179&lt;61,WoE!$T$9,WoE!$T$10))))))</f>
        <v>10.385094737400134</v>
      </c>
      <c r="T179">
        <f>IF(J179="",WoE!$T$25,IF(LEFT(J179,1)=WoE!$R$19,WoE!$T$19,IF(LEFT(J179,1)=WoE!$R$20,WoE!$T$20,IF(LEFT(J179,1)=WoE!$R$21,WoE!$T$21,IF(LEFT(J179,1)=WoE!$R$22,WoE!$T$22,IF(LEFT(J179,1)=WoE!$R$23,WoE!$T$23,WoE!$T$24))))))</f>
        <v>146.3586035421537</v>
      </c>
      <c r="U179">
        <f>IF(Q179=WoE!$R$45,WoE!$T$45,IF(Q179=WoE!$R$44,WoE!$T$44,IF(Q179=WoE!$R$43,WoE!$T$43,IF(Q179=WoE!$R$42,WoE!$T$42,IF(Q179=WoE!$R$41,WoE!$T$41,IF(Q179=WoE!$R$40,WoE!$T$40,IF(Q179=WoE!$R$39,WoE!$T$39,IF(Q179=WoE!$R$38,WoE!$T$38,IF(Q179=WoE!$R$37,WoE!$T$37,IF(Q179=WoE!$R$36,WoE!$T$36,IF(Q179=WoE!$R$35,WoE!$T$35,IF(Q179="",WoE!$T$33,WoE!$T$34))))))))))))</f>
        <v>4.6520015634892697</v>
      </c>
      <c r="V179">
        <f>IF(D179=WoE!$R$53,WoE!$T$53,WoE!$T$54)</f>
        <v>-94.961360375027951</v>
      </c>
      <c r="W179">
        <f t="shared" si="14"/>
        <v>1</v>
      </c>
      <c r="Y179">
        <f>VLOOKUP(S179,WoE!$T$5:$W$11,4,FALSE)</f>
        <v>124</v>
      </c>
      <c r="Z179">
        <f>VLOOKUP(T179,WoE!$T$19:$W$25,4,FALSE)</f>
        <v>158</v>
      </c>
      <c r="AA179">
        <f>VLOOKUP(U179,WoE!$T$33:$W$45,4,FALSE)</f>
        <v>123</v>
      </c>
      <c r="AB179">
        <f>VLOOKUP(V179,WoE!$T$53:$W$54,4,FALSE)</f>
        <v>95</v>
      </c>
      <c r="AC179">
        <f t="shared" si="15"/>
        <v>500</v>
      </c>
      <c r="AD179">
        <f t="shared" si="16"/>
        <v>1</v>
      </c>
    </row>
    <row r="180" spans="1:30" x14ac:dyDescent="0.25">
      <c r="A180">
        <v>1</v>
      </c>
      <c r="B180">
        <v>1</v>
      </c>
      <c r="C180" t="s">
        <v>455</v>
      </c>
      <c r="D180" t="s">
        <v>15</v>
      </c>
      <c r="E180">
        <v>45</v>
      </c>
      <c r="F180">
        <v>1</v>
      </c>
      <c r="G180">
        <v>0</v>
      </c>
      <c r="H180" t="s">
        <v>452</v>
      </c>
      <c r="I180">
        <v>52.554200000000002</v>
      </c>
      <c r="J180" t="s">
        <v>453</v>
      </c>
      <c r="K180" t="s">
        <v>17</v>
      </c>
      <c r="L180" t="s">
        <v>78</v>
      </c>
      <c r="N180" t="s">
        <v>454</v>
      </c>
      <c r="O180">
        <v>1</v>
      </c>
      <c r="P180" t="str">
        <f t="shared" si="12"/>
        <v>Train</v>
      </c>
      <c r="Q180" t="str">
        <f t="shared" si="13"/>
        <v>MA</v>
      </c>
      <c r="S180">
        <f>IF(E180="",WoE!$T$11,IF(E180&lt;18,WoE!$T$5,IF(E180&lt;31,WoE!$T$6,IF(E180&lt;41,WoE!$T$7,IF(E180&lt;51,WoE!$T$8,IF(E180&lt;61,WoE!$T$9,WoE!$T$10))))))</f>
        <v>10.385094737400134</v>
      </c>
      <c r="T180">
        <f>IF(J180="",WoE!$T$25,IF(LEFT(J180,1)=WoE!$R$19,WoE!$T$19,IF(LEFT(J180,1)=WoE!$R$20,WoE!$T$20,IF(LEFT(J180,1)=WoE!$R$21,WoE!$T$21,IF(LEFT(J180,1)=WoE!$R$22,WoE!$T$22,IF(LEFT(J180,1)=WoE!$R$23,WoE!$T$23,WoE!$T$24))))))</f>
        <v>146.3586035421537</v>
      </c>
      <c r="U180">
        <f>IF(Q180=WoE!$R$45,WoE!$T$45,IF(Q180=WoE!$R$44,WoE!$T$44,IF(Q180=WoE!$R$43,WoE!$T$43,IF(Q180=WoE!$R$42,WoE!$T$42,IF(Q180=WoE!$R$41,WoE!$T$41,IF(Q180=WoE!$R$40,WoE!$T$40,IF(Q180=WoE!$R$39,WoE!$T$39,IF(Q180=WoE!$R$38,WoE!$T$38,IF(Q180=WoE!$R$37,WoE!$T$37,IF(Q180=WoE!$R$36,WoE!$T$36,IF(Q180=WoE!$R$35,WoE!$T$35,IF(Q180="",WoE!$T$33,WoE!$T$34))))))))))))</f>
        <v>4.6520015634892697</v>
      </c>
      <c r="V180">
        <f>IF(D180=WoE!$R$53,WoE!$T$53,WoE!$T$54)</f>
        <v>157.1927179217501</v>
      </c>
      <c r="W180">
        <f t="shared" si="14"/>
        <v>1</v>
      </c>
      <c r="Y180">
        <f>VLOOKUP(S180,WoE!$T$5:$W$11,4,FALSE)</f>
        <v>124</v>
      </c>
      <c r="Z180">
        <f>VLOOKUP(T180,WoE!$T$19:$W$25,4,FALSE)</f>
        <v>158</v>
      </c>
      <c r="AA180">
        <f>VLOOKUP(U180,WoE!$T$33:$W$45,4,FALSE)</f>
        <v>123</v>
      </c>
      <c r="AB180">
        <f>VLOOKUP(V180,WoE!$T$53:$W$54,4,FALSE)</f>
        <v>167</v>
      </c>
      <c r="AC180">
        <f t="shared" si="15"/>
        <v>572</v>
      </c>
      <c r="AD180">
        <f t="shared" si="16"/>
        <v>1</v>
      </c>
    </row>
    <row r="181" spans="1:30" x14ac:dyDescent="0.25">
      <c r="A181">
        <v>1</v>
      </c>
      <c r="B181">
        <v>0</v>
      </c>
      <c r="C181" t="s">
        <v>456</v>
      </c>
      <c r="D181" t="s">
        <v>20</v>
      </c>
      <c r="F181">
        <v>0</v>
      </c>
      <c r="G181">
        <v>0</v>
      </c>
      <c r="H181" t="s">
        <v>457</v>
      </c>
      <c r="I181">
        <v>26.55</v>
      </c>
      <c r="J181" t="s">
        <v>458</v>
      </c>
      <c r="K181" t="s">
        <v>17</v>
      </c>
      <c r="N181" t="s">
        <v>459</v>
      </c>
      <c r="O181">
        <v>1</v>
      </c>
      <c r="P181" t="str">
        <f t="shared" si="12"/>
        <v>Train</v>
      </c>
      <c r="Q181" t="str">
        <f t="shared" si="13"/>
        <v>OR</v>
      </c>
      <c r="S181">
        <f>IF(E181="",WoE!$T$11,IF(E181&lt;18,WoE!$T$5,IF(E181&lt;31,WoE!$T$6,IF(E181&lt;41,WoE!$T$7,IF(E181&lt;51,WoE!$T$8,IF(E181&lt;61,WoE!$T$9,WoE!$T$10))))))</f>
        <v>-43.580409799888336</v>
      </c>
      <c r="T181">
        <f>IF(J181="",WoE!$T$25,IF(LEFT(J181,1)=WoE!$R$19,WoE!$T$19,IF(LEFT(J181,1)=WoE!$R$20,WoE!$T$20,IF(LEFT(J181,1)=WoE!$R$21,WoE!$T$21,IF(LEFT(J181,1)=WoE!$R$22,WoE!$T$22,IF(LEFT(J181,1)=WoE!$R$23,WoE!$T$23,WoE!$T$24))))))</f>
        <v>87.579937051941812</v>
      </c>
      <c r="U181">
        <f>IF(Q181=WoE!$R$45,WoE!$T$45,IF(Q181=WoE!$R$44,WoE!$T$44,IF(Q181=WoE!$R$43,WoE!$T$43,IF(Q181=WoE!$R$42,WoE!$T$42,IF(Q181=WoE!$R$41,WoE!$T$41,IF(Q181=WoE!$R$40,WoE!$T$40,IF(Q181=WoE!$R$39,WoE!$T$39,IF(Q181=WoE!$R$38,WoE!$T$38,IF(Q181=WoE!$R$37,WoE!$T$37,IF(Q181=WoE!$R$36,WoE!$T$36,IF(Q181=WoE!$R$35,WoE!$T$35,IF(Q181="",WoE!$T$33,WoE!$T$34))))))))))))</f>
        <v>26.617316200933416</v>
      </c>
      <c r="V181">
        <f>IF(D181=WoE!$R$53,WoE!$T$53,WoE!$T$54)</f>
        <v>-94.961360375027951</v>
      </c>
      <c r="W181">
        <f t="shared" si="14"/>
        <v>0</v>
      </c>
      <c r="Y181">
        <f>VLOOKUP(S181,WoE!$T$5:$W$11,4,FALSE)</f>
        <v>113</v>
      </c>
      <c r="Z181">
        <f>VLOOKUP(T181,WoE!$T$19:$W$25,4,FALSE)</f>
        <v>143</v>
      </c>
      <c r="AA181">
        <f>VLOOKUP(U181,WoE!$T$33:$W$45,4,FALSE)</f>
        <v>128</v>
      </c>
      <c r="AB181">
        <f>VLOOKUP(V181,WoE!$T$53:$W$54,4,FALSE)</f>
        <v>95</v>
      </c>
      <c r="AC181">
        <f t="shared" si="15"/>
        <v>479</v>
      </c>
      <c r="AD181">
        <f t="shared" si="16"/>
        <v>0</v>
      </c>
    </row>
    <row r="182" spans="1:30" x14ac:dyDescent="0.25">
      <c r="A182">
        <v>1</v>
      </c>
      <c r="B182">
        <v>1</v>
      </c>
      <c r="C182" t="s">
        <v>460</v>
      </c>
      <c r="D182" t="s">
        <v>15</v>
      </c>
      <c r="E182">
        <v>39</v>
      </c>
      <c r="F182">
        <v>0</v>
      </c>
      <c r="G182">
        <v>0</v>
      </c>
      <c r="H182" t="s">
        <v>461</v>
      </c>
      <c r="I182">
        <v>211.33750000000001</v>
      </c>
      <c r="K182" t="s">
        <v>17</v>
      </c>
      <c r="L182" t="s">
        <v>211</v>
      </c>
      <c r="O182">
        <v>1</v>
      </c>
      <c r="P182" t="str">
        <f t="shared" si="12"/>
        <v>Train</v>
      </c>
      <c r="Q182" t="str">
        <f t="shared" si="13"/>
        <v/>
      </c>
      <c r="S182">
        <f>IF(E182="",WoE!$T$11,IF(E182&lt;18,WoE!$T$5,IF(E182&lt;31,WoE!$T$6,IF(E182&lt;41,WoE!$T$7,IF(E182&lt;51,WoE!$T$8,IF(E182&lt;61,WoE!$T$9,WoE!$T$10))))))</f>
        <v>6.0882919635254256</v>
      </c>
      <c r="T182">
        <f>IF(J182="",WoE!$T$25,IF(LEFT(J182,1)=WoE!$R$19,WoE!$T$19,IF(LEFT(J182,1)=WoE!$R$20,WoE!$T$20,IF(LEFT(J182,1)=WoE!$R$21,WoE!$T$21,IF(LEFT(J182,1)=WoE!$R$22,WoE!$T$22,IF(LEFT(J182,1)=WoE!$R$23,WoE!$T$23,WoE!$T$24))))))</f>
        <v>-35.508699828064103</v>
      </c>
      <c r="U182">
        <f>IF(Q182=WoE!$R$45,WoE!$T$45,IF(Q182=WoE!$R$44,WoE!$T$44,IF(Q182=WoE!$R$43,WoE!$T$43,IF(Q182=WoE!$R$42,WoE!$T$42,IF(Q182=WoE!$R$41,WoE!$T$41,IF(Q182=WoE!$R$40,WoE!$T$40,IF(Q182=WoE!$R$39,WoE!$T$39,IF(Q182=WoE!$R$38,WoE!$T$38,IF(Q182=WoE!$R$37,WoE!$T$37,IF(Q182=WoE!$R$36,WoE!$T$36,IF(Q182=WoE!$R$35,WoE!$T$35,IF(Q182="",WoE!$T$33,WoE!$T$34))))))))))))</f>
        <v>-46.758841498002319</v>
      </c>
      <c r="V182">
        <f>IF(D182=WoE!$R$53,WoE!$T$53,WoE!$T$54)</f>
        <v>157.1927179217501</v>
      </c>
      <c r="W182">
        <f t="shared" si="14"/>
        <v>1</v>
      </c>
      <c r="Y182">
        <f>VLOOKUP(S182,WoE!$T$5:$W$11,4,FALSE)</f>
        <v>123</v>
      </c>
      <c r="Z182">
        <f>VLOOKUP(T182,WoE!$T$19:$W$25,4,FALSE)</f>
        <v>113</v>
      </c>
      <c r="AA182">
        <f>VLOOKUP(U182,WoE!$T$33:$W$45,4,FALSE)</f>
        <v>112</v>
      </c>
      <c r="AB182">
        <f>VLOOKUP(V182,WoE!$T$53:$W$54,4,FALSE)</f>
        <v>167</v>
      </c>
      <c r="AC182">
        <f t="shared" si="15"/>
        <v>515</v>
      </c>
      <c r="AD182">
        <f t="shared" si="16"/>
        <v>1</v>
      </c>
    </row>
    <row r="183" spans="1:30" x14ac:dyDescent="0.25">
      <c r="A183">
        <v>1</v>
      </c>
      <c r="B183">
        <v>1</v>
      </c>
      <c r="C183" t="s">
        <v>462</v>
      </c>
      <c r="D183" t="s">
        <v>15</v>
      </c>
      <c r="E183">
        <v>49</v>
      </c>
      <c r="F183">
        <v>0</v>
      </c>
      <c r="G183">
        <v>0</v>
      </c>
      <c r="H183" t="s">
        <v>463</v>
      </c>
      <c r="I183">
        <v>25.929200000000002</v>
      </c>
      <c r="J183" t="s">
        <v>464</v>
      </c>
      <c r="K183" t="s">
        <v>17</v>
      </c>
      <c r="L183" t="s">
        <v>71</v>
      </c>
      <c r="N183" t="s">
        <v>30</v>
      </c>
      <c r="O183">
        <v>1</v>
      </c>
      <c r="P183" t="str">
        <f t="shared" si="12"/>
        <v>Train</v>
      </c>
      <c r="Q183" t="str">
        <f t="shared" si="13"/>
        <v>NY</v>
      </c>
      <c r="S183">
        <f>IF(E183="",WoE!$T$11,IF(E183&lt;18,WoE!$T$5,IF(E183&lt;31,WoE!$T$6,IF(E183&lt;41,WoE!$T$7,IF(E183&lt;51,WoE!$T$8,IF(E183&lt;61,WoE!$T$9,WoE!$T$10))))))</f>
        <v>10.385094737400134</v>
      </c>
      <c r="T183">
        <f>IF(J183="",WoE!$T$25,IF(LEFT(J183,1)=WoE!$R$19,WoE!$T$19,IF(LEFT(J183,1)=WoE!$R$20,WoE!$T$20,IF(LEFT(J183,1)=WoE!$R$21,WoE!$T$21,IF(LEFT(J183,1)=WoE!$R$22,WoE!$T$22,IF(LEFT(J183,1)=WoE!$R$23,WoE!$T$23,WoE!$T$24))))))</f>
        <v>146.3586035421537</v>
      </c>
      <c r="U183">
        <f>IF(Q183=WoE!$R$45,WoE!$T$45,IF(Q183=WoE!$R$44,WoE!$T$44,IF(Q183=WoE!$R$43,WoE!$T$43,IF(Q183=WoE!$R$42,WoE!$T$42,IF(Q183=WoE!$R$41,WoE!$T$41,IF(Q183=WoE!$R$40,WoE!$T$40,IF(Q183=WoE!$R$39,WoE!$T$39,IF(Q183=WoE!$R$38,WoE!$T$38,IF(Q183=WoE!$R$37,WoE!$T$37,IF(Q183=WoE!$R$36,WoE!$T$36,IF(Q183=WoE!$R$35,WoE!$T$35,IF(Q183="",WoE!$T$33,WoE!$T$34))))))))))))</f>
        <v>96.207787829339537</v>
      </c>
      <c r="V183">
        <f>IF(D183=WoE!$R$53,WoE!$T$53,WoE!$T$54)</f>
        <v>157.1927179217501</v>
      </c>
      <c r="W183">
        <f t="shared" si="14"/>
        <v>1</v>
      </c>
      <c r="Y183">
        <f>VLOOKUP(S183,WoE!$T$5:$W$11,4,FALSE)</f>
        <v>124</v>
      </c>
      <c r="Z183">
        <f>VLOOKUP(T183,WoE!$T$19:$W$25,4,FALSE)</f>
        <v>158</v>
      </c>
      <c r="AA183">
        <f>VLOOKUP(U183,WoE!$T$33:$W$45,4,FALSE)</f>
        <v>143</v>
      </c>
      <c r="AB183">
        <f>VLOOKUP(V183,WoE!$T$53:$W$54,4,FALSE)</f>
        <v>167</v>
      </c>
      <c r="AC183">
        <f t="shared" si="15"/>
        <v>592</v>
      </c>
      <c r="AD183">
        <f t="shared" si="16"/>
        <v>1</v>
      </c>
    </row>
    <row r="184" spans="1:30" x14ac:dyDescent="0.25">
      <c r="A184">
        <v>1</v>
      </c>
      <c r="B184">
        <v>1</v>
      </c>
      <c r="C184" t="s">
        <v>465</v>
      </c>
      <c r="D184" t="s">
        <v>15</v>
      </c>
      <c r="E184">
        <v>30</v>
      </c>
      <c r="F184">
        <v>0</v>
      </c>
      <c r="G184">
        <v>0</v>
      </c>
      <c r="H184" t="s">
        <v>245</v>
      </c>
      <c r="I184">
        <v>106.425</v>
      </c>
      <c r="K184" t="s">
        <v>44</v>
      </c>
      <c r="L184" t="s">
        <v>211</v>
      </c>
      <c r="O184">
        <v>1</v>
      </c>
      <c r="P184" t="str">
        <f t="shared" si="12"/>
        <v>Train</v>
      </c>
      <c r="Q184" t="str">
        <f t="shared" si="13"/>
        <v/>
      </c>
      <c r="S184">
        <f>IF(E184="",WoE!$T$11,IF(E184&lt;18,WoE!$T$5,IF(E184&lt;31,WoE!$T$6,IF(E184&lt;41,WoE!$T$7,IF(E184&lt;51,WoE!$T$8,IF(E184&lt;61,WoE!$T$9,WoE!$T$10))))))</f>
        <v>-5.6858338818942329</v>
      </c>
      <c r="T184">
        <f>IF(J184="",WoE!$T$25,IF(LEFT(J184,1)=WoE!$R$19,WoE!$T$19,IF(LEFT(J184,1)=WoE!$R$20,WoE!$T$20,IF(LEFT(J184,1)=WoE!$R$21,WoE!$T$21,IF(LEFT(J184,1)=WoE!$R$22,WoE!$T$22,IF(LEFT(J184,1)=WoE!$R$23,WoE!$T$23,WoE!$T$24))))))</f>
        <v>-35.508699828064103</v>
      </c>
      <c r="U184">
        <f>IF(Q184=WoE!$R$45,WoE!$T$45,IF(Q184=WoE!$R$44,WoE!$T$44,IF(Q184=WoE!$R$43,WoE!$T$43,IF(Q184=WoE!$R$42,WoE!$T$42,IF(Q184=WoE!$R$41,WoE!$T$41,IF(Q184=WoE!$R$40,WoE!$T$40,IF(Q184=WoE!$R$39,WoE!$T$39,IF(Q184=WoE!$R$38,WoE!$T$38,IF(Q184=WoE!$R$37,WoE!$T$37,IF(Q184=WoE!$R$36,WoE!$T$36,IF(Q184=WoE!$R$35,WoE!$T$35,IF(Q184="",WoE!$T$33,WoE!$T$34))))))))))))</f>
        <v>-46.758841498002319</v>
      </c>
      <c r="V184">
        <f>IF(D184=WoE!$R$53,WoE!$T$53,WoE!$T$54)</f>
        <v>157.1927179217501</v>
      </c>
      <c r="W184">
        <f t="shared" si="14"/>
        <v>1</v>
      </c>
      <c r="Y184">
        <f>VLOOKUP(S184,WoE!$T$5:$W$11,4,FALSE)</f>
        <v>121</v>
      </c>
      <c r="Z184">
        <f>VLOOKUP(T184,WoE!$T$19:$W$25,4,FALSE)</f>
        <v>113</v>
      </c>
      <c r="AA184">
        <f>VLOOKUP(U184,WoE!$T$33:$W$45,4,FALSE)</f>
        <v>112</v>
      </c>
      <c r="AB184">
        <f>VLOOKUP(V184,WoE!$T$53:$W$54,4,FALSE)</f>
        <v>167</v>
      </c>
      <c r="AC184">
        <f t="shared" si="15"/>
        <v>513</v>
      </c>
      <c r="AD184">
        <f t="shared" si="16"/>
        <v>1</v>
      </c>
    </row>
    <row r="185" spans="1:30" x14ac:dyDescent="0.25">
      <c r="A185">
        <v>1</v>
      </c>
      <c r="B185">
        <v>1</v>
      </c>
      <c r="C185" t="s">
        <v>466</v>
      </c>
      <c r="D185" t="s">
        <v>20</v>
      </c>
      <c r="E185">
        <v>35</v>
      </c>
      <c r="F185">
        <v>0</v>
      </c>
      <c r="G185">
        <v>0</v>
      </c>
      <c r="H185" t="s">
        <v>150</v>
      </c>
      <c r="I185">
        <v>512.32920000000001</v>
      </c>
      <c r="J185" t="s">
        <v>467</v>
      </c>
      <c r="K185" t="s">
        <v>44</v>
      </c>
      <c r="L185" t="s">
        <v>29</v>
      </c>
      <c r="O185">
        <v>2</v>
      </c>
      <c r="P185" t="str">
        <f t="shared" si="12"/>
        <v>Train</v>
      </c>
      <c r="Q185" t="str">
        <f t="shared" si="13"/>
        <v/>
      </c>
      <c r="S185">
        <f>IF(E185="",WoE!$T$11,IF(E185&lt;18,WoE!$T$5,IF(E185&lt;31,WoE!$T$6,IF(E185&lt;41,WoE!$T$7,IF(E185&lt;51,WoE!$T$8,IF(E185&lt;61,WoE!$T$9,WoE!$T$10))))))</f>
        <v>6.0882919635254256</v>
      </c>
      <c r="T185">
        <f>IF(J185="",WoE!$T$25,IF(LEFT(J185,1)=WoE!$R$19,WoE!$T$19,IF(LEFT(J185,1)=WoE!$R$20,WoE!$T$20,IF(LEFT(J185,1)=WoE!$R$21,WoE!$T$21,IF(LEFT(J185,1)=WoE!$R$22,WoE!$T$22,IF(LEFT(J185,1)=WoE!$R$23,WoE!$T$23,WoE!$T$24))))))</f>
        <v>131.94856914477802</v>
      </c>
      <c r="U185">
        <f>IF(Q185=WoE!$R$45,WoE!$T$45,IF(Q185=WoE!$R$44,WoE!$T$44,IF(Q185=WoE!$R$43,WoE!$T$43,IF(Q185=WoE!$R$42,WoE!$T$42,IF(Q185=WoE!$R$41,WoE!$T$41,IF(Q185=WoE!$R$40,WoE!$T$40,IF(Q185=WoE!$R$39,WoE!$T$39,IF(Q185=WoE!$R$38,WoE!$T$38,IF(Q185=WoE!$R$37,WoE!$T$37,IF(Q185=WoE!$R$36,WoE!$T$36,IF(Q185=WoE!$R$35,WoE!$T$35,IF(Q185="",WoE!$T$33,WoE!$T$34))))))))))))</f>
        <v>-46.758841498002319</v>
      </c>
      <c r="V185">
        <f>IF(D185=WoE!$R$53,WoE!$T$53,WoE!$T$54)</f>
        <v>-94.961360375027951</v>
      </c>
      <c r="W185">
        <f t="shared" si="14"/>
        <v>1</v>
      </c>
      <c r="Y185">
        <f>VLOOKUP(S185,WoE!$T$5:$W$11,4,FALSE)</f>
        <v>123</v>
      </c>
      <c r="Z185">
        <f>VLOOKUP(T185,WoE!$T$19:$W$25,4,FALSE)</f>
        <v>154</v>
      </c>
      <c r="AA185">
        <f>VLOOKUP(U185,WoE!$T$33:$W$45,4,FALSE)</f>
        <v>112</v>
      </c>
      <c r="AB185">
        <f>VLOOKUP(V185,WoE!$T$53:$W$54,4,FALSE)</f>
        <v>95</v>
      </c>
      <c r="AC185">
        <f t="shared" si="15"/>
        <v>484</v>
      </c>
      <c r="AD185">
        <f t="shared" si="16"/>
        <v>1</v>
      </c>
    </row>
    <row r="186" spans="1:30" x14ac:dyDescent="0.25">
      <c r="A186">
        <v>1</v>
      </c>
      <c r="B186">
        <v>0</v>
      </c>
      <c r="C186" t="s">
        <v>468</v>
      </c>
      <c r="D186" t="s">
        <v>20</v>
      </c>
      <c r="F186">
        <v>0</v>
      </c>
      <c r="G186">
        <v>0</v>
      </c>
      <c r="H186" t="s">
        <v>469</v>
      </c>
      <c r="I186">
        <v>27.720800000000001</v>
      </c>
      <c r="K186" t="s">
        <v>44</v>
      </c>
      <c r="N186" t="s">
        <v>404</v>
      </c>
      <c r="O186">
        <v>1</v>
      </c>
      <c r="P186" t="str">
        <f t="shared" si="12"/>
        <v>Train</v>
      </c>
      <c r="Q186" t="str">
        <f t="shared" si="13"/>
        <v>IL</v>
      </c>
      <c r="S186">
        <f>IF(E186="",WoE!$T$11,IF(E186&lt;18,WoE!$T$5,IF(E186&lt;31,WoE!$T$6,IF(E186&lt;41,WoE!$T$7,IF(E186&lt;51,WoE!$T$8,IF(E186&lt;61,WoE!$T$9,WoE!$T$10))))))</f>
        <v>-43.580409799888336</v>
      </c>
      <c r="T186">
        <f>IF(J186="",WoE!$T$25,IF(LEFT(J186,1)=WoE!$R$19,WoE!$T$19,IF(LEFT(J186,1)=WoE!$R$20,WoE!$T$20,IF(LEFT(J186,1)=WoE!$R$21,WoE!$T$21,IF(LEFT(J186,1)=WoE!$R$22,WoE!$T$22,IF(LEFT(J186,1)=WoE!$R$23,WoE!$T$23,WoE!$T$24))))))</f>
        <v>-35.508699828064103</v>
      </c>
      <c r="U186">
        <f>IF(Q186=WoE!$R$45,WoE!$T$45,IF(Q186=WoE!$R$44,WoE!$T$44,IF(Q186=WoE!$R$43,WoE!$T$43,IF(Q186=WoE!$R$42,WoE!$T$42,IF(Q186=WoE!$R$41,WoE!$T$41,IF(Q186=WoE!$R$40,WoE!$T$40,IF(Q186=WoE!$R$39,WoE!$T$39,IF(Q186=WoE!$R$38,WoE!$T$38,IF(Q186=WoE!$R$37,WoE!$T$37,IF(Q186=WoE!$R$36,WoE!$T$36,IF(Q186=WoE!$R$35,WoE!$T$35,IF(Q186="",WoE!$T$33,WoE!$T$34))))))))))))</f>
        <v>-37.69635979759498</v>
      </c>
      <c r="V186">
        <f>IF(D186=WoE!$R$53,WoE!$T$53,WoE!$T$54)</f>
        <v>-94.961360375027951</v>
      </c>
      <c r="W186">
        <f t="shared" si="14"/>
        <v>0</v>
      </c>
      <c r="Y186">
        <f>VLOOKUP(S186,WoE!$T$5:$W$11,4,FALSE)</f>
        <v>113</v>
      </c>
      <c r="Z186">
        <f>VLOOKUP(T186,WoE!$T$19:$W$25,4,FALSE)</f>
        <v>113</v>
      </c>
      <c r="AA186">
        <f>VLOOKUP(U186,WoE!$T$33:$W$45,4,FALSE)</f>
        <v>114</v>
      </c>
      <c r="AB186">
        <f>VLOOKUP(V186,WoE!$T$53:$W$54,4,FALSE)</f>
        <v>95</v>
      </c>
      <c r="AC186">
        <f t="shared" si="15"/>
        <v>435</v>
      </c>
      <c r="AD186">
        <f t="shared" si="16"/>
        <v>0</v>
      </c>
    </row>
    <row r="187" spans="1:30" x14ac:dyDescent="0.25">
      <c r="A187">
        <v>1</v>
      </c>
      <c r="B187">
        <v>0</v>
      </c>
      <c r="C187" t="s">
        <v>470</v>
      </c>
      <c r="D187" t="s">
        <v>20</v>
      </c>
      <c r="E187">
        <v>42</v>
      </c>
      <c r="F187">
        <v>0</v>
      </c>
      <c r="G187">
        <v>0</v>
      </c>
      <c r="H187" t="s">
        <v>471</v>
      </c>
      <c r="I187">
        <v>26.55</v>
      </c>
      <c r="K187" t="s">
        <v>17</v>
      </c>
      <c r="N187" t="s">
        <v>472</v>
      </c>
      <c r="O187">
        <v>1</v>
      </c>
      <c r="P187" t="str">
        <f t="shared" si="12"/>
        <v>Train</v>
      </c>
      <c r="Q187" t="str">
        <f t="shared" si="13"/>
        <v>en</v>
      </c>
      <c r="S187">
        <f>IF(E187="",WoE!$T$11,IF(E187&lt;18,WoE!$T$5,IF(E187&lt;31,WoE!$T$6,IF(E187&lt;41,WoE!$T$7,IF(E187&lt;51,WoE!$T$8,IF(E187&lt;61,WoE!$T$9,WoE!$T$10))))))</f>
        <v>10.385094737400134</v>
      </c>
      <c r="T187">
        <f>IF(J187="",WoE!$T$25,IF(LEFT(J187,1)=WoE!$R$19,WoE!$T$19,IF(LEFT(J187,1)=WoE!$R$20,WoE!$T$20,IF(LEFT(J187,1)=WoE!$R$21,WoE!$T$21,IF(LEFT(J187,1)=WoE!$R$22,WoE!$T$22,IF(LEFT(J187,1)=WoE!$R$23,WoE!$T$23,WoE!$T$24))))))</f>
        <v>-35.508699828064103</v>
      </c>
      <c r="U187">
        <f>IF(Q187=WoE!$R$45,WoE!$T$45,IF(Q187=WoE!$R$44,WoE!$T$44,IF(Q187=WoE!$R$43,WoE!$T$43,IF(Q187=WoE!$R$42,WoE!$T$42,IF(Q187=WoE!$R$41,WoE!$T$41,IF(Q187=WoE!$R$40,WoE!$T$40,IF(Q187=WoE!$R$39,WoE!$T$39,IF(Q187=WoE!$R$38,WoE!$T$38,IF(Q187=WoE!$R$37,WoE!$T$37,IF(Q187=WoE!$R$36,WoE!$T$36,IF(Q187=WoE!$R$35,WoE!$T$35,IF(Q187="",WoE!$T$33,WoE!$T$34))))))))))))</f>
        <v>26.617316200933416</v>
      </c>
      <c r="V187">
        <f>IF(D187=WoE!$R$53,WoE!$T$53,WoE!$T$54)</f>
        <v>-94.961360375027951</v>
      </c>
      <c r="W187">
        <f t="shared" si="14"/>
        <v>0</v>
      </c>
      <c r="Y187">
        <f>VLOOKUP(S187,WoE!$T$5:$W$11,4,FALSE)</f>
        <v>124</v>
      </c>
      <c r="Z187">
        <f>VLOOKUP(T187,WoE!$T$19:$W$25,4,FALSE)</f>
        <v>113</v>
      </c>
      <c r="AA187">
        <f>VLOOKUP(U187,WoE!$T$33:$W$45,4,FALSE)</f>
        <v>128</v>
      </c>
      <c r="AB187">
        <f>VLOOKUP(V187,WoE!$T$53:$W$54,4,FALSE)</f>
        <v>95</v>
      </c>
      <c r="AC187">
        <f t="shared" si="15"/>
        <v>460</v>
      </c>
      <c r="AD187">
        <f t="shared" si="16"/>
        <v>0</v>
      </c>
    </row>
    <row r="188" spans="1:30" hidden="1" x14ac:dyDescent="0.25">
      <c r="A188">
        <v>1</v>
      </c>
      <c r="B188">
        <v>1</v>
      </c>
      <c r="C188" t="s">
        <v>473</v>
      </c>
      <c r="D188" t="s">
        <v>15</v>
      </c>
      <c r="E188">
        <v>55</v>
      </c>
      <c r="F188">
        <v>0</v>
      </c>
      <c r="G188">
        <v>0</v>
      </c>
      <c r="H188" t="s">
        <v>474</v>
      </c>
      <c r="I188">
        <v>27.720800000000001</v>
      </c>
      <c r="K188" t="s">
        <v>44</v>
      </c>
      <c r="L188" t="s">
        <v>57</v>
      </c>
      <c r="N188" t="s">
        <v>472</v>
      </c>
      <c r="O188">
        <v>5</v>
      </c>
      <c r="P188" t="str">
        <f t="shared" si="12"/>
        <v>Validate</v>
      </c>
      <c r="Q188" t="str">
        <f t="shared" si="13"/>
        <v>en</v>
      </c>
      <c r="S188">
        <f>IF(E188="",WoE!$T$11,IF(E188&lt;18,WoE!$T$5,IF(E188&lt;31,WoE!$T$6,IF(E188&lt;41,WoE!$T$7,IF(E188&lt;51,WoE!$T$8,IF(E188&lt;61,WoE!$T$9,WoE!$T$10))))))</f>
        <v>24.067603007585038</v>
      </c>
      <c r="T188">
        <f>IF(J188="",WoE!$T$25,IF(LEFT(J188,1)=WoE!$R$19,WoE!$T$19,IF(LEFT(J188,1)=WoE!$R$20,WoE!$T$20,IF(LEFT(J188,1)=WoE!$R$21,WoE!$T$21,IF(LEFT(J188,1)=WoE!$R$22,WoE!$T$22,IF(LEFT(J188,1)=WoE!$R$23,WoE!$T$23,WoE!$T$24))))))</f>
        <v>-35.508699828064103</v>
      </c>
      <c r="U188">
        <f>IF(Q188=WoE!$R$45,WoE!$T$45,IF(Q188=WoE!$R$44,WoE!$T$44,IF(Q188=WoE!$R$43,WoE!$T$43,IF(Q188=WoE!$R$42,WoE!$T$42,IF(Q188=WoE!$R$41,WoE!$T$41,IF(Q188=WoE!$R$40,WoE!$T$40,IF(Q188=WoE!$R$39,WoE!$T$39,IF(Q188=WoE!$R$38,WoE!$T$38,IF(Q188=WoE!$R$37,WoE!$T$37,IF(Q188=WoE!$R$36,WoE!$T$36,IF(Q188=WoE!$R$35,WoE!$T$35,IF(Q188="",WoE!$T$33,WoE!$T$34))))))))))))</f>
        <v>26.617316200933416</v>
      </c>
      <c r="V188">
        <f>IF(D188=WoE!$R$53,WoE!$T$53,WoE!$T$54)</f>
        <v>157.1927179217501</v>
      </c>
      <c r="W188">
        <f t="shared" si="14"/>
        <v>1</v>
      </c>
      <c r="Y188">
        <f>VLOOKUP(S188,WoE!$T$5:$W$11,4,FALSE)</f>
        <v>127</v>
      </c>
      <c r="Z188">
        <f>VLOOKUP(T188,WoE!$T$19:$W$25,4,FALSE)</f>
        <v>113</v>
      </c>
      <c r="AA188">
        <f>VLOOKUP(U188,WoE!$T$33:$W$45,4,FALSE)</f>
        <v>128</v>
      </c>
      <c r="AB188">
        <f>VLOOKUP(V188,WoE!$T$53:$W$54,4,FALSE)</f>
        <v>167</v>
      </c>
      <c r="AC188">
        <f t="shared" si="15"/>
        <v>535</v>
      </c>
      <c r="AD188">
        <f t="shared" si="16"/>
        <v>1</v>
      </c>
    </row>
    <row r="189" spans="1:30" hidden="1" x14ac:dyDescent="0.25">
      <c r="A189">
        <v>1</v>
      </c>
      <c r="B189">
        <v>1</v>
      </c>
      <c r="C189" t="s">
        <v>475</v>
      </c>
      <c r="D189" t="s">
        <v>15</v>
      </c>
      <c r="E189">
        <v>16</v>
      </c>
      <c r="F189">
        <v>0</v>
      </c>
      <c r="G189">
        <v>1</v>
      </c>
      <c r="H189" t="s">
        <v>476</v>
      </c>
      <c r="I189">
        <v>39.4</v>
      </c>
      <c r="J189" t="s">
        <v>477</v>
      </c>
      <c r="K189" t="s">
        <v>17</v>
      </c>
      <c r="L189" t="s">
        <v>54</v>
      </c>
      <c r="N189" t="s">
        <v>55</v>
      </c>
      <c r="O189">
        <v>4</v>
      </c>
      <c r="P189" t="str">
        <f t="shared" si="12"/>
        <v>Test</v>
      </c>
      <c r="Q189" t="str">
        <f t="shared" si="13"/>
        <v>ce</v>
      </c>
      <c r="S189">
        <f>IF(E189="",WoE!$T$11,IF(E189&lt;18,WoE!$T$5,IF(E189&lt;31,WoE!$T$6,IF(E189&lt;41,WoE!$T$7,IF(E189&lt;51,WoE!$T$8,IF(E189&lt;61,WoE!$T$9,WoE!$T$10))))))</f>
        <v>76.513380263189873</v>
      </c>
      <c r="T189">
        <f>IF(J189="",WoE!$T$25,IF(LEFT(J189,1)=WoE!$R$19,WoE!$T$19,IF(LEFT(J189,1)=WoE!$R$20,WoE!$T$20,IF(LEFT(J189,1)=WoE!$R$21,WoE!$T$21,IF(LEFT(J189,1)=WoE!$R$22,WoE!$T$22,IF(LEFT(J189,1)=WoE!$R$23,WoE!$T$23,WoE!$T$24))))))</f>
        <v>146.3586035421537</v>
      </c>
      <c r="U189">
        <f>IF(Q189=WoE!$R$45,WoE!$T$45,IF(Q189=WoE!$R$44,WoE!$T$44,IF(Q189=WoE!$R$43,WoE!$T$43,IF(Q189=WoE!$R$42,WoE!$T$42,IF(Q189=WoE!$R$41,WoE!$T$41,IF(Q189=WoE!$R$40,WoE!$T$40,IF(Q189=WoE!$R$39,WoE!$T$39,IF(Q189=WoE!$R$38,WoE!$T$38,IF(Q189=WoE!$R$37,WoE!$T$37,IF(Q189=WoE!$R$36,WoE!$T$36,IF(Q189=WoE!$R$35,WoE!$T$35,IF(Q189="",WoE!$T$33,WoE!$T$34))))))))))))</f>
        <v>26.617316200933416</v>
      </c>
      <c r="V189">
        <f>IF(D189=WoE!$R$53,WoE!$T$53,WoE!$T$54)</f>
        <v>157.1927179217501</v>
      </c>
      <c r="W189">
        <f t="shared" si="14"/>
        <v>1</v>
      </c>
      <c r="Y189">
        <f>VLOOKUP(S189,WoE!$T$5:$W$11,4,FALSE)</f>
        <v>137</v>
      </c>
      <c r="Z189">
        <f>VLOOKUP(T189,WoE!$T$19:$W$25,4,FALSE)</f>
        <v>158</v>
      </c>
      <c r="AA189">
        <f>VLOOKUP(U189,WoE!$T$33:$W$45,4,FALSE)</f>
        <v>128</v>
      </c>
      <c r="AB189">
        <f>VLOOKUP(V189,WoE!$T$53:$W$54,4,FALSE)</f>
        <v>167</v>
      </c>
      <c r="AC189">
        <f t="shared" si="15"/>
        <v>590</v>
      </c>
      <c r="AD189">
        <f t="shared" si="16"/>
        <v>1</v>
      </c>
    </row>
    <row r="190" spans="1:30" hidden="1" x14ac:dyDescent="0.25">
      <c r="A190">
        <v>1</v>
      </c>
      <c r="B190">
        <v>1</v>
      </c>
      <c r="C190" t="s">
        <v>478</v>
      </c>
      <c r="D190" t="s">
        <v>15</v>
      </c>
      <c r="E190">
        <v>51</v>
      </c>
      <c r="F190">
        <v>0</v>
      </c>
      <c r="G190">
        <v>1</v>
      </c>
      <c r="H190" t="s">
        <v>476</v>
      </c>
      <c r="I190">
        <v>39.4</v>
      </c>
      <c r="J190" t="s">
        <v>477</v>
      </c>
      <c r="K190" t="s">
        <v>17</v>
      </c>
      <c r="L190" t="s">
        <v>54</v>
      </c>
      <c r="N190" t="s">
        <v>55</v>
      </c>
      <c r="O190">
        <v>4</v>
      </c>
      <c r="P190" t="str">
        <f t="shared" si="12"/>
        <v>Test</v>
      </c>
      <c r="Q190" t="str">
        <f t="shared" si="13"/>
        <v>ce</v>
      </c>
      <c r="S190">
        <f>IF(E190="",WoE!$T$11,IF(E190&lt;18,WoE!$T$5,IF(E190&lt;31,WoE!$T$6,IF(E190&lt;41,WoE!$T$7,IF(E190&lt;51,WoE!$T$8,IF(E190&lt;61,WoE!$T$9,WoE!$T$10))))))</f>
        <v>24.067603007585038</v>
      </c>
      <c r="T190">
        <f>IF(J190="",WoE!$T$25,IF(LEFT(J190,1)=WoE!$R$19,WoE!$T$19,IF(LEFT(J190,1)=WoE!$R$20,WoE!$T$20,IF(LEFT(J190,1)=WoE!$R$21,WoE!$T$21,IF(LEFT(J190,1)=WoE!$R$22,WoE!$T$22,IF(LEFT(J190,1)=WoE!$R$23,WoE!$T$23,WoE!$T$24))))))</f>
        <v>146.3586035421537</v>
      </c>
      <c r="U190">
        <f>IF(Q190=WoE!$R$45,WoE!$T$45,IF(Q190=WoE!$R$44,WoE!$T$44,IF(Q190=WoE!$R$43,WoE!$T$43,IF(Q190=WoE!$R$42,WoE!$T$42,IF(Q190=WoE!$R$41,WoE!$T$41,IF(Q190=WoE!$R$40,WoE!$T$40,IF(Q190=WoE!$R$39,WoE!$T$39,IF(Q190=WoE!$R$38,WoE!$T$38,IF(Q190=WoE!$R$37,WoE!$T$37,IF(Q190=WoE!$R$36,WoE!$T$36,IF(Q190=WoE!$R$35,WoE!$T$35,IF(Q190="",WoE!$T$33,WoE!$T$34))))))))))))</f>
        <v>26.617316200933416</v>
      </c>
      <c r="V190">
        <f>IF(D190=WoE!$R$53,WoE!$T$53,WoE!$T$54)</f>
        <v>157.1927179217501</v>
      </c>
      <c r="W190">
        <f t="shared" si="14"/>
        <v>1</v>
      </c>
      <c r="Y190">
        <f>VLOOKUP(S190,WoE!$T$5:$W$11,4,FALSE)</f>
        <v>127</v>
      </c>
      <c r="Z190">
        <f>VLOOKUP(T190,WoE!$T$19:$W$25,4,FALSE)</f>
        <v>158</v>
      </c>
      <c r="AA190">
        <f>VLOOKUP(U190,WoE!$T$33:$W$45,4,FALSE)</f>
        <v>128</v>
      </c>
      <c r="AB190">
        <f>VLOOKUP(V190,WoE!$T$53:$W$54,4,FALSE)</f>
        <v>167</v>
      </c>
      <c r="AC190">
        <f t="shared" si="15"/>
        <v>580</v>
      </c>
      <c r="AD190">
        <f t="shared" si="16"/>
        <v>1</v>
      </c>
    </row>
    <row r="191" spans="1:30" hidden="1" x14ac:dyDescent="0.25">
      <c r="A191">
        <v>1</v>
      </c>
      <c r="B191">
        <v>0</v>
      </c>
      <c r="C191" t="s">
        <v>479</v>
      </c>
      <c r="D191" t="s">
        <v>20</v>
      </c>
      <c r="E191">
        <v>29</v>
      </c>
      <c r="F191">
        <v>0</v>
      </c>
      <c r="G191">
        <v>0</v>
      </c>
      <c r="H191" t="s">
        <v>480</v>
      </c>
      <c r="I191">
        <v>30</v>
      </c>
      <c r="J191" t="s">
        <v>481</v>
      </c>
      <c r="K191" t="s">
        <v>17</v>
      </c>
      <c r="M191">
        <v>126</v>
      </c>
      <c r="N191" t="s">
        <v>482</v>
      </c>
      <c r="O191">
        <v>4</v>
      </c>
      <c r="P191" t="str">
        <f t="shared" si="12"/>
        <v>Test</v>
      </c>
      <c r="Q191" t="str">
        <f t="shared" si="13"/>
        <v>MA</v>
      </c>
      <c r="S191">
        <f>IF(E191="",WoE!$T$11,IF(E191&lt;18,WoE!$T$5,IF(E191&lt;31,WoE!$T$6,IF(E191&lt;41,WoE!$T$7,IF(E191&lt;51,WoE!$T$8,IF(E191&lt;61,WoE!$T$9,WoE!$T$10))))))</f>
        <v>-5.6858338818942329</v>
      </c>
      <c r="T191">
        <f>IF(J191="",WoE!$T$25,IF(LEFT(J191,1)=WoE!$R$19,WoE!$T$19,IF(LEFT(J191,1)=WoE!$R$20,WoE!$T$20,IF(LEFT(J191,1)=WoE!$R$21,WoE!$T$21,IF(LEFT(J191,1)=WoE!$R$22,WoE!$T$22,IF(LEFT(J191,1)=WoE!$R$23,WoE!$T$23,WoE!$T$24))))))</f>
        <v>146.3586035421537</v>
      </c>
      <c r="U191">
        <f>IF(Q191=WoE!$R$45,WoE!$T$45,IF(Q191=WoE!$R$44,WoE!$T$44,IF(Q191=WoE!$R$43,WoE!$T$43,IF(Q191=WoE!$R$42,WoE!$T$42,IF(Q191=WoE!$R$41,WoE!$T$41,IF(Q191=WoE!$R$40,WoE!$T$40,IF(Q191=WoE!$R$39,WoE!$T$39,IF(Q191=WoE!$R$38,WoE!$T$38,IF(Q191=WoE!$R$37,WoE!$T$37,IF(Q191=WoE!$R$36,WoE!$T$36,IF(Q191=WoE!$R$35,WoE!$T$35,IF(Q191="",WoE!$T$33,WoE!$T$34))))))))))))</f>
        <v>4.6520015634892697</v>
      </c>
      <c r="V191">
        <f>IF(D191=WoE!$R$53,WoE!$T$53,WoE!$T$54)</f>
        <v>-94.961360375027951</v>
      </c>
      <c r="W191">
        <f t="shared" si="14"/>
        <v>0</v>
      </c>
      <c r="Y191">
        <f>VLOOKUP(S191,WoE!$T$5:$W$11,4,FALSE)</f>
        <v>121</v>
      </c>
      <c r="Z191">
        <f>VLOOKUP(T191,WoE!$T$19:$W$25,4,FALSE)</f>
        <v>158</v>
      </c>
      <c r="AA191">
        <f>VLOOKUP(U191,WoE!$T$33:$W$45,4,FALSE)</f>
        <v>123</v>
      </c>
      <c r="AB191">
        <f>VLOOKUP(V191,WoE!$T$53:$W$54,4,FALSE)</f>
        <v>95</v>
      </c>
      <c r="AC191">
        <f t="shared" si="15"/>
        <v>497</v>
      </c>
      <c r="AD191">
        <f t="shared" si="16"/>
        <v>0</v>
      </c>
    </row>
    <row r="192" spans="1:30" x14ac:dyDescent="0.25">
      <c r="A192">
        <v>1</v>
      </c>
      <c r="B192">
        <v>1</v>
      </c>
      <c r="C192" t="s">
        <v>483</v>
      </c>
      <c r="D192" t="s">
        <v>15</v>
      </c>
      <c r="E192">
        <v>21</v>
      </c>
      <c r="F192">
        <v>0</v>
      </c>
      <c r="G192">
        <v>0</v>
      </c>
      <c r="H192" t="s">
        <v>407</v>
      </c>
      <c r="I192">
        <v>77.958299999999994</v>
      </c>
      <c r="J192" t="s">
        <v>484</v>
      </c>
      <c r="K192" t="s">
        <v>17</v>
      </c>
      <c r="L192" t="s">
        <v>33</v>
      </c>
      <c r="N192" t="s">
        <v>34</v>
      </c>
      <c r="O192">
        <v>2</v>
      </c>
      <c r="P192" t="str">
        <f t="shared" si="12"/>
        <v>Train</v>
      </c>
      <c r="Q192" t="str">
        <f t="shared" si="13"/>
        <v>NY</v>
      </c>
      <c r="S192">
        <f>IF(E192="",WoE!$T$11,IF(E192&lt;18,WoE!$T$5,IF(E192&lt;31,WoE!$T$6,IF(E192&lt;41,WoE!$T$7,IF(E192&lt;51,WoE!$T$8,IF(E192&lt;61,WoE!$T$9,WoE!$T$10))))))</f>
        <v>-5.6858338818942329</v>
      </c>
      <c r="T192">
        <f>IF(J192="",WoE!$T$25,IF(LEFT(J192,1)=WoE!$R$19,WoE!$T$19,IF(LEFT(J192,1)=WoE!$R$20,WoE!$T$20,IF(LEFT(J192,1)=WoE!$R$21,WoE!$T$21,IF(LEFT(J192,1)=WoE!$R$22,WoE!$T$22,IF(LEFT(J192,1)=WoE!$R$23,WoE!$T$23,WoE!$T$24))))))</f>
        <v>146.3586035421537</v>
      </c>
      <c r="U192">
        <f>IF(Q192=WoE!$R$45,WoE!$T$45,IF(Q192=WoE!$R$44,WoE!$T$44,IF(Q192=WoE!$R$43,WoE!$T$43,IF(Q192=WoE!$R$42,WoE!$T$42,IF(Q192=WoE!$R$41,WoE!$T$41,IF(Q192=WoE!$R$40,WoE!$T$40,IF(Q192=WoE!$R$39,WoE!$T$39,IF(Q192=WoE!$R$38,WoE!$T$38,IF(Q192=WoE!$R$37,WoE!$T$37,IF(Q192=WoE!$R$36,WoE!$T$36,IF(Q192=WoE!$R$35,WoE!$T$35,IF(Q192="",WoE!$T$33,WoE!$T$34))))))))))))</f>
        <v>96.207787829339537</v>
      </c>
      <c r="V192">
        <f>IF(D192=WoE!$R$53,WoE!$T$53,WoE!$T$54)</f>
        <v>157.1927179217501</v>
      </c>
      <c r="W192">
        <f t="shared" si="14"/>
        <v>1</v>
      </c>
      <c r="Y192">
        <f>VLOOKUP(S192,WoE!$T$5:$W$11,4,FALSE)</f>
        <v>121</v>
      </c>
      <c r="Z192">
        <f>VLOOKUP(T192,WoE!$T$19:$W$25,4,FALSE)</f>
        <v>158</v>
      </c>
      <c r="AA192">
        <f>VLOOKUP(U192,WoE!$T$33:$W$45,4,FALSE)</f>
        <v>143</v>
      </c>
      <c r="AB192">
        <f>VLOOKUP(V192,WoE!$T$53:$W$54,4,FALSE)</f>
        <v>167</v>
      </c>
      <c r="AC192">
        <f t="shared" si="15"/>
        <v>589</v>
      </c>
      <c r="AD192">
        <f t="shared" si="16"/>
        <v>1</v>
      </c>
    </row>
    <row r="193" spans="1:30" x14ac:dyDescent="0.25">
      <c r="A193">
        <v>1</v>
      </c>
      <c r="B193">
        <v>0</v>
      </c>
      <c r="C193" t="s">
        <v>485</v>
      </c>
      <c r="D193" t="s">
        <v>20</v>
      </c>
      <c r="E193">
        <v>30</v>
      </c>
      <c r="F193">
        <v>0</v>
      </c>
      <c r="G193">
        <v>0</v>
      </c>
      <c r="H193" t="s">
        <v>486</v>
      </c>
      <c r="I193">
        <v>45.5</v>
      </c>
      <c r="K193" t="s">
        <v>17</v>
      </c>
      <c r="N193" t="s">
        <v>487</v>
      </c>
      <c r="O193">
        <v>2</v>
      </c>
      <c r="P193" t="str">
        <f t="shared" si="12"/>
        <v>Train</v>
      </c>
      <c r="Q193" t="str">
        <f t="shared" si="13"/>
        <v>NY</v>
      </c>
      <c r="S193">
        <f>IF(E193="",WoE!$T$11,IF(E193&lt;18,WoE!$T$5,IF(E193&lt;31,WoE!$T$6,IF(E193&lt;41,WoE!$T$7,IF(E193&lt;51,WoE!$T$8,IF(E193&lt;61,WoE!$T$9,WoE!$T$10))))))</f>
        <v>-5.6858338818942329</v>
      </c>
      <c r="T193">
        <f>IF(J193="",WoE!$T$25,IF(LEFT(J193,1)=WoE!$R$19,WoE!$T$19,IF(LEFT(J193,1)=WoE!$R$20,WoE!$T$20,IF(LEFT(J193,1)=WoE!$R$21,WoE!$T$21,IF(LEFT(J193,1)=WoE!$R$22,WoE!$T$22,IF(LEFT(J193,1)=WoE!$R$23,WoE!$T$23,WoE!$T$24))))))</f>
        <v>-35.508699828064103</v>
      </c>
      <c r="U193">
        <f>IF(Q193=WoE!$R$45,WoE!$T$45,IF(Q193=WoE!$R$44,WoE!$T$44,IF(Q193=WoE!$R$43,WoE!$T$43,IF(Q193=WoE!$R$42,WoE!$T$42,IF(Q193=WoE!$R$41,WoE!$T$41,IF(Q193=WoE!$R$40,WoE!$T$40,IF(Q193=WoE!$R$39,WoE!$T$39,IF(Q193=WoE!$R$38,WoE!$T$38,IF(Q193=WoE!$R$37,WoE!$T$37,IF(Q193=WoE!$R$36,WoE!$T$36,IF(Q193=WoE!$R$35,WoE!$T$35,IF(Q193="",WoE!$T$33,WoE!$T$34))))))))))))</f>
        <v>96.207787829339537</v>
      </c>
      <c r="V193">
        <f>IF(D193=WoE!$R$53,WoE!$T$53,WoE!$T$54)</f>
        <v>-94.961360375027951</v>
      </c>
      <c r="W193">
        <f t="shared" si="14"/>
        <v>0</v>
      </c>
      <c r="Y193">
        <f>VLOOKUP(S193,WoE!$T$5:$W$11,4,FALSE)</f>
        <v>121</v>
      </c>
      <c r="Z193">
        <f>VLOOKUP(T193,WoE!$T$19:$W$25,4,FALSE)</f>
        <v>113</v>
      </c>
      <c r="AA193">
        <f>VLOOKUP(U193,WoE!$T$33:$W$45,4,FALSE)</f>
        <v>143</v>
      </c>
      <c r="AB193">
        <f>VLOOKUP(V193,WoE!$T$53:$W$54,4,FALSE)</f>
        <v>95</v>
      </c>
      <c r="AC193">
        <f t="shared" si="15"/>
        <v>472</v>
      </c>
      <c r="AD193">
        <f t="shared" si="16"/>
        <v>0</v>
      </c>
    </row>
    <row r="194" spans="1:30" hidden="1" x14ac:dyDescent="0.25">
      <c r="A194">
        <v>1</v>
      </c>
      <c r="B194">
        <v>1</v>
      </c>
      <c r="C194" t="s">
        <v>488</v>
      </c>
      <c r="D194" t="s">
        <v>15</v>
      </c>
      <c r="E194">
        <v>58</v>
      </c>
      <c r="F194">
        <v>0</v>
      </c>
      <c r="G194">
        <v>0</v>
      </c>
      <c r="H194" t="s">
        <v>489</v>
      </c>
      <c r="I194">
        <v>146.52080000000001</v>
      </c>
      <c r="J194" t="s">
        <v>490</v>
      </c>
      <c r="K194" t="s">
        <v>44</v>
      </c>
      <c r="O194">
        <v>5</v>
      </c>
      <c r="P194" t="str">
        <f t="shared" si="12"/>
        <v>Validate</v>
      </c>
      <c r="Q194" t="str">
        <f t="shared" si="13"/>
        <v/>
      </c>
      <c r="S194">
        <f>IF(E194="",WoE!$T$11,IF(E194&lt;18,WoE!$T$5,IF(E194&lt;31,WoE!$T$6,IF(E194&lt;41,WoE!$T$7,IF(E194&lt;51,WoE!$T$8,IF(E194&lt;61,WoE!$T$9,WoE!$T$10))))))</f>
        <v>24.067603007585038</v>
      </c>
      <c r="T194">
        <f>IF(J194="",WoE!$T$25,IF(LEFT(J194,1)=WoE!$R$19,WoE!$T$19,IF(LEFT(J194,1)=WoE!$R$20,WoE!$T$20,IF(LEFT(J194,1)=WoE!$R$21,WoE!$T$21,IF(LEFT(J194,1)=WoE!$R$22,WoE!$T$22,IF(LEFT(J194,1)=WoE!$R$23,WoE!$T$23,WoE!$T$24))))))</f>
        <v>131.94856914477802</v>
      </c>
      <c r="U194">
        <f>IF(Q194=WoE!$R$45,WoE!$T$45,IF(Q194=WoE!$R$44,WoE!$T$44,IF(Q194=WoE!$R$43,WoE!$T$43,IF(Q194=WoE!$R$42,WoE!$T$42,IF(Q194=WoE!$R$41,WoE!$T$41,IF(Q194=WoE!$R$40,WoE!$T$40,IF(Q194=WoE!$R$39,WoE!$T$39,IF(Q194=WoE!$R$38,WoE!$T$38,IF(Q194=WoE!$R$37,WoE!$T$37,IF(Q194=WoE!$R$36,WoE!$T$36,IF(Q194=WoE!$R$35,WoE!$T$35,IF(Q194="",WoE!$T$33,WoE!$T$34))))))))))))</f>
        <v>-46.758841498002319</v>
      </c>
      <c r="V194">
        <f>IF(D194=WoE!$R$53,WoE!$T$53,WoE!$T$54)</f>
        <v>157.1927179217501</v>
      </c>
      <c r="W194">
        <f t="shared" si="14"/>
        <v>1</v>
      </c>
      <c r="Y194">
        <f>VLOOKUP(S194,WoE!$T$5:$W$11,4,FALSE)</f>
        <v>127</v>
      </c>
      <c r="Z194">
        <f>VLOOKUP(T194,WoE!$T$19:$W$25,4,FALSE)</f>
        <v>154</v>
      </c>
      <c r="AA194">
        <f>VLOOKUP(U194,WoE!$T$33:$W$45,4,FALSE)</f>
        <v>112</v>
      </c>
      <c r="AB194">
        <f>VLOOKUP(V194,WoE!$T$53:$W$54,4,FALSE)</f>
        <v>167</v>
      </c>
      <c r="AC194">
        <f t="shared" si="15"/>
        <v>560</v>
      </c>
      <c r="AD194">
        <f t="shared" si="16"/>
        <v>1</v>
      </c>
    </row>
    <row r="195" spans="1:30" x14ac:dyDescent="0.25">
      <c r="A195">
        <v>1</v>
      </c>
      <c r="B195">
        <v>1</v>
      </c>
      <c r="C195" t="s">
        <v>491</v>
      </c>
      <c r="D195" t="s">
        <v>15</v>
      </c>
      <c r="E195">
        <v>15</v>
      </c>
      <c r="F195">
        <v>0</v>
      </c>
      <c r="G195">
        <v>1</v>
      </c>
      <c r="H195" t="s">
        <v>461</v>
      </c>
      <c r="I195">
        <v>211.33750000000001</v>
      </c>
      <c r="J195" t="s">
        <v>16</v>
      </c>
      <c r="K195" t="s">
        <v>17</v>
      </c>
      <c r="L195" t="s">
        <v>211</v>
      </c>
      <c r="N195" t="s">
        <v>18</v>
      </c>
      <c r="O195">
        <v>3</v>
      </c>
      <c r="P195" t="str">
        <f t="shared" ref="P195:P258" si="17">IF(O195&lt;=3, "Train", IF(O195=4, "Test", "Validate"))</f>
        <v>Train</v>
      </c>
      <c r="Q195" t="str">
        <f t="shared" ref="Q195:Q258" si="18">RIGHT(N195,2)</f>
        <v>MO</v>
      </c>
      <c r="S195">
        <f>IF(E195="",WoE!$T$11,IF(E195&lt;18,WoE!$T$5,IF(E195&lt;31,WoE!$T$6,IF(E195&lt;41,WoE!$T$7,IF(E195&lt;51,WoE!$T$8,IF(E195&lt;61,WoE!$T$9,WoE!$T$10))))))</f>
        <v>76.513380263189873</v>
      </c>
      <c r="T195">
        <f>IF(J195="",WoE!$T$25,IF(LEFT(J195,1)=WoE!$R$19,WoE!$T$19,IF(LEFT(J195,1)=WoE!$R$20,WoE!$T$20,IF(LEFT(J195,1)=WoE!$R$21,WoE!$T$21,IF(LEFT(J195,1)=WoE!$R$22,WoE!$T$22,IF(LEFT(J195,1)=WoE!$R$23,WoE!$T$23,WoE!$T$24))))))</f>
        <v>131.94856914477802</v>
      </c>
      <c r="U195">
        <f>IF(Q195=WoE!$R$45,WoE!$T$45,IF(Q195=WoE!$R$44,WoE!$T$44,IF(Q195=WoE!$R$43,WoE!$T$43,IF(Q195=WoE!$R$42,WoE!$T$42,IF(Q195=WoE!$R$41,WoE!$T$41,IF(Q195=WoE!$R$40,WoE!$T$40,IF(Q195=WoE!$R$39,WoE!$T$39,IF(Q195=WoE!$R$38,WoE!$T$38,IF(Q195=WoE!$R$37,WoE!$T$37,IF(Q195=WoE!$R$36,WoE!$T$36,IF(Q195=WoE!$R$35,WoE!$T$35,IF(Q195="",WoE!$T$33,WoE!$T$34))))))))))))</f>
        <v>26.617316200933416</v>
      </c>
      <c r="V195">
        <f>IF(D195=WoE!$R$53,WoE!$T$53,WoE!$T$54)</f>
        <v>157.1927179217501</v>
      </c>
      <c r="W195">
        <f t="shared" ref="W195:W258" si="19">B195</f>
        <v>1</v>
      </c>
      <c r="Y195">
        <f>VLOOKUP(S195,WoE!$T$5:$W$11,4,FALSE)</f>
        <v>137</v>
      </c>
      <c r="Z195">
        <f>VLOOKUP(T195,WoE!$T$19:$W$25,4,FALSE)</f>
        <v>154</v>
      </c>
      <c r="AA195">
        <f>VLOOKUP(U195,WoE!$T$33:$W$45,4,FALSE)</f>
        <v>128</v>
      </c>
      <c r="AB195">
        <f>VLOOKUP(V195,WoE!$T$53:$W$54,4,FALSE)</f>
        <v>167</v>
      </c>
      <c r="AC195">
        <f t="shared" ref="AC195:AC258" si="20">SUM(Y195:AB195)</f>
        <v>586</v>
      </c>
      <c r="AD195">
        <f t="shared" ref="AD195:AD258" si="21">W195</f>
        <v>1</v>
      </c>
    </row>
    <row r="196" spans="1:30" x14ac:dyDescent="0.25">
      <c r="A196">
        <v>1</v>
      </c>
      <c r="B196">
        <v>0</v>
      </c>
      <c r="C196" t="s">
        <v>492</v>
      </c>
      <c r="D196" t="s">
        <v>20</v>
      </c>
      <c r="E196">
        <v>30</v>
      </c>
      <c r="F196">
        <v>0</v>
      </c>
      <c r="G196">
        <v>0</v>
      </c>
      <c r="H196" t="s">
        <v>493</v>
      </c>
      <c r="I196">
        <v>26</v>
      </c>
      <c r="J196" t="s">
        <v>494</v>
      </c>
      <c r="K196" t="s">
        <v>17</v>
      </c>
      <c r="N196" t="s">
        <v>495</v>
      </c>
      <c r="O196">
        <v>3</v>
      </c>
      <c r="P196" t="str">
        <f t="shared" si="17"/>
        <v>Train</v>
      </c>
      <c r="Q196" t="str">
        <f t="shared" si="18"/>
        <v>MA</v>
      </c>
      <c r="S196">
        <f>IF(E196="",WoE!$T$11,IF(E196&lt;18,WoE!$T$5,IF(E196&lt;31,WoE!$T$6,IF(E196&lt;41,WoE!$T$7,IF(E196&lt;51,WoE!$T$8,IF(E196&lt;61,WoE!$T$9,WoE!$T$10))))))</f>
        <v>-5.6858338818942329</v>
      </c>
      <c r="T196">
        <f>IF(J196="",WoE!$T$25,IF(LEFT(J196,1)=WoE!$R$19,WoE!$T$19,IF(LEFT(J196,1)=WoE!$R$20,WoE!$T$20,IF(LEFT(J196,1)=WoE!$R$21,WoE!$T$21,IF(LEFT(J196,1)=WoE!$R$22,WoE!$T$22,IF(LEFT(J196,1)=WoE!$R$23,WoE!$T$23,WoE!$T$24))))))</f>
        <v>87.579937051941812</v>
      </c>
      <c r="U196">
        <f>IF(Q196=WoE!$R$45,WoE!$T$45,IF(Q196=WoE!$R$44,WoE!$T$44,IF(Q196=WoE!$R$43,WoE!$T$43,IF(Q196=WoE!$R$42,WoE!$T$42,IF(Q196=WoE!$R$41,WoE!$T$41,IF(Q196=WoE!$R$40,WoE!$T$40,IF(Q196=WoE!$R$39,WoE!$T$39,IF(Q196=WoE!$R$38,WoE!$T$38,IF(Q196=WoE!$R$37,WoE!$T$37,IF(Q196=WoE!$R$36,WoE!$T$36,IF(Q196=WoE!$R$35,WoE!$T$35,IF(Q196="",WoE!$T$33,WoE!$T$34))))))))))))</f>
        <v>4.6520015634892697</v>
      </c>
      <c r="V196">
        <f>IF(D196=WoE!$R$53,WoE!$T$53,WoE!$T$54)</f>
        <v>-94.961360375027951</v>
      </c>
      <c r="W196">
        <f t="shared" si="19"/>
        <v>0</v>
      </c>
      <c r="Y196">
        <f>VLOOKUP(S196,WoE!$T$5:$W$11,4,FALSE)</f>
        <v>121</v>
      </c>
      <c r="Z196">
        <f>VLOOKUP(T196,WoE!$T$19:$W$25,4,FALSE)</f>
        <v>143</v>
      </c>
      <c r="AA196">
        <f>VLOOKUP(U196,WoE!$T$33:$W$45,4,FALSE)</f>
        <v>123</v>
      </c>
      <c r="AB196">
        <f>VLOOKUP(V196,WoE!$T$53:$W$54,4,FALSE)</f>
        <v>95</v>
      </c>
      <c r="AC196">
        <f t="shared" si="20"/>
        <v>482</v>
      </c>
      <c r="AD196">
        <f t="shared" si="21"/>
        <v>0</v>
      </c>
    </row>
    <row r="197" spans="1:30" x14ac:dyDescent="0.25">
      <c r="A197">
        <v>1</v>
      </c>
      <c r="B197">
        <v>1</v>
      </c>
      <c r="C197" t="s">
        <v>496</v>
      </c>
      <c r="D197" t="s">
        <v>15</v>
      </c>
      <c r="E197">
        <v>16</v>
      </c>
      <c r="F197">
        <v>0</v>
      </c>
      <c r="G197">
        <v>0</v>
      </c>
      <c r="H197" t="s">
        <v>497</v>
      </c>
      <c r="I197">
        <v>86.5</v>
      </c>
      <c r="J197" t="s">
        <v>498</v>
      </c>
      <c r="K197" t="s">
        <v>17</v>
      </c>
      <c r="L197" t="s">
        <v>71</v>
      </c>
      <c r="O197">
        <v>3</v>
      </c>
      <c r="P197" t="str">
        <f t="shared" si="17"/>
        <v>Train</v>
      </c>
      <c r="Q197" t="str">
        <f t="shared" si="18"/>
        <v/>
      </c>
      <c r="S197">
        <f>IF(E197="",WoE!$T$11,IF(E197&lt;18,WoE!$T$5,IF(E197&lt;31,WoE!$T$6,IF(E197&lt;41,WoE!$T$7,IF(E197&lt;51,WoE!$T$8,IF(E197&lt;61,WoE!$T$9,WoE!$T$10))))))</f>
        <v>76.513380263189873</v>
      </c>
      <c r="T197">
        <f>IF(J197="",WoE!$T$25,IF(LEFT(J197,1)=WoE!$R$19,WoE!$T$19,IF(LEFT(J197,1)=WoE!$R$20,WoE!$T$20,IF(LEFT(J197,1)=WoE!$R$21,WoE!$T$21,IF(LEFT(J197,1)=WoE!$R$22,WoE!$T$22,IF(LEFT(J197,1)=WoE!$R$23,WoE!$T$23,WoE!$T$24))))))</f>
        <v>131.94856914477802</v>
      </c>
      <c r="U197">
        <f>IF(Q197=WoE!$R$45,WoE!$T$45,IF(Q197=WoE!$R$44,WoE!$T$44,IF(Q197=WoE!$R$43,WoE!$T$43,IF(Q197=WoE!$R$42,WoE!$T$42,IF(Q197=WoE!$R$41,WoE!$T$41,IF(Q197=WoE!$R$40,WoE!$T$40,IF(Q197=WoE!$R$39,WoE!$T$39,IF(Q197=WoE!$R$38,WoE!$T$38,IF(Q197=WoE!$R$37,WoE!$T$37,IF(Q197=WoE!$R$36,WoE!$T$36,IF(Q197=WoE!$R$35,WoE!$T$35,IF(Q197="",WoE!$T$33,WoE!$T$34))))))))))))</f>
        <v>-46.758841498002319</v>
      </c>
      <c r="V197">
        <f>IF(D197=WoE!$R$53,WoE!$T$53,WoE!$T$54)</f>
        <v>157.1927179217501</v>
      </c>
      <c r="W197">
        <f t="shared" si="19"/>
        <v>1</v>
      </c>
      <c r="Y197">
        <f>VLOOKUP(S197,WoE!$T$5:$W$11,4,FALSE)</f>
        <v>137</v>
      </c>
      <c r="Z197">
        <f>VLOOKUP(T197,WoE!$T$19:$W$25,4,FALSE)</f>
        <v>154</v>
      </c>
      <c r="AA197">
        <f>VLOOKUP(U197,WoE!$T$33:$W$45,4,FALSE)</f>
        <v>112</v>
      </c>
      <c r="AB197">
        <f>VLOOKUP(V197,WoE!$T$53:$W$54,4,FALSE)</f>
        <v>167</v>
      </c>
      <c r="AC197">
        <f t="shared" si="20"/>
        <v>570</v>
      </c>
      <c r="AD197">
        <f t="shared" si="21"/>
        <v>1</v>
      </c>
    </row>
    <row r="198" spans="1:30" x14ac:dyDescent="0.25">
      <c r="A198">
        <v>1</v>
      </c>
      <c r="B198">
        <v>1</v>
      </c>
      <c r="C198" t="s">
        <v>499</v>
      </c>
      <c r="D198" t="s">
        <v>20</v>
      </c>
      <c r="F198">
        <v>0</v>
      </c>
      <c r="G198">
        <v>0</v>
      </c>
      <c r="H198" t="s">
        <v>500</v>
      </c>
      <c r="I198">
        <v>29.7</v>
      </c>
      <c r="J198" t="s">
        <v>501</v>
      </c>
      <c r="K198" t="s">
        <v>44</v>
      </c>
      <c r="L198" t="s">
        <v>90</v>
      </c>
      <c r="N198" t="s">
        <v>55</v>
      </c>
      <c r="O198">
        <v>2</v>
      </c>
      <c r="P198" t="str">
        <f t="shared" si="17"/>
        <v>Train</v>
      </c>
      <c r="Q198" t="str">
        <f t="shared" si="18"/>
        <v>ce</v>
      </c>
      <c r="S198">
        <f>IF(E198="",WoE!$T$11,IF(E198&lt;18,WoE!$T$5,IF(E198&lt;31,WoE!$T$6,IF(E198&lt;41,WoE!$T$7,IF(E198&lt;51,WoE!$T$8,IF(E198&lt;61,WoE!$T$9,WoE!$T$10))))))</f>
        <v>-43.580409799888336</v>
      </c>
      <c r="T198">
        <f>IF(J198="",WoE!$T$25,IF(LEFT(J198,1)=WoE!$R$19,WoE!$T$19,IF(LEFT(J198,1)=WoE!$R$20,WoE!$T$20,IF(LEFT(J198,1)=WoE!$R$21,WoE!$T$21,IF(LEFT(J198,1)=WoE!$R$22,WoE!$T$22,IF(LEFT(J198,1)=WoE!$R$23,WoE!$T$23,WoE!$T$24))))))</f>
        <v>87.579937051941812</v>
      </c>
      <c r="U198">
        <f>IF(Q198=WoE!$R$45,WoE!$T$45,IF(Q198=WoE!$R$44,WoE!$T$44,IF(Q198=WoE!$R$43,WoE!$T$43,IF(Q198=WoE!$R$42,WoE!$T$42,IF(Q198=WoE!$R$41,WoE!$T$41,IF(Q198=WoE!$R$40,WoE!$T$40,IF(Q198=WoE!$R$39,WoE!$T$39,IF(Q198=WoE!$R$38,WoE!$T$38,IF(Q198=WoE!$R$37,WoE!$T$37,IF(Q198=WoE!$R$36,WoE!$T$36,IF(Q198=WoE!$R$35,WoE!$T$35,IF(Q198="",WoE!$T$33,WoE!$T$34))))))))))))</f>
        <v>26.617316200933416</v>
      </c>
      <c r="V198">
        <f>IF(D198=WoE!$R$53,WoE!$T$53,WoE!$T$54)</f>
        <v>-94.961360375027951</v>
      </c>
      <c r="W198">
        <f t="shared" si="19"/>
        <v>1</v>
      </c>
      <c r="Y198">
        <f>VLOOKUP(S198,WoE!$T$5:$W$11,4,FALSE)</f>
        <v>113</v>
      </c>
      <c r="Z198">
        <f>VLOOKUP(T198,WoE!$T$19:$W$25,4,FALSE)</f>
        <v>143</v>
      </c>
      <c r="AA198">
        <f>VLOOKUP(U198,WoE!$T$33:$W$45,4,FALSE)</f>
        <v>128</v>
      </c>
      <c r="AB198">
        <f>VLOOKUP(V198,WoE!$T$53:$W$54,4,FALSE)</f>
        <v>95</v>
      </c>
      <c r="AC198">
        <f t="shared" si="20"/>
        <v>479</v>
      </c>
      <c r="AD198">
        <f t="shared" si="21"/>
        <v>1</v>
      </c>
    </row>
    <row r="199" spans="1:30" x14ac:dyDescent="0.25">
      <c r="A199">
        <v>1</v>
      </c>
      <c r="B199">
        <v>0</v>
      </c>
      <c r="C199" t="s">
        <v>502</v>
      </c>
      <c r="D199" t="s">
        <v>20</v>
      </c>
      <c r="E199">
        <v>19</v>
      </c>
      <c r="F199">
        <v>1</v>
      </c>
      <c r="G199">
        <v>0</v>
      </c>
      <c r="H199" t="s">
        <v>503</v>
      </c>
      <c r="I199">
        <v>53.1</v>
      </c>
      <c r="J199" t="s">
        <v>504</v>
      </c>
      <c r="K199" t="s">
        <v>17</v>
      </c>
      <c r="N199" t="s">
        <v>30</v>
      </c>
      <c r="O199">
        <v>3</v>
      </c>
      <c r="P199" t="str">
        <f t="shared" si="17"/>
        <v>Train</v>
      </c>
      <c r="Q199" t="str">
        <f t="shared" si="18"/>
        <v>NY</v>
      </c>
      <c r="S199">
        <f>IF(E199="",WoE!$T$11,IF(E199&lt;18,WoE!$T$5,IF(E199&lt;31,WoE!$T$6,IF(E199&lt;41,WoE!$T$7,IF(E199&lt;51,WoE!$T$8,IF(E199&lt;61,WoE!$T$9,WoE!$T$10))))))</f>
        <v>-5.6858338818942329</v>
      </c>
      <c r="T199">
        <f>IF(J199="",WoE!$T$25,IF(LEFT(J199,1)=WoE!$R$19,WoE!$T$19,IF(LEFT(J199,1)=WoE!$R$20,WoE!$T$20,IF(LEFT(J199,1)=WoE!$R$21,WoE!$T$21,IF(LEFT(J199,1)=WoE!$R$22,WoE!$T$22,IF(LEFT(J199,1)=WoE!$R$23,WoE!$T$23,WoE!$T$24))))))</f>
        <v>146.3586035421537</v>
      </c>
      <c r="U199">
        <f>IF(Q199=WoE!$R$45,WoE!$T$45,IF(Q199=WoE!$R$44,WoE!$T$44,IF(Q199=WoE!$R$43,WoE!$T$43,IF(Q199=WoE!$R$42,WoE!$T$42,IF(Q199=WoE!$R$41,WoE!$T$41,IF(Q199=WoE!$R$40,WoE!$T$40,IF(Q199=WoE!$R$39,WoE!$T$39,IF(Q199=WoE!$R$38,WoE!$T$38,IF(Q199=WoE!$R$37,WoE!$T$37,IF(Q199=WoE!$R$36,WoE!$T$36,IF(Q199=WoE!$R$35,WoE!$T$35,IF(Q199="",WoE!$T$33,WoE!$T$34))))))))))))</f>
        <v>96.207787829339537</v>
      </c>
      <c r="V199">
        <f>IF(D199=WoE!$R$53,WoE!$T$53,WoE!$T$54)</f>
        <v>-94.961360375027951</v>
      </c>
      <c r="W199">
        <f t="shared" si="19"/>
        <v>0</v>
      </c>
      <c r="Y199">
        <f>VLOOKUP(S199,WoE!$T$5:$W$11,4,FALSE)</f>
        <v>121</v>
      </c>
      <c r="Z199">
        <f>VLOOKUP(T199,WoE!$T$19:$W$25,4,FALSE)</f>
        <v>158</v>
      </c>
      <c r="AA199">
        <f>VLOOKUP(U199,WoE!$T$33:$W$45,4,FALSE)</f>
        <v>143</v>
      </c>
      <c r="AB199">
        <f>VLOOKUP(V199,WoE!$T$53:$W$54,4,FALSE)</f>
        <v>95</v>
      </c>
      <c r="AC199">
        <f t="shared" si="20"/>
        <v>517</v>
      </c>
      <c r="AD199">
        <f t="shared" si="21"/>
        <v>0</v>
      </c>
    </row>
    <row r="200" spans="1:30" x14ac:dyDescent="0.25">
      <c r="A200">
        <v>1</v>
      </c>
      <c r="B200">
        <v>1</v>
      </c>
      <c r="C200" t="s">
        <v>505</v>
      </c>
      <c r="D200" t="s">
        <v>15</v>
      </c>
      <c r="E200">
        <v>18</v>
      </c>
      <c r="F200">
        <v>1</v>
      </c>
      <c r="G200">
        <v>0</v>
      </c>
      <c r="H200" t="s">
        <v>503</v>
      </c>
      <c r="I200">
        <v>53.1</v>
      </c>
      <c r="J200" t="s">
        <v>504</v>
      </c>
      <c r="K200" t="s">
        <v>17</v>
      </c>
      <c r="L200" t="s">
        <v>33</v>
      </c>
      <c r="N200" t="s">
        <v>30</v>
      </c>
      <c r="O200">
        <v>1</v>
      </c>
      <c r="P200" t="str">
        <f t="shared" si="17"/>
        <v>Train</v>
      </c>
      <c r="Q200" t="str">
        <f t="shared" si="18"/>
        <v>NY</v>
      </c>
      <c r="S200">
        <f>IF(E200="",WoE!$T$11,IF(E200&lt;18,WoE!$T$5,IF(E200&lt;31,WoE!$T$6,IF(E200&lt;41,WoE!$T$7,IF(E200&lt;51,WoE!$T$8,IF(E200&lt;61,WoE!$T$9,WoE!$T$10))))))</f>
        <v>-5.6858338818942329</v>
      </c>
      <c r="T200">
        <f>IF(J200="",WoE!$T$25,IF(LEFT(J200,1)=WoE!$R$19,WoE!$T$19,IF(LEFT(J200,1)=WoE!$R$20,WoE!$T$20,IF(LEFT(J200,1)=WoE!$R$21,WoE!$T$21,IF(LEFT(J200,1)=WoE!$R$22,WoE!$T$22,IF(LEFT(J200,1)=WoE!$R$23,WoE!$T$23,WoE!$T$24))))))</f>
        <v>146.3586035421537</v>
      </c>
      <c r="U200">
        <f>IF(Q200=WoE!$R$45,WoE!$T$45,IF(Q200=WoE!$R$44,WoE!$T$44,IF(Q200=WoE!$R$43,WoE!$T$43,IF(Q200=WoE!$R$42,WoE!$T$42,IF(Q200=WoE!$R$41,WoE!$T$41,IF(Q200=WoE!$R$40,WoE!$T$40,IF(Q200=WoE!$R$39,WoE!$T$39,IF(Q200=WoE!$R$38,WoE!$T$38,IF(Q200=WoE!$R$37,WoE!$T$37,IF(Q200=WoE!$R$36,WoE!$T$36,IF(Q200=WoE!$R$35,WoE!$T$35,IF(Q200="",WoE!$T$33,WoE!$T$34))))))))))))</f>
        <v>96.207787829339537</v>
      </c>
      <c r="V200">
        <f>IF(D200=WoE!$R$53,WoE!$T$53,WoE!$T$54)</f>
        <v>157.1927179217501</v>
      </c>
      <c r="W200">
        <f t="shared" si="19"/>
        <v>1</v>
      </c>
      <c r="Y200">
        <f>VLOOKUP(S200,WoE!$T$5:$W$11,4,FALSE)</f>
        <v>121</v>
      </c>
      <c r="Z200">
        <f>VLOOKUP(T200,WoE!$T$19:$W$25,4,FALSE)</f>
        <v>158</v>
      </c>
      <c r="AA200">
        <f>VLOOKUP(U200,WoE!$T$33:$W$45,4,FALSE)</f>
        <v>143</v>
      </c>
      <c r="AB200">
        <f>VLOOKUP(V200,WoE!$T$53:$W$54,4,FALSE)</f>
        <v>167</v>
      </c>
      <c r="AC200">
        <f t="shared" si="20"/>
        <v>589</v>
      </c>
      <c r="AD200">
        <f t="shared" si="21"/>
        <v>1</v>
      </c>
    </row>
    <row r="201" spans="1:30" x14ac:dyDescent="0.25">
      <c r="A201">
        <v>1</v>
      </c>
      <c r="B201">
        <v>1</v>
      </c>
      <c r="C201" t="s">
        <v>506</v>
      </c>
      <c r="D201" t="s">
        <v>15</v>
      </c>
      <c r="E201">
        <v>24</v>
      </c>
      <c r="F201">
        <v>0</v>
      </c>
      <c r="G201">
        <v>0</v>
      </c>
      <c r="H201" t="s">
        <v>507</v>
      </c>
      <c r="I201">
        <v>49.504199999999997</v>
      </c>
      <c r="J201" t="s">
        <v>508</v>
      </c>
      <c r="K201" t="s">
        <v>44</v>
      </c>
      <c r="L201" t="s">
        <v>57</v>
      </c>
      <c r="N201" t="s">
        <v>509</v>
      </c>
      <c r="O201">
        <v>1</v>
      </c>
      <c r="P201" t="str">
        <f t="shared" si="17"/>
        <v>Train</v>
      </c>
      <c r="Q201" t="str">
        <f t="shared" si="18"/>
        <v>PQ</v>
      </c>
      <c r="S201">
        <f>IF(E201="",WoE!$T$11,IF(E201&lt;18,WoE!$T$5,IF(E201&lt;31,WoE!$T$6,IF(E201&lt;41,WoE!$T$7,IF(E201&lt;51,WoE!$T$8,IF(E201&lt;61,WoE!$T$9,WoE!$T$10))))))</f>
        <v>-5.6858338818942329</v>
      </c>
      <c r="T201">
        <f>IF(J201="",WoE!$T$25,IF(LEFT(J201,1)=WoE!$R$19,WoE!$T$19,IF(LEFT(J201,1)=WoE!$R$20,WoE!$T$20,IF(LEFT(J201,1)=WoE!$R$21,WoE!$T$21,IF(LEFT(J201,1)=WoE!$R$22,WoE!$T$22,IF(LEFT(J201,1)=WoE!$R$23,WoE!$T$23,WoE!$T$24))))))</f>
        <v>87.579937051941812</v>
      </c>
      <c r="U201">
        <f>IF(Q201=WoE!$R$45,WoE!$T$45,IF(Q201=WoE!$R$44,WoE!$T$44,IF(Q201=WoE!$R$43,WoE!$T$43,IF(Q201=WoE!$R$42,WoE!$T$42,IF(Q201=WoE!$R$41,WoE!$T$41,IF(Q201=WoE!$R$40,WoE!$T$40,IF(Q201=WoE!$R$39,WoE!$T$39,IF(Q201=WoE!$R$38,WoE!$T$38,IF(Q201=WoE!$R$37,WoE!$T$37,IF(Q201=WoE!$R$36,WoE!$T$36,IF(Q201=WoE!$R$35,WoE!$T$35,IF(Q201="",WoE!$T$33,WoE!$T$34))))))))))))</f>
        <v>49.850513937795</v>
      </c>
      <c r="V201">
        <f>IF(D201=WoE!$R$53,WoE!$T$53,WoE!$T$54)</f>
        <v>157.1927179217501</v>
      </c>
      <c r="W201">
        <f t="shared" si="19"/>
        <v>1</v>
      </c>
      <c r="Y201">
        <f>VLOOKUP(S201,WoE!$T$5:$W$11,4,FALSE)</f>
        <v>121</v>
      </c>
      <c r="Z201">
        <f>VLOOKUP(T201,WoE!$T$19:$W$25,4,FALSE)</f>
        <v>143</v>
      </c>
      <c r="AA201">
        <f>VLOOKUP(U201,WoE!$T$33:$W$45,4,FALSE)</f>
        <v>133</v>
      </c>
      <c r="AB201">
        <f>VLOOKUP(V201,WoE!$T$53:$W$54,4,FALSE)</f>
        <v>167</v>
      </c>
      <c r="AC201">
        <f t="shared" si="20"/>
        <v>564</v>
      </c>
      <c r="AD201">
        <f t="shared" si="21"/>
        <v>1</v>
      </c>
    </row>
    <row r="202" spans="1:30" hidden="1" x14ac:dyDescent="0.25">
      <c r="A202">
        <v>1</v>
      </c>
      <c r="B202">
        <v>0</v>
      </c>
      <c r="C202" t="s">
        <v>510</v>
      </c>
      <c r="D202" t="s">
        <v>20</v>
      </c>
      <c r="E202">
        <v>46</v>
      </c>
      <c r="F202">
        <v>0</v>
      </c>
      <c r="G202">
        <v>0</v>
      </c>
      <c r="H202" t="s">
        <v>511</v>
      </c>
      <c r="I202">
        <v>75.241699999999994</v>
      </c>
      <c r="J202" t="s">
        <v>73</v>
      </c>
      <c r="K202" t="s">
        <v>44</v>
      </c>
      <c r="M202">
        <v>292</v>
      </c>
      <c r="N202" t="s">
        <v>512</v>
      </c>
      <c r="O202">
        <v>5</v>
      </c>
      <c r="P202" t="str">
        <f t="shared" si="17"/>
        <v>Validate</v>
      </c>
      <c r="Q202" t="str">
        <f t="shared" si="18"/>
        <v>BC</v>
      </c>
      <c r="S202">
        <f>IF(E202="",WoE!$T$11,IF(E202&lt;18,WoE!$T$5,IF(E202&lt;31,WoE!$T$6,IF(E202&lt;41,WoE!$T$7,IF(E202&lt;51,WoE!$T$8,IF(E202&lt;61,WoE!$T$9,WoE!$T$10))))))</f>
        <v>10.385094737400134</v>
      </c>
      <c r="T202">
        <f>IF(J202="",WoE!$T$25,IF(LEFT(J202,1)=WoE!$R$19,WoE!$T$19,IF(LEFT(J202,1)=WoE!$R$20,WoE!$T$20,IF(LEFT(J202,1)=WoE!$R$21,WoE!$T$21,IF(LEFT(J202,1)=WoE!$R$22,WoE!$T$22,IF(LEFT(J202,1)=WoE!$R$23,WoE!$T$23,WoE!$T$24))))))</f>
        <v>87.579937051941812</v>
      </c>
      <c r="U202">
        <f>IF(Q202=WoE!$R$45,WoE!$T$45,IF(Q202=WoE!$R$44,WoE!$T$44,IF(Q202=WoE!$R$43,WoE!$T$43,IF(Q202=WoE!$R$42,WoE!$T$42,IF(Q202=WoE!$R$41,WoE!$T$41,IF(Q202=WoE!$R$40,WoE!$T$40,IF(Q202=WoE!$R$39,WoE!$T$39,IF(Q202=WoE!$R$38,WoE!$T$38,IF(Q202=WoE!$R$37,WoE!$T$37,IF(Q202=WoE!$R$36,WoE!$T$36,IF(Q202=WoE!$R$35,WoE!$T$35,IF(Q202="",WoE!$T$33,WoE!$T$34))))))))))))</f>
        <v>26.617316200933416</v>
      </c>
      <c r="V202">
        <f>IF(D202=WoE!$R$53,WoE!$T$53,WoE!$T$54)</f>
        <v>-94.961360375027951</v>
      </c>
      <c r="W202">
        <f t="shared" si="19"/>
        <v>0</v>
      </c>
      <c r="Y202">
        <f>VLOOKUP(S202,WoE!$T$5:$W$11,4,FALSE)</f>
        <v>124</v>
      </c>
      <c r="Z202">
        <f>VLOOKUP(T202,WoE!$T$19:$W$25,4,FALSE)</f>
        <v>143</v>
      </c>
      <c r="AA202">
        <f>VLOOKUP(U202,WoE!$T$33:$W$45,4,FALSE)</f>
        <v>128</v>
      </c>
      <c r="AB202">
        <f>VLOOKUP(V202,WoE!$T$53:$W$54,4,FALSE)</f>
        <v>95</v>
      </c>
      <c r="AC202">
        <f t="shared" si="20"/>
        <v>490</v>
      </c>
      <c r="AD202">
        <f t="shared" si="21"/>
        <v>0</v>
      </c>
    </row>
    <row r="203" spans="1:30" hidden="1" x14ac:dyDescent="0.25">
      <c r="A203">
        <v>1</v>
      </c>
      <c r="B203">
        <v>0</v>
      </c>
      <c r="C203" t="s">
        <v>513</v>
      </c>
      <c r="D203" t="s">
        <v>20</v>
      </c>
      <c r="E203">
        <v>54</v>
      </c>
      <c r="F203">
        <v>0</v>
      </c>
      <c r="G203">
        <v>0</v>
      </c>
      <c r="H203" t="s">
        <v>394</v>
      </c>
      <c r="I203">
        <v>51.862499999999997</v>
      </c>
      <c r="J203" t="s">
        <v>395</v>
      </c>
      <c r="K203" t="s">
        <v>17</v>
      </c>
      <c r="M203">
        <v>175</v>
      </c>
      <c r="N203" t="s">
        <v>514</v>
      </c>
      <c r="O203">
        <v>4</v>
      </c>
      <c r="P203" t="str">
        <f t="shared" si="17"/>
        <v>Test</v>
      </c>
      <c r="Q203" t="str">
        <f t="shared" si="18"/>
        <v>MA</v>
      </c>
      <c r="S203">
        <f>IF(E203="",WoE!$T$11,IF(E203&lt;18,WoE!$T$5,IF(E203&lt;31,WoE!$T$6,IF(E203&lt;41,WoE!$T$7,IF(E203&lt;51,WoE!$T$8,IF(E203&lt;61,WoE!$T$9,WoE!$T$10))))))</f>
        <v>24.067603007585038</v>
      </c>
      <c r="T203">
        <f>IF(J203="",WoE!$T$25,IF(LEFT(J203,1)=WoE!$R$19,WoE!$T$19,IF(LEFT(J203,1)=WoE!$R$20,WoE!$T$20,IF(LEFT(J203,1)=WoE!$R$21,WoE!$T$21,IF(LEFT(J203,1)=WoE!$R$22,WoE!$T$22,IF(LEFT(J203,1)=WoE!$R$23,WoE!$T$23,WoE!$T$24))))))</f>
        <v>194.54241223142756</v>
      </c>
      <c r="U203">
        <f>IF(Q203=WoE!$R$45,WoE!$T$45,IF(Q203=WoE!$R$44,WoE!$T$44,IF(Q203=WoE!$R$43,WoE!$T$43,IF(Q203=WoE!$R$42,WoE!$T$42,IF(Q203=WoE!$R$41,WoE!$T$41,IF(Q203=WoE!$R$40,WoE!$T$40,IF(Q203=WoE!$R$39,WoE!$T$39,IF(Q203=WoE!$R$38,WoE!$T$38,IF(Q203=WoE!$R$37,WoE!$T$37,IF(Q203=WoE!$R$36,WoE!$T$36,IF(Q203=WoE!$R$35,WoE!$T$35,IF(Q203="",WoE!$T$33,WoE!$T$34))))))))))))</f>
        <v>4.6520015634892697</v>
      </c>
      <c r="V203">
        <f>IF(D203=WoE!$R$53,WoE!$T$53,WoE!$T$54)</f>
        <v>-94.961360375027951</v>
      </c>
      <c r="W203">
        <f t="shared" si="19"/>
        <v>0</v>
      </c>
      <c r="Y203">
        <f>VLOOKUP(S203,WoE!$T$5:$W$11,4,FALSE)</f>
        <v>127</v>
      </c>
      <c r="Z203">
        <f>VLOOKUP(T203,WoE!$T$19:$W$25,4,FALSE)</f>
        <v>170</v>
      </c>
      <c r="AA203">
        <f>VLOOKUP(U203,WoE!$T$33:$W$45,4,FALSE)</f>
        <v>123</v>
      </c>
      <c r="AB203">
        <f>VLOOKUP(V203,WoE!$T$53:$W$54,4,FALSE)</f>
        <v>95</v>
      </c>
      <c r="AC203">
        <f t="shared" si="20"/>
        <v>515</v>
      </c>
      <c r="AD203">
        <f t="shared" si="21"/>
        <v>0</v>
      </c>
    </row>
    <row r="204" spans="1:30" hidden="1" x14ac:dyDescent="0.25">
      <c r="A204">
        <v>1</v>
      </c>
      <c r="B204">
        <v>1</v>
      </c>
      <c r="C204" t="s">
        <v>515</v>
      </c>
      <c r="D204" t="s">
        <v>20</v>
      </c>
      <c r="E204">
        <v>36</v>
      </c>
      <c r="F204">
        <v>0</v>
      </c>
      <c r="G204">
        <v>0</v>
      </c>
      <c r="H204" t="s">
        <v>516</v>
      </c>
      <c r="I204">
        <v>26.287500000000001</v>
      </c>
      <c r="J204" t="s">
        <v>279</v>
      </c>
      <c r="K204" t="s">
        <v>17</v>
      </c>
      <c r="L204" t="s">
        <v>90</v>
      </c>
      <c r="N204" t="s">
        <v>130</v>
      </c>
      <c r="O204">
        <v>4</v>
      </c>
      <c r="P204" t="str">
        <f t="shared" si="17"/>
        <v>Test</v>
      </c>
      <c r="Q204" t="str">
        <f t="shared" si="18"/>
        <v>PA</v>
      </c>
      <c r="S204">
        <f>IF(E204="",WoE!$T$11,IF(E204&lt;18,WoE!$T$5,IF(E204&lt;31,WoE!$T$6,IF(E204&lt;41,WoE!$T$7,IF(E204&lt;51,WoE!$T$8,IF(E204&lt;61,WoE!$T$9,WoE!$T$10))))))</f>
        <v>6.0882919635254256</v>
      </c>
      <c r="T204">
        <f>IF(J204="",WoE!$T$25,IF(LEFT(J204,1)=WoE!$R$19,WoE!$T$19,IF(LEFT(J204,1)=WoE!$R$20,WoE!$T$20,IF(LEFT(J204,1)=WoE!$R$21,WoE!$T$21,IF(LEFT(J204,1)=WoE!$R$22,WoE!$T$22,IF(LEFT(J204,1)=WoE!$R$23,WoE!$T$23,WoE!$T$24))))))</f>
        <v>194.54241223142756</v>
      </c>
      <c r="U204">
        <f>IF(Q204=WoE!$R$45,WoE!$T$45,IF(Q204=WoE!$R$44,WoE!$T$44,IF(Q204=WoE!$R$43,WoE!$T$43,IF(Q204=WoE!$R$42,WoE!$T$42,IF(Q204=WoE!$R$41,WoE!$T$41,IF(Q204=WoE!$R$40,WoE!$T$40,IF(Q204=WoE!$R$39,WoE!$T$39,IF(Q204=WoE!$R$38,WoE!$T$38,IF(Q204=WoE!$R$37,WoE!$T$37,IF(Q204=WoE!$R$36,WoE!$T$36,IF(Q204=WoE!$R$35,WoE!$T$35,IF(Q204="",WoE!$T$33,WoE!$T$34))))))))))))</f>
        <v>49.850513937795007</v>
      </c>
      <c r="V204">
        <f>IF(D204=WoE!$R$53,WoE!$T$53,WoE!$T$54)</f>
        <v>-94.961360375027951</v>
      </c>
      <c r="W204">
        <f t="shared" si="19"/>
        <v>1</v>
      </c>
      <c r="Y204">
        <f>VLOOKUP(S204,WoE!$T$5:$W$11,4,FALSE)</f>
        <v>123</v>
      </c>
      <c r="Z204">
        <f>VLOOKUP(T204,WoE!$T$19:$W$25,4,FALSE)</f>
        <v>170</v>
      </c>
      <c r="AA204">
        <f>VLOOKUP(U204,WoE!$T$33:$W$45,4,FALSE)</f>
        <v>133</v>
      </c>
      <c r="AB204">
        <f>VLOOKUP(V204,WoE!$T$53:$W$54,4,FALSE)</f>
        <v>95</v>
      </c>
      <c r="AC204">
        <f t="shared" si="20"/>
        <v>521</v>
      </c>
      <c r="AD204">
        <f t="shared" si="21"/>
        <v>1</v>
      </c>
    </row>
    <row r="205" spans="1:30" hidden="1" x14ac:dyDescent="0.25">
      <c r="A205">
        <v>1</v>
      </c>
      <c r="B205">
        <v>0</v>
      </c>
      <c r="C205" t="s">
        <v>517</v>
      </c>
      <c r="D205" t="s">
        <v>20</v>
      </c>
      <c r="E205">
        <v>28</v>
      </c>
      <c r="F205">
        <v>1</v>
      </c>
      <c r="G205">
        <v>0</v>
      </c>
      <c r="H205" t="s">
        <v>518</v>
      </c>
      <c r="I205">
        <v>82.1708</v>
      </c>
      <c r="K205" t="s">
        <v>44</v>
      </c>
      <c r="N205" t="s">
        <v>30</v>
      </c>
      <c r="O205">
        <v>5</v>
      </c>
      <c r="P205" t="str">
        <f t="shared" si="17"/>
        <v>Validate</v>
      </c>
      <c r="Q205" t="str">
        <f t="shared" si="18"/>
        <v>NY</v>
      </c>
      <c r="S205">
        <f>IF(E205="",WoE!$T$11,IF(E205&lt;18,WoE!$T$5,IF(E205&lt;31,WoE!$T$6,IF(E205&lt;41,WoE!$T$7,IF(E205&lt;51,WoE!$T$8,IF(E205&lt;61,WoE!$T$9,WoE!$T$10))))))</f>
        <v>-5.6858338818942329</v>
      </c>
      <c r="T205">
        <f>IF(J205="",WoE!$T$25,IF(LEFT(J205,1)=WoE!$R$19,WoE!$T$19,IF(LEFT(J205,1)=WoE!$R$20,WoE!$T$20,IF(LEFT(J205,1)=WoE!$R$21,WoE!$T$21,IF(LEFT(J205,1)=WoE!$R$22,WoE!$T$22,IF(LEFT(J205,1)=WoE!$R$23,WoE!$T$23,WoE!$T$24))))))</f>
        <v>-35.508699828064103</v>
      </c>
      <c r="U205">
        <f>IF(Q205=WoE!$R$45,WoE!$T$45,IF(Q205=WoE!$R$44,WoE!$T$44,IF(Q205=WoE!$R$43,WoE!$T$43,IF(Q205=WoE!$R$42,WoE!$T$42,IF(Q205=WoE!$R$41,WoE!$T$41,IF(Q205=WoE!$R$40,WoE!$T$40,IF(Q205=WoE!$R$39,WoE!$T$39,IF(Q205=WoE!$R$38,WoE!$T$38,IF(Q205=WoE!$R$37,WoE!$T$37,IF(Q205=WoE!$R$36,WoE!$T$36,IF(Q205=WoE!$R$35,WoE!$T$35,IF(Q205="",WoE!$T$33,WoE!$T$34))))))))))))</f>
        <v>96.207787829339537</v>
      </c>
      <c r="V205">
        <f>IF(D205=WoE!$R$53,WoE!$T$53,WoE!$T$54)</f>
        <v>-94.961360375027951</v>
      </c>
      <c r="W205">
        <f t="shared" si="19"/>
        <v>0</v>
      </c>
      <c r="Y205">
        <f>VLOOKUP(S205,WoE!$T$5:$W$11,4,FALSE)</f>
        <v>121</v>
      </c>
      <c r="Z205">
        <f>VLOOKUP(T205,WoE!$T$19:$W$25,4,FALSE)</f>
        <v>113</v>
      </c>
      <c r="AA205">
        <f>VLOOKUP(U205,WoE!$T$33:$W$45,4,FALSE)</f>
        <v>143</v>
      </c>
      <c r="AB205">
        <f>VLOOKUP(V205,WoE!$T$53:$W$54,4,FALSE)</f>
        <v>95</v>
      </c>
      <c r="AC205">
        <f t="shared" si="20"/>
        <v>472</v>
      </c>
      <c r="AD205">
        <f t="shared" si="21"/>
        <v>0</v>
      </c>
    </row>
    <row r="206" spans="1:30" hidden="1" x14ac:dyDescent="0.25">
      <c r="A206">
        <v>1</v>
      </c>
      <c r="B206">
        <v>1</v>
      </c>
      <c r="C206" t="s">
        <v>519</v>
      </c>
      <c r="D206" t="s">
        <v>15</v>
      </c>
      <c r="F206">
        <v>1</v>
      </c>
      <c r="G206">
        <v>0</v>
      </c>
      <c r="H206" t="s">
        <v>518</v>
      </c>
      <c r="I206">
        <v>82.1708</v>
      </c>
      <c r="K206" t="s">
        <v>44</v>
      </c>
      <c r="L206" t="s">
        <v>57</v>
      </c>
      <c r="N206" t="s">
        <v>30</v>
      </c>
      <c r="O206">
        <v>4</v>
      </c>
      <c r="P206" t="str">
        <f t="shared" si="17"/>
        <v>Test</v>
      </c>
      <c r="Q206" t="str">
        <f t="shared" si="18"/>
        <v>NY</v>
      </c>
      <c r="S206">
        <f>IF(E206="",WoE!$T$11,IF(E206&lt;18,WoE!$T$5,IF(E206&lt;31,WoE!$T$6,IF(E206&lt;41,WoE!$T$7,IF(E206&lt;51,WoE!$T$8,IF(E206&lt;61,WoE!$T$9,WoE!$T$10))))))</f>
        <v>-43.580409799888336</v>
      </c>
      <c r="T206">
        <f>IF(J206="",WoE!$T$25,IF(LEFT(J206,1)=WoE!$R$19,WoE!$T$19,IF(LEFT(J206,1)=WoE!$R$20,WoE!$T$20,IF(LEFT(J206,1)=WoE!$R$21,WoE!$T$21,IF(LEFT(J206,1)=WoE!$R$22,WoE!$T$22,IF(LEFT(J206,1)=WoE!$R$23,WoE!$T$23,WoE!$T$24))))))</f>
        <v>-35.508699828064103</v>
      </c>
      <c r="U206">
        <f>IF(Q206=WoE!$R$45,WoE!$T$45,IF(Q206=WoE!$R$44,WoE!$T$44,IF(Q206=WoE!$R$43,WoE!$T$43,IF(Q206=WoE!$R$42,WoE!$T$42,IF(Q206=WoE!$R$41,WoE!$T$41,IF(Q206=WoE!$R$40,WoE!$T$40,IF(Q206=WoE!$R$39,WoE!$T$39,IF(Q206=WoE!$R$38,WoE!$T$38,IF(Q206=WoE!$R$37,WoE!$T$37,IF(Q206=WoE!$R$36,WoE!$T$36,IF(Q206=WoE!$R$35,WoE!$T$35,IF(Q206="",WoE!$T$33,WoE!$T$34))))))))))))</f>
        <v>96.207787829339537</v>
      </c>
      <c r="V206">
        <f>IF(D206=WoE!$R$53,WoE!$T$53,WoE!$T$54)</f>
        <v>157.1927179217501</v>
      </c>
      <c r="W206">
        <f t="shared" si="19"/>
        <v>1</v>
      </c>
      <c r="Y206">
        <f>VLOOKUP(S206,WoE!$T$5:$W$11,4,FALSE)</f>
        <v>113</v>
      </c>
      <c r="Z206">
        <f>VLOOKUP(T206,WoE!$T$19:$W$25,4,FALSE)</f>
        <v>113</v>
      </c>
      <c r="AA206">
        <f>VLOOKUP(U206,WoE!$T$33:$W$45,4,FALSE)</f>
        <v>143</v>
      </c>
      <c r="AB206">
        <f>VLOOKUP(V206,WoE!$T$53:$W$54,4,FALSE)</f>
        <v>167</v>
      </c>
      <c r="AC206">
        <f t="shared" si="20"/>
        <v>536</v>
      </c>
      <c r="AD206">
        <f t="shared" si="21"/>
        <v>1</v>
      </c>
    </row>
    <row r="207" spans="1:30" hidden="1" x14ac:dyDescent="0.25">
      <c r="A207">
        <v>1</v>
      </c>
      <c r="B207">
        <v>0</v>
      </c>
      <c r="C207" t="s">
        <v>520</v>
      </c>
      <c r="D207" t="s">
        <v>20</v>
      </c>
      <c r="E207">
        <v>65</v>
      </c>
      <c r="F207">
        <v>0</v>
      </c>
      <c r="G207">
        <v>0</v>
      </c>
      <c r="H207" t="s">
        <v>521</v>
      </c>
      <c r="I207">
        <v>26.55</v>
      </c>
      <c r="J207" t="s">
        <v>522</v>
      </c>
      <c r="K207" t="s">
        <v>17</v>
      </c>
      <c r="M207">
        <v>249</v>
      </c>
      <c r="N207" t="s">
        <v>523</v>
      </c>
      <c r="O207">
        <v>5</v>
      </c>
      <c r="P207" t="str">
        <f t="shared" si="17"/>
        <v>Validate</v>
      </c>
      <c r="Q207" t="str">
        <f t="shared" si="18"/>
        <v>MA</v>
      </c>
      <c r="S207">
        <f>IF(E207="",WoE!$T$11,IF(E207&lt;18,WoE!$T$5,IF(E207&lt;31,WoE!$T$6,IF(E207&lt;41,WoE!$T$7,IF(E207&lt;51,WoE!$T$8,IF(E207&lt;61,WoE!$T$9,WoE!$T$10))))))</f>
        <v>-96.783192941547711</v>
      </c>
      <c r="T207">
        <f>IF(J207="",WoE!$T$25,IF(LEFT(J207,1)=WoE!$R$19,WoE!$T$19,IF(LEFT(J207,1)=WoE!$R$20,WoE!$T$20,IF(LEFT(J207,1)=WoE!$R$21,WoE!$T$21,IF(LEFT(J207,1)=WoE!$R$22,WoE!$T$22,IF(LEFT(J207,1)=WoE!$R$23,WoE!$T$23,WoE!$T$24))))))</f>
        <v>194.54241223142756</v>
      </c>
      <c r="U207">
        <f>IF(Q207=WoE!$R$45,WoE!$T$45,IF(Q207=WoE!$R$44,WoE!$T$44,IF(Q207=WoE!$R$43,WoE!$T$43,IF(Q207=WoE!$R$42,WoE!$T$42,IF(Q207=WoE!$R$41,WoE!$T$41,IF(Q207=WoE!$R$40,WoE!$T$40,IF(Q207=WoE!$R$39,WoE!$T$39,IF(Q207=WoE!$R$38,WoE!$T$38,IF(Q207=WoE!$R$37,WoE!$T$37,IF(Q207=WoE!$R$36,WoE!$T$36,IF(Q207=WoE!$R$35,WoE!$T$35,IF(Q207="",WoE!$T$33,WoE!$T$34))))))))))))</f>
        <v>4.6520015634892697</v>
      </c>
      <c r="V207">
        <f>IF(D207=WoE!$R$53,WoE!$T$53,WoE!$T$54)</f>
        <v>-94.961360375027951</v>
      </c>
      <c r="W207">
        <f t="shared" si="19"/>
        <v>0</v>
      </c>
      <c r="Y207">
        <f>VLOOKUP(S207,WoE!$T$5:$W$11,4,FALSE)</f>
        <v>102</v>
      </c>
      <c r="Z207">
        <f>VLOOKUP(T207,WoE!$T$19:$W$25,4,FALSE)</f>
        <v>170</v>
      </c>
      <c r="AA207">
        <f>VLOOKUP(U207,WoE!$T$33:$W$45,4,FALSE)</f>
        <v>123</v>
      </c>
      <c r="AB207">
        <f>VLOOKUP(V207,WoE!$T$53:$W$54,4,FALSE)</f>
        <v>95</v>
      </c>
      <c r="AC207">
        <f t="shared" si="20"/>
        <v>490</v>
      </c>
      <c r="AD207">
        <f t="shared" si="21"/>
        <v>0</v>
      </c>
    </row>
    <row r="208" spans="1:30" x14ac:dyDescent="0.25">
      <c r="A208">
        <v>1</v>
      </c>
      <c r="B208">
        <v>0</v>
      </c>
      <c r="C208" t="s">
        <v>524</v>
      </c>
      <c r="D208" t="s">
        <v>20</v>
      </c>
      <c r="E208">
        <v>44</v>
      </c>
      <c r="F208">
        <v>2</v>
      </c>
      <c r="G208">
        <v>0</v>
      </c>
      <c r="H208" t="s">
        <v>525</v>
      </c>
      <c r="I208">
        <v>90</v>
      </c>
      <c r="J208" t="s">
        <v>526</v>
      </c>
      <c r="K208" t="s">
        <v>527</v>
      </c>
      <c r="M208">
        <v>230</v>
      </c>
      <c r="N208" t="s">
        <v>528</v>
      </c>
      <c r="O208">
        <v>3</v>
      </c>
      <c r="P208" t="str">
        <f t="shared" si="17"/>
        <v>Train</v>
      </c>
      <c r="Q208" t="str">
        <f t="shared" si="18"/>
        <v>WI</v>
      </c>
      <c r="S208">
        <f>IF(E208="",WoE!$T$11,IF(E208&lt;18,WoE!$T$5,IF(E208&lt;31,WoE!$T$6,IF(E208&lt;41,WoE!$T$7,IF(E208&lt;51,WoE!$T$8,IF(E208&lt;61,WoE!$T$9,WoE!$T$10))))))</f>
        <v>10.385094737400134</v>
      </c>
      <c r="T208">
        <f>IF(J208="",WoE!$T$25,IF(LEFT(J208,1)=WoE!$R$19,WoE!$T$19,IF(LEFT(J208,1)=WoE!$R$20,WoE!$T$20,IF(LEFT(J208,1)=WoE!$R$21,WoE!$T$21,IF(LEFT(J208,1)=WoE!$R$22,WoE!$T$22,IF(LEFT(J208,1)=WoE!$R$23,WoE!$T$23,WoE!$T$24))))))</f>
        <v>87.579937051941812</v>
      </c>
      <c r="U208">
        <f>IF(Q208=WoE!$R$45,WoE!$T$45,IF(Q208=WoE!$R$44,WoE!$T$44,IF(Q208=WoE!$R$43,WoE!$T$43,IF(Q208=WoE!$R$42,WoE!$T$42,IF(Q208=WoE!$R$41,WoE!$T$41,IF(Q208=WoE!$R$40,WoE!$T$40,IF(Q208=WoE!$R$39,WoE!$T$39,IF(Q208=WoE!$R$38,WoE!$T$38,IF(Q208=WoE!$R$37,WoE!$T$37,IF(Q208=WoE!$R$36,WoE!$T$36,IF(Q208=WoE!$R$35,WoE!$T$35,IF(Q208="",WoE!$T$33,WoE!$T$34))))))))))))</f>
        <v>26.617316200933416</v>
      </c>
      <c r="V208">
        <f>IF(D208=WoE!$R$53,WoE!$T$53,WoE!$T$54)</f>
        <v>-94.961360375027951</v>
      </c>
      <c r="W208">
        <f t="shared" si="19"/>
        <v>0</v>
      </c>
      <c r="Y208">
        <f>VLOOKUP(S208,WoE!$T$5:$W$11,4,FALSE)</f>
        <v>124</v>
      </c>
      <c r="Z208">
        <f>VLOOKUP(T208,WoE!$T$19:$W$25,4,FALSE)</f>
        <v>143</v>
      </c>
      <c r="AA208">
        <f>VLOOKUP(U208,WoE!$T$33:$W$45,4,FALSE)</f>
        <v>128</v>
      </c>
      <c r="AB208">
        <f>VLOOKUP(V208,WoE!$T$53:$W$54,4,FALSE)</f>
        <v>95</v>
      </c>
      <c r="AC208">
        <f t="shared" si="20"/>
        <v>490</v>
      </c>
      <c r="AD208">
        <f t="shared" si="21"/>
        <v>0</v>
      </c>
    </row>
    <row r="209" spans="1:30" hidden="1" x14ac:dyDescent="0.25">
      <c r="A209">
        <v>1</v>
      </c>
      <c r="B209">
        <v>1</v>
      </c>
      <c r="C209" t="s">
        <v>529</v>
      </c>
      <c r="D209" t="s">
        <v>15</v>
      </c>
      <c r="E209">
        <v>33</v>
      </c>
      <c r="F209">
        <v>1</v>
      </c>
      <c r="G209">
        <v>0</v>
      </c>
      <c r="H209" t="s">
        <v>525</v>
      </c>
      <c r="I209">
        <v>90</v>
      </c>
      <c r="J209" t="s">
        <v>526</v>
      </c>
      <c r="K209" t="s">
        <v>527</v>
      </c>
      <c r="L209" t="s">
        <v>204</v>
      </c>
      <c r="N209" t="s">
        <v>530</v>
      </c>
      <c r="O209">
        <v>5</v>
      </c>
      <c r="P209" t="str">
        <f t="shared" si="17"/>
        <v>Validate</v>
      </c>
      <c r="Q209" t="str">
        <f t="shared" si="18"/>
        <v>WI</v>
      </c>
      <c r="S209">
        <f>IF(E209="",WoE!$T$11,IF(E209&lt;18,WoE!$T$5,IF(E209&lt;31,WoE!$T$6,IF(E209&lt;41,WoE!$T$7,IF(E209&lt;51,WoE!$T$8,IF(E209&lt;61,WoE!$T$9,WoE!$T$10))))))</f>
        <v>6.0882919635254256</v>
      </c>
      <c r="T209">
        <f>IF(J209="",WoE!$T$25,IF(LEFT(J209,1)=WoE!$R$19,WoE!$T$19,IF(LEFT(J209,1)=WoE!$R$20,WoE!$T$20,IF(LEFT(J209,1)=WoE!$R$21,WoE!$T$21,IF(LEFT(J209,1)=WoE!$R$22,WoE!$T$22,IF(LEFT(J209,1)=WoE!$R$23,WoE!$T$23,WoE!$T$24))))))</f>
        <v>87.579937051941812</v>
      </c>
      <c r="U209">
        <f>IF(Q209=WoE!$R$45,WoE!$T$45,IF(Q209=WoE!$R$44,WoE!$T$44,IF(Q209=WoE!$R$43,WoE!$T$43,IF(Q209=WoE!$R$42,WoE!$T$42,IF(Q209=WoE!$R$41,WoE!$T$41,IF(Q209=WoE!$R$40,WoE!$T$40,IF(Q209=WoE!$R$39,WoE!$T$39,IF(Q209=WoE!$R$38,WoE!$T$38,IF(Q209=WoE!$R$37,WoE!$T$37,IF(Q209=WoE!$R$36,WoE!$T$36,IF(Q209=WoE!$R$35,WoE!$T$35,IF(Q209="",WoE!$T$33,WoE!$T$34))))))))))))</f>
        <v>26.617316200933416</v>
      </c>
      <c r="V209">
        <f>IF(D209=WoE!$R$53,WoE!$T$53,WoE!$T$54)</f>
        <v>157.1927179217501</v>
      </c>
      <c r="W209">
        <f t="shared" si="19"/>
        <v>1</v>
      </c>
      <c r="Y209">
        <f>VLOOKUP(S209,WoE!$T$5:$W$11,4,FALSE)</f>
        <v>123</v>
      </c>
      <c r="Z209">
        <f>VLOOKUP(T209,WoE!$T$19:$W$25,4,FALSE)</f>
        <v>143</v>
      </c>
      <c r="AA209">
        <f>VLOOKUP(U209,WoE!$T$33:$W$45,4,FALSE)</f>
        <v>128</v>
      </c>
      <c r="AB209">
        <f>VLOOKUP(V209,WoE!$T$53:$W$54,4,FALSE)</f>
        <v>167</v>
      </c>
      <c r="AC209">
        <f t="shared" si="20"/>
        <v>561</v>
      </c>
      <c r="AD209">
        <f t="shared" si="21"/>
        <v>1</v>
      </c>
    </row>
    <row r="210" spans="1:30" x14ac:dyDescent="0.25">
      <c r="A210">
        <v>1</v>
      </c>
      <c r="B210">
        <v>1</v>
      </c>
      <c r="C210" t="s">
        <v>531</v>
      </c>
      <c r="D210" t="s">
        <v>15</v>
      </c>
      <c r="E210">
        <v>37</v>
      </c>
      <c r="F210">
        <v>1</v>
      </c>
      <c r="G210">
        <v>0</v>
      </c>
      <c r="H210" t="s">
        <v>525</v>
      </c>
      <c r="I210">
        <v>90</v>
      </c>
      <c r="J210" t="s">
        <v>526</v>
      </c>
      <c r="K210" t="s">
        <v>527</v>
      </c>
      <c r="L210" t="s">
        <v>204</v>
      </c>
      <c r="N210" t="s">
        <v>528</v>
      </c>
      <c r="O210">
        <v>2</v>
      </c>
      <c r="P210" t="str">
        <f t="shared" si="17"/>
        <v>Train</v>
      </c>
      <c r="Q210" t="str">
        <f t="shared" si="18"/>
        <v>WI</v>
      </c>
      <c r="S210">
        <f>IF(E210="",WoE!$T$11,IF(E210&lt;18,WoE!$T$5,IF(E210&lt;31,WoE!$T$6,IF(E210&lt;41,WoE!$T$7,IF(E210&lt;51,WoE!$T$8,IF(E210&lt;61,WoE!$T$9,WoE!$T$10))))))</f>
        <v>6.0882919635254256</v>
      </c>
      <c r="T210">
        <f>IF(J210="",WoE!$T$25,IF(LEFT(J210,1)=WoE!$R$19,WoE!$T$19,IF(LEFT(J210,1)=WoE!$R$20,WoE!$T$20,IF(LEFT(J210,1)=WoE!$R$21,WoE!$T$21,IF(LEFT(J210,1)=WoE!$R$22,WoE!$T$22,IF(LEFT(J210,1)=WoE!$R$23,WoE!$T$23,WoE!$T$24))))))</f>
        <v>87.579937051941812</v>
      </c>
      <c r="U210">
        <f>IF(Q210=WoE!$R$45,WoE!$T$45,IF(Q210=WoE!$R$44,WoE!$T$44,IF(Q210=WoE!$R$43,WoE!$T$43,IF(Q210=WoE!$R$42,WoE!$T$42,IF(Q210=WoE!$R$41,WoE!$T$41,IF(Q210=WoE!$R$40,WoE!$T$40,IF(Q210=WoE!$R$39,WoE!$T$39,IF(Q210=WoE!$R$38,WoE!$T$38,IF(Q210=WoE!$R$37,WoE!$T$37,IF(Q210=WoE!$R$36,WoE!$T$36,IF(Q210=WoE!$R$35,WoE!$T$35,IF(Q210="",WoE!$T$33,WoE!$T$34))))))))))))</f>
        <v>26.617316200933416</v>
      </c>
      <c r="V210">
        <f>IF(D210=WoE!$R$53,WoE!$T$53,WoE!$T$54)</f>
        <v>157.1927179217501</v>
      </c>
      <c r="W210">
        <f t="shared" si="19"/>
        <v>1</v>
      </c>
      <c r="Y210">
        <f>VLOOKUP(S210,WoE!$T$5:$W$11,4,FALSE)</f>
        <v>123</v>
      </c>
      <c r="Z210">
        <f>VLOOKUP(T210,WoE!$T$19:$W$25,4,FALSE)</f>
        <v>143</v>
      </c>
      <c r="AA210">
        <f>VLOOKUP(U210,WoE!$T$33:$W$45,4,FALSE)</f>
        <v>128</v>
      </c>
      <c r="AB210">
        <f>VLOOKUP(V210,WoE!$T$53:$W$54,4,FALSE)</f>
        <v>167</v>
      </c>
      <c r="AC210">
        <f t="shared" si="20"/>
        <v>561</v>
      </c>
      <c r="AD210">
        <f t="shared" si="21"/>
        <v>1</v>
      </c>
    </row>
    <row r="211" spans="1:30" x14ac:dyDescent="0.25">
      <c r="A211">
        <v>1</v>
      </c>
      <c r="B211">
        <v>1</v>
      </c>
      <c r="C211" t="s">
        <v>532</v>
      </c>
      <c r="D211" t="s">
        <v>20</v>
      </c>
      <c r="E211">
        <v>30</v>
      </c>
      <c r="F211">
        <v>1</v>
      </c>
      <c r="G211">
        <v>0</v>
      </c>
      <c r="H211" t="s">
        <v>533</v>
      </c>
      <c r="I211">
        <v>57.75</v>
      </c>
      <c r="J211" t="s">
        <v>526</v>
      </c>
      <c r="K211" t="s">
        <v>44</v>
      </c>
      <c r="L211" t="s">
        <v>22</v>
      </c>
      <c r="N211" t="s">
        <v>30</v>
      </c>
      <c r="O211">
        <v>3</v>
      </c>
      <c r="P211" t="str">
        <f t="shared" si="17"/>
        <v>Train</v>
      </c>
      <c r="Q211" t="str">
        <f t="shared" si="18"/>
        <v>NY</v>
      </c>
      <c r="S211">
        <f>IF(E211="",WoE!$T$11,IF(E211&lt;18,WoE!$T$5,IF(E211&lt;31,WoE!$T$6,IF(E211&lt;41,WoE!$T$7,IF(E211&lt;51,WoE!$T$8,IF(E211&lt;61,WoE!$T$9,WoE!$T$10))))))</f>
        <v>-5.6858338818942329</v>
      </c>
      <c r="T211">
        <f>IF(J211="",WoE!$T$25,IF(LEFT(J211,1)=WoE!$R$19,WoE!$T$19,IF(LEFT(J211,1)=WoE!$R$20,WoE!$T$20,IF(LEFT(J211,1)=WoE!$R$21,WoE!$T$21,IF(LEFT(J211,1)=WoE!$R$22,WoE!$T$22,IF(LEFT(J211,1)=WoE!$R$23,WoE!$T$23,WoE!$T$24))))))</f>
        <v>87.579937051941812</v>
      </c>
      <c r="U211">
        <f>IF(Q211=WoE!$R$45,WoE!$T$45,IF(Q211=WoE!$R$44,WoE!$T$44,IF(Q211=WoE!$R$43,WoE!$T$43,IF(Q211=WoE!$R$42,WoE!$T$42,IF(Q211=WoE!$R$41,WoE!$T$41,IF(Q211=WoE!$R$40,WoE!$T$40,IF(Q211=WoE!$R$39,WoE!$T$39,IF(Q211=WoE!$R$38,WoE!$T$38,IF(Q211=WoE!$R$37,WoE!$T$37,IF(Q211=WoE!$R$36,WoE!$T$36,IF(Q211=WoE!$R$35,WoE!$T$35,IF(Q211="",WoE!$T$33,WoE!$T$34))))))))))))</f>
        <v>96.207787829339537</v>
      </c>
      <c r="V211">
        <f>IF(D211=WoE!$R$53,WoE!$T$53,WoE!$T$54)</f>
        <v>-94.961360375027951</v>
      </c>
      <c r="W211">
        <f t="shared" si="19"/>
        <v>1</v>
      </c>
      <c r="Y211">
        <f>VLOOKUP(S211,WoE!$T$5:$W$11,4,FALSE)</f>
        <v>121</v>
      </c>
      <c r="Z211">
        <f>VLOOKUP(T211,WoE!$T$19:$W$25,4,FALSE)</f>
        <v>143</v>
      </c>
      <c r="AA211">
        <f>VLOOKUP(U211,WoE!$T$33:$W$45,4,FALSE)</f>
        <v>143</v>
      </c>
      <c r="AB211">
        <f>VLOOKUP(V211,WoE!$T$53:$W$54,4,FALSE)</f>
        <v>95</v>
      </c>
      <c r="AC211">
        <f t="shared" si="20"/>
        <v>502</v>
      </c>
      <c r="AD211">
        <f t="shared" si="21"/>
        <v>1</v>
      </c>
    </row>
    <row r="212" spans="1:30" hidden="1" x14ac:dyDescent="0.25">
      <c r="A212">
        <v>1</v>
      </c>
      <c r="B212">
        <v>0</v>
      </c>
      <c r="C212" t="s">
        <v>534</v>
      </c>
      <c r="D212" t="s">
        <v>20</v>
      </c>
      <c r="E212">
        <v>55</v>
      </c>
      <c r="F212">
        <v>0</v>
      </c>
      <c r="G212">
        <v>0</v>
      </c>
      <c r="H212" t="s">
        <v>535</v>
      </c>
      <c r="I212">
        <v>30.5</v>
      </c>
      <c r="J212" t="s">
        <v>536</v>
      </c>
      <c r="K212" t="s">
        <v>17</v>
      </c>
      <c r="N212" t="s">
        <v>67</v>
      </c>
      <c r="O212">
        <v>4</v>
      </c>
      <c r="P212" t="str">
        <f t="shared" si="17"/>
        <v>Test</v>
      </c>
      <c r="Q212" t="str">
        <f t="shared" si="18"/>
        <v>PQ</v>
      </c>
      <c r="S212">
        <f>IF(E212="",WoE!$T$11,IF(E212&lt;18,WoE!$T$5,IF(E212&lt;31,WoE!$T$6,IF(E212&lt;41,WoE!$T$7,IF(E212&lt;51,WoE!$T$8,IF(E212&lt;61,WoE!$T$9,WoE!$T$10))))))</f>
        <v>24.067603007585038</v>
      </c>
      <c r="T212">
        <f>IF(J212="",WoE!$T$25,IF(LEFT(J212,1)=WoE!$R$19,WoE!$T$19,IF(LEFT(J212,1)=WoE!$R$20,WoE!$T$20,IF(LEFT(J212,1)=WoE!$R$21,WoE!$T$21,IF(LEFT(J212,1)=WoE!$R$22,WoE!$T$22,IF(LEFT(J212,1)=WoE!$R$23,WoE!$T$23,WoE!$T$24))))))</f>
        <v>87.579937051941812</v>
      </c>
      <c r="U212">
        <f>IF(Q212=WoE!$R$45,WoE!$T$45,IF(Q212=WoE!$R$44,WoE!$T$44,IF(Q212=WoE!$R$43,WoE!$T$43,IF(Q212=WoE!$R$42,WoE!$T$42,IF(Q212=WoE!$R$41,WoE!$T$41,IF(Q212=WoE!$R$40,WoE!$T$40,IF(Q212=WoE!$R$39,WoE!$T$39,IF(Q212=WoE!$R$38,WoE!$T$38,IF(Q212=WoE!$R$37,WoE!$T$37,IF(Q212=WoE!$R$36,WoE!$T$36,IF(Q212=WoE!$R$35,WoE!$T$35,IF(Q212="",WoE!$T$33,WoE!$T$34))))))))))))</f>
        <v>49.850513937795</v>
      </c>
      <c r="V212">
        <f>IF(D212=WoE!$R$53,WoE!$T$53,WoE!$T$54)</f>
        <v>-94.961360375027951</v>
      </c>
      <c r="W212">
        <f t="shared" si="19"/>
        <v>0</v>
      </c>
      <c r="Y212">
        <f>VLOOKUP(S212,WoE!$T$5:$W$11,4,FALSE)</f>
        <v>127</v>
      </c>
      <c r="Z212">
        <f>VLOOKUP(T212,WoE!$T$19:$W$25,4,FALSE)</f>
        <v>143</v>
      </c>
      <c r="AA212">
        <f>VLOOKUP(U212,WoE!$T$33:$W$45,4,FALSE)</f>
        <v>133</v>
      </c>
      <c r="AB212">
        <f>VLOOKUP(V212,WoE!$T$53:$W$54,4,FALSE)</f>
        <v>95</v>
      </c>
      <c r="AC212">
        <f t="shared" si="20"/>
        <v>498</v>
      </c>
      <c r="AD212">
        <f t="shared" si="21"/>
        <v>0</v>
      </c>
    </row>
    <row r="213" spans="1:30" x14ac:dyDescent="0.25">
      <c r="A213">
        <v>1</v>
      </c>
      <c r="B213">
        <v>0</v>
      </c>
      <c r="C213" t="s">
        <v>537</v>
      </c>
      <c r="D213" t="s">
        <v>20</v>
      </c>
      <c r="E213">
        <v>47</v>
      </c>
      <c r="F213">
        <v>0</v>
      </c>
      <c r="G213">
        <v>0</v>
      </c>
      <c r="H213" t="s">
        <v>369</v>
      </c>
      <c r="I213">
        <v>42.4</v>
      </c>
      <c r="K213" t="s">
        <v>17</v>
      </c>
      <c r="N213" t="s">
        <v>142</v>
      </c>
      <c r="O213">
        <v>2</v>
      </c>
      <c r="P213" t="str">
        <f t="shared" si="17"/>
        <v>Train</v>
      </c>
      <c r="Q213" t="str">
        <f t="shared" si="18"/>
        <v>DC</v>
      </c>
      <c r="S213">
        <f>IF(E213="",WoE!$T$11,IF(E213&lt;18,WoE!$T$5,IF(E213&lt;31,WoE!$T$6,IF(E213&lt;41,WoE!$T$7,IF(E213&lt;51,WoE!$T$8,IF(E213&lt;61,WoE!$T$9,WoE!$T$10))))))</f>
        <v>10.385094737400134</v>
      </c>
      <c r="T213">
        <f>IF(J213="",WoE!$T$25,IF(LEFT(J213,1)=WoE!$R$19,WoE!$T$19,IF(LEFT(J213,1)=WoE!$R$20,WoE!$T$20,IF(LEFT(J213,1)=WoE!$R$21,WoE!$T$21,IF(LEFT(J213,1)=WoE!$R$22,WoE!$T$22,IF(LEFT(J213,1)=WoE!$R$23,WoE!$T$23,WoE!$T$24))))))</f>
        <v>-35.508699828064103</v>
      </c>
      <c r="U213">
        <f>IF(Q213=WoE!$R$45,WoE!$T$45,IF(Q213=WoE!$R$44,WoE!$T$44,IF(Q213=WoE!$R$43,WoE!$T$43,IF(Q213=WoE!$R$42,WoE!$T$42,IF(Q213=WoE!$R$41,WoE!$T$41,IF(Q213=WoE!$R$40,WoE!$T$40,IF(Q213=WoE!$R$39,WoE!$T$39,IF(Q213=WoE!$R$38,WoE!$T$38,IF(Q213=WoE!$R$37,WoE!$T$37,IF(Q213=WoE!$R$36,WoE!$T$36,IF(Q213=WoE!$R$35,WoE!$T$35,IF(Q213="",WoE!$T$33,WoE!$T$34))))))))))))</f>
        <v>26.617316200933416</v>
      </c>
      <c r="V213">
        <f>IF(D213=WoE!$R$53,WoE!$T$53,WoE!$T$54)</f>
        <v>-94.961360375027951</v>
      </c>
      <c r="W213">
        <f t="shared" si="19"/>
        <v>0</v>
      </c>
      <c r="Y213">
        <f>VLOOKUP(S213,WoE!$T$5:$W$11,4,FALSE)</f>
        <v>124</v>
      </c>
      <c r="Z213">
        <f>VLOOKUP(T213,WoE!$T$19:$W$25,4,FALSE)</f>
        <v>113</v>
      </c>
      <c r="AA213">
        <f>VLOOKUP(U213,WoE!$T$33:$W$45,4,FALSE)</f>
        <v>128</v>
      </c>
      <c r="AB213">
        <f>VLOOKUP(V213,WoE!$T$53:$W$54,4,FALSE)</f>
        <v>95</v>
      </c>
      <c r="AC213">
        <f t="shared" si="20"/>
        <v>460</v>
      </c>
      <c r="AD213">
        <f t="shared" si="21"/>
        <v>0</v>
      </c>
    </row>
    <row r="214" spans="1:30" hidden="1" x14ac:dyDescent="0.25">
      <c r="A214">
        <v>1</v>
      </c>
      <c r="B214">
        <v>0</v>
      </c>
      <c r="C214" t="s">
        <v>538</v>
      </c>
      <c r="D214" t="s">
        <v>20</v>
      </c>
      <c r="E214">
        <v>37</v>
      </c>
      <c r="F214">
        <v>0</v>
      </c>
      <c r="G214">
        <v>1</v>
      </c>
      <c r="H214" t="s">
        <v>539</v>
      </c>
      <c r="I214">
        <v>29.7</v>
      </c>
      <c r="J214" t="s">
        <v>540</v>
      </c>
      <c r="K214" t="s">
        <v>44</v>
      </c>
      <c r="N214" t="s">
        <v>280</v>
      </c>
      <c r="O214">
        <v>4</v>
      </c>
      <c r="P214" t="str">
        <f t="shared" si="17"/>
        <v>Test</v>
      </c>
      <c r="Q214" t="str">
        <f t="shared" si="18"/>
        <v>NY</v>
      </c>
      <c r="S214">
        <f>IF(E214="",WoE!$T$11,IF(E214&lt;18,WoE!$T$5,IF(E214&lt;31,WoE!$T$6,IF(E214&lt;41,WoE!$T$7,IF(E214&lt;51,WoE!$T$8,IF(E214&lt;61,WoE!$T$9,WoE!$T$10))))))</f>
        <v>6.0882919635254256</v>
      </c>
      <c r="T214">
        <f>IF(J214="",WoE!$T$25,IF(LEFT(J214,1)=WoE!$R$19,WoE!$T$19,IF(LEFT(J214,1)=WoE!$R$20,WoE!$T$20,IF(LEFT(J214,1)=WoE!$R$21,WoE!$T$21,IF(LEFT(J214,1)=WoE!$R$22,WoE!$T$22,IF(LEFT(J214,1)=WoE!$R$23,WoE!$T$23,WoE!$T$24))))))</f>
        <v>87.579937051941812</v>
      </c>
      <c r="U214">
        <f>IF(Q214=WoE!$R$45,WoE!$T$45,IF(Q214=WoE!$R$44,WoE!$T$44,IF(Q214=WoE!$R$43,WoE!$T$43,IF(Q214=WoE!$R$42,WoE!$T$42,IF(Q214=WoE!$R$41,WoE!$T$41,IF(Q214=WoE!$R$40,WoE!$T$40,IF(Q214=WoE!$R$39,WoE!$T$39,IF(Q214=WoE!$R$38,WoE!$T$38,IF(Q214=WoE!$R$37,WoE!$T$37,IF(Q214=WoE!$R$36,WoE!$T$36,IF(Q214=WoE!$R$35,WoE!$T$35,IF(Q214="",WoE!$T$33,WoE!$T$34))))))))))))</f>
        <v>96.207787829339537</v>
      </c>
      <c r="V214">
        <f>IF(D214=WoE!$R$53,WoE!$T$53,WoE!$T$54)</f>
        <v>-94.961360375027951</v>
      </c>
      <c r="W214">
        <f t="shared" si="19"/>
        <v>0</v>
      </c>
      <c r="Y214">
        <f>VLOOKUP(S214,WoE!$T$5:$W$11,4,FALSE)</f>
        <v>123</v>
      </c>
      <c r="Z214">
        <f>VLOOKUP(T214,WoE!$T$19:$W$25,4,FALSE)</f>
        <v>143</v>
      </c>
      <c r="AA214">
        <f>VLOOKUP(U214,WoE!$T$33:$W$45,4,FALSE)</f>
        <v>143</v>
      </c>
      <c r="AB214">
        <f>VLOOKUP(V214,WoE!$T$53:$W$54,4,FALSE)</f>
        <v>95</v>
      </c>
      <c r="AC214">
        <f t="shared" si="20"/>
        <v>504</v>
      </c>
      <c r="AD214">
        <f t="shared" si="21"/>
        <v>0</v>
      </c>
    </row>
    <row r="215" spans="1:30" x14ac:dyDescent="0.25">
      <c r="A215">
        <v>1</v>
      </c>
      <c r="B215">
        <v>1</v>
      </c>
      <c r="C215" t="s">
        <v>541</v>
      </c>
      <c r="D215" t="s">
        <v>15</v>
      </c>
      <c r="E215">
        <v>31</v>
      </c>
      <c r="F215">
        <v>1</v>
      </c>
      <c r="G215">
        <v>0</v>
      </c>
      <c r="H215" t="s">
        <v>542</v>
      </c>
      <c r="I215">
        <v>113.27500000000001</v>
      </c>
      <c r="J215" t="s">
        <v>543</v>
      </c>
      <c r="K215" t="s">
        <v>44</v>
      </c>
      <c r="L215" t="s">
        <v>57</v>
      </c>
      <c r="N215" t="s">
        <v>544</v>
      </c>
      <c r="O215">
        <v>3</v>
      </c>
      <c r="P215" t="str">
        <f t="shared" si="17"/>
        <v>Train</v>
      </c>
      <c r="Q215" t="str">
        <f t="shared" si="18"/>
        <v>MA</v>
      </c>
      <c r="S215">
        <f>IF(E215="",WoE!$T$11,IF(E215&lt;18,WoE!$T$5,IF(E215&lt;31,WoE!$T$6,IF(E215&lt;41,WoE!$T$7,IF(E215&lt;51,WoE!$T$8,IF(E215&lt;61,WoE!$T$9,WoE!$T$10))))))</f>
        <v>6.0882919635254256</v>
      </c>
      <c r="T215">
        <f>IF(J215="",WoE!$T$25,IF(LEFT(J215,1)=WoE!$R$19,WoE!$T$19,IF(LEFT(J215,1)=WoE!$R$20,WoE!$T$20,IF(LEFT(J215,1)=WoE!$R$21,WoE!$T$21,IF(LEFT(J215,1)=WoE!$R$22,WoE!$T$22,IF(LEFT(J215,1)=WoE!$R$23,WoE!$T$23,WoE!$T$24))))))</f>
        <v>146.3586035421537</v>
      </c>
      <c r="U215">
        <f>IF(Q215=WoE!$R$45,WoE!$T$45,IF(Q215=WoE!$R$44,WoE!$T$44,IF(Q215=WoE!$R$43,WoE!$T$43,IF(Q215=WoE!$R$42,WoE!$T$42,IF(Q215=WoE!$R$41,WoE!$T$41,IF(Q215=WoE!$R$40,WoE!$T$40,IF(Q215=WoE!$R$39,WoE!$T$39,IF(Q215=WoE!$R$38,WoE!$T$38,IF(Q215=WoE!$R$37,WoE!$T$37,IF(Q215=WoE!$R$36,WoE!$T$36,IF(Q215=WoE!$R$35,WoE!$T$35,IF(Q215="",WoE!$T$33,WoE!$T$34))))))))))))</f>
        <v>4.6520015634892697</v>
      </c>
      <c r="V215">
        <f>IF(D215=WoE!$R$53,WoE!$T$53,WoE!$T$54)</f>
        <v>157.1927179217501</v>
      </c>
      <c r="W215">
        <f t="shared" si="19"/>
        <v>1</v>
      </c>
      <c r="Y215">
        <f>VLOOKUP(S215,WoE!$T$5:$W$11,4,FALSE)</f>
        <v>123</v>
      </c>
      <c r="Z215">
        <f>VLOOKUP(T215,WoE!$T$19:$W$25,4,FALSE)</f>
        <v>158</v>
      </c>
      <c r="AA215">
        <f>VLOOKUP(U215,WoE!$T$33:$W$45,4,FALSE)</f>
        <v>123</v>
      </c>
      <c r="AB215">
        <f>VLOOKUP(V215,WoE!$T$53:$W$54,4,FALSE)</f>
        <v>167</v>
      </c>
      <c r="AC215">
        <f t="shared" si="20"/>
        <v>571</v>
      </c>
      <c r="AD215">
        <f t="shared" si="21"/>
        <v>1</v>
      </c>
    </row>
    <row r="216" spans="1:30" hidden="1" x14ac:dyDescent="0.25">
      <c r="A216">
        <v>1</v>
      </c>
      <c r="B216">
        <v>1</v>
      </c>
      <c r="C216" t="s">
        <v>545</v>
      </c>
      <c r="D216" t="s">
        <v>15</v>
      </c>
      <c r="E216">
        <v>23</v>
      </c>
      <c r="F216">
        <v>1</v>
      </c>
      <c r="G216">
        <v>0</v>
      </c>
      <c r="H216" t="s">
        <v>542</v>
      </c>
      <c r="I216">
        <v>113.27500000000001</v>
      </c>
      <c r="J216" t="s">
        <v>543</v>
      </c>
      <c r="K216" t="s">
        <v>44</v>
      </c>
      <c r="L216" t="s">
        <v>57</v>
      </c>
      <c r="N216" t="s">
        <v>544</v>
      </c>
      <c r="O216">
        <v>5</v>
      </c>
      <c r="P216" t="str">
        <f t="shared" si="17"/>
        <v>Validate</v>
      </c>
      <c r="Q216" t="str">
        <f t="shared" si="18"/>
        <v>MA</v>
      </c>
      <c r="S216">
        <f>IF(E216="",WoE!$T$11,IF(E216&lt;18,WoE!$T$5,IF(E216&lt;31,WoE!$T$6,IF(E216&lt;41,WoE!$T$7,IF(E216&lt;51,WoE!$T$8,IF(E216&lt;61,WoE!$T$9,WoE!$T$10))))))</f>
        <v>-5.6858338818942329</v>
      </c>
      <c r="T216">
        <f>IF(J216="",WoE!$T$25,IF(LEFT(J216,1)=WoE!$R$19,WoE!$T$19,IF(LEFT(J216,1)=WoE!$R$20,WoE!$T$20,IF(LEFT(J216,1)=WoE!$R$21,WoE!$T$21,IF(LEFT(J216,1)=WoE!$R$22,WoE!$T$22,IF(LEFT(J216,1)=WoE!$R$23,WoE!$T$23,WoE!$T$24))))))</f>
        <v>146.3586035421537</v>
      </c>
      <c r="U216">
        <f>IF(Q216=WoE!$R$45,WoE!$T$45,IF(Q216=WoE!$R$44,WoE!$T$44,IF(Q216=WoE!$R$43,WoE!$T$43,IF(Q216=WoE!$R$42,WoE!$T$42,IF(Q216=WoE!$R$41,WoE!$T$41,IF(Q216=WoE!$R$40,WoE!$T$40,IF(Q216=WoE!$R$39,WoE!$T$39,IF(Q216=WoE!$R$38,WoE!$T$38,IF(Q216=WoE!$R$37,WoE!$T$37,IF(Q216=WoE!$R$36,WoE!$T$36,IF(Q216=WoE!$R$35,WoE!$T$35,IF(Q216="",WoE!$T$33,WoE!$T$34))))))))))))</f>
        <v>4.6520015634892697</v>
      </c>
      <c r="V216">
        <f>IF(D216=WoE!$R$53,WoE!$T$53,WoE!$T$54)</f>
        <v>157.1927179217501</v>
      </c>
      <c r="W216">
        <f t="shared" si="19"/>
        <v>1</v>
      </c>
      <c r="Y216">
        <f>VLOOKUP(S216,WoE!$T$5:$W$11,4,FALSE)</f>
        <v>121</v>
      </c>
      <c r="Z216">
        <f>VLOOKUP(T216,WoE!$T$19:$W$25,4,FALSE)</f>
        <v>158</v>
      </c>
      <c r="AA216">
        <f>VLOOKUP(U216,WoE!$T$33:$W$45,4,FALSE)</f>
        <v>123</v>
      </c>
      <c r="AB216">
        <f>VLOOKUP(V216,WoE!$T$53:$W$54,4,FALSE)</f>
        <v>167</v>
      </c>
      <c r="AC216">
        <f t="shared" si="20"/>
        <v>569</v>
      </c>
      <c r="AD216">
        <f t="shared" si="21"/>
        <v>1</v>
      </c>
    </row>
    <row r="217" spans="1:30" x14ac:dyDescent="0.25">
      <c r="A217">
        <v>1</v>
      </c>
      <c r="B217">
        <v>0</v>
      </c>
      <c r="C217" t="s">
        <v>546</v>
      </c>
      <c r="D217" t="s">
        <v>20</v>
      </c>
      <c r="E217">
        <v>58</v>
      </c>
      <c r="F217">
        <v>0</v>
      </c>
      <c r="G217">
        <v>2</v>
      </c>
      <c r="H217" t="s">
        <v>542</v>
      </c>
      <c r="I217">
        <v>113.27500000000001</v>
      </c>
      <c r="J217" t="s">
        <v>547</v>
      </c>
      <c r="K217" t="s">
        <v>44</v>
      </c>
      <c r="M217">
        <v>122</v>
      </c>
      <c r="N217" t="s">
        <v>544</v>
      </c>
      <c r="O217">
        <v>3</v>
      </c>
      <c r="P217" t="str">
        <f t="shared" si="17"/>
        <v>Train</v>
      </c>
      <c r="Q217" t="str">
        <f t="shared" si="18"/>
        <v>MA</v>
      </c>
      <c r="S217">
        <f>IF(E217="",WoE!$T$11,IF(E217&lt;18,WoE!$T$5,IF(E217&lt;31,WoE!$T$6,IF(E217&lt;41,WoE!$T$7,IF(E217&lt;51,WoE!$T$8,IF(E217&lt;61,WoE!$T$9,WoE!$T$10))))))</f>
        <v>24.067603007585038</v>
      </c>
      <c r="T217">
        <f>IF(J217="",WoE!$T$25,IF(LEFT(J217,1)=WoE!$R$19,WoE!$T$19,IF(LEFT(J217,1)=WoE!$R$20,WoE!$T$20,IF(LEFT(J217,1)=WoE!$R$21,WoE!$T$21,IF(LEFT(J217,1)=WoE!$R$22,WoE!$T$22,IF(LEFT(J217,1)=WoE!$R$23,WoE!$T$23,WoE!$T$24))))))</f>
        <v>146.3586035421537</v>
      </c>
      <c r="U217">
        <f>IF(Q217=WoE!$R$45,WoE!$T$45,IF(Q217=WoE!$R$44,WoE!$T$44,IF(Q217=WoE!$R$43,WoE!$T$43,IF(Q217=WoE!$R$42,WoE!$T$42,IF(Q217=WoE!$R$41,WoE!$T$41,IF(Q217=WoE!$R$40,WoE!$T$40,IF(Q217=WoE!$R$39,WoE!$T$39,IF(Q217=WoE!$R$38,WoE!$T$38,IF(Q217=WoE!$R$37,WoE!$T$37,IF(Q217=WoE!$R$36,WoE!$T$36,IF(Q217=WoE!$R$35,WoE!$T$35,IF(Q217="",WoE!$T$33,WoE!$T$34))))))))))))</f>
        <v>4.6520015634892697</v>
      </c>
      <c r="V217">
        <f>IF(D217=WoE!$R$53,WoE!$T$53,WoE!$T$54)</f>
        <v>-94.961360375027951</v>
      </c>
      <c r="W217">
        <f t="shared" si="19"/>
        <v>0</v>
      </c>
      <c r="Y217">
        <f>VLOOKUP(S217,WoE!$T$5:$W$11,4,FALSE)</f>
        <v>127</v>
      </c>
      <c r="Z217">
        <f>VLOOKUP(T217,WoE!$T$19:$W$25,4,FALSE)</f>
        <v>158</v>
      </c>
      <c r="AA217">
        <f>VLOOKUP(U217,WoE!$T$33:$W$45,4,FALSE)</f>
        <v>123</v>
      </c>
      <c r="AB217">
        <f>VLOOKUP(V217,WoE!$T$53:$W$54,4,FALSE)</f>
        <v>95</v>
      </c>
      <c r="AC217">
        <f t="shared" si="20"/>
        <v>503</v>
      </c>
      <c r="AD217">
        <f t="shared" si="21"/>
        <v>0</v>
      </c>
    </row>
    <row r="218" spans="1:30" hidden="1" x14ac:dyDescent="0.25">
      <c r="A218">
        <v>1</v>
      </c>
      <c r="B218">
        <v>1</v>
      </c>
      <c r="C218" t="s">
        <v>548</v>
      </c>
      <c r="D218" t="s">
        <v>15</v>
      </c>
      <c r="E218">
        <v>19</v>
      </c>
      <c r="F218">
        <v>0</v>
      </c>
      <c r="G218">
        <v>2</v>
      </c>
      <c r="H218" t="s">
        <v>549</v>
      </c>
      <c r="I218">
        <v>26.283300000000001</v>
      </c>
      <c r="J218" t="s">
        <v>550</v>
      </c>
      <c r="K218" t="s">
        <v>17</v>
      </c>
      <c r="L218" t="s">
        <v>78</v>
      </c>
      <c r="N218" t="s">
        <v>30</v>
      </c>
      <c r="O218">
        <v>4</v>
      </c>
      <c r="P218" t="str">
        <f t="shared" si="17"/>
        <v>Test</v>
      </c>
      <c r="Q218" t="str">
        <f t="shared" si="18"/>
        <v>NY</v>
      </c>
      <c r="S218">
        <f>IF(E218="",WoE!$T$11,IF(E218&lt;18,WoE!$T$5,IF(E218&lt;31,WoE!$T$6,IF(E218&lt;41,WoE!$T$7,IF(E218&lt;51,WoE!$T$8,IF(E218&lt;61,WoE!$T$9,WoE!$T$10))))))</f>
        <v>-5.6858338818942329</v>
      </c>
      <c r="T218">
        <f>IF(J218="",WoE!$T$25,IF(LEFT(J218,1)=WoE!$R$19,WoE!$T$19,IF(LEFT(J218,1)=WoE!$R$20,WoE!$T$20,IF(LEFT(J218,1)=WoE!$R$21,WoE!$T$21,IF(LEFT(J218,1)=WoE!$R$22,WoE!$T$22,IF(LEFT(J218,1)=WoE!$R$23,WoE!$T$23,WoE!$T$24))))))</f>
        <v>146.3586035421537</v>
      </c>
      <c r="U218">
        <f>IF(Q218=WoE!$R$45,WoE!$T$45,IF(Q218=WoE!$R$44,WoE!$T$44,IF(Q218=WoE!$R$43,WoE!$T$43,IF(Q218=WoE!$R$42,WoE!$T$42,IF(Q218=WoE!$R$41,WoE!$T$41,IF(Q218=WoE!$R$40,WoE!$T$40,IF(Q218=WoE!$R$39,WoE!$T$39,IF(Q218=WoE!$R$38,WoE!$T$38,IF(Q218=WoE!$R$37,WoE!$T$37,IF(Q218=WoE!$R$36,WoE!$T$36,IF(Q218=WoE!$R$35,WoE!$T$35,IF(Q218="",WoE!$T$33,WoE!$T$34))))))))))))</f>
        <v>96.207787829339537</v>
      </c>
      <c r="V218">
        <f>IF(D218=WoE!$R$53,WoE!$T$53,WoE!$T$54)</f>
        <v>157.1927179217501</v>
      </c>
      <c r="W218">
        <f t="shared" si="19"/>
        <v>1</v>
      </c>
      <c r="Y218">
        <f>VLOOKUP(S218,WoE!$T$5:$W$11,4,FALSE)</f>
        <v>121</v>
      </c>
      <c r="Z218">
        <f>VLOOKUP(T218,WoE!$T$19:$W$25,4,FALSE)</f>
        <v>158</v>
      </c>
      <c r="AA218">
        <f>VLOOKUP(U218,WoE!$T$33:$W$45,4,FALSE)</f>
        <v>143</v>
      </c>
      <c r="AB218">
        <f>VLOOKUP(V218,WoE!$T$53:$W$54,4,FALSE)</f>
        <v>167</v>
      </c>
      <c r="AC218">
        <f t="shared" si="20"/>
        <v>589</v>
      </c>
      <c r="AD218">
        <f t="shared" si="21"/>
        <v>1</v>
      </c>
    </row>
    <row r="219" spans="1:30" x14ac:dyDescent="0.25">
      <c r="A219">
        <v>1</v>
      </c>
      <c r="B219">
        <v>0</v>
      </c>
      <c r="C219" t="s">
        <v>551</v>
      </c>
      <c r="D219" t="s">
        <v>20</v>
      </c>
      <c r="E219">
        <v>64</v>
      </c>
      <c r="F219">
        <v>0</v>
      </c>
      <c r="G219">
        <v>0</v>
      </c>
      <c r="H219" t="s">
        <v>552</v>
      </c>
      <c r="I219">
        <v>26</v>
      </c>
      <c r="K219" t="s">
        <v>17</v>
      </c>
      <c r="M219">
        <v>263</v>
      </c>
      <c r="N219" t="s">
        <v>553</v>
      </c>
      <c r="O219">
        <v>3</v>
      </c>
      <c r="P219" t="str">
        <f t="shared" si="17"/>
        <v>Train</v>
      </c>
      <c r="Q219" t="str">
        <f t="shared" si="18"/>
        <v>nd</v>
      </c>
      <c r="S219">
        <f>IF(E219="",WoE!$T$11,IF(E219&lt;18,WoE!$T$5,IF(E219&lt;31,WoE!$T$6,IF(E219&lt;41,WoE!$T$7,IF(E219&lt;51,WoE!$T$8,IF(E219&lt;61,WoE!$T$9,WoE!$T$10))))))</f>
        <v>-96.783192941547711</v>
      </c>
      <c r="T219">
        <f>IF(J219="",WoE!$T$25,IF(LEFT(J219,1)=WoE!$R$19,WoE!$T$19,IF(LEFT(J219,1)=WoE!$R$20,WoE!$T$20,IF(LEFT(J219,1)=WoE!$R$21,WoE!$T$21,IF(LEFT(J219,1)=WoE!$R$22,WoE!$T$22,IF(LEFT(J219,1)=WoE!$R$23,WoE!$T$23,WoE!$T$24))))))</f>
        <v>-35.508699828064103</v>
      </c>
      <c r="U219">
        <f>IF(Q219=WoE!$R$45,WoE!$T$45,IF(Q219=WoE!$R$44,WoE!$T$44,IF(Q219=WoE!$R$43,WoE!$T$43,IF(Q219=WoE!$R$42,WoE!$T$42,IF(Q219=WoE!$R$41,WoE!$T$41,IF(Q219=WoE!$R$40,WoE!$T$40,IF(Q219=WoE!$R$39,WoE!$T$39,IF(Q219=WoE!$R$38,WoE!$T$38,IF(Q219=WoE!$R$37,WoE!$T$37,IF(Q219=WoE!$R$36,WoE!$T$36,IF(Q219=WoE!$R$35,WoE!$T$35,IF(Q219="",WoE!$T$33,WoE!$T$34))))))))))))</f>
        <v>23.024115278327077</v>
      </c>
      <c r="V219">
        <f>IF(D219=WoE!$R$53,WoE!$T$53,WoE!$T$54)</f>
        <v>-94.961360375027951</v>
      </c>
      <c r="W219">
        <f t="shared" si="19"/>
        <v>0</v>
      </c>
      <c r="Y219">
        <f>VLOOKUP(S219,WoE!$T$5:$W$11,4,FALSE)</f>
        <v>102</v>
      </c>
      <c r="Z219">
        <f>VLOOKUP(T219,WoE!$T$19:$W$25,4,FALSE)</f>
        <v>113</v>
      </c>
      <c r="AA219">
        <f>VLOOKUP(U219,WoE!$T$33:$W$45,4,FALSE)</f>
        <v>127</v>
      </c>
      <c r="AB219">
        <f>VLOOKUP(V219,WoE!$T$53:$W$54,4,FALSE)</f>
        <v>95</v>
      </c>
      <c r="AC219">
        <f t="shared" si="20"/>
        <v>437</v>
      </c>
      <c r="AD219">
        <f t="shared" si="21"/>
        <v>0</v>
      </c>
    </row>
    <row r="220" spans="1:30" x14ac:dyDescent="0.25">
      <c r="A220">
        <v>1</v>
      </c>
      <c r="B220">
        <v>1</v>
      </c>
      <c r="C220" t="s">
        <v>554</v>
      </c>
      <c r="D220" t="s">
        <v>15</v>
      </c>
      <c r="E220">
        <v>39</v>
      </c>
      <c r="F220">
        <v>0</v>
      </c>
      <c r="G220">
        <v>0</v>
      </c>
      <c r="H220" t="s">
        <v>555</v>
      </c>
      <c r="I220">
        <v>108.9</v>
      </c>
      <c r="J220" t="s">
        <v>556</v>
      </c>
      <c r="K220" t="s">
        <v>44</v>
      </c>
      <c r="L220" t="s">
        <v>71</v>
      </c>
      <c r="O220">
        <v>1</v>
      </c>
      <c r="P220" t="str">
        <f t="shared" si="17"/>
        <v>Train</v>
      </c>
      <c r="Q220" t="str">
        <f t="shared" si="18"/>
        <v/>
      </c>
      <c r="S220">
        <f>IF(E220="",WoE!$T$11,IF(E220&lt;18,WoE!$T$5,IF(E220&lt;31,WoE!$T$6,IF(E220&lt;41,WoE!$T$7,IF(E220&lt;51,WoE!$T$8,IF(E220&lt;61,WoE!$T$9,WoE!$T$10))))))</f>
        <v>6.0882919635254256</v>
      </c>
      <c r="T220">
        <f>IF(J220="",WoE!$T$25,IF(LEFT(J220,1)=WoE!$R$19,WoE!$T$19,IF(LEFT(J220,1)=WoE!$R$20,WoE!$T$20,IF(LEFT(J220,1)=WoE!$R$21,WoE!$T$21,IF(LEFT(J220,1)=WoE!$R$22,WoE!$T$22,IF(LEFT(J220,1)=WoE!$R$23,WoE!$T$23,WoE!$T$24))))))</f>
        <v>87.579937051941812</v>
      </c>
      <c r="U220">
        <f>IF(Q220=WoE!$R$45,WoE!$T$45,IF(Q220=WoE!$R$44,WoE!$T$44,IF(Q220=WoE!$R$43,WoE!$T$43,IF(Q220=WoE!$R$42,WoE!$T$42,IF(Q220=WoE!$R$41,WoE!$T$41,IF(Q220=WoE!$R$40,WoE!$T$40,IF(Q220=WoE!$R$39,WoE!$T$39,IF(Q220=WoE!$R$38,WoE!$T$38,IF(Q220=WoE!$R$37,WoE!$T$37,IF(Q220=WoE!$R$36,WoE!$T$36,IF(Q220=WoE!$R$35,WoE!$T$35,IF(Q220="",WoE!$T$33,WoE!$T$34))))))))))))</f>
        <v>-46.758841498002319</v>
      </c>
      <c r="V220">
        <f>IF(D220=WoE!$R$53,WoE!$T$53,WoE!$T$54)</f>
        <v>157.1927179217501</v>
      </c>
      <c r="W220">
        <f t="shared" si="19"/>
        <v>1</v>
      </c>
      <c r="Y220">
        <f>VLOOKUP(S220,WoE!$T$5:$W$11,4,FALSE)</f>
        <v>123</v>
      </c>
      <c r="Z220">
        <f>VLOOKUP(T220,WoE!$T$19:$W$25,4,FALSE)</f>
        <v>143</v>
      </c>
      <c r="AA220">
        <f>VLOOKUP(U220,WoE!$T$33:$W$45,4,FALSE)</f>
        <v>112</v>
      </c>
      <c r="AB220">
        <f>VLOOKUP(V220,WoE!$T$53:$W$54,4,FALSE)</f>
        <v>167</v>
      </c>
      <c r="AC220">
        <f t="shared" si="20"/>
        <v>545</v>
      </c>
      <c r="AD220">
        <f t="shared" si="21"/>
        <v>1</v>
      </c>
    </row>
    <row r="221" spans="1:30" x14ac:dyDescent="0.25">
      <c r="A221">
        <v>1</v>
      </c>
      <c r="B221">
        <v>1</v>
      </c>
      <c r="C221" t="s">
        <v>557</v>
      </c>
      <c r="D221" t="s">
        <v>20</v>
      </c>
      <c r="F221">
        <v>0</v>
      </c>
      <c r="G221">
        <v>0</v>
      </c>
      <c r="H221" t="s">
        <v>558</v>
      </c>
      <c r="I221">
        <v>25.741700000000002</v>
      </c>
      <c r="K221" t="s">
        <v>44</v>
      </c>
      <c r="L221" t="s">
        <v>90</v>
      </c>
      <c r="N221" t="s">
        <v>55</v>
      </c>
      <c r="O221">
        <v>2</v>
      </c>
      <c r="P221" t="str">
        <f t="shared" si="17"/>
        <v>Train</v>
      </c>
      <c r="Q221" t="str">
        <f t="shared" si="18"/>
        <v>ce</v>
      </c>
      <c r="S221">
        <f>IF(E221="",WoE!$T$11,IF(E221&lt;18,WoE!$T$5,IF(E221&lt;31,WoE!$T$6,IF(E221&lt;41,WoE!$T$7,IF(E221&lt;51,WoE!$T$8,IF(E221&lt;61,WoE!$T$9,WoE!$T$10))))))</f>
        <v>-43.580409799888336</v>
      </c>
      <c r="T221">
        <f>IF(J221="",WoE!$T$25,IF(LEFT(J221,1)=WoE!$R$19,WoE!$T$19,IF(LEFT(J221,1)=WoE!$R$20,WoE!$T$20,IF(LEFT(J221,1)=WoE!$R$21,WoE!$T$21,IF(LEFT(J221,1)=WoE!$R$22,WoE!$T$22,IF(LEFT(J221,1)=WoE!$R$23,WoE!$T$23,WoE!$T$24))))))</f>
        <v>-35.508699828064103</v>
      </c>
      <c r="U221">
        <f>IF(Q221=WoE!$R$45,WoE!$T$45,IF(Q221=WoE!$R$44,WoE!$T$44,IF(Q221=WoE!$R$43,WoE!$T$43,IF(Q221=WoE!$R$42,WoE!$T$42,IF(Q221=WoE!$R$41,WoE!$T$41,IF(Q221=WoE!$R$40,WoE!$T$40,IF(Q221=WoE!$R$39,WoE!$T$39,IF(Q221=WoE!$R$38,WoE!$T$38,IF(Q221=WoE!$R$37,WoE!$T$37,IF(Q221=WoE!$R$36,WoE!$T$36,IF(Q221=WoE!$R$35,WoE!$T$35,IF(Q221="",WoE!$T$33,WoE!$T$34))))))))))))</f>
        <v>26.617316200933416</v>
      </c>
      <c r="V221">
        <f>IF(D221=WoE!$R$53,WoE!$T$53,WoE!$T$54)</f>
        <v>-94.961360375027951</v>
      </c>
      <c r="W221">
        <f t="shared" si="19"/>
        <v>1</v>
      </c>
      <c r="Y221">
        <f>VLOOKUP(S221,WoE!$T$5:$W$11,4,FALSE)</f>
        <v>113</v>
      </c>
      <c r="Z221">
        <f>VLOOKUP(T221,WoE!$T$19:$W$25,4,FALSE)</f>
        <v>113</v>
      </c>
      <c r="AA221">
        <f>VLOOKUP(U221,WoE!$T$33:$W$45,4,FALSE)</f>
        <v>128</v>
      </c>
      <c r="AB221">
        <f>VLOOKUP(V221,WoE!$T$53:$W$54,4,FALSE)</f>
        <v>95</v>
      </c>
      <c r="AC221">
        <f t="shared" si="20"/>
        <v>449</v>
      </c>
      <c r="AD221">
        <f t="shared" si="21"/>
        <v>1</v>
      </c>
    </row>
    <row r="222" spans="1:30" x14ac:dyDescent="0.25">
      <c r="A222">
        <v>1</v>
      </c>
      <c r="B222">
        <v>1</v>
      </c>
      <c r="C222" t="s">
        <v>559</v>
      </c>
      <c r="D222" t="s">
        <v>15</v>
      </c>
      <c r="E222">
        <v>22</v>
      </c>
      <c r="F222">
        <v>0</v>
      </c>
      <c r="G222">
        <v>1</v>
      </c>
      <c r="H222" t="s">
        <v>560</v>
      </c>
      <c r="I222">
        <v>61.979199999999999</v>
      </c>
      <c r="J222" t="s">
        <v>561</v>
      </c>
      <c r="K222" t="s">
        <v>44</v>
      </c>
      <c r="L222" t="s">
        <v>78</v>
      </c>
      <c r="N222" t="s">
        <v>562</v>
      </c>
      <c r="O222">
        <v>1</v>
      </c>
      <c r="P222" t="str">
        <f t="shared" si="17"/>
        <v>Train</v>
      </c>
      <c r="Q222" t="str">
        <f t="shared" si="18"/>
        <v>RI</v>
      </c>
      <c r="S222">
        <f>IF(E222="",WoE!$T$11,IF(E222&lt;18,WoE!$T$5,IF(E222&lt;31,WoE!$T$6,IF(E222&lt;41,WoE!$T$7,IF(E222&lt;51,WoE!$T$8,IF(E222&lt;61,WoE!$T$9,WoE!$T$10))))))</f>
        <v>-5.6858338818942329</v>
      </c>
      <c r="T222">
        <f>IF(J222="",WoE!$T$25,IF(LEFT(J222,1)=WoE!$R$19,WoE!$T$19,IF(LEFT(J222,1)=WoE!$R$20,WoE!$T$20,IF(LEFT(J222,1)=WoE!$R$21,WoE!$T$21,IF(LEFT(J222,1)=WoE!$R$22,WoE!$T$22,IF(LEFT(J222,1)=WoE!$R$23,WoE!$T$23,WoE!$T$24))))))</f>
        <v>131.94856914477802</v>
      </c>
      <c r="U222">
        <f>IF(Q222=WoE!$R$45,WoE!$T$45,IF(Q222=WoE!$R$44,WoE!$T$44,IF(Q222=WoE!$R$43,WoE!$T$43,IF(Q222=WoE!$R$42,WoE!$T$42,IF(Q222=WoE!$R$41,WoE!$T$41,IF(Q222=WoE!$R$40,WoE!$T$40,IF(Q222=WoE!$R$39,WoE!$T$39,IF(Q222=WoE!$R$38,WoE!$T$38,IF(Q222=WoE!$R$37,WoE!$T$37,IF(Q222=WoE!$R$36,WoE!$T$36,IF(Q222=WoE!$R$35,WoE!$T$35,IF(Q222="",WoE!$T$33,WoE!$T$34))))))))))))</f>
        <v>26.617316200933416</v>
      </c>
      <c r="V222">
        <f>IF(D222=WoE!$R$53,WoE!$T$53,WoE!$T$54)</f>
        <v>157.1927179217501</v>
      </c>
      <c r="W222">
        <f t="shared" si="19"/>
        <v>1</v>
      </c>
      <c r="Y222">
        <f>VLOOKUP(S222,WoE!$T$5:$W$11,4,FALSE)</f>
        <v>121</v>
      </c>
      <c r="Z222">
        <f>VLOOKUP(T222,WoE!$T$19:$W$25,4,FALSE)</f>
        <v>154</v>
      </c>
      <c r="AA222">
        <f>VLOOKUP(U222,WoE!$T$33:$W$45,4,FALSE)</f>
        <v>128</v>
      </c>
      <c r="AB222">
        <f>VLOOKUP(V222,WoE!$T$53:$W$54,4,FALSE)</f>
        <v>167</v>
      </c>
      <c r="AC222">
        <f t="shared" si="20"/>
        <v>570</v>
      </c>
      <c r="AD222">
        <f t="shared" si="21"/>
        <v>1</v>
      </c>
    </row>
    <row r="223" spans="1:30" x14ac:dyDescent="0.25">
      <c r="A223">
        <v>1</v>
      </c>
      <c r="B223">
        <v>0</v>
      </c>
      <c r="C223" t="s">
        <v>563</v>
      </c>
      <c r="D223" t="s">
        <v>20</v>
      </c>
      <c r="E223">
        <v>65</v>
      </c>
      <c r="F223">
        <v>0</v>
      </c>
      <c r="G223">
        <v>1</v>
      </c>
      <c r="H223" t="s">
        <v>560</v>
      </c>
      <c r="I223">
        <v>61.979199999999999</v>
      </c>
      <c r="J223" t="s">
        <v>564</v>
      </c>
      <c r="K223" t="s">
        <v>44</v>
      </c>
      <c r="M223">
        <v>234</v>
      </c>
      <c r="N223" t="s">
        <v>562</v>
      </c>
      <c r="O223">
        <v>1</v>
      </c>
      <c r="P223" t="str">
        <f t="shared" si="17"/>
        <v>Train</v>
      </c>
      <c r="Q223" t="str">
        <f t="shared" si="18"/>
        <v>RI</v>
      </c>
      <c r="S223">
        <f>IF(E223="",WoE!$T$11,IF(E223&lt;18,WoE!$T$5,IF(E223&lt;31,WoE!$T$6,IF(E223&lt;41,WoE!$T$7,IF(E223&lt;51,WoE!$T$8,IF(E223&lt;61,WoE!$T$9,WoE!$T$10))))))</f>
        <v>-96.783192941547711</v>
      </c>
      <c r="T223">
        <f>IF(J223="",WoE!$T$25,IF(LEFT(J223,1)=WoE!$R$19,WoE!$T$19,IF(LEFT(J223,1)=WoE!$R$20,WoE!$T$20,IF(LEFT(J223,1)=WoE!$R$21,WoE!$T$21,IF(LEFT(J223,1)=WoE!$R$22,WoE!$T$22,IF(LEFT(J223,1)=WoE!$R$23,WoE!$T$23,WoE!$T$24))))))</f>
        <v>131.94856914477802</v>
      </c>
      <c r="U223">
        <f>IF(Q223=WoE!$R$45,WoE!$T$45,IF(Q223=WoE!$R$44,WoE!$T$44,IF(Q223=WoE!$R$43,WoE!$T$43,IF(Q223=WoE!$R$42,WoE!$T$42,IF(Q223=WoE!$R$41,WoE!$T$41,IF(Q223=WoE!$R$40,WoE!$T$40,IF(Q223=WoE!$R$39,WoE!$T$39,IF(Q223=WoE!$R$38,WoE!$T$38,IF(Q223=WoE!$R$37,WoE!$T$37,IF(Q223=WoE!$R$36,WoE!$T$36,IF(Q223=WoE!$R$35,WoE!$T$35,IF(Q223="",WoE!$T$33,WoE!$T$34))))))))))))</f>
        <v>26.617316200933416</v>
      </c>
      <c r="V223">
        <f>IF(D223=WoE!$R$53,WoE!$T$53,WoE!$T$54)</f>
        <v>-94.961360375027951</v>
      </c>
      <c r="W223">
        <f t="shared" si="19"/>
        <v>0</v>
      </c>
      <c r="Y223">
        <f>VLOOKUP(S223,WoE!$T$5:$W$11,4,FALSE)</f>
        <v>102</v>
      </c>
      <c r="Z223">
        <f>VLOOKUP(T223,WoE!$T$19:$W$25,4,FALSE)</f>
        <v>154</v>
      </c>
      <c r="AA223">
        <f>VLOOKUP(U223,WoE!$T$33:$W$45,4,FALSE)</f>
        <v>128</v>
      </c>
      <c r="AB223">
        <f>VLOOKUP(V223,WoE!$T$53:$W$54,4,FALSE)</f>
        <v>95</v>
      </c>
      <c r="AC223">
        <f t="shared" si="20"/>
        <v>479</v>
      </c>
      <c r="AD223">
        <f t="shared" si="21"/>
        <v>0</v>
      </c>
    </row>
    <row r="224" spans="1:30" x14ac:dyDescent="0.25">
      <c r="A224">
        <v>1</v>
      </c>
      <c r="B224">
        <v>0</v>
      </c>
      <c r="C224" t="s">
        <v>565</v>
      </c>
      <c r="D224" t="s">
        <v>20</v>
      </c>
      <c r="E224">
        <v>28.5</v>
      </c>
      <c r="F224">
        <v>0</v>
      </c>
      <c r="G224">
        <v>0</v>
      </c>
      <c r="H224" t="s">
        <v>566</v>
      </c>
      <c r="I224">
        <v>27.720800000000001</v>
      </c>
      <c r="J224" t="s">
        <v>567</v>
      </c>
      <c r="K224" t="s">
        <v>44</v>
      </c>
      <c r="M224">
        <v>189</v>
      </c>
      <c r="N224" t="s">
        <v>568</v>
      </c>
      <c r="O224">
        <v>3</v>
      </c>
      <c r="P224" t="str">
        <f t="shared" si="17"/>
        <v>Train</v>
      </c>
      <c r="Q224" t="str">
        <f t="shared" si="18"/>
        <v>ba</v>
      </c>
      <c r="S224">
        <f>IF(E224="",WoE!$T$11,IF(E224&lt;18,WoE!$T$5,IF(E224&lt;31,WoE!$T$6,IF(E224&lt;41,WoE!$T$7,IF(E224&lt;51,WoE!$T$8,IF(E224&lt;61,WoE!$T$9,WoE!$T$10))))))</f>
        <v>-5.6858338818942329</v>
      </c>
      <c r="T224">
        <f>IF(J224="",WoE!$T$25,IF(LEFT(J224,1)=WoE!$R$19,WoE!$T$19,IF(LEFT(J224,1)=WoE!$R$20,WoE!$T$20,IF(LEFT(J224,1)=WoE!$R$21,WoE!$T$21,IF(LEFT(J224,1)=WoE!$R$22,WoE!$T$22,IF(LEFT(J224,1)=WoE!$R$23,WoE!$T$23,WoE!$T$24))))))</f>
        <v>146.3586035421537</v>
      </c>
      <c r="U224">
        <f>IF(Q224=WoE!$R$45,WoE!$T$45,IF(Q224=WoE!$R$44,WoE!$T$44,IF(Q224=WoE!$R$43,WoE!$T$43,IF(Q224=WoE!$R$42,WoE!$T$42,IF(Q224=WoE!$R$41,WoE!$T$41,IF(Q224=WoE!$R$40,WoE!$T$40,IF(Q224=WoE!$R$39,WoE!$T$39,IF(Q224=WoE!$R$38,WoE!$T$38,IF(Q224=WoE!$R$37,WoE!$T$37,IF(Q224=WoE!$R$36,WoE!$T$36,IF(Q224=WoE!$R$35,WoE!$T$35,IF(Q224="",WoE!$T$33,WoE!$T$34))))))))))))</f>
        <v>26.617316200933416</v>
      </c>
      <c r="V224">
        <f>IF(D224=WoE!$R$53,WoE!$T$53,WoE!$T$54)</f>
        <v>-94.961360375027951</v>
      </c>
      <c r="W224">
        <f t="shared" si="19"/>
        <v>0</v>
      </c>
      <c r="Y224">
        <f>VLOOKUP(S224,WoE!$T$5:$W$11,4,FALSE)</f>
        <v>121</v>
      </c>
      <c r="Z224">
        <f>VLOOKUP(T224,WoE!$T$19:$W$25,4,FALSE)</f>
        <v>158</v>
      </c>
      <c r="AA224">
        <f>VLOOKUP(U224,WoE!$T$33:$W$45,4,FALSE)</f>
        <v>128</v>
      </c>
      <c r="AB224">
        <f>VLOOKUP(V224,WoE!$T$53:$W$54,4,FALSE)</f>
        <v>95</v>
      </c>
      <c r="AC224">
        <f t="shared" si="20"/>
        <v>502</v>
      </c>
      <c r="AD224">
        <f t="shared" si="21"/>
        <v>0</v>
      </c>
    </row>
    <row r="225" spans="1:30" hidden="1" x14ac:dyDescent="0.25">
      <c r="A225">
        <v>1</v>
      </c>
      <c r="B225">
        <v>0</v>
      </c>
      <c r="C225" t="s">
        <v>569</v>
      </c>
      <c r="D225" t="s">
        <v>20</v>
      </c>
      <c r="F225">
        <v>0</v>
      </c>
      <c r="G225">
        <v>0</v>
      </c>
      <c r="H225" t="s">
        <v>570</v>
      </c>
      <c r="I225">
        <v>0</v>
      </c>
      <c r="K225" t="s">
        <v>17</v>
      </c>
      <c r="N225" t="s">
        <v>571</v>
      </c>
      <c r="O225">
        <v>5</v>
      </c>
      <c r="P225" t="str">
        <f t="shared" si="17"/>
        <v>Validate</v>
      </c>
      <c r="Q225" t="str">
        <f t="shared" si="18"/>
        <v>st</v>
      </c>
      <c r="S225">
        <f>IF(E225="",WoE!$T$11,IF(E225&lt;18,WoE!$T$5,IF(E225&lt;31,WoE!$T$6,IF(E225&lt;41,WoE!$T$7,IF(E225&lt;51,WoE!$T$8,IF(E225&lt;61,WoE!$T$9,WoE!$T$10))))))</f>
        <v>-43.580409799888336</v>
      </c>
      <c r="T225">
        <f>IF(J225="",WoE!$T$25,IF(LEFT(J225,1)=WoE!$R$19,WoE!$T$19,IF(LEFT(J225,1)=WoE!$R$20,WoE!$T$20,IF(LEFT(J225,1)=WoE!$R$21,WoE!$T$21,IF(LEFT(J225,1)=WoE!$R$22,WoE!$T$22,IF(LEFT(J225,1)=WoE!$R$23,WoE!$T$23,WoE!$T$24))))))</f>
        <v>-35.508699828064103</v>
      </c>
      <c r="U225">
        <f>IF(Q225=WoE!$R$45,WoE!$T$45,IF(Q225=WoE!$R$44,WoE!$T$44,IF(Q225=WoE!$R$43,WoE!$T$43,IF(Q225=WoE!$R$42,WoE!$T$42,IF(Q225=WoE!$R$41,WoE!$T$41,IF(Q225=WoE!$R$40,WoE!$T$40,IF(Q225=WoE!$R$39,WoE!$T$39,IF(Q225=WoE!$R$38,WoE!$T$38,IF(Q225=WoE!$R$37,WoE!$T$37,IF(Q225=WoE!$R$36,WoE!$T$36,IF(Q225=WoE!$R$35,WoE!$T$35,IF(Q225="",WoE!$T$33,WoE!$T$34))))))))))))</f>
        <v>26.617316200933416</v>
      </c>
      <c r="V225">
        <f>IF(D225=WoE!$R$53,WoE!$T$53,WoE!$T$54)</f>
        <v>-94.961360375027951</v>
      </c>
      <c r="W225">
        <f t="shared" si="19"/>
        <v>0</v>
      </c>
      <c r="Y225">
        <f>VLOOKUP(S225,WoE!$T$5:$W$11,4,FALSE)</f>
        <v>113</v>
      </c>
      <c r="Z225">
        <f>VLOOKUP(T225,WoE!$T$19:$W$25,4,FALSE)</f>
        <v>113</v>
      </c>
      <c r="AA225">
        <f>VLOOKUP(U225,WoE!$T$33:$W$45,4,FALSE)</f>
        <v>128</v>
      </c>
      <c r="AB225">
        <f>VLOOKUP(V225,WoE!$T$53:$W$54,4,FALSE)</f>
        <v>95</v>
      </c>
      <c r="AC225">
        <f t="shared" si="20"/>
        <v>449</v>
      </c>
      <c r="AD225">
        <f t="shared" si="21"/>
        <v>0</v>
      </c>
    </row>
    <row r="226" spans="1:30" x14ac:dyDescent="0.25">
      <c r="A226">
        <v>1</v>
      </c>
      <c r="B226">
        <v>0</v>
      </c>
      <c r="C226" t="s">
        <v>572</v>
      </c>
      <c r="D226" t="s">
        <v>20</v>
      </c>
      <c r="E226">
        <v>45.5</v>
      </c>
      <c r="F226">
        <v>0</v>
      </c>
      <c r="G226">
        <v>0</v>
      </c>
      <c r="H226" t="s">
        <v>573</v>
      </c>
      <c r="I226">
        <v>28.5</v>
      </c>
      <c r="J226" t="s">
        <v>458</v>
      </c>
      <c r="K226" t="s">
        <v>17</v>
      </c>
      <c r="M226">
        <v>166</v>
      </c>
      <c r="N226" t="s">
        <v>574</v>
      </c>
      <c r="O226">
        <v>3</v>
      </c>
      <c r="P226" t="str">
        <f t="shared" si="17"/>
        <v>Train</v>
      </c>
      <c r="Q226" t="str">
        <f t="shared" si="18"/>
        <v>ey</v>
      </c>
      <c r="S226">
        <f>IF(E226="",WoE!$T$11,IF(E226&lt;18,WoE!$T$5,IF(E226&lt;31,WoE!$T$6,IF(E226&lt;41,WoE!$T$7,IF(E226&lt;51,WoE!$T$8,IF(E226&lt;61,WoE!$T$9,WoE!$T$10))))))</f>
        <v>10.385094737400134</v>
      </c>
      <c r="T226">
        <f>IF(J226="",WoE!$T$25,IF(LEFT(J226,1)=WoE!$R$19,WoE!$T$19,IF(LEFT(J226,1)=WoE!$R$20,WoE!$T$20,IF(LEFT(J226,1)=WoE!$R$21,WoE!$T$21,IF(LEFT(J226,1)=WoE!$R$22,WoE!$T$22,IF(LEFT(J226,1)=WoE!$R$23,WoE!$T$23,WoE!$T$24))))))</f>
        <v>87.579937051941812</v>
      </c>
      <c r="U226">
        <f>IF(Q226=WoE!$R$45,WoE!$T$45,IF(Q226=WoE!$R$44,WoE!$T$44,IF(Q226=WoE!$R$43,WoE!$T$43,IF(Q226=WoE!$R$42,WoE!$T$42,IF(Q226=WoE!$R$41,WoE!$T$41,IF(Q226=WoE!$R$40,WoE!$T$40,IF(Q226=WoE!$R$39,WoE!$T$39,IF(Q226=WoE!$R$38,WoE!$T$38,IF(Q226=WoE!$R$37,WoE!$T$37,IF(Q226=WoE!$R$36,WoE!$T$36,IF(Q226=WoE!$R$35,WoE!$T$35,IF(Q226="",WoE!$T$33,WoE!$T$34))))))))))))</f>
        <v>26.617316200933416</v>
      </c>
      <c r="V226">
        <f>IF(D226=WoE!$R$53,WoE!$T$53,WoE!$T$54)</f>
        <v>-94.961360375027951</v>
      </c>
      <c r="W226">
        <f t="shared" si="19"/>
        <v>0</v>
      </c>
      <c r="Y226">
        <f>VLOOKUP(S226,WoE!$T$5:$W$11,4,FALSE)</f>
        <v>124</v>
      </c>
      <c r="Z226">
        <f>VLOOKUP(T226,WoE!$T$19:$W$25,4,FALSE)</f>
        <v>143</v>
      </c>
      <c r="AA226">
        <f>VLOOKUP(U226,WoE!$T$33:$W$45,4,FALSE)</f>
        <v>128</v>
      </c>
      <c r="AB226">
        <f>VLOOKUP(V226,WoE!$T$53:$W$54,4,FALSE)</f>
        <v>95</v>
      </c>
      <c r="AC226">
        <f t="shared" si="20"/>
        <v>490</v>
      </c>
      <c r="AD226">
        <f t="shared" si="21"/>
        <v>0</v>
      </c>
    </row>
    <row r="227" spans="1:30" hidden="1" x14ac:dyDescent="0.25">
      <c r="A227">
        <v>1</v>
      </c>
      <c r="B227">
        <v>0</v>
      </c>
      <c r="C227" t="s">
        <v>575</v>
      </c>
      <c r="D227" t="s">
        <v>20</v>
      </c>
      <c r="E227">
        <v>23</v>
      </c>
      <c r="F227">
        <v>0</v>
      </c>
      <c r="G227">
        <v>0</v>
      </c>
      <c r="H227" t="s">
        <v>386</v>
      </c>
      <c r="I227">
        <v>93.5</v>
      </c>
      <c r="J227" t="s">
        <v>576</v>
      </c>
      <c r="K227" t="s">
        <v>17</v>
      </c>
      <c r="N227" t="s">
        <v>67</v>
      </c>
      <c r="O227">
        <v>4</v>
      </c>
      <c r="P227" t="str">
        <f t="shared" si="17"/>
        <v>Test</v>
      </c>
      <c r="Q227" t="str">
        <f t="shared" si="18"/>
        <v>PQ</v>
      </c>
      <c r="S227">
        <f>IF(E227="",WoE!$T$11,IF(E227&lt;18,WoE!$T$5,IF(E227&lt;31,WoE!$T$6,IF(E227&lt;41,WoE!$T$7,IF(E227&lt;51,WoE!$T$8,IF(E227&lt;61,WoE!$T$9,WoE!$T$10))))))</f>
        <v>-5.6858338818942329</v>
      </c>
      <c r="T227">
        <f>IF(J227="",WoE!$T$25,IF(LEFT(J227,1)=WoE!$R$19,WoE!$T$19,IF(LEFT(J227,1)=WoE!$R$20,WoE!$T$20,IF(LEFT(J227,1)=WoE!$R$21,WoE!$T$21,IF(LEFT(J227,1)=WoE!$R$22,WoE!$T$22,IF(LEFT(J227,1)=WoE!$R$23,WoE!$T$23,WoE!$T$24))))))</f>
        <v>131.94856914477802</v>
      </c>
      <c r="U227">
        <f>IF(Q227=WoE!$R$45,WoE!$T$45,IF(Q227=WoE!$R$44,WoE!$T$44,IF(Q227=WoE!$R$43,WoE!$T$43,IF(Q227=WoE!$R$42,WoE!$T$42,IF(Q227=WoE!$R$41,WoE!$T$41,IF(Q227=WoE!$R$40,WoE!$T$40,IF(Q227=WoE!$R$39,WoE!$T$39,IF(Q227=WoE!$R$38,WoE!$T$38,IF(Q227=WoE!$R$37,WoE!$T$37,IF(Q227=WoE!$R$36,WoE!$T$36,IF(Q227=WoE!$R$35,WoE!$T$35,IF(Q227="",WoE!$T$33,WoE!$T$34))))))))))))</f>
        <v>49.850513937795</v>
      </c>
      <c r="V227">
        <f>IF(D227=WoE!$R$53,WoE!$T$53,WoE!$T$54)</f>
        <v>-94.961360375027951</v>
      </c>
      <c r="W227">
        <f t="shared" si="19"/>
        <v>0</v>
      </c>
      <c r="Y227">
        <f>VLOOKUP(S227,WoE!$T$5:$W$11,4,FALSE)</f>
        <v>121</v>
      </c>
      <c r="Z227">
        <f>VLOOKUP(T227,WoE!$T$19:$W$25,4,FALSE)</f>
        <v>154</v>
      </c>
      <c r="AA227">
        <f>VLOOKUP(U227,WoE!$T$33:$W$45,4,FALSE)</f>
        <v>133</v>
      </c>
      <c r="AB227">
        <f>VLOOKUP(V227,WoE!$T$53:$W$54,4,FALSE)</f>
        <v>95</v>
      </c>
      <c r="AC227">
        <f t="shared" si="20"/>
        <v>503</v>
      </c>
      <c r="AD227">
        <f t="shared" si="21"/>
        <v>0</v>
      </c>
    </row>
    <row r="228" spans="1:30" x14ac:dyDescent="0.25">
      <c r="A228">
        <v>1</v>
      </c>
      <c r="B228">
        <v>0</v>
      </c>
      <c r="C228" t="s">
        <v>577</v>
      </c>
      <c r="D228" t="s">
        <v>20</v>
      </c>
      <c r="E228">
        <v>29</v>
      </c>
      <c r="F228">
        <v>1</v>
      </c>
      <c r="G228">
        <v>0</v>
      </c>
      <c r="H228" t="s">
        <v>578</v>
      </c>
      <c r="I228">
        <v>66.599999999999994</v>
      </c>
      <c r="J228" t="s">
        <v>579</v>
      </c>
      <c r="K228" t="s">
        <v>17</v>
      </c>
      <c r="N228" t="s">
        <v>580</v>
      </c>
      <c r="O228">
        <v>2</v>
      </c>
      <c r="P228" t="str">
        <f t="shared" si="17"/>
        <v>Train</v>
      </c>
      <c r="Q228" t="str">
        <f t="shared" si="18"/>
        <v>nd</v>
      </c>
      <c r="S228">
        <f>IF(E228="",WoE!$T$11,IF(E228&lt;18,WoE!$T$5,IF(E228&lt;31,WoE!$T$6,IF(E228&lt;41,WoE!$T$7,IF(E228&lt;51,WoE!$T$8,IF(E228&lt;61,WoE!$T$9,WoE!$T$10))))))</f>
        <v>-5.6858338818942329</v>
      </c>
      <c r="T228">
        <f>IF(J228="",WoE!$T$25,IF(LEFT(J228,1)=WoE!$R$19,WoE!$T$19,IF(LEFT(J228,1)=WoE!$R$20,WoE!$T$20,IF(LEFT(J228,1)=WoE!$R$21,WoE!$T$21,IF(LEFT(J228,1)=WoE!$R$22,WoE!$T$22,IF(LEFT(J228,1)=WoE!$R$23,WoE!$T$23,WoE!$T$24))))))</f>
        <v>87.579937051941812</v>
      </c>
      <c r="U228">
        <f>IF(Q228=WoE!$R$45,WoE!$T$45,IF(Q228=WoE!$R$44,WoE!$T$44,IF(Q228=WoE!$R$43,WoE!$T$43,IF(Q228=WoE!$R$42,WoE!$T$42,IF(Q228=WoE!$R$41,WoE!$T$41,IF(Q228=WoE!$R$40,WoE!$T$40,IF(Q228=WoE!$R$39,WoE!$T$39,IF(Q228=WoE!$R$38,WoE!$T$38,IF(Q228=WoE!$R$37,WoE!$T$37,IF(Q228=WoE!$R$36,WoE!$T$36,IF(Q228=WoE!$R$35,WoE!$T$35,IF(Q228="",WoE!$T$33,WoE!$T$34))))))))))))</f>
        <v>23.024115278327077</v>
      </c>
      <c r="V228">
        <f>IF(D228=WoE!$R$53,WoE!$T$53,WoE!$T$54)</f>
        <v>-94.961360375027951</v>
      </c>
      <c r="W228">
        <f t="shared" si="19"/>
        <v>0</v>
      </c>
      <c r="Y228">
        <f>VLOOKUP(S228,WoE!$T$5:$W$11,4,FALSE)</f>
        <v>121</v>
      </c>
      <c r="Z228">
        <f>VLOOKUP(T228,WoE!$T$19:$W$25,4,FALSE)</f>
        <v>143</v>
      </c>
      <c r="AA228">
        <f>VLOOKUP(U228,WoE!$T$33:$W$45,4,FALSE)</f>
        <v>127</v>
      </c>
      <c r="AB228">
        <f>VLOOKUP(V228,WoE!$T$53:$W$54,4,FALSE)</f>
        <v>95</v>
      </c>
      <c r="AC228">
        <f t="shared" si="20"/>
        <v>486</v>
      </c>
      <c r="AD228">
        <f t="shared" si="21"/>
        <v>0</v>
      </c>
    </row>
    <row r="229" spans="1:30" x14ac:dyDescent="0.25">
      <c r="A229">
        <v>1</v>
      </c>
      <c r="B229">
        <v>1</v>
      </c>
      <c r="C229" t="s">
        <v>581</v>
      </c>
      <c r="D229" t="s">
        <v>15</v>
      </c>
      <c r="E229">
        <v>22</v>
      </c>
      <c r="F229">
        <v>1</v>
      </c>
      <c r="G229">
        <v>0</v>
      </c>
      <c r="H229" t="s">
        <v>578</v>
      </c>
      <c r="I229">
        <v>66.599999999999994</v>
      </c>
      <c r="J229" t="s">
        <v>579</v>
      </c>
      <c r="K229" t="s">
        <v>17</v>
      </c>
      <c r="L229" t="s">
        <v>71</v>
      </c>
      <c r="N229" t="s">
        <v>580</v>
      </c>
      <c r="O229">
        <v>3</v>
      </c>
      <c r="P229" t="str">
        <f t="shared" si="17"/>
        <v>Train</v>
      </c>
      <c r="Q229" t="str">
        <f t="shared" si="18"/>
        <v>nd</v>
      </c>
      <c r="S229">
        <f>IF(E229="",WoE!$T$11,IF(E229&lt;18,WoE!$T$5,IF(E229&lt;31,WoE!$T$6,IF(E229&lt;41,WoE!$T$7,IF(E229&lt;51,WoE!$T$8,IF(E229&lt;61,WoE!$T$9,WoE!$T$10))))))</f>
        <v>-5.6858338818942329</v>
      </c>
      <c r="T229">
        <f>IF(J229="",WoE!$T$25,IF(LEFT(J229,1)=WoE!$R$19,WoE!$T$19,IF(LEFT(J229,1)=WoE!$R$20,WoE!$T$20,IF(LEFT(J229,1)=WoE!$R$21,WoE!$T$21,IF(LEFT(J229,1)=WoE!$R$22,WoE!$T$22,IF(LEFT(J229,1)=WoE!$R$23,WoE!$T$23,WoE!$T$24))))))</f>
        <v>87.579937051941812</v>
      </c>
      <c r="U229">
        <f>IF(Q229=WoE!$R$45,WoE!$T$45,IF(Q229=WoE!$R$44,WoE!$T$44,IF(Q229=WoE!$R$43,WoE!$T$43,IF(Q229=WoE!$R$42,WoE!$T$42,IF(Q229=WoE!$R$41,WoE!$T$41,IF(Q229=WoE!$R$40,WoE!$T$40,IF(Q229=WoE!$R$39,WoE!$T$39,IF(Q229=WoE!$R$38,WoE!$T$38,IF(Q229=WoE!$R$37,WoE!$T$37,IF(Q229=WoE!$R$36,WoE!$T$36,IF(Q229=WoE!$R$35,WoE!$T$35,IF(Q229="",WoE!$T$33,WoE!$T$34))))))))))))</f>
        <v>23.024115278327077</v>
      </c>
      <c r="V229">
        <f>IF(D229=WoE!$R$53,WoE!$T$53,WoE!$T$54)</f>
        <v>157.1927179217501</v>
      </c>
      <c r="W229">
        <f t="shared" si="19"/>
        <v>1</v>
      </c>
      <c r="Y229">
        <f>VLOOKUP(S229,WoE!$T$5:$W$11,4,FALSE)</f>
        <v>121</v>
      </c>
      <c r="Z229">
        <f>VLOOKUP(T229,WoE!$T$19:$W$25,4,FALSE)</f>
        <v>143</v>
      </c>
      <c r="AA229">
        <f>VLOOKUP(U229,WoE!$T$33:$W$45,4,FALSE)</f>
        <v>127</v>
      </c>
      <c r="AB229">
        <f>VLOOKUP(V229,WoE!$T$53:$W$54,4,FALSE)</f>
        <v>167</v>
      </c>
      <c r="AC229">
        <f t="shared" si="20"/>
        <v>558</v>
      </c>
      <c r="AD229">
        <f t="shared" si="21"/>
        <v>1</v>
      </c>
    </row>
    <row r="230" spans="1:30" hidden="1" x14ac:dyDescent="0.25">
      <c r="A230">
        <v>1</v>
      </c>
      <c r="B230">
        <v>0</v>
      </c>
      <c r="C230" t="s">
        <v>582</v>
      </c>
      <c r="D230" t="s">
        <v>20</v>
      </c>
      <c r="E230">
        <v>18</v>
      </c>
      <c r="F230">
        <v>1</v>
      </c>
      <c r="G230">
        <v>0</v>
      </c>
      <c r="H230" t="s">
        <v>555</v>
      </c>
      <c r="I230">
        <v>108.9</v>
      </c>
      <c r="J230" t="s">
        <v>583</v>
      </c>
      <c r="K230" t="s">
        <v>44</v>
      </c>
      <c r="N230" t="s">
        <v>584</v>
      </c>
      <c r="O230">
        <v>5</v>
      </c>
      <c r="P230" t="str">
        <f t="shared" si="17"/>
        <v>Validate</v>
      </c>
      <c r="Q230" t="str">
        <f t="shared" si="18"/>
        <v>in</v>
      </c>
      <c r="S230">
        <f>IF(E230="",WoE!$T$11,IF(E230&lt;18,WoE!$T$5,IF(E230&lt;31,WoE!$T$6,IF(E230&lt;41,WoE!$T$7,IF(E230&lt;51,WoE!$T$8,IF(E230&lt;61,WoE!$T$9,WoE!$T$10))))))</f>
        <v>-5.6858338818942329</v>
      </c>
      <c r="T230">
        <f>IF(J230="",WoE!$T$25,IF(LEFT(J230,1)=WoE!$R$19,WoE!$T$19,IF(LEFT(J230,1)=WoE!$R$20,WoE!$T$20,IF(LEFT(J230,1)=WoE!$R$21,WoE!$T$21,IF(LEFT(J230,1)=WoE!$R$22,WoE!$T$22,IF(LEFT(J230,1)=WoE!$R$23,WoE!$T$23,WoE!$T$24))))))</f>
        <v>87.579937051941812</v>
      </c>
      <c r="U230">
        <f>IF(Q230=WoE!$R$45,WoE!$T$45,IF(Q230=WoE!$R$44,WoE!$T$44,IF(Q230=WoE!$R$43,WoE!$T$43,IF(Q230=WoE!$R$42,WoE!$T$42,IF(Q230=WoE!$R$41,WoE!$T$41,IF(Q230=WoE!$R$40,WoE!$T$40,IF(Q230=WoE!$R$39,WoE!$T$39,IF(Q230=WoE!$R$38,WoE!$T$38,IF(Q230=WoE!$R$37,WoE!$T$37,IF(Q230=WoE!$R$36,WoE!$T$36,IF(Q230=WoE!$R$35,WoE!$T$35,IF(Q230="",WoE!$T$33,WoE!$T$34))))))))))))</f>
        <v>26.617316200933416</v>
      </c>
      <c r="V230">
        <f>IF(D230=WoE!$R$53,WoE!$T$53,WoE!$T$54)</f>
        <v>-94.961360375027951</v>
      </c>
      <c r="W230">
        <f t="shared" si="19"/>
        <v>0</v>
      </c>
      <c r="Y230">
        <f>VLOOKUP(S230,WoE!$T$5:$W$11,4,FALSE)</f>
        <v>121</v>
      </c>
      <c r="Z230">
        <f>VLOOKUP(T230,WoE!$T$19:$W$25,4,FALSE)</f>
        <v>143</v>
      </c>
      <c r="AA230">
        <f>VLOOKUP(U230,WoE!$T$33:$W$45,4,FALSE)</f>
        <v>128</v>
      </c>
      <c r="AB230">
        <f>VLOOKUP(V230,WoE!$T$53:$W$54,4,FALSE)</f>
        <v>95</v>
      </c>
      <c r="AC230">
        <f t="shared" si="20"/>
        <v>487</v>
      </c>
      <c r="AD230">
        <f t="shared" si="21"/>
        <v>0</v>
      </c>
    </row>
    <row r="231" spans="1:30" hidden="1" x14ac:dyDescent="0.25">
      <c r="A231">
        <v>1</v>
      </c>
      <c r="B231">
        <v>1</v>
      </c>
      <c r="C231" t="s">
        <v>585</v>
      </c>
      <c r="D231" t="s">
        <v>15</v>
      </c>
      <c r="E231">
        <v>17</v>
      </c>
      <c r="F231">
        <v>1</v>
      </c>
      <c r="G231">
        <v>0</v>
      </c>
      <c r="H231" t="s">
        <v>555</v>
      </c>
      <c r="I231">
        <v>108.9</v>
      </c>
      <c r="J231" t="s">
        <v>583</v>
      </c>
      <c r="K231" t="s">
        <v>44</v>
      </c>
      <c r="L231" t="s">
        <v>71</v>
      </c>
      <c r="N231" t="s">
        <v>584</v>
      </c>
      <c r="O231">
        <v>4</v>
      </c>
      <c r="P231" t="str">
        <f t="shared" si="17"/>
        <v>Test</v>
      </c>
      <c r="Q231" t="str">
        <f t="shared" si="18"/>
        <v>in</v>
      </c>
      <c r="S231">
        <f>IF(E231="",WoE!$T$11,IF(E231&lt;18,WoE!$T$5,IF(E231&lt;31,WoE!$T$6,IF(E231&lt;41,WoE!$T$7,IF(E231&lt;51,WoE!$T$8,IF(E231&lt;61,WoE!$T$9,WoE!$T$10))))))</f>
        <v>76.513380263189873</v>
      </c>
      <c r="T231">
        <f>IF(J231="",WoE!$T$25,IF(LEFT(J231,1)=WoE!$R$19,WoE!$T$19,IF(LEFT(J231,1)=WoE!$R$20,WoE!$T$20,IF(LEFT(J231,1)=WoE!$R$21,WoE!$T$21,IF(LEFT(J231,1)=WoE!$R$22,WoE!$T$22,IF(LEFT(J231,1)=WoE!$R$23,WoE!$T$23,WoE!$T$24))))))</f>
        <v>87.579937051941812</v>
      </c>
      <c r="U231">
        <f>IF(Q231=WoE!$R$45,WoE!$T$45,IF(Q231=WoE!$R$44,WoE!$T$44,IF(Q231=WoE!$R$43,WoE!$T$43,IF(Q231=WoE!$R$42,WoE!$T$42,IF(Q231=WoE!$R$41,WoE!$T$41,IF(Q231=WoE!$R$40,WoE!$T$40,IF(Q231=WoE!$R$39,WoE!$T$39,IF(Q231=WoE!$R$38,WoE!$T$38,IF(Q231=WoE!$R$37,WoE!$T$37,IF(Q231=WoE!$R$36,WoE!$T$36,IF(Q231=WoE!$R$35,WoE!$T$35,IF(Q231="",WoE!$T$33,WoE!$T$34))))))))))))</f>
        <v>26.617316200933416</v>
      </c>
      <c r="V231">
        <f>IF(D231=WoE!$R$53,WoE!$T$53,WoE!$T$54)</f>
        <v>157.1927179217501</v>
      </c>
      <c r="W231">
        <f t="shared" si="19"/>
        <v>1</v>
      </c>
      <c r="Y231">
        <f>VLOOKUP(S231,WoE!$T$5:$W$11,4,FALSE)</f>
        <v>137</v>
      </c>
      <c r="Z231">
        <f>VLOOKUP(T231,WoE!$T$19:$W$25,4,FALSE)</f>
        <v>143</v>
      </c>
      <c r="AA231">
        <f>VLOOKUP(U231,WoE!$T$33:$W$45,4,FALSE)</f>
        <v>128</v>
      </c>
      <c r="AB231">
        <f>VLOOKUP(V231,WoE!$T$53:$W$54,4,FALSE)</f>
        <v>167</v>
      </c>
      <c r="AC231">
        <f t="shared" si="20"/>
        <v>575</v>
      </c>
      <c r="AD231">
        <f t="shared" si="21"/>
        <v>1</v>
      </c>
    </row>
    <row r="232" spans="1:30" hidden="1" x14ac:dyDescent="0.25">
      <c r="A232">
        <v>1</v>
      </c>
      <c r="B232">
        <v>1</v>
      </c>
      <c r="C232" t="s">
        <v>586</v>
      </c>
      <c r="D232" t="s">
        <v>15</v>
      </c>
      <c r="E232">
        <v>30</v>
      </c>
      <c r="F232">
        <v>0</v>
      </c>
      <c r="G232">
        <v>0</v>
      </c>
      <c r="H232" t="s">
        <v>386</v>
      </c>
      <c r="I232">
        <v>93.5</v>
      </c>
      <c r="J232" t="s">
        <v>587</v>
      </c>
      <c r="K232" t="s">
        <v>17</v>
      </c>
      <c r="L232" t="s">
        <v>29</v>
      </c>
      <c r="O232">
        <v>5</v>
      </c>
      <c r="P232" t="str">
        <f t="shared" si="17"/>
        <v>Validate</v>
      </c>
      <c r="Q232" t="str">
        <f t="shared" si="18"/>
        <v/>
      </c>
      <c r="S232">
        <f>IF(E232="",WoE!$T$11,IF(E232&lt;18,WoE!$T$5,IF(E232&lt;31,WoE!$T$6,IF(E232&lt;41,WoE!$T$7,IF(E232&lt;51,WoE!$T$8,IF(E232&lt;61,WoE!$T$9,WoE!$T$10))))))</f>
        <v>-5.6858338818942329</v>
      </c>
      <c r="T232">
        <f>IF(J232="",WoE!$T$25,IF(LEFT(J232,1)=WoE!$R$19,WoE!$T$19,IF(LEFT(J232,1)=WoE!$R$20,WoE!$T$20,IF(LEFT(J232,1)=WoE!$R$21,WoE!$T$21,IF(LEFT(J232,1)=WoE!$R$22,WoE!$T$22,IF(LEFT(J232,1)=WoE!$R$23,WoE!$T$23,WoE!$T$24))))))</f>
        <v>131.94856914477802</v>
      </c>
      <c r="U232">
        <f>IF(Q232=WoE!$R$45,WoE!$T$45,IF(Q232=WoE!$R$44,WoE!$T$44,IF(Q232=WoE!$R$43,WoE!$T$43,IF(Q232=WoE!$R$42,WoE!$T$42,IF(Q232=WoE!$R$41,WoE!$T$41,IF(Q232=WoE!$R$40,WoE!$T$40,IF(Q232=WoE!$R$39,WoE!$T$39,IF(Q232=WoE!$R$38,WoE!$T$38,IF(Q232=WoE!$R$37,WoE!$T$37,IF(Q232=WoE!$R$36,WoE!$T$36,IF(Q232=WoE!$R$35,WoE!$T$35,IF(Q232="",WoE!$T$33,WoE!$T$34))))))))))))</f>
        <v>-46.758841498002319</v>
      </c>
      <c r="V232">
        <f>IF(D232=WoE!$R$53,WoE!$T$53,WoE!$T$54)</f>
        <v>157.1927179217501</v>
      </c>
      <c r="W232">
        <f t="shared" si="19"/>
        <v>1</v>
      </c>
      <c r="Y232">
        <f>VLOOKUP(S232,WoE!$T$5:$W$11,4,FALSE)</f>
        <v>121</v>
      </c>
      <c r="Z232">
        <f>VLOOKUP(T232,WoE!$T$19:$W$25,4,FALSE)</f>
        <v>154</v>
      </c>
      <c r="AA232">
        <f>VLOOKUP(U232,WoE!$T$33:$W$45,4,FALSE)</f>
        <v>112</v>
      </c>
      <c r="AB232">
        <f>VLOOKUP(V232,WoE!$T$53:$W$54,4,FALSE)</f>
        <v>167</v>
      </c>
      <c r="AC232">
        <f t="shared" si="20"/>
        <v>554</v>
      </c>
      <c r="AD232">
        <f t="shared" si="21"/>
        <v>1</v>
      </c>
    </row>
    <row r="233" spans="1:30" x14ac:dyDescent="0.25">
      <c r="A233">
        <v>1</v>
      </c>
      <c r="B233">
        <v>1</v>
      </c>
      <c r="C233" t="s">
        <v>588</v>
      </c>
      <c r="D233" t="s">
        <v>20</v>
      </c>
      <c r="E233">
        <v>52</v>
      </c>
      <c r="F233">
        <v>0</v>
      </c>
      <c r="G233">
        <v>0</v>
      </c>
      <c r="H233" t="s">
        <v>589</v>
      </c>
      <c r="I233">
        <v>30.5</v>
      </c>
      <c r="J233" t="s">
        <v>590</v>
      </c>
      <c r="K233" t="s">
        <v>17</v>
      </c>
      <c r="L233" t="s">
        <v>57</v>
      </c>
      <c r="N233" t="s">
        <v>591</v>
      </c>
      <c r="O233">
        <v>1</v>
      </c>
      <c r="P233" t="str">
        <f t="shared" si="17"/>
        <v>Train</v>
      </c>
      <c r="Q233" t="str">
        <f t="shared" si="18"/>
        <v>ON</v>
      </c>
      <c r="S233">
        <f>IF(E233="",WoE!$T$11,IF(E233&lt;18,WoE!$T$5,IF(E233&lt;31,WoE!$T$6,IF(E233&lt;41,WoE!$T$7,IF(E233&lt;51,WoE!$T$8,IF(E233&lt;61,WoE!$T$9,WoE!$T$10))))))</f>
        <v>24.067603007585038</v>
      </c>
      <c r="T233">
        <f>IF(J233="",WoE!$T$25,IF(LEFT(J233,1)=WoE!$R$19,WoE!$T$19,IF(LEFT(J233,1)=WoE!$R$20,WoE!$T$20,IF(LEFT(J233,1)=WoE!$R$21,WoE!$T$21,IF(LEFT(J233,1)=WoE!$R$22,WoE!$T$22,IF(LEFT(J233,1)=WoE!$R$23,WoE!$T$23,WoE!$T$24))))))</f>
        <v>87.579937051941812</v>
      </c>
      <c r="U233">
        <f>IF(Q233=WoE!$R$45,WoE!$T$45,IF(Q233=WoE!$R$44,WoE!$T$44,IF(Q233=WoE!$R$43,WoE!$T$43,IF(Q233=WoE!$R$42,WoE!$T$42,IF(Q233=WoE!$R$41,WoE!$T$41,IF(Q233=WoE!$R$40,WoE!$T$40,IF(Q233=WoE!$R$39,WoE!$T$39,IF(Q233=WoE!$R$38,WoE!$T$38,IF(Q233=WoE!$R$37,WoE!$T$37,IF(Q233=WoE!$R$36,WoE!$T$36,IF(Q233=WoE!$R$35,WoE!$T$35,IF(Q233="",WoE!$T$33,WoE!$T$34))))))))))))</f>
        <v>-105.96394786685998</v>
      </c>
      <c r="V233">
        <f>IF(D233=WoE!$R$53,WoE!$T$53,WoE!$T$54)</f>
        <v>-94.961360375027951</v>
      </c>
      <c r="W233">
        <f t="shared" si="19"/>
        <v>1</v>
      </c>
      <c r="Y233">
        <f>VLOOKUP(S233,WoE!$T$5:$W$11,4,FALSE)</f>
        <v>127</v>
      </c>
      <c r="Z233">
        <f>VLOOKUP(T233,WoE!$T$19:$W$25,4,FALSE)</f>
        <v>143</v>
      </c>
      <c r="AA233">
        <f>VLOOKUP(U233,WoE!$T$33:$W$45,4,FALSE)</f>
        <v>98</v>
      </c>
      <c r="AB233">
        <f>VLOOKUP(V233,WoE!$T$53:$W$54,4,FALSE)</f>
        <v>95</v>
      </c>
      <c r="AC233">
        <f t="shared" si="20"/>
        <v>463</v>
      </c>
      <c r="AD233">
        <f t="shared" si="21"/>
        <v>1</v>
      </c>
    </row>
    <row r="234" spans="1:30" hidden="1" x14ac:dyDescent="0.25">
      <c r="A234">
        <v>1</v>
      </c>
      <c r="B234">
        <v>0</v>
      </c>
      <c r="C234" t="s">
        <v>592</v>
      </c>
      <c r="D234" t="s">
        <v>20</v>
      </c>
      <c r="E234">
        <v>47</v>
      </c>
      <c r="F234">
        <v>0</v>
      </c>
      <c r="G234">
        <v>0</v>
      </c>
      <c r="H234" t="s">
        <v>593</v>
      </c>
      <c r="I234">
        <v>52</v>
      </c>
      <c r="J234" t="s">
        <v>594</v>
      </c>
      <c r="K234" t="s">
        <v>17</v>
      </c>
      <c r="M234">
        <v>207</v>
      </c>
      <c r="N234" t="s">
        <v>595</v>
      </c>
      <c r="O234">
        <v>5</v>
      </c>
      <c r="P234" t="str">
        <f t="shared" si="17"/>
        <v>Validate</v>
      </c>
      <c r="Q234" t="str">
        <f t="shared" si="18"/>
        <v>MA</v>
      </c>
      <c r="S234">
        <f>IF(E234="",WoE!$T$11,IF(E234&lt;18,WoE!$T$5,IF(E234&lt;31,WoE!$T$6,IF(E234&lt;41,WoE!$T$7,IF(E234&lt;51,WoE!$T$8,IF(E234&lt;61,WoE!$T$9,WoE!$T$10))))))</f>
        <v>10.385094737400134</v>
      </c>
      <c r="T234">
        <f>IF(J234="",WoE!$T$25,IF(LEFT(J234,1)=WoE!$R$19,WoE!$T$19,IF(LEFT(J234,1)=WoE!$R$20,WoE!$T$20,IF(LEFT(J234,1)=WoE!$R$21,WoE!$T$21,IF(LEFT(J234,1)=WoE!$R$22,WoE!$T$22,IF(LEFT(J234,1)=WoE!$R$23,WoE!$T$23,WoE!$T$24))))))</f>
        <v>87.579937051941812</v>
      </c>
      <c r="U234">
        <f>IF(Q234=WoE!$R$45,WoE!$T$45,IF(Q234=WoE!$R$44,WoE!$T$44,IF(Q234=WoE!$R$43,WoE!$T$43,IF(Q234=WoE!$R$42,WoE!$T$42,IF(Q234=WoE!$R$41,WoE!$T$41,IF(Q234=WoE!$R$40,WoE!$T$40,IF(Q234=WoE!$R$39,WoE!$T$39,IF(Q234=WoE!$R$38,WoE!$T$38,IF(Q234=WoE!$R$37,WoE!$T$37,IF(Q234=WoE!$R$36,WoE!$T$36,IF(Q234=WoE!$R$35,WoE!$T$35,IF(Q234="",WoE!$T$33,WoE!$T$34))))))))))))</f>
        <v>4.6520015634892697</v>
      </c>
      <c r="V234">
        <f>IF(D234=WoE!$R$53,WoE!$T$53,WoE!$T$54)</f>
        <v>-94.961360375027951</v>
      </c>
      <c r="W234">
        <f t="shared" si="19"/>
        <v>0</v>
      </c>
      <c r="Y234">
        <f>VLOOKUP(S234,WoE!$T$5:$W$11,4,FALSE)</f>
        <v>124</v>
      </c>
      <c r="Z234">
        <f>VLOOKUP(T234,WoE!$T$19:$W$25,4,FALSE)</f>
        <v>143</v>
      </c>
      <c r="AA234">
        <f>VLOOKUP(U234,WoE!$T$33:$W$45,4,FALSE)</f>
        <v>123</v>
      </c>
      <c r="AB234">
        <f>VLOOKUP(V234,WoE!$T$53:$W$54,4,FALSE)</f>
        <v>95</v>
      </c>
      <c r="AC234">
        <f t="shared" si="20"/>
        <v>485</v>
      </c>
      <c r="AD234">
        <f t="shared" si="21"/>
        <v>0</v>
      </c>
    </row>
    <row r="235" spans="1:30" x14ac:dyDescent="0.25">
      <c r="A235">
        <v>1</v>
      </c>
      <c r="B235">
        <v>1</v>
      </c>
      <c r="C235" t="s">
        <v>596</v>
      </c>
      <c r="D235" t="s">
        <v>15</v>
      </c>
      <c r="E235">
        <v>56</v>
      </c>
      <c r="F235">
        <v>0</v>
      </c>
      <c r="G235">
        <v>1</v>
      </c>
      <c r="H235" t="s">
        <v>384</v>
      </c>
      <c r="I235">
        <v>83.158299999999997</v>
      </c>
      <c r="J235" t="s">
        <v>597</v>
      </c>
      <c r="K235" t="s">
        <v>44</v>
      </c>
      <c r="L235" t="s">
        <v>90</v>
      </c>
      <c r="N235" t="s">
        <v>262</v>
      </c>
      <c r="O235">
        <v>1</v>
      </c>
      <c r="P235" t="str">
        <f t="shared" si="17"/>
        <v>Train</v>
      </c>
      <c r="Q235" t="str">
        <f t="shared" si="18"/>
        <v>PA</v>
      </c>
      <c r="S235">
        <f>IF(E235="",WoE!$T$11,IF(E235&lt;18,WoE!$T$5,IF(E235&lt;31,WoE!$T$6,IF(E235&lt;41,WoE!$T$7,IF(E235&lt;51,WoE!$T$8,IF(E235&lt;61,WoE!$T$9,WoE!$T$10))))))</f>
        <v>24.067603007585038</v>
      </c>
      <c r="T235">
        <f>IF(J235="",WoE!$T$25,IF(LEFT(J235,1)=WoE!$R$19,WoE!$T$19,IF(LEFT(J235,1)=WoE!$R$20,WoE!$T$20,IF(LEFT(J235,1)=WoE!$R$21,WoE!$T$21,IF(LEFT(J235,1)=WoE!$R$22,WoE!$T$22,IF(LEFT(J235,1)=WoE!$R$23,WoE!$T$23,WoE!$T$24))))))</f>
        <v>87.579937051941812</v>
      </c>
      <c r="U235">
        <f>IF(Q235=WoE!$R$45,WoE!$T$45,IF(Q235=WoE!$R$44,WoE!$T$44,IF(Q235=WoE!$R$43,WoE!$T$43,IF(Q235=WoE!$R$42,WoE!$T$42,IF(Q235=WoE!$R$41,WoE!$T$41,IF(Q235=WoE!$R$40,WoE!$T$40,IF(Q235=WoE!$R$39,WoE!$T$39,IF(Q235=WoE!$R$38,WoE!$T$38,IF(Q235=WoE!$R$37,WoE!$T$37,IF(Q235=WoE!$R$36,WoE!$T$36,IF(Q235=WoE!$R$35,WoE!$T$35,IF(Q235="",WoE!$T$33,WoE!$T$34))))))))))))</f>
        <v>49.850513937795007</v>
      </c>
      <c r="V235">
        <f>IF(D235=WoE!$R$53,WoE!$T$53,WoE!$T$54)</f>
        <v>157.1927179217501</v>
      </c>
      <c r="W235">
        <f t="shared" si="19"/>
        <v>1</v>
      </c>
      <c r="Y235">
        <f>VLOOKUP(S235,WoE!$T$5:$W$11,4,FALSE)</f>
        <v>127</v>
      </c>
      <c r="Z235">
        <f>VLOOKUP(T235,WoE!$T$19:$W$25,4,FALSE)</f>
        <v>143</v>
      </c>
      <c r="AA235">
        <f>VLOOKUP(U235,WoE!$T$33:$W$45,4,FALSE)</f>
        <v>133</v>
      </c>
      <c r="AB235">
        <f>VLOOKUP(V235,WoE!$T$53:$W$54,4,FALSE)</f>
        <v>167</v>
      </c>
      <c r="AC235">
        <f t="shared" si="20"/>
        <v>570</v>
      </c>
      <c r="AD235">
        <f t="shared" si="21"/>
        <v>1</v>
      </c>
    </row>
    <row r="236" spans="1:30" x14ac:dyDescent="0.25">
      <c r="A236">
        <v>1</v>
      </c>
      <c r="B236">
        <v>0</v>
      </c>
      <c r="C236" t="s">
        <v>598</v>
      </c>
      <c r="D236" t="s">
        <v>20</v>
      </c>
      <c r="E236">
        <v>38</v>
      </c>
      <c r="F236">
        <v>0</v>
      </c>
      <c r="G236">
        <v>0</v>
      </c>
      <c r="H236" t="s">
        <v>599</v>
      </c>
      <c r="I236">
        <v>0</v>
      </c>
      <c r="K236" t="s">
        <v>17</v>
      </c>
      <c r="N236" t="s">
        <v>600</v>
      </c>
      <c r="O236">
        <v>2</v>
      </c>
      <c r="P236" t="str">
        <f t="shared" si="17"/>
        <v>Train</v>
      </c>
      <c r="Q236" t="str">
        <f t="shared" si="18"/>
        <v>ds</v>
      </c>
      <c r="S236">
        <f>IF(E236="",WoE!$T$11,IF(E236&lt;18,WoE!$T$5,IF(E236&lt;31,WoE!$T$6,IF(E236&lt;41,WoE!$T$7,IF(E236&lt;51,WoE!$T$8,IF(E236&lt;61,WoE!$T$9,WoE!$T$10))))))</f>
        <v>6.0882919635254256</v>
      </c>
      <c r="T236">
        <f>IF(J236="",WoE!$T$25,IF(LEFT(J236,1)=WoE!$R$19,WoE!$T$19,IF(LEFT(J236,1)=WoE!$R$20,WoE!$T$20,IF(LEFT(J236,1)=WoE!$R$21,WoE!$T$21,IF(LEFT(J236,1)=WoE!$R$22,WoE!$T$22,IF(LEFT(J236,1)=WoE!$R$23,WoE!$T$23,WoE!$T$24))))))</f>
        <v>-35.508699828064103</v>
      </c>
      <c r="U236">
        <f>IF(Q236=WoE!$R$45,WoE!$T$45,IF(Q236=WoE!$R$44,WoE!$T$44,IF(Q236=WoE!$R$43,WoE!$T$43,IF(Q236=WoE!$R$42,WoE!$T$42,IF(Q236=WoE!$R$41,WoE!$T$41,IF(Q236=WoE!$R$40,WoE!$T$40,IF(Q236=WoE!$R$39,WoE!$T$39,IF(Q236=WoE!$R$38,WoE!$T$38,IF(Q236=WoE!$R$37,WoE!$T$37,IF(Q236=WoE!$R$36,WoE!$T$36,IF(Q236=WoE!$R$35,WoE!$T$35,IF(Q236="",WoE!$T$33,WoE!$T$34))))))))))))</f>
        <v>26.617316200933416</v>
      </c>
      <c r="V236">
        <f>IF(D236=WoE!$R$53,WoE!$T$53,WoE!$T$54)</f>
        <v>-94.961360375027951</v>
      </c>
      <c r="W236">
        <f t="shared" si="19"/>
        <v>0</v>
      </c>
      <c r="Y236">
        <f>VLOOKUP(S236,WoE!$T$5:$W$11,4,FALSE)</f>
        <v>123</v>
      </c>
      <c r="Z236">
        <f>VLOOKUP(T236,WoE!$T$19:$W$25,4,FALSE)</f>
        <v>113</v>
      </c>
      <c r="AA236">
        <f>VLOOKUP(U236,WoE!$T$33:$W$45,4,FALSE)</f>
        <v>128</v>
      </c>
      <c r="AB236">
        <f>VLOOKUP(V236,WoE!$T$53:$W$54,4,FALSE)</f>
        <v>95</v>
      </c>
      <c r="AC236">
        <f t="shared" si="20"/>
        <v>459</v>
      </c>
      <c r="AD236">
        <f t="shared" si="21"/>
        <v>0</v>
      </c>
    </row>
    <row r="237" spans="1:30" x14ac:dyDescent="0.25">
      <c r="A237">
        <v>1</v>
      </c>
      <c r="B237">
        <v>1</v>
      </c>
      <c r="C237" t="s">
        <v>601</v>
      </c>
      <c r="D237" t="s">
        <v>20</v>
      </c>
      <c r="F237">
        <v>0</v>
      </c>
      <c r="G237">
        <v>0</v>
      </c>
      <c r="H237" t="s">
        <v>602</v>
      </c>
      <c r="I237">
        <v>39.6</v>
      </c>
      <c r="K237" t="s">
        <v>17</v>
      </c>
      <c r="L237" t="s">
        <v>74</v>
      </c>
      <c r="N237" t="s">
        <v>603</v>
      </c>
      <c r="O237">
        <v>2</v>
      </c>
      <c r="P237" t="str">
        <f t="shared" si="17"/>
        <v>Train</v>
      </c>
      <c r="Q237" t="str">
        <f t="shared" si="18"/>
        <v>NY</v>
      </c>
      <c r="S237">
        <f>IF(E237="",WoE!$T$11,IF(E237&lt;18,WoE!$T$5,IF(E237&lt;31,WoE!$T$6,IF(E237&lt;41,WoE!$T$7,IF(E237&lt;51,WoE!$T$8,IF(E237&lt;61,WoE!$T$9,WoE!$T$10))))))</f>
        <v>-43.580409799888336</v>
      </c>
      <c r="T237">
        <f>IF(J237="",WoE!$T$25,IF(LEFT(J237,1)=WoE!$R$19,WoE!$T$19,IF(LEFT(J237,1)=WoE!$R$20,WoE!$T$20,IF(LEFT(J237,1)=WoE!$R$21,WoE!$T$21,IF(LEFT(J237,1)=WoE!$R$22,WoE!$T$22,IF(LEFT(J237,1)=WoE!$R$23,WoE!$T$23,WoE!$T$24))))))</f>
        <v>-35.508699828064103</v>
      </c>
      <c r="U237">
        <f>IF(Q237=WoE!$R$45,WoE!$T$45,IF(Q237=WoE!$R$44,WoE!$T$44,IF(Q237=WoE!$R$43,WoE!$T$43,IF(Q237=WoE!$R$42,WoE!$T$42,IF(Q237=WoE!$R$41,WoE!$T$41,IF(Q237=WoE!$R$40,WoE!$T$40,IF(Q237=WoE!$R$39,WoE!$T$39,IF(Q237=WoE!$R$38,WoE!$T$38,IF(Q237=WoE!$R$37,WoE!$T$37,IF(Q237=WoE!$R$36,WoE!$T$36,IF(Q237=WoE!$R$35,WoE!$T$35,IF(Q237="",WoE!$T$33,WoE!$T$34))))))))))))</f>
        <v>96.207787829339537</v>
      </c>
      <c r="V237">
        <f>IF(D237=WoE!$R$53,WoE!$T$53,WoE!$T$54)</f>
        <v>-94.961360375027951</v>
      </c>
      <c r="W237">
        <f t="shared" si="19"/>
        <v>1</v>
      </c>
      <c r="Y237">
        <f>VLOOKUP(S237,WoE!$T$5:$W$11,4,FALSE)</f>
        <v>113</v>
      </c>
      <c r="Z237">
        <f>VLOOKUP(T237,WoE!$T$19:$W$25,4,FALSE)</f>
        <v>113</v>
      </c>
      <c r="AA237">
        <f>VLOOKUP(U237,WoE!$T$33:$W$45,4,FALSE)</f>
        <v>143</v>
      </c>
      <c r="AB237">
        <f>VLOOKUP(V237,WoE!$T$53:$W$54,4,FALSE)</f>
        <v>95</v>
      </c>
      <c r="AC237">
        <f t="shared" si="20"/>
        <v>464</v>
      </c>
      <c r="AD237">
        <f t="shared" si="21"/>
        <v>1</v>
      </c>
    </row>
    <row r="238" spans="1:30" hidden="1" x14ac:dyDescent="0.25">
      <c r="A238">
        <v>1</v>
      </c>
      <c r="B238">
        <v>0</v>
      </c>
      <c r="C238" t="s">
        <v>604</v>
      </c>
      <c r="D238" t="s">
        <v>20</v>
      </c>
      <c r="E238">
        <v>22</v>
      </c>
      <c r="F238">
        <v>0</v>
      </c>
      <c r="G238">
        <v>0</v>
      </c>
      <c r="H238" t="s">
        <v>94</v>
      </c>
      <c r="I238">
        <v>135.63329999999999</v>
      </c>
      <c r="K238" t="s">
        <v>44</v>
      </c>
      <c r="M238">
        <v>232</v>
      </c>
      <c r="O238">
        <v>5</v>
      </c>
      <c r="P238" t="str">
        <f t="shared" si="17"/>
        <v>Validate</v>
      </c>
      <c r="Q238" t="str">
        <f t="shared" si="18"/>
        <v/>
      </c>
      <c r="S238">
        <f>IF(E238="",WoE!$T$11,IF(E238&lt;18,WoE!$T$5,IF(E238&lt;31,WoE!$T$6,IF(E238&lt;41,WoE!$T$7,IF(E238&lt;51,WoE!$T$8,IF(E238&lt;61,WoE!$T$9,WoE!$T$10))))))</f>
        <v>-5.6858338818942329</v>
      </c>
      <c r="T238">
        <f>IF(J238="",WoE!$T$25,IF(LEFT(J238,1)=WoE!$R$19,WoE!$T$19,IF(LEFT(J238,1)=WoE!$R$20,WoE!$T$20,IF(LEFT(J238,1)=WoE!$R$21,WoE!$T$21,IF(LEFT(J238,1)=WoE!$R$22,WoE!$T$22,IF(LEFT(J238,1)=WoE!$R$23,WoE!$T$23,WoE!$T$24))))))</f>
        <v>-35.508699828064103</v>
      </c>
      <c r="U238">
        <f>IF(Q238=WoE!$R$45,WoE!$T$45,IF(Q238=WoE!$R$44,WoE!$T$44,IF(Q238=WoE!$R$43,WoE!$T$43,IF(Q238=WoE!$R$42,WoE!$T$42,IF(Q238=WoE!$R$41,WoE!$T$41,IF(Q238=WoE!$R$40,WoE!$T$40,IF(Q238=WoE!$R$39,WoE!$T$39,IF(Q238=WoE!$R$38,WoE!$T$38,IF(Q238=WoE!$R$37,WoE!$T$37,IF(Q238=WoE!$R$36,WoE!$T$36,IF(Q238=WoE!$R$35,WoE!$T$35,IF(Q238="",WoE!$T$33,WoE!$T$34))))))))))))</f>
        <v>-46.758841498002319</v>
      </c>
      <c r="V238">
        <f>IF(D238=WoE!$R$53,WoE!$T$53,WoE!$T$54)</f>
        <v>-94.961360375027951</v>
      </c>
      <c r="W238">
        <f t="shared" si="19"/>
        <v>0</v>
      </c>
      <c r="Y238">
        <f>VLOOKUP(S238,WoE!$T$5:$W$11,4,FALSE)</f>
        <v>121</v>
      </c>
      <c r="Z238">
        <f>VLOOKUP(T238,WoE!$T$19:$W$25,4,FALSE)</f>
        <v>113</v>
      </c>
      <c r="AA238">
        <f>VLOOKUP(U238,WoE!$T$33:$W$45,4,FALSE)</f>
        <v>112</v>
      </c>
      <c r="AB238">
        <f>VLOOKUP(V238,WoE!$T$53:$W$54,4,FALSE)</f>
        <v>95</v>
      </c>
      <c r="AC238">
        <f t="shared" si="20"/>
        <v>441</v>
      </c>
      <c r="AD238">
        <f t="shared" si="21"/>
        <v>0</v>
      </c>
    </row>
    <row r="239" spans="1:30" x14ac:dyDescent="0.25">
      <c r="A239">
        <v>1</v>
      </c>
      <c r="B239">
        <v>0</v>
      </c>
      <c r="C239" t="s">
        <v>605</v>
      </c>
      <c r="D239" t="s">
        <v>20</v>
      </c>
      <c r="F239">
        <v>0</v>
      </c>
      <c r="G239">
        <v>0</v>
      </c>
      <c r="H239" t="s">
        <v>47</v>
      </c>
      <c r="I239">
        <v>227.52500000000001</v>
      </c>
      <c r="K239" t="s">
        <v>44</v>
      </c>
      <c r="O239">
        <v>3</v>
      </c>
      <c r="P239" t="str">
        <f t="shared" si="17"/>
        <v>Train</v>
      </c>
      <c r="Q239" t="str">
        <f t="shared" si="18"/>
        <v/>
      </c>
      <c r="S239">
        <f>IF(E239="",WoE!$T$11,IF(E239&lt;18,WoE!$T$5,IF(E239&lt;31,WoE!$T$6,IF(E239&lt;41,WoE!$T$7,IF(E239&lt;51,WoE!$T$8,IF(E239&lt;61,WoE!$T$9,WoE!$T$10))))))</f>
        <v>-43.580409799888336</v>
      </c>
      <c r="T239">
        <f>IF(J239="",WoE!$T$25,IF(LEFT(J239,1)=WoE!$R$19,WoE!$T$19,IF(LEFT(J239,1)=WoE!$R$20,WoE!$T$20,IF(LEFT(J239,1)=WoE!$R$21,WoE!$T$21,IF(LEFT(J239,1)=WoE!$R$22,WoE!$T$22,IF(LEFT(J239,1)=WoE!$R$23,WoE!$T$23,WoE!$T$24))))))</f>
        <v>-35.508699828064103</v>
      </c>
      <c r="U239">
        <f>IF(Q239=WoE!$R$45,WoE!$T$45,IF(Q239=WoE!$R$44,WoE!$T$44,IF(Q239=WoE!$R$43,WoE!$T$43,IF(Q239=WoE!$R$42,WoE!$T$42,IF(Q239=WoE!$R$41,WoE!$T$41,IF(Q239=WoE!$R$40,WoE!$T$40,IF(Q239=WoE!$R$39,WoE!$T$39,IF(Q239=WoE!$R$38,WoE!$T$38,IF(Q239=WoE!$R$37,WoE!$T$37,IF(Q239=WoE!$R$36,WoE!$T$36,IF(Q239=WoE!$R$35,WoE!$T$35,IF(Q239="",WoE!$T$33,WoE!$T$34))))))))))))</f>
        <v>-46.758841498002319</v>
      </c>
      <c r="V239">
        <f>IF(D239=WoE!$R$53,WoE!$T$53,WoE!$T$54)</f>
        <v>-94.961360375027951</v>
      </c>
      <c r="W239">
        <f t="shared" si="19"/>
        <v>0</v>
      </c>
      <c r="Y239">
        <f>VLOOKUP(S239,WoE!$T$5:$W$11,4,FALSE)</f>
        <v>113</v>
      </c>
      <c r="Z239">
        <f>VLOOKUP(T239,WoE!$T$19:$W$25,4,FALSE)</f>
        <v>113</v>
      </c>
      <c r="AA239">
        <f>VLOOKUP(U239,WoE!$T$33:$W$45,4,FALSE)</f>
        <v>112</v>
      </c>
      <c r="AB239">
        <f>VLOOKUP(V239,WoE!$T$53:$W$54,4,FALSE)</f>
        <v>95</v>
      </c>
      <c r="AC239">
        <f t="shared" si="20"/>
        <v>433</v>
      </c>
      <c r="AD239">
        <f t="shared" si="21"/>
        <v>0</v>
      </c>
    </row>
    <row r="240" spans="1:30" x14ac:dyDescent="0.25">
      <c r="A240">
        <v>1</v>
      </c>
      <c r="B240">
        <v>1</v>
      </c>
      <c r="C240" t="s">
        <v>606</v>
      </c>
      <c r="D240" t="s">
        <v>15</v>
      </c>
      <c r="E240">
        <v>43</v>
      </c>
      <c r="F240">
        <v>0</v>
      </c>
      <c r="G240">
        <v>1</v>
      </c>
      <c r="H240" t="s">
        <v>461</v>
      </c>
      <c r="I240">
        <v>211.33750000000001</v>
      </c>
      <c r="J240" t="s">
        <v>607</v>
      </c>
      <c r="K240" t="s">
        <v>17</v>
      </c>
      <c r="L240" t="s">
        <v>211</v>
      </c>
      <c r="N240" t="s">
        <v>18</v>
      </c>
      <c r="O240">
        <v>1</v>
      </c>
      <c r="P240" t="str">
        <f t="shared" si="17"/>
        <v>Train</v>
      </c>
      <c r="Q240" t="str">
        <f t="shared" si="18"/>
        <v>MO</v>
      </c>
      <c r="S240">
        <f>IF(E240="",WoE!$T$11,IF(E240&lt;18,WoE!$T$5,IF(E240&lt;31,WoE!$T$6,IF(E240&lt;41,WoE!$T$7,IF(E240&lt;51,WoE!$T$8,IF(E240&lt;61,WoE!$T$9,WoE!$T$10))))))</f>
        <v>10.385094737400134</v>
      </c>
      <c r="T240">
        <f>IF(J240="",WoE!$T$25,IF(LEFT(J240,1)=WoE!$R$19,WoE!$T$19,IF(LEFT(J240,1)=WoE!$R$20,WoE!$T$20,IF(LEFT(J240,1)=WoE!$R$21,WoE!$T$21,IF(LEFT(J240,1)=WoE!$R$22,WoE!$T$22,IF(LEFT(J240,1)=WoE!$R$23,WoE!$T$23,WoE!$T$24))))))</f>
        <v>131.94856914477802</v>
      </c>
      <c r="U240">
        <f>IF(Q240=WoE!$R$45,WoE!$T$45,IF(Q240=WoE!$R$44,WoE!$T$44,IF(Q240=WoE!$R$43,WoE!$T$43,IF(Q240=WoE!$R$42,WoE!$T$42,IF(Q240=WoE!$R$41,WoE!$T$41,IF(Q240=WoE!$R$40,WoE!$T$40,IF(Q240=WoE!$R$39,WoE!$T$39,IF(Q240=WoE!$R$38,WoE!$T$38,IF(Q240=WoE!$R$37,WoE!$T$37,IF(Q240=WoE!$R$36,WoE!$T$36,IF(Q240=WoE!$R$35,WoE!$T$35,IF(Q240="",WoE!$T$33,WoE!$T$34))))))))))))</f>
        <v>26.617316200933416</v>
      </c>
      <c r="V240">
        <f>IF(D240=WoE!$R$53,WoE!$T$53,WoE!$T$54)</f>
        <v>157.1927179217501</v>
      </c>
      <c r="W240">
        <f t="shared" si="19"/>
        <v>1</v>
      </c>
      <c r="Y240">
        <f>VLOOKUP(S240,WoE!$T$5:$W$11,4,FALSE)</f>
        <v>124</v>
      </c>
      <c r="Z240">
        <f>VLOOKUP(T240,WoE!$T$19:$W$25,4,FALSE)</f>
        <v>154</v>
      </c>
      <c r="AA240">
        <f>VLOOKUP(U240,WoE!$T$33:$W$45,4,FALSE)</f>
        <v>128</v>
      </c>
      <c r="AB240">
        <f>VLOOKUP(V240,WoE!$T$53:$W$54,4,FALSE)</f>
        <v>167</v>
      </c>
      <c r="AC240">
        <f t="shared" si="20"/>
        <v>573</v>
      </c>
      <c r="AD240">
        <f t="shared" si="21"/>
        <v>1</v>
      </c>
    </row>
    <row r="241" spans="1:30" x14ac:dyDescent="0.25">
      <c r="A241">
        <v>1</v>
      </c>
      <c r="B241">
        <v>0</v>
      </c>
      <c r="C241" t="s">
        <v>608</v>
      </c>
      <c r="D241" t="s">
        <v>20</v>
      </c>
      <c r="E241">
        <v>31</v>
      </c>
      <c r="F241">
        <v>0</v>
      </c>
      <c r="G241">
        <v>0</v>
      </c>
      <c r="H241" t="s">
        <v>609</v>
      </c>
      <c r="I241">
        <v>50.495800000000003</v>
      </c>
      <c r="J241" t="s">
        <v>610</v>
      </c>
      <c r="K241" t="s">
        <v>17</v>
      </c>
      <c r="N241" t="s">
        <v>101</v>
      </c>
      <c r="O241">
        <v>3</v>
      </c>
      <c r="P241" t="str">
        <f t="shared" si="17"/>
        <v>Train</v>
      </c>
      <c r="Q241" t="str">
        <f t="shared" si="18"/>
        <v>NJ</v>
      </c>
      <c r="S241">
        <f>IF(E241="",WoE!$T$11,IF(E241&lt;18,WoE!$T$5,IF(E241&lt;31,WoE!$T$6,IF(E241&lt;41,WoE!$T$7,IF(E241&lt;51,WoE!$T$8,IF(E241&lt;61,WoE!$T$9,WoE!$T$10))))))</f>
        <v>6.0882919635254256</v>
      </c>
      <c r="T241">
        <f>IF(J241="",WoE!$T$25,IF(LEFT(J241,1)=WoE!$R$19,WoE!$T$19,IF(LEFT(J241,1)=WoE!$R$20,WoE!$T$20,IF(LEFT(J241,1)=WoE!$R$21,WoE!$T$21,IF(LEFT(J241,1)=WoE!$R$22,WoE!$T$22,IF(LEFT(J241,1)=WoE!$R$23,WoE!$T$23,WoE!$T$24))))))</f>
        <v>72.164869069215996</v>
      </c>
      <c r="U241">
        <f>IF(Q241=WoE!$R$45,WoE!$T$45,IF(Q241=WoE!$R$44,WoE!$T$44,IF(Q241=WoE!$R$43,WoE!$T$43,IF(Q241=WoE!$R$42,WoE!$T$42,IF(Q241=WoE!$R$41,WoE!$T$41,IF(Q241=WoE!$R$40,WoE!$T$40,IF(Q241=WoE!$R$39,WoE!$T$39,IF(Q241=WoE!$R$38,WoE!$T$38,IF(Q241=WoE!$R$37,WoE!$T$37,IF(Q241=WoE!$R$36,WoE!$T$36,IF(Q241=WoE!$R$35,WoE!$T$35,IF(Q241="",WoE!$T$33,WoE!$T$34))))))))))))</f>
        <v>9.304003126978575</v>
      </c>
      <c r="V241">
        <f>IF(D241=WoE!$R$53,WoE!$T$53,WoE!$T$54)</f>
        <v>-94.961360375027951</v>
      </c>
      <c r="W241">
        <f t="shared" si="19"/>
        <v>0</v>
      </c>
      <c r="Y241">
        <f>VLOOKUP(S241,WoE!$T$5:$W$11,4,FALSE)</f>
        <v>123</v>
      </c>
      <c r="Z241">
        <f>VLOOKUP(T241,WoE!$T$19:$W$25,4,FALSE)</f>
        <v>140</v>
      </c>
      <c r="AA241">
        <f>VLOOKUP(U241,WoE!$T$33:$W$45,4,FALSE)</f>
        <v>124</v>
      </c>
      <c r="AB241">
        <f>VLOOKUP(V241,WoE!$T$53:$W$54,4,FALSE)</f>
        <v>95</v>
      </c>
      <c r="AC241">
        <f t="shared" si="20"/>
        <v>482</v>
      </c>
      <c r="AD241">
        <f t="shared" si="21"/>
        <v>0</v>
      </c>
    </row>
    <row r="242" spans="1:30" hidden="1" x14ac:dyDescent="0.25">
      <c r="A242">
        <v>1</v>
      </c>
      <c r="B242">
        <v>1</v>
      </c>
      <c r="C242" t="s">
        <v>611</v>
      </c>
      <c r="D242" t="s">
        <v>20</v>
      </c>
      <c r="E242">
        <v>45</v>
      </c>
      <c r="F242">
        <v>0</v>
      </c>
      <c r="G242">
        <v>0</v>
      </c>
      <c r="H242" t="s">
        <v>612</v>
      </c>
      <c r="I242">
        <v>26.55</v>
      </c>
      <c r="K242" t="s">
        <v>17</v>
      </c>
      <c r="L242" t="s">
        <v>54</v>
      </c>
      <c r="N242" t="s">
        <v>30</v>
      </c>
      <c r="O242">
        <v>5</v>
      </c>
      <c r="P242" t="str">
        <f t="shared" si="17"/>
        <v>Validate</v>
      </c>
      <c r="Q242" t="str">
        <f t="shared" si="18"/>
        <v>NY</v>
      </c>
      <c r="S242">
        <f>IF(E242="",WoE!$T$11,IF(E242&lt;18,WoE!$T$5,IF(E242&lt;31,WoE!$T$6,IF(E242&lt;41,WoE!$T$7,IF(E242&lt;51,WoE!$T$8,IF(E242&lt;61,WoE!$T$9,WoE!$T$10))))))</f>
        <v>10.385094737400134</v>
      </c>
      <c r="T242">
        <f>IF(J242="",WoE!$T$25,IF(LEFT(J242,1)=WoE!$R$19,WoE!$T$19,IF(LEFT(J242,1)=WoE!$R$20,WoE!$T$20,IF(LEFT(J242,1)=WoE!$R$21,WoE!$T$21,IF(LEFT(J242,1)=WoE!$R$22,WoE!$T$22,IF(LEFT(J242,1)=WoE!$R$23,WoE!$T$23,WoE!$T$24))))))</f>
        <v>-35.508699828064103</v>
      </c>
      <c r="U242">
        <f>IF(Q242=WoE!$R$45,WoE!$T$45,IF(Q242=WoE!$R$44,WoE!$T$44,IF(Q242=WoE!$R$43,WoE!$T$43,IF(Q242=WoE!$R$42,WoE!$T$42,IF(Q242=WoE!$R$41,WoE!$T$41,IF(Q242=WoE!$R$40,WoE!$T$40,IF(Q242=WoE!$R$39,WoE!$T$39,IF(Q242=WoE!$R$38,WoE!$T$38,IF(Q242=WoE!$R$37,WoE!$T$37,IF(Q242=WoE!$R$36,WoE!$T$36,IF(Q242=WoE!$R$35,WoE!$T$35,IF(Q242="",WoE!$T$33,WoE!$T$34))))))))))))</f>
        <v>96.207787829339537</v>
      </c>
      <c r="V242">
        <f>IF(D242=WoE!$R$53,WoE!$T$53,WoE!$T$54)</f>
        <v>-94.961360375027951</v>
      </c>
      <c r="W242">
        <f t="shared" si="19"/>
        <v>1</v>
      </c>
      <c r="Y242">
        <f>VLOOKUP(S242,WoE!$T$5:$W$11,4,FALSE)</f>
        <v>124</v>
      </c>
      <c r="Z242">
        <f>VLOOKUP(T242,WoE!$T$19:$W$25,4,FALSE)</f>
        <v>113</v>
      </c>
      <c r="AA242">
        <f>VLOOKUP(U242,WoE!$T$33:$W$45,4,FALSE)</f>
        <v>143</v>
      </c>
      <c r="AB242">
        <f>VLOOKUP(V242,WoE!$T$53:$W$54,4,FALSE)</f>
        <v>95</v>
      </c>
      <c r="AC242">
        <f t="shared" si="20"/>
        <v>475</v>
      </c>
      <c r="AD242">
        <f t="shared" si="21"/>
        <v>1</v>
      </c>
    </row>
    <row r="243" spans="1:30" hidden="1" x14ac:dyDescent="0.25">
      <c r="A243">
        <v>1</v>
      </c>
      <c r="B243">
        <v>0</v>
      </c>
      <c r="C243" t="s">
        <v>613</v>
      </c>
      <c r="D243" t="s">
        <v>20</v>
      </c>
      <c r="F243">
        <v>0</v>
      </c>
      <c r="G243">
        <v>0</v>
      </c>
      <c r="H243" t="s">
        <v>614</v>
      </c>
      <c r="I243">
        <v>50</v>
      </c>
      <c r="J243" t="s">
        <v>615</v>
      </c>
      <c r="K243" t="s">
        <v>17</v>
      </c>
      <c r="N243" t="s">
        <v>616</v>
      </c>
      <c r="O243">
        <v>5</v>
      </c>
      <c r="P243" t="str">
        <f t="shared" si="17"/>
        <v>Validate</v>
      </c>
      <c r="Q243" t="str">
        <f t="shared" si="18"/>
        <v>WA</v>
      </c>
      <c r="S243">
        <f>IF(E243="",WoE!$T$11,IF(E243&lt;18,WoE!$T$5,IF(E243&lt;31,WoE!$T$6,IF(E243&lt;41,WoE!$T$7,IF(E243&lt;51,WoE!$T$8,IF(E243&lt;61,WoE!$T$9,WoE!$T$10))))))</f>
        <v>-43.580409799888336</v>
      </c>
      <c r="T243">
        <f>IF(J243="",WoE!$T$25,IF(LEFT(J243,1)=WoE!$R$19,WoE!$T$19,IF(LEFT(J243,1)=WoE!$R$20,WoE!$T$20,IF(LEFT(J243,1)=WoE!$R$21,WoE!$T$21,IF(LEFT(J243,1)=WoE!$R$22,WoE!$T$22,IF(LEFT(J243,1)=WoE!$R$23,WoE!$T$23,WoE!$T$24))))))</f>
        <v>72.164869069215996</v>
      </c>
      <c r="U243">
        <f>IF(Q243=WoE!$R$45,WoE!$T$45,IF(Q243=WoE!$R$44,WoE!$T$44,IF(Q243=WoE!$R$43,WoE!$T$43,IF(Q243=WoE!$R$42,WoE!$T$42,IF(Q243=WoE!$R$41,WoE!$T$41,IF(Q243=WoE!$R$40,WoE!$T$40,IF(Q243=WoE!$R$39,WoE!$T$39,IF(Q243=WoE!$R$38,WoE!$T$38,IF(Q243=WoE!$R$37,WoE!$T$37,IF(Q243=WoE!$R$36,WoE!$T$36,IF(Q243=WoE!$R$35,WoE!$T$35,IF(Q243="",WoE!$T$33,WoE!$T$34))))))))))))</f>
        <v>26.617316200933416</v>
      </c>
      <c r="V243">
        <f>IF(D243=WoE!$R$53,WoE!$T$53,WoE!$T$54)</f>
        <v>-94.961360375027951</v>
      </c>
      <c r="W243">
        <f t="shared" si="19"/>
        <v>0</v>
      </c>
      <c r="Y243">
        <f>VLOOKUP(S243,WoE!$T$5:$W$11,4,FALSE)</f>
        <v>113</v>
      </c>
      <c r="Z243">
        <f>VLOOKUP(T243,WoE!$T$19:$W$25,4,FALSE)</f>
        <v>140</v>
      </c>
      <c r="AA243">
        <f>VLOOKUP(U243,WoE!$T$33:$W$45,4,FALSE)</f>
        <v>128</v>
      </c>
      <c r="AB243">
        <f>VLOOKUP(V243,WoE!$T$53:$W$54,4,FALSE)</f>
        <v>95</v>
      </c>
      <c r="AC243">
        <f t="shared" si="20"/>
        <v>476</v>
      </c>
      <c r="AD243">
        <f t="shared" si="21"/>
        <v>0</v>
      </c>
    </row>
    <row r="244" spans="1:30" hidden="1" x14ac:dyDescent="0.25">
      <c r="A244">
        <v>1</v>
      </c>
      <c r="B244">
        <v>1</v>
      </c>
      <c r="C244" t="s">
        <v>617</v>
      </c>
      <c r="D244" t="s">
        <v>15</v>
      </c>
      <c r="E244">
        <v>33</v>
      </c>
      <c r="F244">
        <v>0</v>
      </c>
      <c r="G244">
        <v>0</v>
      </c>
      <c r="H244" t="s">
        <v>618</v>
      </c>
      <c r="I244">
        <v>27.720800000000001</v>
      </c>
      <c r="J244" t="s">
        <v>619</v>
      </c>
      <c r="K244" t="s">
        <v>44</v>
      </c>
      <c r="L244" t="s">
        <v>22</v>
      </c>
      <c r="N244" t="s">
        <v>55</v>
      </c>
      <c r="O244">
        <v>4</v>
      </c>
      <c r="P244" t="str">
        <f t="shared" si="17"/>
        <v>Test</v>
      </c>
      <c r="Q244" t="str">
        <f t="shared" si="18"/>
        <v>ce</v>
      </c>
      <c r="S244">
        <f>IF(E244="",WoE!$T$11,IF(E244&lt;18,WoE!$T$5,IF(E244&lt;31,WoE!$T$6,IF(E244&lt;41,WoE!$T$7,IF(E244&lt;51,WoE!$T$8,IF(E244&lt;61,WoE!$T$9,WoE!$T$10))))))</f>
        <v>6.0882919635254256</v>
      </c>
      <c r="T244">
        <f>IF(J244="",WoE!$T$25,IF(LEFT(J244,1)=WoE!$R$19,WoE!$T$19,IF(LEFT(J244,1)=WoE!$R$20,WoE!$T$20,IF(LEFT(J244,1)=WoE!$R$21,WoE!$T$21,IF(LEFT(J244,1)=WoE!$R$22,WoE!$T$22,IF(LEFT(J244,1)=WoE!$R$23,WoE!$T$23,WoE!$T$24))))))</f>
        <v>72.164869069215996</v>
      </c>
      <c r="U244">
        <f>IF(Q244=WoE!$R$45,WoE!$T$45,IF(Q244=WoE!$R$44,WoE!$T$44,IF(Q244=WoE!$R$43,WoE!$T$43,IF(Q244=WoE!$R$42,WoE!$T$42,IF(Q244=WoE!$R$41,WoE!$T$41,IF(Q244=WoE!$R$40,WoE!$T$40,IF(Q244=WoE!$R$39,WoE!$T$39,IF(Q244=WoE!$R$38,WoE!$T$38,IF(Q244=WoE!$R$37,WoE!$T$37,IF(Q244=WoE!$R$36,WoE!$T$36,IF(Q244=WoE!$R$35,WoE!$T$35,IF(Q244="",WoE!$T$33,WoE!$T$34))))))))))))</f>
        <v>26.617316200933416</v>
      </c>
      <c r="V244">
        <f>IF(D244=WoE!$R$53,WoE!$T$53,WoE!$T$54)</f>
        <v>157.1927179217501</v>
      </c>
      <c r="W244">
        <f t="shared" si="19"/>
        <v>1</v>
      </c>
      <c r="Y244">
        <f>VLOOKUP(S244,WoE!$T$5:$W$11,4,FALSE)</f>
        <v>123</v>
      </c>
      <c r="Z244">
        <f>VLOOKUP(T244,WoE!$T$19:$W$25,4,FALSE)</f>
        <v>140</v>
      </c>
      <c r="AA244">
        <f>VLOOKUP(U244,WoE!$T$33:$W$45,4,FALSE)</f>
        <v>128</v>
      </c>
      <c r="AB244">
        <f>VLOOKUP(V244,WoE!$T$53:$W$54,4,FALSE)</f>
        <v>167</v>
      </c>
      <c r="AC244">
        <f t="shared" si="20"/>
        <v>558</v>
      </c>
      <c r="AD244">
        <f t="shared" si="21"/>
        <v>1</v>
      </c>
    </row>
    <row r="245" spans="1:30" x14ac:dyDescent="0.25">
      <c r="A245">
        <v>1</v>
      </c>
      <c r="B245">
        <v>0</v>
      </c>
      <c r="C245" t="s">
        <v>620</v>
      </c>
      <c r="D245" t="s">
        <v>20</v>
      </c>
      <c r="E245">
        <v>46</v>
      </c>
      <c r="F245">
        <v>0</v>
      </c>
      <c r="G245">
        <v>0</v>
      </c>
      <c r="H245" t="s">
        <v>621</v>
      </c>
      <c r="I245">
        <v>79.2</v>
      </c>
      <c r="K245" t="s">
        <v>44</v>
      </c>
      <c r="M245">
        <v>16</v>
      </c>
      <c r="N245" t="s">
        <v>30</v>
      </c>
      <c r="O245">
        <v>2</v>
      </c>
      <c r="P245" t="str">
        <f t="shared" si="17"/>
        <v>Train</v>
      </c>
      <c r="Q245" t="str">
        <f t="shared" si="18"/>
        <v>NY</v>
      </c>
      <c r="S245">
        <f>IF(E245="",WoE!$T$11,IF(E245&lt;18,WoE!$T$5,IF(E245&lt;31,WoE!$T$6,IF(E245&lt;41,WoE!$T$7,IF(E245&lt;51,WoE!$T$8,IF(E245&lt;61,WoE!$T$9,WoE!$T$10))))))</f>
        <v>10.385094737400134</v>
      </c>
      <c r="T245">
        <f>IF(J245="",WoE!$T$25,IF(LEFT(J245,1)=WoE!$R$19,WoE!$T$19,IF(LEFT(J245,1)=WoE!$R$20,WoE!$T$20,IF(LEFT(J245,1)=WoE!$R$21,WoE!$T$21,IF(LEFT(J245,1)=WoE!$R$22,WoE!$T$22,IF(LEFT(J245,1)=WoE!$R$23,WoE!$T$23,WoE!$T$24))))))</f>
        <v>-35.508699828064103</v>
      </c>
      <c r="U245">
        <f>IF(Q245=WoE!$R$45,WoE!$T$45,IF(Q245=WoE!$R$44,WoE!$T$44,IF(Q245=WoE!$R$43,WoE!$T$43,IF(Q245=WoE!$R$42,WoE!$T$42,IF(Q245=WoE!$R$41,WoE!$T$41,IF(Q245=WoE!$R$40,WoE!$T$40,IF(Q245=WoE!$R$39,WoE!$T$39,IF(Q245=WoE!$R$38,WoE!$T$38,IF(Q245=WoE!$R$37,WoE!$T$37,IF(Q245=WoE!$R$36,WoE!$T$36,IF(Q245=WoE!$R$35,WoE!$T$35,IF(Q245="",WoE!$T$33,WoE!$T$34))))))))))))</f>
        <v>96.207787829339537</v>
      </c>
      <c r="V245">
        <f>IF(D245=WoE!$R$53,WoE!$T$53,WoE!$T$54)</f>
        <v>-94.961360375027951</v>
      </c>
      <c r="W245">
        <f t="shared" si="19"/>
        <v>0</v>
      </c>
      <c r="Y245">
        <f>VLOOKUP(S245,WoE!$T$5:$W$11,4,FALSE)</f>
        <v>124</v>
      </c>
      <c r="Z245">
        <f>VLOOKUP(T245,WoE!$T$19:$W$25,4,FALSE)</f>
        <v>113</v>
      </c>
      <c r="AA245">
        <f>VLOOKUP(U245,WoE!$T$33:$W$45,4,FALSE)</f>
        <v>143</v>
      </c>
      <c r="AB245">
        <f>VLOOKUP(V245,WoE!$T$53:$W$54,4,FALSE)</f>
        <v>95</v>
      </c>
      <c r="AC245">
        <f t="shared" si="20"/>
        <v>475</v>
      </c>
      <c r="AD245">
        <f t="shared" si="21"/>
        <v>0</v>
      </c>
    </row>
    <row r="246" spans="1:30" hidden="1" x14ac:dyDescent="0.25">
      <c r="A246">
        <v>1</v>
      </c>
      <c r="B246">
        <v>0</v>
      </c>
      <c r="C246" t="s">
        <v>622</v>
      </c>
      <c r="D246" t="s">
        <v>20</v>
      </c>
      <c r="E246">
        <v>36</v>
      </c>
      <c r="F246">
        <v>0</v>
      </c>
      <c r="G246">
        <v>0</v>
      </c>
      <c r="H246" t="s">
        <v>623</v>
      </c>
      <c r="I246">
        <v>40.125</v>
      </c>
      <c r="J246" t="s">
        <v>624</v>
      </c>
      <c r="K246" t="s">
        <v>44</v>
      </c>
      <c r="N246" t="s">
        <v>287</v>
      </c>
      <c r="O246">
        <v>4</v>
      </c>
      <c r="P246" t="str">
        <f t="shared" si="17"/>
        <v>Test</v>
      </c>
      <c r="Q246" t="str">
        <f t="shared" si="18"/>
        <v>MB</v>
      </c>
      <c r="S246">
        <f>IF(E246="",WoE!$T$11,IF(E246&lt;18,WoE!$T$5,IF(E246&lt;31,WoE!$T$6,IF(E246&lt;41,WoE!$T$7,IF(E246&lt;51,WoE!$T$8,IF(E246&lt;61,WoE!$T$9,WoE!$T$10))))))</f>
        <v>6.0882919635254256</v>
      </c>
      <c r="T246">
        <f>IF(J246="",WoE!$T$25,IF(LEFT(J246,1)=WoE!$R$19,WoE!$T$19,IF(LEFT(J246,1)=WoE!$R$20,WoE!$T$20,IF(LEFT(J246,1)=WoE!$R$21,WoE!$T$21,IF(LEFT(J246,1)=WoE!$R$22,WoE!$T$22,IF(LEFT(J246,1)=WoE!$R$23,WoE!$T$23,WoE!$T$24))))))</f>
        <v>72.164869069215996</v>
      </c>
      <c r="U246">
        <f>IF(Q246=WoE!$R$45,WoE!$T$45,IF(Q246=WoE!$R$44,WoE!$T$44,IF(Q246=WoE!$R$43,WoE!$T$43,IF(Q246=WoE!$R$42,WoE!$T$42,IF(Q246=WoE!$R$41,WoE!$T$41,IF(Q246=WoE!$R$40,WoE!$T$40,IF(Q246=WoE!$R$39,WoE!$T$39,IF(Q246=WoE!$R$38,WoE!$T$38,IF(Q246=WoE!$R$37,WoE!$T$37,IF(Q246=WoE!$R$36,WoE!$T$36,IF(Q246=WoE!$R$35,WoE!$T$35,IF(Q246="",WoE!$T$33,WoE!$T$34))))))))))))</f>
        <v>26.617316200933416</v>
      </c>
      <c r="V246">
        <f>IF(D246=WoE!$R$53,WoE!$T$53,WoE!$T$54)</f>
        <v>-94.961360375027951</v>
      </c>
      <c r="W246">
        <f t="shared" si="19"/>
        <v>0</v>
      </c>
      <c r="Y246">
        <f>VLOOKUP(S246,WoE!$T$5:$W$11,4,FALSE)</f>
        <v>123</v>
      </c>
      <c r="Z246">
        <f>VLOOKUP(T246,WoE!$T$19:$W$25,4,FALSE)</f>
        <v>140</v>
      </c>
      <c r="AA246">
        <f>VLOOKUP(U246,WoE!$T$33:$W$45,4,FALSE)</f>
        <v>128</v>
      </c>
      <c r="AB246">
        <f>VLOOKUP(V246,WoE!$T$53:$W$54,4,FALSE)</f>
        <v>95</v>
      </c>
      <c r="AC246">
        <f t="shared" si="20"/>
        <v>486</v>
      </c>
      <c r="AD246">
        <f t="shared" si="21"/>
        <v>0</v>
      </c>
    </row>
    <row r="247" spans="1:30" hidden="1" x14ac:dyDescent="0.25">
      <c r="A247">
        <v>1</v>
      </c>
      <c r="B247">
        <v>1</v>
      </c>
      <c r="C247" t="s">
        <v>625</v>
      </c>
      <c r="D247" t="s">
        <v>15</v>
      </c>
      <c r="E247">
        <v>33</v>
      </c>
      <c r="F247">
        <v>0</v>
      </c>
      <c r="G247">
        <v>0</v>
      </c>
      <c r="H247" t="s">
        <v>497</v>
      </c>
      <c r="I247">
        <v>86.5</v>
      </c>
      <c r="J247" t="s">
        <v>183</v>
      </c>
      <c r="K247" t="s">
        <v>17</v>
      </c>
      <c r="L247" t="s">
        <v>71</v>
      </c>
      <c r="N247" t="s">
        <v>626</v>
      </c>
      <c r="O247">
        <v>4</v>
      </c>
      <c r="P247" t="str">
        <f t="shared" si="17"/>
        <v>Test</v>
      </c>
      <c r="Q247" t="str">
        <f t="shared" si="18"/>
        <v>BC</v>
      </c>
      <c r="S247">
        <f>IF(E247="",WoE!$T$11,IF(E247&lt;18,WoE!$T$5,IF(E247&lt;31,WoE!$T$6,IF(E247&lt;41,WoE!$T$7,IF(E247&lt;51,WoE!$T$8,IF(E247&lt;61,WoE!$T$9,WoE!$T$10))))))</f>
        <v>6.0882919635254256</v>
      </c>
      <c r="T247">
        <f>IF(J247="",WoE!$T$25,IF(LEFT(J247,1)=WoE!$R$19,WoE!$T$19,IF(LEFT(J247,1)=WoE!$R$20,WoE!$T$20,IF(LEFT(J247,1)=WoE!$R$21,WoE!$T$21,IF(LEFT(J247,1)=WoE!$R$22,WoE!$T$22,IF(LEFT(J247,1)=WoE!$R$23,WoE!$T$23,WoE!$T$24))))))</f>
        <v>131.94856914477802</v>
      </c>
      <c r="U247">
        <f>IF(Q247=WoE!$R$45,WoE!$T$45,IF(Q247=WoE!$R$44,WoE!$T$44,IF(Q247=WoE!$R$43,WoE!$T$43,IF(Q247=WoE!$R$42,WoE!$T$42,IF(Q247=WoE!$R$41,WoE!$T$41,IF(Q247=WoE!$R$40,WoE!$T$40,IF(Q247=WoE!$R$39,WoE!$T$39,IF(Q247=WoE!$R$38,WoE!$T$38,IF(Q247=WoE!$R$37,WoE!$T$37,IF(Q247=WoE!$R$36,WoE!$T$36,IF(Q247=WoE!$R$35,WoE!$T$35,IF(Q247="",WoE!$T$33,WoE!$T$34))))))))))))</f>
        <v>26.617316200933416</v>
      </c>
      <c r="V247">
        <f>IF(D247=WoE!$R$53,WoE!$T$53,WoE!$T$54)</f>
        <v>157.1927179217501</v>
      </c>
      <c r="W247">
        <f t="shared" si="19"/>
        <v>1</v>
      </c>
      <c r="Y247">
        <f>VLOOKUP(S247,WoE!$T$5:$W$11,4,FALSE)</f>
        <v>123</v>
      </c>
      <c r="Z247">
        <f>VLOOKUP(T247,WoE!$T$19:$W$25,4,FALSE)</f>
        <v>154</v>
      </c>
      <c r="AA247">
        <f>VLOOKUP(U247,WoE!$T$33:$W$45,4,FALSE)</f>
        <v>128</v>
      </c>
      <c r="AB247">
        <f>VLOOKUP(V247,WoE!$T$53:$W$54,4,FALSE)</f>
        <v>167</v>
      </c>
      <c r="AC247">
        <f t="shared" si="20"/>
        <v>572</v>
      </c>
      <c r="AD247">
        <f t="shared" si="21"/>
        <v>1</v>
      </c>
    </row>
    <row r="248" spans="1:30" hidden="1" x14ac:dyDescent="0.25">
      <c r="A248">
        <v>1</v>
      </c>
      <c r="B248">
        <v>0</v>
      </c>
      <c r="C248" t="s">
        <v>627</v>
      </c>
      <c r="D248" t="s">
        <v>20</v>
      </c>
      <c r="E248">
        <v>55</v>
      </c>
      <c r="F248">
        <v>1</v>
      </c>
      <c r="G248">
        <v>0</v>
      </c>
      <c r="H248" t="s">
        <v>628</v>
      </c>
      <c r="I248">
        <v>59.4</v>
      </c>
      <c r="K248" t="s">
        <v>44</v>
      </c>
      <c r="N248" t="s">
        <v>30</v>
      </c>
      <c r="O248">
        <v>4</v>
      </c>
      <c r="P248" t="str">
        <f t="shared" si="17"/>
        <v>Test</v>
      </c>
      <c r="Q248" t="str">
        <f t="shared" si="18"/>
        <v>NY</v>
      </c>
      <c r="S248">
        <f>IF(E248="",WoE!$T$11,IF(E248&lt;18,WoE!$T$5,IF(E248&lt;31,WoE!$T$6,IF(E248&lt;41,WoE!$T$7,IF(E248&lt;51,WoE!$T$8,IF(E248&lt;61,WoE!$T$9,WoE!$T$10))))))</f>
        <v>24.067603007585038</v>
      </c>
      <c r="T248">
        <f>IF(J248="",WoE!$T$25,IF(LEFT(J248,1)=WoE!$R$19,WoE!$T$19,IF(LEFT(J248,1)=WoE!$R$20,WoE!$T$20,IF(LEFT(J248,1)=WoE!$R$21,WoE!$T$21,IF(LEFT(J248,1)=WoE!$R$22,WoE!$T$22,IF(LEFT(J248,1)=WoE!$R$23,WoE!$T$23,WoE!$T$24))))))</f>
        <v>-35.508699828064103</v>
      </c>
      <c r="U248">
        <f>IF(Q248=WoE!$R$45,WoE!$T$45,IF(Q248=WoE!$R$44,WoE!$T$44,IF(Q248=WoE!$R$43,WoE!$T$43,IF(Q248=WoE!$R$42,WoE!$T$42,IF(Q248=WoE!$R$41,WoE!$T$41,IF(Q248=WoE!$R$40,WoE!$T$40,IF(Q248=WoE!$R$39,WoE!$T$39,IF(Q248=WoE!$R$38,WoE!$T$38,IF(Q248=WoE!$R$37,WoE!$T$37,IF(Q248=WoE!$R$36,WoE!$T$36,IF(Q248=WoE!$R$35,WoE!$T$35,IF(Q248="",WoE!$T$33,WoE!$T$34))))))))))))</f>
        <v>96.207787829339537</v>
      </c>
      <c r="V248">
        <f>IF(D248=WoE!$R$53,WoE!$T$53,WoE!$T$54)</f>
        <v>-94.961360375027951</v>
      </c>
      <c r="W248">
        <f t="shared" si="19"/>
        <v>0</v>
      </c>
      <c r="Y248">
        <f>VLOOKUP(S248,WoE!$T$5:$W$11,4,FALSE)</f>
        <v>127</v>
      </c>
      <c r="Z248">
        <f>VLOOKUP(T248,WoE!$T$19:$W$25,4,FALSE)</f>
        <v>113</v>
      </c>
      <c r="AA248">
        <f>VLOOKUP(U248,WoE!$T$33:$W$45,4,FALSE)</f>
        <v>143</v>
      </c>
      <c r="AB248">
        <f>VLOOKUP(V248,WoE!$T$53:$W$54,4,FALSE)</f>
        <v>95</v>
      </c>
      <c r="AC248">
        <f t="shared" si="20"/>
        <v>478</v>
      </c>
      <c r="AD248">
        <f t="shared" si="21"/>
        <v>0</v>
      </c>
    </row>
    <row r="249" spans="1:30" x14ac:dyDescent="0.25">
      <c r="A249">
        <v>1</v>
      </c>
      <c r="B249">
        <v>1</v>
      </c>
      <c r="C249" t="s">
        <v>629</v>
      </c>
      <c r="D249" t="s">
        <v>15</v>
      </c>
      <c r="E249">
        <v>54</v>
      </c>
      <c r="F249">
        <v>1</v>
      </c>
      <c r="G249">
        <v>0</v>
      </c>
      <c r="H249" t="s">
        <v>628</v>
      </c>
      <c r="I249">
        <v>59.4</v>
      </c>
      <c r="K249" t="s">
        <v>44</v>
      </c>
      <c r="L249" t="s">
        <v>57</v>
      </c>
      <c r="N249" t="s">
        <v>30</v>
      </c>
      <c r="O249">
        <v>3</v>
      </c>
      <c r="P249" t="str">
        <f t="shared" si="17"/>
        <v>Train</v>
      </c>
      <c r="Q249" t="str">
        <f t="shared" si="18"/>
        <v>NY</v>
      </c>
      <c r="S249">
        <f>IF(E249="",WoE!$T$11,IF(E249&lt;18,WoE!$T$5,IF(E249&lt;31,WoE!$T$6,IF(E249&lt;41,WoE!$T$7,IF(E249&lt;51,WoE!$T$8,IF(E249&lt;61,WoE!$T$9,WoE!$T$10))))))</f>
        <v>24.067603007585038</v>
      </c>
      <c r="T249">
        <f>IF(J249="",WoE!$T$25,IF(LEFT(J249,1)=WoE!$R$19,WoE!$T$19,IF(LEFT(J249,1)=WoE!$R$20,WoE!$T$20,IF(LEFT(J249,1)=WoE!$R$21,WoE!$T$21,IF(LEFT(J249,1)=WoE!$R$22,WoE!$T$22,IF(LEFT(J249,1)=WoE!$R$23,WoE!$T$23,WoE!$T$24))))))</f>
        <v>-35.508699828064103</v>
      </c>
      <c r="U249">
        <f>IF(Q249=WoE!$R$45,WoE!$T$45,IF(Q249=WoE!$R$44,WoE!$T$44,IF(Q249=WoE!$R$43,WoE!$T$43,IF(Q249=WoE!$R$42,WoE!$T$42,IF(Q249=WoE!$R$41,WoE!$T$41,IF(Q249=WoE!$R$40,WoE!$T$40,IF(Q249=WoE!$R$39,WoE!$T$39,IF(Q249=WoE!$R$38,WoE!$T$38,IF(Q249=WoE!$R$37,WoE!$T$37,IF(Q249=WoE!$R$36,WoE!$T$36,IF(Q249=WoE!$R$35,WoE!$T$35,IF(Q249="",WoE!$T$33,WoE!$T$34))))))))))))</f>
        <v>96.207787829339537</v>
      </c>
      <c r="V249">
        <f>IF(D249=WoE!$R$53,WoE!$T$53,WoE!$T$54)</f>
        <v>157.1927179217501</v>
      </c>
      <c r="W249">
        <f t="shared" si="19"/>
        <v>1</v>
      </c>
      <c r="Y249">
        <f>VLOOKUP(S249,WoE!$T$5:$W$11,4,FALSE)</f>
        <v>127</v>
      </c>
      <c r="Z249">
        <f>VLOOKUP(T249,WoE!$T$19:$W$25,4,FALSE)</f>
        <v>113</v>
      </c>
      <c r="AA249">
        <f>VLOOKUP(U249,WoE!$T$33:$W$45,4,FALSE)</f>
        <v>143</v>
      </c>
      <c r="AB249">
        <f>VLOOKUP(V249,WoE!$T$53:$W$54,4,FALSE)</f>
        <v>167</v>
      </c>
      <c r="AC249">
        <f t="shared" si="20"/>
        <v>550</v>
      </c>
      <c r="AD249">
        <f t="shared" si="21"/>
        <v>1</v>
      </c>
    </row>
    <row r="250" spans="1:30" x14ac:dyDescent="0.25">
      <c r="A250">
        <v>1</v>
      </c>
      <c r="B250">
        <v>0</v>
      </c>
      <c r="C250" t="s">
        <v>630</v>
      </c>
      <c r="D250" t="s">
        <v>20</v>
      </c>
      <c r="E250">
        <v>33</v>
      </c>
      <c r="F250">
        <v>0</v>
      </c>
      <c r="G250">
        <v>0</v>
      </c>
      <c r="H250" t="s">
        <v>631</v>
      </c>
      <c r="I250">
        <v>26.55</v>
      </c>
      <c r="K250" t="s">
        <v>17</v>
      </c>
      <c r="M250">
        <v>109</v>
      </c>
      <c r="N250" t="s">
        <v>439</v>
      </c>
      <c r="O250">
        <v>1</v>
      </c>
      <c r="P250" t="str">
        <f t="shared" si="17"/>
        <v>Train</v>
      </c>
      <c r="Q250" t="str">
        <f t="shared" si="18"/>
        <v>on</v>
      </c>
      <c r="S250">
        <f>IF(E250="",WoE!$T$11,IF(E250&lt;18,WoE!$T$5,IF(E250&lt;31,WoE!$T$6,IF(E250&lt;41,WoE!$T$7,IF(E250&lt;51,WoE!$T$8,IF(E250&lt;61,WoE!$T$9,WoE!$T$10))))))</f>
        <v>6.0882919635254256</v>
      </c>
      <c r="T250">
        <f>IF(J250="",WoE!$T$25,IF(LEFT(J250,1)=WoE!$R$19,WoE!$T$19,IF(LEFT(J250,1)=WoE!$R$20,WoE!$T$20,IF(LEFT(J250,1)=WoE!$R$21,WoE!$T$21,IF(LEFT(J250,1)=WoE!$R$22,WoE!$T$22,IF(LEFT(J250,1)=WoE!$R$23,WoE!$T$23,WoE!$T$24))))))</f>
        <v>-35.508699828064103</v>
      </c>
      <c r="U250">
        <f>IF(Q250=WoE!$R$45,WoE!$T$45,IF(Q250=WoE!$R$44,WoE!$T$44,IF(Q250=WoE!$R$43,WoE!$T$43,IF(Q250=WoE!$R$42,WoE!$T$42,IF(Q250=WoE!$R$41,WoE!$T$41,IF(Q250=WoE!$R$40,WoE!$T$40,IF(Q250=WoE!$R$39,WoE!$T$39,IF(Q250=WoE!$R$38,WoE!$T$38,IF(Q250=WoE!$R$37,WoE!$T$37,IF(Q250=WoE!$R$36,WoE!$T$36,IF(Q250=WoE!$R$35,WoE!$T$35,IF(Q250="",WoE!$T$33,WoE!$T$34))))))))))))</f>
        <v>-105.96394786685998</v>
      </c>
      <c r="V250">
        <f>IF(D250=WoE!$R$53,WoE!$T$53,WoE!$T$54)</f>
        <v>-94.961360375027951</v>
      </c>
      <c r="W250">
        <f t="shared" si="19"/>
        <v>0</v>
      </c>
      <c r="Y250">
        <f>VLOOKUP(S250,WoE!$T$5:$W$11,4,FALSE)</f>
        <v>123</v>
      </c>
      <c r="Z250">
        <f>VLOOKUP(T250,WoE!$T$19:$W$25,4,FALSE)</f>
        <v>113</v>
      </c>
      <c r="AA250">
        <f>VLOOKUP(U250,WoE!$T$33:$W$45,4,FALSE)</f>
        <v>98</v>
      </c>
      <c r="AB250">
        <f>VLOOKUP(V250,WoE!$T$53:$W$54,4,FALSE)</f>
        <v>95</v>
      </c>
      <c r="AC250">
        <f t="shared" si="20"/>
        <v>429</v>
      </c>
      <c r="AD250">
        <f t="shared" si="21"/>
        <v>0</v>
      </c>
    </row>
    <row r="251" spans="1:30" hidden="1" x14ac:dyDescent="0.25">
      <c r="A251">
        <v>1</v>
      </c>
      <c r="B251">
        <v>1</v>
      </c>
      <c r="C251" t="s">
        <v>632</v>
      </c>
      <c r="D251" t="s">
        <v>20</v>
      </c>
      <c r="E251">
        <v>13</v>
      </c>
      <c r="F251">
        <v>2</v>
      </c>
      <c r="G251">
        <v>2</v>
      </c>
      <c r="H251" t="s">
        <v>115</v>
      </c>
      <c r="I251">
        <v>262.375</v>
      </c>
      <c r="J251" t="s">
        <v>633</v>
      </c>
      <c r="K251" t="s">
        <v>44</v>
      </c>
      <c r="L251" t="s">
        <v>50</v>
      </c>
      <c r="N251" t="s">
        <v>634</v>
      </c>
      <c r="O251">
        <v>5</v>
      </c>
      <c r="P251" t="str">
        <f t="shared" si="17"/>
        <v>Validate</v>
      </c>
      <c r="Q251" t="str">
        <f t="shared" si="18"/>
        <v>NY</v>
      </c>
      <c r="S251">
        <f>IF(E251="",WoE!$T$11,IF(E251&lt;18,WoE!$T$5,IF(E251&lt;31,WoE!$T$6,IF(E251&lt;41,WoE!$T$7,IF(E251&lt;51,WoE!$T$8,IF(E251&lt;61,WoE!$T$9,WoE!$T$10))))))</f>
        <v>76.513380263189873</v>
      </c>
      <c r="T251">
        <f>IF(J251="",WoE!$T$25,IF(LEFT(J251,1)=WoE!$R$19,WoE!$T$19,IF(LEFT(J251,1)=WoE!$R$20,WoE!$T$20,IF(LEFT(J251,1)=WoE!$R$21,WoE!$T$21,IF(LEFT(J251,1)=WoE!$R$22,WoE!$T$22,IF(LEFT(J251,1)=WoE!$R$23,WoE!$T$23,WoE!$T$24))))))</f>
        <v>131.94856914477802</v>
      </c>
      <c r="U251">
        <f>IF(Q251=WoE!$R$45,WoE!$T$45,IF(Q251=WoE!$R$44,WoE!$T$44,IF(Q251=WoE!$R$43,WoE!$T$43,IF(Q251=WoE!$R$42,WoE!$T$42,IF(Q251=WoE!$R$41,WoE!$T$41,IF(Q251=WoE!$R$40,WoE!$T$40,IF(Q251=WoE!$R$39,WoE!$T$39,IF(Q251=WoE!$R$38,WoE!$T$38,IF(Q251=WoE!$R$37,WoE!$T$37,IF(Q251=WoE!$R$36,WoE!$T$36,IF(Q251=WoE!$R$35,WoE!$T$35,IF(Q251="",WoE!$T$33,WoE!$T$34))))))))))))</f>
        <v>96.207787829339537</v>
      </c>
      <c r="V251">
        <f>IF(D251=WoE!$R$53,WoE!$T$53,WoE!$T$54)</f>
        <v>-94.961360375027951</v>
      </c>
      <c r="W251">
        <f t="shared" si="19"/>
        <v>1</v>
      </c>
      <c r="Y251">
        <f>VLOOKUP(S251,WoE!$T$5:$W$11,4,FALSE)</f>
        <v>137</v>
      </c>
      <c r="Z251">
        <f>VLOOKUP(T251,WoE!$T$19:$W$25,4,FALSE)</f>
        <v>154</v>
      </c>
      <c r="AA251">
        <f>VLOOKUP(U251,WoE!$T$33:$W$45,4,FALSE)</f>
        <v>143</v>
      </c>
      <c r="AB251">
        <f>VLOOKUP(V251,WoE!$T$53:$W$54,4,FALSE)</f>
        <v>95</v>
      </c>
      <c r="AC251">
        <f t="shared" si="20"/>
        <v>529</v>
      </c>
      <c r="AD251">
        <f t="shared" si="21"/>
        <v>1</v>
      </c>
    </row>
    <row r="252" spans="1:30" x14ac:dyDescent="0.25">
      <c r="A252">
        <v>1</v>
      </c>
      <c r="B252">
        <v>1</v>
      </c>
      <c r="C252" t="s">
        <v>635</v>
      </c>
      <c r="D252" t="s">
        <v>15</v>
      </c>
      <c r="E252">
        <v>18</v>
      </c>
      <c r="F252">
        <v>2</v>
      </c>
      <c r="G252">
        <v>2</v>
      </c>
      <c r="H252" t="s">
        <v>115</v>
      </c>
      <c r="I252">
        <v>262.375</v>
      </c>
      <c r="J252" t="s">
        <v>633</v>
      </c>
      <c r="K252" t="s">
        <v>44</v>
      </c>
      <c r="L252" t="s">
        <v>50</v>
      </c>
      <c r="N252" t="s">
        <v>634</v>
      </c>
      <c r="O252">
        <v>2</v>
      </c>
      <c r="P252" t="str">
        <f t="shared" si="17"/>
        <v>Train</v>
      </c>
      <c r="Q252" t="str">
        <f t="shared" si="18"/>
        <v>NY</v>
      </c>
      <c r="S252">
        <f>IF(E252="",WoE!$T$11,IF(E252&lt;18,WoE!$T$5,IF(E252&lt;31,WoE!$T$6,IF(E252&lt;41,WoE!$T$7,IF(E252&lt;51,WoE!$T$8,IF(E252&lt;61,WoE!$T$9,WoE!$T$10))))))</f>
        <v>-5.6858338818942329</v>
      </c>
      <c r="T252">
        <f>IF(J252="",WoE!$T$25,IF(LEFT(J252,1)=WoE!$R$19,WoE!$T$19,IF(LEFT(J252,1)=WoE!$R$20,WoE!$T$20,IF(LEFT(J252,1)=WoE!$R$21,WoE!$T$21,IF(LEFT(J252,1)=WoE!$R$22,WoE!$T$22,IF(LEFT(J252,1)=WoE!$R$23,WoE!$T$23,WoE!$T$24))))))</f>
        <v>131.94856914477802</v>
      </c>
      <c r="U252">
        <f>IF(Q252=WoE!$R$45,WoE!$T$45,IF(Q252=WoE!$R$44,WoE!$T$44,IF(Q252=WoE!$R$43,WoE!$T$43,IF(Q252=WoE!$R$42,WoE!$T$42,IF(Q252=WoE!$R$41,WoE!$T$41,IF(Q252=WoE!$R$40,WoE!$T$40,IF(Q252=WoE!$R$39,WoE!$T$39,IF(Q252=WoE!$R$38,WoE!$T$38,IF(Q252=WoE!$R$37,WoE!$T$37,IF(Q252=WoE!$R$36,WoE!$T$36,IF(Q252=WoE!$R$35,WoE!$T$35,IF(Q252="",WoE!$T$33,WoE!$T$34))))))))))))</f>
        <v>96.207787829339537</v>
      </c>
      <c r="V252">
        <f>IF(D252=WoE!$R$53,WoE!$T$53,WoE!$T$54)</f>
        <v>157.1927179217501</v>
      </c>
      <c r="W252">
        <f t="shared" si="19"/>
        <v>1</v>
      </c>
      <c r="Y252">
        <f>VLOOKUP(S252,WoE!$T$5:$W$11,4,FALSE)</f>
        <v>121</v>
      </c>
      <c r="Z252">
        <f>VLOOKUP(T252,WoE!$T$19:$W$25,4,FALSE)</f>
        <v>154</v>
      </c>
      <c r="AA252">
        <f>VLOOKUP(U252,WoE!$T$33:$W$45,4,FALSE)</f>
        <v>143</v>
      </c>
      <c r="AB252">
        <f>VLOOKUP(V252,WoE!$T$53:$W$54,4,FALSE)</f>
        <v>167</v>
      </c>
      <c r="AC252">
        <f t="shared" si="20"/>
        <v>585</v>
      </c>
      <c r="AD252">
        <f t="shared" si="21"/>
        <v>1</v>
      </c>
    </row>
    <row r="253" spans="1:30" x14ac:dyDescent="0.25">
      <c r="A253">
        <v>1</v>
      </c>
      <c r="B253">
        <v>1</v>
      </c>
      <c r="C253" t="s">
        <v>636</v>
      </c>
      <c r="D253" t="s">
        <v>15</v>
      </c>
      <c r="E253">
        <v>21</v>
      </c>
      <c r="F253">
        <v>2</v>
      </c>
      <c r="G253">
        <v>2</v>
      </c>
      <c r="H253" t="s">
        <v>115</v>
      </c>
      <c r="I253">
        <v>262.375</v>
      </c>
      <c r="J253" t="s">
        <v>633</v>
      </c>
      <c r="K253" t="s">
        <v>44</v>
      </c>
      <c r="L253" t="s">
        <v>50</v>
      </c>
      <c r="N253" t="s">
        <v>634</v>
      </c>
      <c r="O253">
        <v>3</v>
      </c>
      <c r="P253" t="str">
        <f t="shared" si="17"/>
        <v>Train</v>
      </c>
      <c r="Q253" t="str">
        <f t="shared" si="18"/>
        <v>NY</v>
      </c>
      <c r="S253">
        <f>IF(E253="",WoE!$T$11,IF(E253&lt;18,WoE!$T$5,IF(E253&lt;31,WoE!$T$6,IF(E253&lt;41,WoE!$T$7,IF(E253&lt;51,WoE!$T$8,IF(E253&lt;61,WoE!$T$9,WoE!$T$10))))))</f>
        <v>-5.6858338818942329</v>
      </c>
      <c r="T253">
        <f>IF(J253="",WoE!$T$25,IF(LEFT(J253,1)=WoE!$R$19,WoE!$T$19,IF(LEFT(J253,1)=WoE!$R$20,WoE!$T$20,IF(LEFT(J253,1)=WoE!$R$21,WoE!$T$21,IF(LEFT(J253,1)=WoE!$R$22,WoE!$T$22,IF(LEFT(J253,1)=WoE!$R$23,WoE!$T$23,WoE!$T$24))))))</f>
        <v>131.94856914477802</v>
      </c>
      <c r="U253">
        <f>IF(Q253=WoE!$R$45,WoE!$T$45,IF(Q253=WoE!$R$44,WoE!$T$44,IF(Q253=WoE!$R$43,WoE!$T$43,IF(Q253=WoE!$R$42,WoE!$T$42,IF(Q253=WoE!$R$41,WoE!$T$41,IF(Q253=WoE!$R$40,WoE!$T$40,IF(Q253=WoE!$R$39,WoE!$T$39,IF(Q253=WoE!$R$38,WoE!$T$38,IF(Q253=WoE!$R$37,WoE!$T$37,IF(Q253=WoE!$R$36,WoE!$T$36,IF(Q253=WoE!$R$35,WoE!$T$35,IF(Q253="",WoE!$T$33,WoE!$T$34))))))))))))</f>
        <v>96.207787829339537</v>
      </c>
      <c r="V253">
        <f>IF(D253=WoE!$R$53,WoE!$T$53,WoE!$T$54)</f>
        <v>157.1927179217501</v>
      </c>
      <c r="W253">
        <f t="shared" si="19"/>
        <v>1</v>
      </c>
      <c r="Y253">
        <f>VLOOKUP(S253,WoE!$T$5:$W$11,4,FALSE)</f>
        <v>121</v>
      </c>
      <c r="Z253">
        <f>VLOOKUP(T253,WoE!$T$19:$W$25,4,FALSE)</f>
        <v>154</v>
      </c>
      <c r="AA253">
        <f>VLOOKUP(U253,WoE!$T$33:$W$45,4,FALSE)</f>
        <v>143</v>
      </c>
      <c r="AB253">
        <f>VLOOKUP(V253,WoE!$T$53:$W$54,4,FALSE)</f>
        <v>167</v>
      </c>
      <c r="AC253">
        <f t="shared" si="20"/>
        <v>585</v>
      </c>
      <c r="AD253">
        <f t="shared" si="21"/>
        <v>1</v>
      </c>
    </row>
    <row r="254" spans="1:30" hidden="1" x14ac:dyDescent="0.25">
      <c r="A254">
        <v>1</v>
      </c>
      <c r="B254">
        <v>0</v>
      </c>
      <c r="C254" t="s">
        <v>637</v>
      </c>
      <c r="D254" t="s">
        <v>20</v>
      </c>
      <c r="E254">
        <v>61</v>
      </c>
      <c r="F254">
        <v>1</v>
      </c>
      <c r="G254">
        <v>3</v>
      </c>
      <c r="H254" t="s">
        <v>115</v>
      </c>
      <c r="I254">
        <v>262.375</v>
      </c>
      <c r="J254" t="s">
        <v>633</v>
      </c>
      <c r="K254" t="s">
        <v>44</v>
      </c>
      <c r="N254" t="s">
        <v>634</v>
      </c>
      <c r="O254">
        <v>4</v>
      </c>
      <c r="P254" t="str">
        <f t="shared" si="17"/>
        <v>Test</v>
      </c>
      <c r="Q254" t="str">
        <f t="shared" si="18"/>
        <v>NY</v>
      </c>
      <c r="S254">
        <f>IF(E254="",WoE!$T$11,IF(E254&lt;18,WoE!$T$5,IF(E254&lt;31,WoE!$T$6,IF(E254&lt;41,WoE!$T$7,IF(E254&lt;51,WoE!$T$8,IF(E254&lt;61,WoE!$T$9,WoE!$T$10))))))</f>
        <v>-96.783192941547711</v>
      </c>
      <c r="T254">
        <f>IF(J254="",WoE!$T$25,IF(LEFT(J254,1)=WoE!$R$19,WoE!$T$19,IF(LEFT(J254,1)=WoE!$R$20,WoE!$T$20,IF(LEFT(J254,1)=WoE!$R$21,WoE!$T$21,IF(LEFT(J254,1)=WoE!$R$22,WoE!$T$22,IF(LEFT(J254,1)=WoE!$R$23,WoE!$T$23,WoE!$T$24))))))</f>
        <v>131.94856914477802</v>
      </c>
      <c r="U254">
        <f>IF(Q254=WoE!$R$45,WoE!$T$45,IF(Q254=WoE!$R$44,WoE!$T$44,IF(Q254=WoE!$R$43,WoE!$T$43,IF(Q254=WoE!$R$42,WoE!$T$42,IF(Q254=WoE!$R$41,WoE!$T$41,IF(Q254=WoE!$R$40,WoE!$T$40,IF(Q254=WoE!$R$39,WoE!$T$39,IF(Q254=WoE!$R$38,WoE!$T$38,IF(Q254=WoE!$R$37,WoE!$T$37,IF(Q254=WoE!$R$36,WoE!$T$36,IF(Q254=WoE!$R$35,WoE!$T$35,IF(Q254="",WoE!$T$33,WoE!$T$34))))))))))))</f>
        <v>96.207787829339537</v>
      </c>
      <c r="V254">
        <f>IF(D254=WoE!$R$53,WoE!$T$53,WoE!$T$54)</f>
        <v>-94.961360375027951</v>
      </c>
      <c r="W254">
        <f t="shared" si="19"/>
        <v>0</v>
      </c>
      <c r="Y254">
        <f>VLOOKUP(S254,WoE!$T$5:$W$11,4,FALSE)</f>
        <v>102</v>
      </c>
      <c r="Z254">
        <f>VLOOKUP(T254,WoE!$T$19:$W$25,4,FALSE)</f>
        <v>154</v>
      </c>
      <c r="AA254">
        <f>VLOOKUP(U254,WoE!$T$33:$W$45,4,FALSE)</f>
        <v>143</v>
      </c>
      <c r="AB254">
        <f>VLOOKUP(V254,WoE!$T$53:$W$54,4,FALSE)</f>
        <v>95</v>
      </c>
      <c r="AC254">
        <f t="shared" si="20"/>
        <v>494</v>
      </c>
      <c r="AD254">
        <f t="shared" si="21"/>
        <v>0</v>
      </c>
    </row>
    <row r="255" spans="1:30" x14ac:dyDescent="0.25">
      <c r="A255">
        <v>1</v>
      </c>
      <c r="B255">
        <v>1</v>
      </c>
      <c r="C255" t="s">
        <v>638</v>
      </c>
      <c r="D255" t="s">
        <v>15</v>
      </c>
      <c r="E255">
        <v>48</v>
      </c>
      <c r="F255">
        <v>1</v>
      </c>
      <c r="G255">
        <v>3</v>
      </c>
      <c r="H255" t="s">
        <v>115</v>
      </c>
      <c r="I255">
        <v>262.375</v>
      </c>
      <c r="J255" t="s">
        <v>633</v>
      </c>
      <c r="K255" t="s">
        <v>44</v>
      </c>
      <c r="L255" t="s">
        <v>50</v>
      </c>
      <c r="N255" t="s">
        <v>634</v>
      </c>
      <c r="O255">
        <v>2</v>
      </c>
      <c r="P255" t="str">
        <f t="shared" si="17"/>
        <v>Train</v>
      </c>
      <c r="Q255" t="str">
        <f t="shared" si="18"/>
        <v>NY</v>
      </c>
      <c r="S255">
        <f>IF(E255="",WoE!$T$11,IF(E255&lt;18,WoE!$T$5,IF(E255&lt;31,WoE!$T$6,IF(E255&lt;41,WoE!$T$7,IF(E255&lt;51,WoE!$T$8,IF(E255&lt;61,WoE!$T$9,WoE!$T$10))))))</f>
        <v>10.385094737400134</v>
      </c>
      <c r="T255">
        <f>IF(J255="",WoE!$T$25,IF(LEFT(J255,1)=WoE!$R$19,WoE!$T$19,IF(LEFT(J255,1)=WoE!$R$20,WoE!$T$20,IF(LEFT(J255,1)=WoE!$R$21,WoE!$T$21,IF(LEFT(J255,1)=WoE!$R$22,WoE!$T$22,IF(LEFT(J255,1)=WoE!$R$23,WoE!$T$23,WoE!$T$24))))))</f>
        <v>131.94856914477802</v>
      </c>
      <c r="U255">
        <f>IF(Q255=WoE!$R$45,WoE!$T$45,IF(Q255=WoE!$R$44,WoE!$T$44,IF(Q255=WoE!$R$43,WoE!$T$43,IF(Q255=WoE!$R$42,WoE!$T$42,IF(Q255=WoE!$R$41,WoE!$T$41,IF(Q255=WoE!$R$40,WoE!$T$40,IF(Q255=WoE!$R$39,WoE!$T$39,IF(Q255=WoE!$R$38,WoE!$T$38,IF(Q255=WoE!$R$37,WoE!$T$37,IF(Q255=WoE!$R$36,WoE!$T$36,IF(Q255=WoE!$R$35,WoE!$T$35,IF(Q255="",WoE!$T$33,WoE!$T$34))))))))))))</f>
        <v>96.207787829339537</v>
      </c>
      <c r="V255">
        <f>IF(D255=WoE!$R$53,WoE!$T$53,WoE!$T$54)</f>
        <v>157.1927179217501</v>
      </c>
      <c r="W255">
        <f t="shared" si="19"/>
        <v>1</v>
      </c>
      <c r="Y255">
        <f>VLOOKUP(S255,WoE!$T$5:$W$11,4,FALSE)</f>
        <v>124</v>
      </c>
      <c r="Z255">
        <f>VLOOKUP(T255,WoE!$T$19:$W$25,4,FALSE)</f>
        <v>154</v>
      </c>
      <c r="AA255">
        <f>VLOOKUP(U255,WoE!$T$33:$W$45,4,FALSE)</f>
        <v>143</v>
      </c>
      <c r="AB255">
        <f>VLOOKUP(V255,WoE!$T$53:$W$54,4,FALSE)</f>
        <v>167</v>
      </c>
      <c r="AC255">
        <f t="shared" si="20"/>
        <v>588</v>
      </c>
      <c r="AD255">
        <f t="shared" si="21"/>
        <v>1</v>
      </c>
    </row>
    <row r="256" spans="1:30" x14ac:dyDescent="0.25">
      <c r="A256">
        <v>1</v>
      </c>
      <c r="B256">
        <v>1</v>
      </c>
      <c r="C256" t="s">
        <v>639</v>
      </c>
      <c r="D256" t="s">
        <v>20</v>
      </c>
      <c r="F256">
        <v>0</v>
      </c>
      <c r="G256">
        <v>0</v>
      </c>
      <c r="H256" t="s">
        <v>640</v>
      </c>
      <c r="I256">
        <v>30.5</v>
      </c>
      <c r="J256" t="s">
        <v>494</v>
      </c>
      <c r="K256" t="s">
        <v>17</v>
      </c>
      <c r="L256" t="s">
        <v>29</v>
      </c>
      <c r="N256" t="s">
        <v>641</v>
      </c>
      <c r="O256">
        <v>1</v>
      </c>
      <c r="P256" t="str">
        <f t="shared" si="17"/>
        <v>Train</v>
      </c>
      <c r="Q256" t="str">
        <f t="shared" si="18"/>
        <v>nd</v>
      </c>
      <c r="S256">
        <f>IF(E256="",WoE!$T$11,IF(E256&lt;18,WoE!$T$5,IF(E256&lt;31,WoE!$T$6,IF(E256&lt;41,WoE!$T$7,IF(E256&lt;51,WoE!$T$8,IF(E256&lt;61,WoE!$T$9,WoE!$T$10))))))</f>
        <v>-43.580409799888336</v>
      </c>
      <c r="T256">
        <f>IF(J256="",WoE!$T$25,IF(LEFT(J256,1)=WoE!$R$19,WoE!$T$19,IF(LEFT(J256,1)=WoE!$R$20,WoE!$T$20,IF(LEFT(J256,1)=WoE!$R$21,WoE!$T$21,IF(LEFT(J256,1)=WoE!$R$22,WoE!$T$22,IF(LEFT(J256,1)=WoE!$R$23,WoE!$T$23,WoE!$T$24))))))</f>
        <v>87.579937051941812</v>
      </c>
      <c r="U256">
        <f>IF(Q256=WoE!$R$45,WoE!$T$45,IF(Q256=WoE!$R$44,WoE!$T$44,IF(Q256=WoE!$R$43,WoE!$T$43,IF(Q256=WoE!$R$42,WoE!$T$42,IF(Q256=WoE!$R$41,WoE!$T$41,IF(Q256=WoE!$R$40,WoE!$T$40,IF(Q256=WoE!$R$39,WoE!$T$39,IF(Q256=WoE!$R$38,WoE!$T$38,IF(Q256=WoE!$R$37,WoE!$T$37,IF(Q256=WoE!$R$36,WoE!$T$36,IF(Q256=WoE!$R$35,WoE!$T$35,IF(Q256="",WoE!$T$33,WoE!$T$34))))))))))))</f>
        <v>23.024115278327077</v>
      </c>
      <c r="V256">
        <f>IF(D256=WoE!$R$53,WoE!$T$53,WoE!$T$54)</f>
        <v>-94.961360375027951</v>
      </c>
      <c r="W256">
        <f t="shared" si="19"/>
        <v>1</v>
      </c>
      <c r="Y256">
        <f>VLOOKUP(S256,WoE!$T$5:$W$11,4,FALSE)</f>
        <v>113</v>
      </c>
      <c r="Z256">
        <f>VLOOKUP(T256,WoE!$T$19:$W$25,4,FALSE)</f>
        <v>143</v>
      </c>
      <c r="AA256">
        <f>VLOOKUP(U256,WoE!$T$33:$W$45,4,FALSE)</f>
        <v>127</v>
      </c>
      <c r="AB256">
        <f>VLOOKUP(V256,WoE!$T$53:$W$54,4,FALSE)</f>
        <v>95</v>
      </c>
      <c r="AC256">
        <f t="shared" si="20"/>
        <v>478</v>
      </c>
      <c r="AD256">
        <f t="shared" si="21"/>
        <v>1</v>
      </c>
    </row>
    <row r="257" spans="1:30" hidden="1" x14ac:dyDescent="0.25">
      <c r="A257">
        <v>1</v>
      </c>
      <c r="B257">
        <v>1</v>
      </c>
      <c r="C257" t="s">
        <v>642</v>
      </c>
      <c r="D257" t="s">
        <v>15</v>
      </c>
      <c r="E257">
        <v>24</v>
      </c>
      <c r="F257">
        <v>0</v>
      </c>
      <c r="G257">
        <v>0</v>
      </c>
      <c r="H257" t="s">
        <v>52</v>
      </c>
      <c r="I257">
        <v>69.3</v>
      </c>
      <c r="J257" t="s">
        <v>53</v>
      </c>
      <c r="K257" t="s">
        <v>44</v>
      </c>
      <c r="L257" t="s">
        <v>54</v>
      </c>
      <c r="O257">
        <v>5</v>
      </c>
      <c r="P257" t="str">
        <f t="shared" si="17"/>
        <v>Validate</v>
      </c>
      <c r="Q257" t="str">
        <f t="shared" si="18"/>
        <v/>
      </c>
      <c r="S257">
        <f>IF(E257="",WoE!$T$11,IF(E257&lt;18,WoE!$T$5,IF(E257&lt;31,WoE!$T$6,IF(E257&lt;41,WoE!$T$7,IF(E257&lt;51,WoE!$T$8,IF(E257&lt;61,WoE!$T$9,WoE!$T$10))))))</f>
        <v>-5.6858338818942329</v>
      </c>
      <c r="T257">
        <f>IF(J257="",WoE!$T$25,IF(LEFT(J257,1)=WoE!$R$19,WoE!$T$19,IF(LEFT(J257,1)=WoE!$R$20,WoE!$T$20,IF(LEFT(J257,1)=WoE!$R$21,WoE!$T$21,IF(LEFT(J257,1)=WoE!$R$22,WoE!$T$22,IF(LEFT(J257,1)=WoE!$R$23,WoE!$T$23,WoE!$T$24))))))</f>
        <v>131.94856914477802</v>
      </c>
      <c r="U257">
        <f>IF(Q257=WoE!$R$45,WoE!$T$45,IF(Q257=WoE!$R$44,WoE!$T$44,IF(Q257=WoE!$R$43,WoE!$T$43,IF(Q257=WoE!$R$42,WoE!$T$42,IF(Q257=WoE!$R$41,WoE!$T$41,IF(Q257=WoE!$R$40,WoE!$T$40,IF(Q257=WoE!$R$39,WoE!$T$39,IF(Q257=WoE!$R$38,WoE!$T$38,IF(Q257=WoE!$R$37,WoE!$T$37,IF(Q257=WoE!$R$36,WoE!$T$36,IF(Q257=WoE!$R$35,WoE!$T$35,IF(Q257="",WoE!$T$33,WoE!$T$34))))))))))))</f>
        <v>-46.758841498002319</v>
      </c>
      <c r="V257">
        <f>IF(D257=WoE!$R$53,WoE!$T$53,WoE!$T$54)</f>
        <v>157.1927179217501</v>
      </c>
      <c r="W257">
        <f t="shared" si="19"/>
        <v>1</v>
      </c>
      <c r="Y257">
        <f>VLOOKUP(S257,WoE!$T$5:$W$11,4,FALSE)</f>
        <v>121</v>
      </c>
      <c r="Z257">
        <f>VLOOKUP(T257,WoE!$T$19:$W$25,4,FALSE)</f>
        <v>154</v>
      </c>
      <c r="AA257">
        <f>VLOOKUP(U257,WoE!$T$33:$W$45,4,FALSE)</f>
        <v>112</v>
      </c>
      <c r="AB257">
        <f>VLOOKUP(V257,WoE!$T$53:$W$54,4,FALSE)</f>
        <v>167</v>
      </c>
      <c r="AC257">
        <f t="shared" si="20"/>
        <v>554</v>
      </c>
      <c r="AD257">
        <f t="shared" si="21"/>
        <v>1</v>
      </c>
    </row>
    <row r="258" spans="1:30" x14ac:dyDescent="0.25">
      <c r="A258">
        <v>1</v>
      </c>
      <c r="B258">
        <v>1</v>
      </c>
      <c r="C258" t="s">
        <v>643</v>
      </c>
      <c r="D258" t="s">
        <v>20</v>
      </c>
      <c r="F258">
        <v>0</v>
      </c>
      <c r="G258">
        <v>0</v>
      </c>
      <c r="H258" t="s">
        <v>644</v>
      </c>
      <c r="I258">
        <v>26</v>
      </c>
      <c r="K258" t="s">
        <v>17</v>
      </c>
      <c r="L258" t="s">
        <v>252</v>
      </c>
      <c r="N258" t="s">
        <v>30</v>
      </c>
      <c r="O258">
        <v>2</v>
      </c>
      <c r="P258" t="str">
        <f t="shared" si="17"/>
        <v>Train</v>
      </c>
      <c r="Q258" t="str">
        <f t="shared" si="18"/>
        <v>NY</v>
      </c>
      <c r="S258">
        <f>IF(E258="",WoE!$T$11,IF(E258&lt;18,WoE!$T$5,IF(E258&lt;31,WoE!$T$6,IF(E258&lt;41,WoE!$T$7,IF(E258&lt;51,WoE!$T$8,IF(E258&lt;61,WoE!$T$9,WoE!$T$10))))))</f>
        <v>-43.580409799888336</v>
      </c>
      <c r="T258">
        <f>IF(J258="",WoE!$T$25,IF(LEFT(J258,1)=WoE!$R$19,WoE!$T$19,IF(LEFT(J258,1)=WoE!$R$20,WoE!$T$20,IF(LEFT(J258,1)=WoE!$R$21,WoE!$T$21,IF(LEFT(J258,1)=WoE!$R$22,WoE!$T$22,IF(LEFT(J258,1)=WoE!$R$23,WoE!$T$23,WoE!$T$24))))))</f>
        <v>-35.508699828064103</v>
      </c>
      <c r="U258">
        <f>IF(Q258=WoE!$R$45,WoE!$T$45,IF(Q258=WoE!$R$44,WoE!$T$44,IF(Q258=WoE!$R$43,WoE!$T$43,IF(Q258=WoE!$R$42,WoE!$T$42,IF(Q258=WoE!$R$41,WoE!$T$41,IF(Q258=WoE!$R$40,WoE!$T$40,IF(Q258=WoE!$R$39,WoE!$T$39,IF(Q258=WoE!$R$38,WoE!$T$38,IF(Q258=WoE!$R$37,WoE!$T$37,IF(Q258=WoE!$R$36,WoE!$T$36,IF(Q258=WoE!$R$35,WoE!$T$35,IF(Q258="",WoE!$T$33,WoE!$T$34))))))))))))</f>
        <v>96.207787829339537</v>
      </c>
      <c r="V258">
        <f>IF(D258=WoE!$R$53,WoE!$T$53,WoE!$T$54)</f>
        <v>-94.961360375027951</v>
      </c>
      <c r="W258">
        <f t="shared" si="19"/>
        <v>1</v>
      </c>
      <c r="Y258">
        <f>VLOOKUP(S258,WoE!$T$5:$W$11,4,FALSE)</f>
        <v>113</v>
      </c>
      <c r="Z258">
        <f>VLOOKUP(T258,WoE!$T$19:$W$25,4,FALSE)</f>
        <v>113</v>
      </c>
      <c r="AA258">
        <f>VLOOKUP(U258,WoE!$T$33:$W$45,4,FALSE)</f>
        <v>143</v>
      </c>
      <c r="AB258">
        <f>VLOOKUP(V258,WoE!$T$53:$W$54,4,FALSE)</f>
        <v>95</v>
      </c>
      <c r="AC258">
        <f t="shared" si="20"/>
        <v>464</v>
      </c>
      <c r="AD258">
        <f t="shared" si="21"/>
        <v>1</v>
      </c>
    </row>
    <row r="259" spans="1:30" hidden="1" x14ac:dyDescent="0.25">
      <c r="A259">
        <v>1</v>
      </c>
      <c r="B259">
        <v>1</v>
      </c>
      <c r="C259" t="s">
        <v>645</v>
      </c>
      <c r="D259" t="s">
        <v>15</v>
      </c>
      <c r="E259">
        <v>35</v>
      </c>
      <c r="F259">
        <v>1</v>
      </c>
      <c r="G259">
        <v>0</v>
      </c>
      <c r="H259" t="s">
        <v>533</v>
      </c>
      <c r="I259">
        <v>57.75</v>
      </c>
      <c r="J259" t="s">
        <v>646</v>
      </c>
      <c r="K259" t="s">
        <v>44</v>
      </c>
      <c r="L259" t="s">
        <v>22</v>
      </c>
      <c r="N259" t="s">
        <v>30</v>
      </c>
      <c r="O259">
        <v>4</v>
      </c>
      <c r="P259" t="str">
        <f t="shared" ref="P259:P322" si="22">IF(O259&lt;=3, "Train", IF(O259=4, "Test", "Validate"))</f>
        <v>Test</v>
      </c>
      <c r="Q259" t="str">
        <f t="shared" ref="Q259:Q322" si="23">RIGHT(N259,2)</f>
        <v>NY</v>
      </c>
      <c r="S259">
        <f>IF(E259="",WoE!$T$11,IF(E259&lt;18,WoE!$T$5,IF(E259&lt;31,WoE!$T$6,IF(E259&lt;41,WoE!$T$7,IF(E259&lt;51,WoE!$T$8,IF(E259&lt;61,WoE!$T$9,WoE!$T$10))))))</f>
        <v>6.0882919635254256</v>
      </c>
      <c r="T259">
        <f>IF(J259="",WoE!$T$25,IF(LEFT(J259,1)=WoE!$R$19,WoE!$T$19,IF(LEFT(J259,1)=WoE!$R$20,WoE!$T$20,IF(LEFT(J259,1)=WoE!$R$21,WoE!$T$21,IF(LEFT(J259,1)=WoE!$R$22,WoE!$T$22,IF(LEFT(J259,1)=WoE!$R$23,WoE!$T$23,WoE!$T$24))))))</f>
        <v>87.579937051941812</v>
      </c>
      <c r="U259">
        <f>IF(Q259=WoE!$R$45,WoE!$T$45,IF(Q259=WoE!$R$44,WoE!$T$44,IF(Q259=WoE!$R$43,WoE!$T$43,IF(Q259=WoE!$R$42,WoE!$T$42,IF(Q259=WoE!$R$41,WoE!$T$41,IF(Q259=WoE!$R$40,WoE!$T$40,IF(Q259=WoE!$R$39,WoE!$T$39,IF(Q259=WoE!$R$38,WoE!$T$38,IF(Q259=WoE!$R$37,WoE!$T$37,IF(Q259=WoE!$R$36,WoE!$T$36,IF(Q259=WoE!$R$35,WoE!$T$35,IF(Q259="",WoE!$T$33,WoE!$T$34))))))))))))</f>
        <v>96.207787829339537</v>
      </c>
      <c r="V259">
        <f>IF(D259=WoE!$R$53,WoE!$T$53,WoE!$T$54)</f>
        <v>157.1927179217501</v>
      </c>
      <c r="W259">
        <f t="shared" ref="W259:W322" si="24">B259</f>
        <v>1</v>
      </c>
      <c r="Y259">
        <f>VLOOKUP(S259,WoE!$T$5:$W$11,4,FALSE)</f>
        <v>123</v>
      </c>
      <c r="Z259">
        <f>VLOOKUP(T259,WoE!$T$19:$W$25,4,FALSE)</f>
        <v>143</v>
      </c>
      <c r="AA259">
        <f>VLOOKUP(U259,WoE!$T$33:$W$45,4,FALSE)</f>
        <v>143</v>
      </c>
      <c r="AB259">
        <f>VLOOKUP(V259,WoE!$T$53:$W$54,4,FALSE)</f>
        <v>167</v>
      </c>
      <c r="AC259">
        <f t="shared" ref="AC259:AC322" si="25">SUM(Y259:AB259)</f>
        <v>576</v>
      </c>
      <c r="AD259">
        <f t="shared" ref="AD259:AD322" si="26">W259</f>
        <v>1</v>
      </c>
    </row>
    <row r="260" spans="1:30" hidden="1" x14ac:dyDescent="0.25">
      <c r="A260">
        <v>1</v>
      </c>
      <c r="B260">
        <v>1</v>
      </c>
      <c r="C260" t="s">
        <v>647</v>
      </c>
      <c r="D260" t="s">
        <v>15</v>
      </c>
      <c r="E260">
        <v>30</v>
      </c>
      <c r="F260">
        <v>0</v>
      </c>
      <c r="G260">
        <v>0</v>
      </c>
      <c r="H260" t="s">
        <v>648</v>
      </c>
      <c r="I260">
        <v>31</v>
      </c>
      <c r="K260" t="s">
        <v>44</v>
      </c>
      <c r="L260" t="s">
        <v>50</v>
      </c>
      <c r="O260">
        <v>4</v>
      </c>
      <c r="P260" t="str">
        <f t="shared" si="22"/>
        <v>Test</v>
      </c>
      <c r="Q260" t="str">
        <f t="shared" si="23"/>
        <v/>
      </c>
      <c r="S260">
        <f>IF(E260="",WoE!$T$11,IF(E260&lt;18,WoE!$T$5,IF(E260&lt;31,WoE!$T$6,IF(E260&lt;41,WoE!$T$7,IF(E260&lt;51,WoE!$T$8,IF(E260&lt;61,WoE!$T$9,WoE!$T$10))))))</f>
        <v>-5.6858338818942329</v>
      </c>
      <c r="T260">
        <f>IF(J260="",WoE!$T$25,IF(LEFT(J260,1)=WoE!$R$19,WoE!$T$19,IF(LEFT(J260,1)=WoE!$R$20,WoE!$T$20,IF(LEFT(J260,1)=WoE!$R$21,WoE!$T$21,IF(LEFT(J260,1)=WoE!$R$22,WoE!$T$22,IF(LEFT(J260,1)=WoE!$R$23,WoE!$T$23,WoE!$T$24))))))</f>
        <v>-35.508699828064103</v>
      </c>
      <c r="U260">
        <f>IF(Q260=WoE!$R$45,WoE!$T$45,IF(Q260=WoE!$R$44,WoE!$T$44,IF(Q260=WoE!$R$43,WoE!$T$43,IF(Q260=WoE!$R$42,WoE!$T$42,IF(Q260=WoE!$R$41,WoE!$T$41,IF(Q260=WoE!$R$40,WoE!$T$40,IF(Q260=WoE!$R$39,WoE!$T$39,IF(Q260=WoE!$R$38,WoE!$T$38,IF(Q260=WoE!$R$37,WoE!$T$37,IF(Q260=WoE!$R$36,WoE!$T$36,IF(Q260=WoE!$R$35,WoE!$T$35,IF(Q260="",WoE!$T$33,WoE!$T$34))))))))))))</f>
        <v>-46.758841498002319</v>
      </c>
      <c r="V260">
        <f>IF(D260=WoE!$R$53,WoE!$T$53,WoE!$T$54)</f>
        <v>157.1927179217501</v>
      </c>
      <c r="W260">
        <f t="shared" si="24"/>
        <v>1</v>
      </c>
      <c r="Y260">
        <f>VLOOKUP(S260,WoE!$T$5:$W$11,4,FALSE)</f>
        <v>121</v>
      </c>
      <c r="Z260">
        <f>VLOOKUP(T260,WoE!$T$19:$W$25,4,FALSE)</f>
        <v>113</v>
      </c>
      <c r="AA260">
        <f>VLOOKUP(U260,WoE!$T$33:$W$45,4,FALSE)</f>
        <v>112</v>
      </c>
      <c r="AB260">
        <f>VLOOKUP(V260,WoE!$T$53:$W$54,4,FALSE)</f>
        <v>167</v>
      </c>
      <c r="AC260">
        <f t="shared" si="25"/>
        <v>513</v>
      </c>
      <c r="AD260">
        <f t="shared" si="26"/>
        <v>1</v>
      </c>
    </row>
    <row r="261" spans="1:30" hidden="1" x14ac:dyDescent="0.25">
      <c r="A261">
        <v>1</v>
      </c>
      <c r="B261">
        <v>1</v>
      </c>
      <c r="C261" t="s">
        <v>649</v>
      </c>
      <c r="D261" t="s">
        <v>20</v>
      </c>
      <c r="E261">
        <v>34</v>
      </c>
      <c r="F261">
        <v>0</v>
      </c>
      <c r="G261">
        <v>0</v>
      </c>
      <c r="H261" t="s">
        <v>650</v>
      </c>
      <c r="I261">
        <v>26.55</v>
      </c>
      <c r="K261" t="s">
        <v>17</v>
      </c>
      <c r="L261" t="s">
        <v>90</v>
      </c>
      <c r="N261" t="s">
        <v>30</v>
      </c>
      <c r="O261">
        <v>5</v>
      </c>
      <c r="P261" t="str">
        <f t="shared" si="22"/>
        <v>Validate</v>
      </c>
      <c r="Q261" t="str">
        <f t="shared" si="23"/>
        <v>NY</v>
      </c>
      <c r="S261">
        <f>IF(E261="",WoE!$T$11,IF(E261&lt;18,WoE!$T$5,IF(E261&lt;31,WoE!$T$6,IF(E261&lt;41,WoE!$T$7,IF(E261&lt;51,WoE!$T$8,IF(E261&lt;61,WoE!$T$9,WoE!$T$10))))))</f>
        <v>6.0882919635254256</v>
      </c>
      <c r="T261">
        <f>IF(J261="",WoE!$T$25,IF(LEFT(J261,1)=WoE!$R$19,WoE!$T$19,IF(LEFT(J261,1)=WoE!$R$20,WoE!$T$20,IF(LEFT(J261,1)=WoE!$R$21,WoE!$T$21,IF(LEFT(J261,1)=WoE!$R$22,WoE!$T$22,IF(LEFT(J261,1)=WoE!$R$23,WoE!$T$23,WoE!$T$24))))))</f>
        <v>-35.508699828064103</v>
      </c>
      <c r="U261">
        <f>IF(Q261=WoE!$R$45,WoE!$T$45,IF(Q261=WoE!$R$44,WoE!$T$44,IF(Q261=WoE!$R$43,WoE!$T$43,IF(Q261=WoE!$R$42,WoE!$T$42,IF(Q261=WoE!$R$41,WoE!$T$41,IF(Q261=WoE!$R$40,WoE!$T$40,IF(Q261=WoE!$R$39,WoE!$T$39,IF(Q261=WoE!$R$38,WoE!$T$38,IF(Q261=WoE!$R$37,WoE!$T$37,IF(Q261=WoE!$R$36,WoE!$T$36,IF(Q261=WoE!$R$35,WoE!$T$35,IF(Q261="",WoE!$T$33,WoE!$T$34))))))))))))</f>
        <v>96.207787829339537</v>
      </c>
      <c r="V261">
        <f>IF(D261=WoE!$R$53,WoE!$T$53,WoE!$T$54)</f>
        <v>-94.961360375027951</v>
      </c>
      <c r="W261">
        <f t="shared" si="24"/>
        <v>1</v>
      </c>
      <c r="Y261">
        <f>VLOOKUP(S261,WoE!$T$5:$W$11,4,FALSE)</f>
        <v>123</v>
      </c>
      <c r="Z261">
        <f>VLOOKUP(T261,WoE!$T$19:$W$25,4,FALSE)</f>
        <v>113</v>
      </c>
      <c r="AA261">
        <f>VLOOKUP(U261,WoE!$T$33:$W$45,4,FALSE)</f>
        <v>143</v>
      </c>
      <c r="AB261">
        <f>VLOOKUP(V261,WoE!$T$53:$W$54,4,FALSE)</f>
        <v>95</v>
      </c>
      <c r="AC261">
        <f t="shared" si="25"/>
        <v>474</v>
      </c>
      <c r="AD261">
        <f t="shared" si="26"/>
        <v>1</v>
      </c>
    </row>
    <row r="262" spans="1:30" x14ac:dyDescent="0.25">
      <c r="A262">
        <v>1</v>
      </c>
      <c r="B262">
        <v>1</v>
      </c>
      <c r="C262" t="s">
        <v>651</v>
      </c>
      <c r="D262" t="s">
        <v>15</v>
      </c>
      <c r="E262">
        <v>40</v>
      </c>
      <c r="F262">
        <v>0</v>
      </c>
      <c r="G262">
        <v>0</v>
      </c>
      <c r="H262" t="s">
        <v>350</v>
      </c>
      <c r="I262">
        <v>153.46250000000001</v>
      </c>
      <c r="J262" t="s">
        <v>353</v>
      </c>
      <c r="K262" t="s">
        <v>17</v>
      </c>
      <c r="L262" t="s">
        <v>29</v>
      </c>
      <c r="N262" t="s">
        <v>652</v>
      </c>
      <c r="O262">
        <v>1</v>
      </c>
      <c r="P262" t="str">
        <f t="shared" si="22"/>
        <v>Train</v>
      </c>
      <c r="Q262" t="str">
        <f t="shared" si="23"/>
        <v>CT</v>
      </c>
      <c r="S262">
        <f>IF(E262="",WoE!$T$11,IF(E262&lt;18,WoE!$T$5,IF(E262&lt;31,WoE!$T$6,IF(E262&lt;41,WoE!$T$7,IF(E262&lt;51,WoE!$T$8,IF(E262&lt;61,WoE!$T$9,WoE!$T$10))))))</f>
        <v>6.0882919635254256</v>
      </c>
      <c r="T262">
        <f>IF(J262="",WoE!$T$25,IF(LEFT(J262,1)=WoE!$R$19,WoE!$T$19,IF(LEFT(J262,1)=WoE!$R$20,WoE!$T$20,IF(LEFT(J262,1)=WoE!$R$21,WoE!$T$21,IF(LEFT(J262,1)=WoE!$R$22,WoE!$T$22,IF(LEFT(J262,1)=WoE!$R$23,WoE!$T$23,WoE!$T$24))))))</f>
        <v>87.579937051941812</v>
      </c>
      <c r="U262">
        <f>IF(Q262=WoE!$R$45,WoE!$T$45,IF(Q262=WoE!$R$44,WoE!$T$44,IF(Q262=WoE!$R$43,WoE!$T$43,IF(Q262=WoE!$R$42,WoE!$T$42,IF(Q262=WoE!$R$41,WoE!$T$41,IF(Q262=WoE!$R$40,WoE!$T$40,IF(Q262=WoE!$R$39,WoE!$T$39,IF(Q262=WoE!$R$38,WoE!$T$38,IF(Q262=WoE!$R$37,WoE!$T$37,IF(Q262=WoE!$R$36,WoE!$T$36,IF(Q262=WoE!$R$35,WoE!$T$35,IF(Q262="",WoE!$T$33,WoE!$T$34))))))))))))</f>
        <v>26.617316200933416</v>
      </c>
      <c r="V262">
        <f>IF(D262=WoE!$R$53,WoE!$T$53,WoE!$T$54)</f>
        <v>157.1927179217501</v>
      </c>
      <c r="W262">
        <f t="shared" si="24"/>
        <v>1</v>
      </c>
      <c r="Y262">
        <f>VLOOKUP(S262,WoE!$T$5:$W$11,4,FALSE)</f>
        <v>123</v>
      </c>
      <c r="Z262">
        <f>VLOOKUP(T262,WoE!$T$19:$W$25,4,FALSE)</f>
        <v>143</v>
      </c>
      <c r="AA262">
        <f>VLOOKUP(U262,WoE!$T$33:$W$45,4,FALSE)</f>
        <v>128</v>
      </c>
      <c r="AB262">
        <f>VLOOKUP(V262,WoE!$T$53:$W$54,4,FALSE)</f>
        <v>167</v>
      </c>
      <c r="AC262">
        <f t="shared" si="25"/>
        <v>561</v>
      </c>
      <c r="AD262">
        <f t="shared" si="26"/>
        <v>1</v>
      </c>
    </row>
    <row r="263" spans="1:30" x14ac:dyDescent="0.25">
      <c r="A263">
        <v>1</v>
      </c>
      <c r="B263">
        <v>1</v>
      </c>
      <c r="C263" t="s">
        <v>653</v>
      </c>
      <c r="D263" t="s">
        <v>20</v>
      </c>
      <c r="E263">
        <v>35</v>
      </c>
      <c r="F263">
        <v>0</v>
      </c>
      <c r="G263">
        <v>0</v>
      </c>
      <c r="H263" t="s">
        <v>654</v>
      </c>
      <c r="I263">
        <v>26.287500000000001</v>
      </c>
      <c r="J263" t="s">
        <v>146</v>
      </c>
      <c r="K263" t="s">
        <v>17</v>
      </c>
      <c r="L263" t="s">
        <v>78</v>
      </c>
      <c r="N263" t="s">
        <v>18</v>
      </c>
      <c r="O263">
        <v>2</v>
      </c>
      <c r="P263" t="str">
        <f t="shared" si="22"/>
        <v>Train</v>
      </c>
      <c r="Q263" t="str">
        <f t="shared" si="23"/>
        <v>MO</v>
      </c>
      <c r="S263">
        <f>IF(E263="",WoE!$T$11,IF(E263&lt;18,WoE!$T$5,IF(E263&lt;31,WoE!$T$6,IF(E263&lt;41,WoE!$T$7,IF(E263&lt;51,WoE!$T$8,IF(E263&lt;61,WoE!$T$9,WoE!$T$10))))))</f>
        <v>6.0882919635254256</v>
      </c>
      <c r="T263">
        <f>IF(J263="",WoE!$T$25,IF(LEFT(J263,1)=WoE!$R$19,WoE!$T$19,IF(LEFT(J263,1)=WoE!$R$20,WoE!$T$20,IF(LEFT(J263,1)=WoE!$R$21,WoE!$T$21,IF(LEFT(J263,1)=WoE!$R$22,WoE!$T$22,IF(LEFT(J263,1)=WoE!$R$23,WoE!$T$23,WoE!$T$24))))))</f>
        <v>194.54241223142756</v>
      </c>
      <c r="U263">
        <f>IF(Q263=WoE!$R$45,WoE!$T$45,IF(Q263=WoE!$R$44,WoE!$T$44,IF(Q263=WoE!$R$43,WoE!$T$43,IF(Q263=WoE!$R$42,WoE!$T$42,IF(Q263=WoE!$R$41,WoE!$T$41,IF(Q263=WoE!$R$40,WoE!$T$40,IF(Q263=WoE!$R$39,WoE!$T$39,IF(Q263=WoE!$R$38,WoE!$T$38,IF(Q263=WoE!$R$37,WoE!$T$37,IF(Q263=WoE!$R$36,WoE!$T$36,IF(Q263=WoE!$R$35,WoE!$T$35,IF(Q263="",WoE!$T$33,WoE!$T$34))))))))))))</f>
        <v>26.617316200933416</v>
      </c>
      <c r="V263">
        <f>IF(D263=WoE!$R$53,WoE!$T$53,WoE!$T$54)</f>
        <v>-94.961360375027951</v>
      </c>
      <c r="W263">
        <f t="shared" si="24"/>
        <v>1</v>
      </c>
      <c r="Y263">
        <f>VLOOKUP(S263,WoE!$T$5:$W$11,4,FALSE)</f>
        <v>123</v>
      </c>
      <c r="Z263">
        <f>VLOOKUP(T263,WoE!$T$19:$W$25,4,FALSE)</f>
        <v>170</v>
      </c>
      <c r="AA263">
        <f>VLOOKUP(U263,WoE!$T$33:$W$45,4,FALSE)</f>
        <v>128</v>
      </c>
      <c r="AB263">
        <f>VLOOKUP(V263,WoE!$T$53:$W$54,4,FALSE)</f>
        <v>95</v>
      </c>
      <c r="AC263">
        <f t="shared" si="25"/>
        <v>516</v>
      </c>
      <c r="AD263">
        <f t="shared" si="26"/>
        <v>1</v>
      </c>
    </row>
    <row r="264" spans="1:30" x14ac:dyDescent="0.25">
      <c r="A264">
        <v>1</v>
      </c>
      <c r="B264">
        <v>0</v>
      </c>
      <c r="C264" t="s">
        <v>655</v>
      </c>
      <c r="D264" t="s">
        <v>20</v>
      </c>
      <c r="E264">
        <v>50</v>
      </c>
      <c r="F264">
        <v>1</v>
      </c>
      <c r="G264">
        <v>0</v>
      </c>
      <c r="H264" t="s">
        <v>656</v>
      </c>
      <c r="I264">
        <v>55.9</v>
      </c>
      <c r="J264" t="s">
        <v>657</v>
      </c>
      <c r="K264" t="s">
        <v>17</v>
      </c>
      <c r="N264" t="s">
        <v>658</v>
      </c>
      <c r="O264">
        <v>1</v>
      </c>
      <c r="P264" t="str">
        <f t="shared" si="22"/>
        <v>Train</v>
      </c>
      <c r="Q264" t="str">
        <f t="shared" si="23"/>
        <v>MN</v>
      </c>
      <c r="S264">
        <f>IF(E264="",WoE!$T$11,IF(E264&lt;18,WoE!$T$5,IF(E264&lt;31,WoE!$T$6,IF(E264&lt;41,WoE!$T$7,IF(E264&lt;51,WoE!$T$8,IF(E264&lt;61,WoE!$T$9,WoE!$T$10))))))</f>
        <v>10.385094737400134</v>
      </c>
      <c r="T264">
        <f>IF(J264="",WoE!$T$25,IF(LEFT(J264,1)=WoE!$R$19,WoE!$T$19,IF(LEFT(J264,1)=WoE!$R$20,WoE!$T$20,IF(LEFT(J264,1)=WoE!$R$21,WoE!$T$21,IF(LEFT(J264,1)=WoE!$R$22,WoE!$T$22,IF(LEFT(J264,1)=WoE!$R$23,WoE!$T$23,WoE!$T$24))))))</f>
        <v>194.54241223142756</v>
      </c>
      <c r="U264">
        <f>IF(Q264=WoE!$R$45,WoE!$T$45,IF(Q264=WoE!$R$44,WoE!$T$44,IF(Q264=WoE!$R$43,WoE!$T$43,IF(Q264=WoE!$R$42,WoE!$T$42,IF(Q264=WoE!$R$41,WoE!$T$41,IF(Q264=WoE!$R$40,WoE!$T$40,IF(Q264=WoE!$R$39,WoE!$T$39,IF(Q264=WoE!$R$38,WoE!$T$38,IF(Q264=WoE!$R$37,WoE!$T$37,IF(Q264=WoE!$R$36,WoE!$T$36,IF(Q264=WoE!$R$35,WoE!$T$35,IF(Q264="",WoE!$T$33,WoE!$T$34))))))))))))</f>
        <v>26.617316200933416</v>
      </c>
      <c r="V264">
        <f>IF(D264=WoE!$R$53,WoE!$T$53,WoE!$T$54)</f>
        <v>-94.961360375027951</v>
      </c>
      <c r="W264">
        <f t="shared" si="24"/>
        <v>0</v>
      </c>
      <c r="Y264">
        <f>VLOOKUP(S264,WoE!$T$5:$W$11,4,FALSE)</f>
        <v>124</v>
      </c>
      <c r="Z264">
        <f>VLOOKUP(T264,WoE!$T$19:$W$25,4,FALSE)</f>
        <v>170</v>
      </c>
      <c r="AA264">
        <f>VLOOKUP(U264,WoE!$T$33:$W$45,4,FALSE)</f>
        <v>128</v>
      </c>
      <c r="AB264">
        <f>VLOOKUP(V264,WoE!$T$53:$W$54,4,FALSE)</f>
        <v>95</v>
      </c>
      <c r="AC264">
        <f t="shared" si="25"/>
        <v>517</v>
      </c>
      <c r="AD264">
        <f t="shared" si="26"/>
        <v>0</v>
      </c>
    </row>
    <row r="265" spans="1:30" x14ac:dyDescent="0.25">
      <c r="A265">
        <v>1</v>
      </c>
      <c r="B265">
        <v>1</v>
      </c>
      <c r="C265" t="s">
        <v>659</v>
      </c>
      <c r="D265" t="s">
        <v>15</v>
      </c>
      <c r="E265">
        <v>39</v>
      </c>
      <c r="F265">
        <v>1</v>
      </c>
      <c r="G265">
        <v>0</v>
      </c>
      <c r="H265" t="s">
        <v>656</v>
      </c>
      <c r="I265">
        <v>55.9</v>
      </c>
      <c r="J265" t="s">
        <v>657</v>
      </c>
      <c r="K265" t="s">
        <v>17</v>
      </c>
      <c r="L265" t="s">
        <v>22</v>
      </c>
      <c r="N265" t="s">
        <v>658</v>
      </c>
      <c r="O265">
        <v>1</v>
      </c>
      <c r="P265" t="str">
        <f t="shared" si="22"/>
        <v>Train</v>
      </c>
      <c r="Q265" t="str">
        <f t="shared" si="23"/>
        <v>MN</v>
      </c>
      <c r="S265">
        <f>IF(E265="",WoE!$T$11,IF(E265&lt;18,WoE!$T$5,IF(E265&lt;31,WoE!$T$6,IF(E265&lt;41,WoE!$T$7,IF(E265&lt;51,WoE!$T$8,IF(E265&lt;61,WoE!$T$9,WoE!$T$10))))))</f>
        <v>6.0882919635254256</v>
      </c>
      <c r="T265">
        <f>IF(J265="",WoE!$T$25,IF(LEFT(J265,1)=WoE!$R$19,WoE!$T$19,IF(LEFT(J265,1)=WoE!$R$20,WoE!$T$20,IF(LEFT(J265,1)=WoE!$R$21,WoE!$T$21,IF(LEFT(J265,1)=WoE!$R$22,WoE!$T$22,IF(LEFT(J265,1)=WoE!$R$23,WoE!$T$23,WoE!$T$24))))))</f>
        <v>194.54241223142756</v>
      </c>
      <c r="U265">
        <f>IF(Q265=WoE!$R$45,WoE!$T$45,IF(Q265=WoE!$R$44,WoE!$T$44,IF(Q265=WoE!$R$43,WoE!$T$43,IF(Q265=WoE!$R$42,WoE!$T$42,IF(Q265=WoE!$R$41,WoE!$T$41,IF(Q265=WoE!$R$40,WoE!$T$40,IF(Q265=WoE!$R$39,WoE!$T$39,IF(Q265=WoE!$R$38,WoE!$T$38,IF(Q265=WoE!$R$37,WoE!$T$37,IF(Q265=WoE!$R$36,WoE!$T$36,IF(Q265=WoE!$R$35,WoE!$T$35,IF(Q265="",WoE!$T$33,WoE!$T$34))))))))))))</f>
        <v>26.617316200933416</v>
      </c>
      <c r="V265">
        <f>IF(D265=WoE!$R$53,WoE!$T$53,WoE!$T$54)</f>
        <v>157.1927179217501</v>
      </c>
      <c r="W265">
        <f t="shared" si="24"/>
        <v>1</v>
      </c>
      <c r="Y265">
        <f>VLOOKUP(S265,WoE!$T$5:$W$11,4,FALSE)</f>
        <v>123</v>
      </c>
      <c r="Z265">
        <f>VLOOKUP(T265,WoE!$T$19:$W$25,4,FALSE)</f>
        <v>170</v>
      </c>
      <c r="AA265">
        <f>VLOOKUP(U265,WoE!$T$33:$W$45,4,FALSE)</f>
        <v>128</v>
      </c>
      <c r="AB265">
        <f>VLOOKUP(V265,WoE!$T$53:$W$54,4,FALSE)</f>
        <v>167</v>
      </c>
      <c r="AC265">
        <f t="shared" si="25"/>
        <v>588</v>
      </c>
      <c r="AD265">
        <f t="shared" si="26"/>
        <v>1</v>
      </c>
    </row>
    <row r="266" spans="1:30" x14ac:dyDescent="0.25">
      <c r="A266">
        <v>1</v>
      </c>
      <c r="B266">
        <v>1</v>
      </c>
      <c r="C266" t="s">
        <v>660</v>
      </c>
      <c r="D266" t="s">
        <v>20</v>
      </c>
      <c r="E266">
        <v>56</v>
      </c>
      <c r="F266">
        <v>0</v>
      </c>
      <c r="G266">
        <v>0</v>
      </c>
      <c r="H266" t="s">
        <v>661</v>
      </c>
      <c r="I266">
        <v>35.5</v>
      </c>
      <c r="J266" t="s">
        <v>662</v>
      </c>
      <c r="K266" t="s">
        <v>44</v>
      </c>
      <c r="L266" t="s">
        <v>29</v>
      </c>
      <c r="N266" t="s">
        <v>663</v>
      </c>
      <c r="O266">
        <v>3</v>
      </c>
      <c r="P266" t="str">
        <f t="shared" si="22"/>
        <v>Train</v>
      </c>
      <c r="Q266" t="str">
        <f t="shared" si="23"/>
        <v>nd</v>
      </c>
      <c r="S266">
        <f>IF(E266="",WoE!$T$11,IF(E266&lt;18,WoE!$T$5,IF(E266&lt;31,WoE!$T$6,IF(E266&lt;41,WoE!$T$7,IF(E266&lt;51,WoE!$T$8,IF(E266&lt;61,WoE!$T$9,WoE!$T$10))))))</f>
        <v>24.067603007585038</v>
      </c>
      <c r="T266">
        <f>IF(J266="",WoE!$T$25,IF(LEFT(J266,1)=WoE!$R$19,WoE!$T$19,IF(LEFT(J266,1)=WoE!$R$20,WoE!$T$20,IF(LEFT(J266,1)=WoE!$R$21,WoE!$T$21,IF(LEFT(J266,1)=WoE!$R$22,WoE!$T$22,IF(LEFT(J266,1)=WoE!$R$23,WoE!$T$23,WoE!$T$24))))))</f>
        <v>72.164869069215996</v>
      </c>
      <c r="U266">
        <f>IF(Q266=WoE!$R$45,WoE!$T$45,IF(Q266=WoE!$R$44,WoE!$T$44,IF(Q266=WoE!$R$43,WoE!$T$43,IF(Q266=WoE!$R$42,WoE!$T$42,IF(Q266=WoE!$R$41,WoE!$T$41,IF(Q266=WoE!$R$40,WoE!$T$40,IF(Q266=WoE!$R$39,WoE!$T$39,IF(Q266=WoE!$R$38,WoE!$T$38,IF(Q266=WoE!$R$37,WoE!$T$37,IF(Q266=WoE!$R$36,WoE!$T$36,IF(Q266=WoE!$R$35,WoE!$T$35,IF(Q266="",WoE!$T$33,WoE!$T$34))))))))))))</f>
        <v>23.024115278327077</v>
      </c>
      <c r="V266">
        <f>IF(D266=WoE!$R$53,WoE!$T$53,WoE!$T$54)</f>
        <v>-94.961360375027951</v>
      </c>
      <c r="W266">
        <f t="shared" si="24"/>
        <v>1</v>
      </c>
      <c r="Y266">
        <f>VLOOKUP(S266,WoE!$T$5:$W$11,4,FALSE)</f>
        <v>127</v>
      </c>
      <c r="Z266">
        <f>VLOOKUP(T266,WoE!$T$19:$W$25,4,FALSE)</f>
        <v>140</v>
      </c>
      <c r="AA266">
        <f>VLOOKUP(U266,WoE!$T$33:$W$45,4,FALSE)</f>
        <v>127</v>
      </c>
      <c r="AB266">
        <f>VLOOKUP(V266,WoE!$T$53:$W$54,4,FALSE)</f>
        <v>95</v>
      </c>
      <c r="AC266">
        <f t="shared" si="25"/>
        <v>489</v>
      </c>
      <c r="AD266">
        <f t="shared" si="26"/>
        <v>1</v>
      </c>
    </row>
    <row r="267" spans="1:30" x14ac:dyDescent="0.25">
      <c r="A267">
        <v>1</v>
      </c>
      <c r="B267">
        <v>1</v>
      </c>
      <c r="C267" t="s">
        <v>664</v>
      </c>
      <c r="D267" t="s">
        <v>20</v>
      </c>
      <c r="E267">
        <v>28</v>
      </c>
      <c r="F267">
        <v>0</v>
      </c>
      <c r="G267">
        <v>0</v>
      </c>
      <c r="H267" t="s">
        <v>665</v>
      </c>
      <c r="I267">
        <v>35.5</v>
      </c>
      <c r="J267" t="s">
        <v>666</v>
      </c>
      <c r="K267" t="s">
        <v>17</v>
      </c>
      <c r="L267" t="s">
        <v>90</v>
      </c>
      <c r="N267" t="s">
        <v>667</v>
      </c>
      <c r="O267">
        <v>2</v>
      </c>
      <c r="P267" t="str">
        <f t="shared" si="22"/>
        <v>Train</v>
      </c>
      <c r="Q267" t="str">
        <f t="shared" si="23"/>
        <v>CT</v>
      </c>
      <c r="S267">
        <f>IF(E267="",WoE!$T$11,IF(E267&lt;18,WoE!$T$5,IF(E267&lt;31,WoE!$T$6,IF(E267&lt;41,WoE!$T$7,IF(E267&lt;51,WoE!$T$8,IF(E267&lt;61,WoE!$T$9,WoE!$T$10))))))</f>
        <v>-5.6858338818942329</v>
      </c>
      <c r="T267">
        <f>IF(J267="",WoE!$T$25,IF(LEFT(J267,1)=WoE!$R$19,WoE!$T$19,IF(LEFT(J267,1)=WoE!$R$20,WoE!$T$20,IF(LEFT(J267,1)=WoE!$R$21,WoE!$T$21,IF(LEFT(J267,1)=WoE!$R$22,WoE!$T$22,IF(LEFT(J267,1)=WoE!$R$23,WoE!$T$23,WoE!$T$24))))))</f>
        <v>72.164869069215996</v>
      </c>
      <c r="U267">
        <f>IF(Q267=WoE!$R$45,WoE!$T$45,IF(Q267=WoE!$R$44,WoE!$T$44,IF(Q267=WoE!$R$43,WoE!$T$43,IF(Q267=WoE!$R$42,WoE!$T$42,IF(Q267=WoE!$R$41,WoE!$T$41,IF(Q267=WoE!$R$40,WoE!$T$40,IF(Q267=WoE!$R$39,WoE!$T$39,IF(Q267=WoE!$R$38,WoE!$T$38,IF(Q267=WoE!$R$37,WoE!$T$37,IF(Q267=WoE!$R$36,WoE!$T$36,IF(Q267=WoE!$R$35,WoE!$T$35,IF(Q267="",WoE!$T$33,WoE!$T$34))))))))))))</f>
        <v>26.617316200933416</v>
      </c>
      <c r="V267">
        <f>IF(D267=WoE!$R$53,WoE!$T$53,WoE!$T$54)</f>
        <v>-94.961360375027951</v>
      </c>
      <c r="W267">
        <f t="shared" si="24"/>
        <v>1</v>
      </c>
      <c r="Y267">
        <f>VLOOKUP(S267,WoE!$T$5:$W$11,4,FALSE)</f>
        <v>121</v>
      </c>
      <c r="Z267">
        <f>VLOOKUP(T267,WoE!$T$19:$W$25,4,FALSE)</f>
        <v>140</v>
      </c>
      <c r="AA267">
        <f>VLOOKUP(U267,WoE!$T$33:$W$45,4,FALSE)</f>
        <v>128</v>
      </c>
      <c r="AB267">
        <f>VLOOKUP(V267,WoE!$T$53:$W$54,4,FALSE)</f>
        <v>95</v>
      </c>
      <c r="AC267">
        <f t="shared" si="25"/>
        <v>484</v>
      </c>
      <c r="AD267">
        <f t="shared" si="26"/>
        <v>1</v>
      </c>
    </row>
    <row r="268" spans="1:30" x14ac:dyDescent="0.25">
      <c r="A268">
        <v>1</v>
      </c>
      <c r="B268">
        <v>0</v>
      </c>
      <c r="C268" t="s">
        <v>668</v>
      </c>
      <c r="D268" t="s">
        <v>20</v>
      </c>
      <c r="E268">
        <v>56</v>
      </c>
      <c r="F268">
        <v>0</v>
      </c>
      <c r="G268">
        <v>0</v>
      </c>
      <c r="H268" t="s">
        <v>669</v>
      </c>
      <c r="I268">
        <v>26.55</v>
      </c>
      <c r="K268" t="s">
        <v>17</v>
      </c>
      <c r="N268" t="s">
        <v>30</v>
      </c>
      <c r="O268">
        <v>1</v>
      </c>
      <c r="P268" t="str">
        <f t="shared" si="22"/>
        <v>Train</v>
      </c>
      <c r="Q268" t="str">
        <f t="shared" si="23"/>
        <v>NY</v>
      </c>
      <c r="S268">
        <f>IF(E268="",WoE!$T$11,IF(E268&lt;18,WoE!$T$5,IF(E268&lt;31,WoE!$T$6,IF(E268&lt;41,WoE!$T$7,IF(E268&lt;51,WoE!$T$8,IF(E268&lt;61,WoE!$T$9,WoE!$T$10))))))</f>
        <v>24.067603007585038</v>
      </c>
      <c r="T268">
        <f>IF(J268="",WoE!$T$25,IF(LEFT(J268,1)=WoE!$R$19,WoE!$T$19,IF(LEFT(J268,1)=WoE!$R$20,WoE!$T$20,IF(LEFT(J268,1)=WoE!$R$21,WoE!$T$21,IF(LEFT(J268,1)=WoE!$R$22,WoE!$T$22,IF(LEFT(J268,1)=WoE!$R$23,WoE!$T$23,WoE!$T$24))))))</f>
        <v>-35.508699828064103</v>
      </c>
      <c r="U268">
        <f>IF(Q268=WoE!$R$45,WoE!$T$45,IF(Q268=WoE!$R$44,WoE!$T$44,IF(Q268=WoE!$R$43,WoE!$T$43,IF(Q268=WoE!$R$42,WoE!$T$42,IF(Q268=WoE!$R$41,WoE!$T$41,IF(Q268=WoE!$R$40,WoE!$T$40,IF(Q268=WoE!$R$39,WoE!$T$39,IF(Q268=WoE!$R$38,WoE!$T$38,IF(Q268=WoE!$R$37,WoE!$T$37,IF(Q268=WoE!$R$36,WoE!$T$36,IF(Q268=WoE!$R$35,WoE!$T$35,IF(Q268="",WoE!$T$33,WoE!$T$34))))))))))))</f>
        <v>96.207787829339537</v>
      </c>
      <c r="V268">
        <f>IF(D268=WoE!$R$53,WoE!$T$53,WoE!$T$54)</f>
        <v>-94.961360375027951</v>
      </c>
      <c r="W268">
        <f t="shared" si="24"/>
        <v>0</v>
      </c>
      <c r="Y268">
        <f>VLOOKUP(S268,WoE!$T$5:$W$11,4,FALSE)</f>
        <v>127</v>
      </c>
      <c r="Z268">
        <f>VLOOKUP(T268,WoE!$T$19:$W$25,4,FALSE)</f>
        <v>113</v>
      </c>
      <c r="AA268">
        <f>VLOOKUP(U268,WoE!$T$33:$W$45,4,FALSE)</f>
        <v>143</v>
      </c>
      <c r="AB268">
        <f>VLOOKUP(V268,WoE!$T$53:$W$54,4,FALSE)</f>
        <v>95</v>
      </c>
      <c r="AC268">
        <f t="shared" si="25"/>
        <v>478</v>
      </c>
      <c r="AD268">
        <f t="shared" si="26"/>
        <v>0</v>
      </c>
    </row>
    <row r="269" spans="1:30" x14ac:dyDescent="0.25">
      <c r="A269">
        <v>1</v>
      </c>
      <c r="B269">
        <v>0</v>
      </c>
      <c r="C269" t="s">
        <v>670</v>
      </c>
      <c r="D269" t="s">
        <v>20</v>
      </c>
      <c r="E269">
        <v>56</v>
      </c>
      <c r="F269">
        <v>0</v>
      </c>
      <c r="G269">
        <v>0</v>
      </c>
      <c r="H269" t="s">
        <v>671</v>
      </c>
      <c r="I269">
        <v>30.695799999999998</v>
      </c>
      <c r="J269" t="s">
        <v>672</v>
      </c>
      <c r="K269" t="s">
        <v>44</v>
      </c>
      <c r="N269" t="s">
        <v>673</v>
      </c>
      <c r="O269">
        <v>3</v>
      </c>
      <c r="P269" t="str">
        <f t="shared" si="22"/>
        <v>Train</v>
      </c>
      <c r="Q269" t="str">
        <f t="shared" si="23"/>
        <v>NY</v>
      </c>
      <c r="S269">
        <f>IF(E269="",WoE!$T$11,IF(E269&lt;18,WoE!$T$5,IF(E269&lt;31,WoE!$T$6,IF(E269&lt;41,WoE!$T$7,IF(E269&lt;51,WoE!$T$8,IF(E269&lt;61,WoE!$T$9,WoE!$T$10))))))</f>
        <v>24.067603007585038</v>
      </c>
      <c r="T269">
        <f>IF(J269="",WoE!$T$25,IF(LEFT(J269,1)=WoE!$R$19,WoE!$T$19,IF(LEFT(J269,1)=WoE!$R$20,WoE!$T$20,IF(LEFT(J269,1)=WoE!$R$21,WoE!$T$21,IF(LEFT(J269,1)=WoE!$R$22,WoE!$T$22,IF(LEFT(J269,1)=WoE!$R$23,WoE!$T$23,WoE!$T$24))))))</f>
        <v>72.164869069215996</v>
      </c>
      <c r="U269">
        <f>IF(Q269=WoE!$R$45,WoE!$T$45,IF(Q269=WoE!$R$44,WoE!$T$44,IF(Q269=WoE!$R$43,WoE!$T$43,IF(Q269=WoE!$R$42,WoE!$T$42,IF(Q269=WoE!$R$41,WoE!$T$41,IF(Q269=WoE!$R$40,WoE!$T$40,IF(Q269=WoE!$R$39,WoE!$T$39,IF(Q269=WoE!$R$38,WoE!$T$38,IF(Q269=WoE!$R$37,WoE!$T$37,IF(Q269=WoE!$R$36,WoE!$T$36,IF(Q269=WoE!$R$35,WoE!$T$35,IF(Q269="",WoE!$T$33,WoE!$T$34))))))))))))</f>
        <v>96.207787829339537</v>
      </c>
      <c r="V269">
        <f>IF(D269=WoE!$R$53,WoE!$T$53,WoE!$T$54)</f>
        <v>-94.961360375027951</v>
      </c>
      <c r="W269">
        <f t="shared" si="24"/>
        <v>0</v>
      </c>
      <c r="Y269">
        <f>VLOOKUP(S269,WoE!$T$5:$W$11,4,FALSE)</f>
        <v>127</v>
      </c>
      <c r="Z269">
        <f>VLOOKUP(T269,WoE!$T$19:$W$25,4,FALSE)</f>
        <v>140</v>
      </c>
      <c r="AA269">
        <f>VLOOKUP(U269,WoE!$T$33:$W$45,4,FALSE)</f>
        <v>143</v>
      </c>
      <c r="AB269">
        <f>VLOOKUP(V269,WoE!$T$53:$W$54,4,FALSE)</f>
        <v>95</v>
      </c>
      <c r="AC269">
        <f t="shared" si="25"/>
        <v>505</v>
      </c>
      <c r="AD269">
        <f t="shared" si="26"/>
        <v>0</v>
      </c>
    </row>
    <row r="270" spans="1:30" x14ac:dyDescent="0.25">
      <c r="A270">
        <v>1</v>
      </c>
      <c r="B270">
        <v>0</v>
      </c>
      <c r="C270" t="s">
        <v>674</v>
      </c>
      <c r="D270" t="s">
        <v>20</v>
      </c>
      <c r="E270">
        <v>24</v>
      </c>
      <c r="F270">
        <v>1</v>
      </c>
      <c r="G270">
        <v>0</v>
      </c>
      <c r="H270" t="s">
        <v>675</v>
      </c>
      <c r="I270">
        <v>60</v>
      </c>
      <c r="J270" t="s">
        <v>676</v>
      </c>
      <c r="K270" t="s">
        <v>17</v>
      </c>
      <c r="N270" t="s">
        <v>677</v>
      </c>
      <c r="O270">
        <v>1</v>
      </c>
      <c r="P270" t="str">
        <f t="shared" si="22"/>
        <v>Train</v>
      </c>
      <c r="Q270" t="str">
        <f t="shared" si="23"/>
        <v>WV</v>
      </c>
      <c r="S270">
        <f>IF(E270="",WoE!$T$11,IF(E270&lt;18,WoE!$T$5,IF(E270&lt;31,WoE!$T$6,IF(E270&lt;41,WoE!$T$7,IF(E270&lt;51,WoE!$T$8,IF(E270&lt;61,WoE!$T$9,WoE!$T$10))))))</f>
        <v>-5.6858338818942329</v>
      </c>
      <c r="T270">
        <f>IF(J270="",WoE!$T$25,IF(LEFT(J270,1)=WoE!$R$19,WoE!$T$19,IF(LEFT(J270,1)=WoE!$R$20,WoE!$T$20,IF(LEFT(J270,1)=WoE!$R$21,WoE!$T$21,IF(LEFT(J270,1)=WoE!$R$22,WoE!$T$22,IF(LEFT(J270,1)=WoE!$R$23,WoE!$T$23,WoE!$T$24))))))</f>
        <v>87.579937051941812</v>
      </c>
      <c r="U270">
        <f>IF(Q270=WoE!$R$45,WoE!$T$45,IF(Q270=WoE!$R$44,WoE!$T$44,IF(Q270=WoE!$R$43,WoE!$T$43,IF(Q270=WoE!$R$42,WoE!$T$42,IF(Q270=WoE!$R$41,WoE!$T$41,IF(Q270=WoE!$R$40,WoE!$T$40,IF(Q270=WoE!$R$39,WoE!$T$39,IF(Q270=WoE!$R$38,WoE!$T$38,IF(Q270=WoE!$R$37,WoE!$T$37,IF(Q270=WoE!$R$36,WoE!$T$36,IF(Q270=WoE!$R$35,WoE!$T$35,IF(Q270="",WoE!$T$33,WoE!$T$34))))))))))))</f>
        <v>26.617316200933416</v>
      </c>
      <c r="V270">
        <f>IF(D270=WoE!$R$53,WoE!$T$53,WoE!$T$54)</f>
        <v>-94.961360375027951</v>
      </c>
      <c r="W270">
        <f t="shared" si="24"/>
        <v>0</v>
      </c>
      <c r="Y270">
        <f>VLOOKUP(S270,WoE!$T$5:$W$11,4,FALSE)</f>
        <v>121</v>
      </c>
      <c r="Z270">
        <f>VLOOKUP(T270,WoE!$T$19:$W$25,4,FALSE)</f>
        <v>143</v>
      </c>
      <c r="AA270">
        <f>VLOOKUP(U270,WoE!$T$33:$W$45,4,FALSE)</f>
        <v>128</v>
      </c>
      <c r="AB270">
        <f>VLOOKUP(V270,WoE!$T$53:$W$54,4,FALSE)</f>
        <v>95</v>
      </c>
      <c r="AC270">
        <f t="shared" si="25"/>
        <v>487</v>
      </c>
      <c r="AD270">
        <f t="shared" si="26"/>
        <v>0</v>
      </c>
    </row>
    <row r="271" spans="1:30" hidden="1" x14ac:dyDescent="0.25">
      <c r="A271">
        <v>1</v>
      </c>
      <c r="B271">
        <v>0</v>
      </c>
      <c r="C271" t="s">
        <v>678</v>
      </c>
      <c r="D271" t="s">
        <v>20</v>
      </c>
      <c r="F271">
        <v>0</v>
      </c>
      <c r="G271">
        <v>0</v>
      </c>
      <c r="H271" t="s">
        <v>679</v>
      </c>
      <c r="I271">
        <v>26</v>
      </c>
      <c r="J271" t="s">
        <v>680</v>
      </c>
      <c r="K271" t="s">
        <v>17</v>
      </c>
      <c r="N271" t="s">
        <v>681</v>
      </c>
      <c r="O271">
        <v>4</v>
      </c>
      <c r="P271" t="str">
        <f t="shared" si="22"/>
        <v>Test</v>
      </c>
      <c r="Q271" t="str">
        <f t="shared" si="23"/>
        <v>ey</v>
      </c>
      <c r="S271">
        <f>IF(E271="",WoE!$T$11,IF(E271&lt;18,WoE!$T$5,IF(E271&lt;31,WoE!$T$6,IF(E271&lt;41,WoE!$T$7,IF(E271&lt;51,WoE!$T$8,IF(E271&lt;61,WoE!$T$9,WoE!$T$10))))))</f>
        <v>-43.580409799888336</v>
      </c>
      <c r="T271">
        <f>IF(J271="",WoE!$T$25,IF(LEFT(J271,1)=WoE!$R$19,WoE!$T$19,IF(LEFT(J271,1)=WoE!$R$20,WoE!$T$20,IF(LEFT(J271,1)=WoE!$R$21,WoE!$T$21,IF(LEFT(J271,1)=WoE!$R$22,WoE!$T$22,IF(LEFT(J271,1)=WoE!$R$23,WoE!$T$23,WoE!$T$24))))))</f>
        <v>72.164869069215996</v>
      </c>
      <c r="U271">
        <f>IF(Q271=WoE!$R$45,WoE!$T$45,IF(Q271=WoE!$R$44,WoE!$T$44,IF(Q271=WoE!$R$43,WoE!$T$43,IF(Q271=WoE!$R$42,WoE!$T$42,IF(Q271=WoE!$R$41,WoE!$T$41,IF(Q271=WoE!$R$40,WoE!$T$40,IF(Q271=WoE!$R$39,WoE!$T$39,IF(Q271=WoE!$R$38,WoE!$T$38,IF(Q271=WoE!$R$37,WoE!$T$37,IF(Q271=WoE!$R$36,WoE!$T$36,IF(Q271=WoE!$R$35,WoE!$T$35,IF(Q271="",WoE!$T$33,WoE!$T$34))))))))))))</f>
        <v>26.617316200933416</v>
      </c>
      <c r="V271">
        <f>IF(D271=WoE!$R$53,WoE!$T$53,WoE!$T$54)</f>
        <v>-94.961360375027951</v>
      </c>
      <c r="W271">
        <f t="shared" si="24"/>
        <v>0</v>
      </c>
      <c r="Y271">
        <f>VLOOKUP(S271,WoE!$T$5:$W$11,4,FALSE)</f>
        <v>113</v>
      </c>
      <c r="Z271">
        <f>VLOOKUP(T271,WoE!$T$19:$W$25,4,FALSE)</f>
        <v>140</v>
      </c>
      <c r="AA271">
        <f>VLOOKUP(U271,WoE!$T$33:$W$45,4,FALSE)</f>
        <v>128</v>
      </c>
      <c r="AB271">
        <f>VLOOKUP(V271,WoE!$T$53:$W$54,4,FALSE)</f>
        <v>95</v>
      </c>
      <c r="AC271">
        <f t="shared" si="25"/>
        <v>476</v>
      </c>
      <c r="AD271">
        <f t="shared" si="26"/>
        <v>0</v>
      </c>
    </row>
    <row r="272" spans="1:30" x14ac:dyDescent="0.25">
      <c r="A272">
        <v>1</v>
      </c>
      <c r="B272">
        <v>1</v>
      </c>
      <c r="C272" t="s">
        <v>682</v>
      </c>
      <c r="D272" t="s">
        <v>15</v>
      </c>
      <c r="E272">
        <v>18</v>
      </c>
      <c r="F272">
        <v>1</v>
      </c>
      <c r="G272">
        <v>0</v>
      </c>
      <c r="H272" t="s">
        <v>675</v>
      </c>
      <c r="I272">
        <v>60</v>
      </c>
      <c r="J272" t="s">
        <v>676</v>
      </c>
      <c r="K272" t="s">
        <v>17</v>
      </c>
      <c r="L272" t="s">
        <v>57</v>
      </c>
      <c r="N272" t="s">
        <v>677</v>
      </c>
      <c r="O272">
        <v>2</v>
      </c>
      <c r="P272" t="str">
        <f t="shared" si="22"/>
        <v>Train</v>
      </c>
      <c r="Q272" t="str">
        <f t="shared" si="23"/>
        <v>WV</v>
      </c>
      <c r="S272">
        <f>IF(E272="",WoE!$T$11,IF(E272&lt;18,WoE!$T$5,IF(E272&lt;31,WoE!$T$6,IF(E272&lt;41,WoE!$T$7,IF(E272&lt;51,WoE!$T$8,IF(E272&lt;61,WoE!$T$9,WoE!$T$10))))))</f>
        <v>-5.6858338818942329</v>
      </c>
      <c r="T272">
        <f>IF(J272="",WoE!$T$25,IF(LEFT(J272,1)=WoE!$R$19,WoE!$T$19,IF(LEFT(J272,1)=WoE!$R$20,WoE!$T$20,IF(LEFT(J272,1)=WoE!$R$21,WoE!$T$21,IF(LEFT(J272,1)=WoE!$R$22,WoE!$T$22,IF(LEFT(J272,1)=WoE!$R$23,WoE!$T$23,WoE!$T$24))))))</f>
        <v>87.579937051941812</v>
      </c>
      <c r="U272">
        <f>IF(Q272=WoE!$R$45,WoE!$T$45,IF(Q272=WoE!$R$44,WoE!$T$44,IF(Q272=WoE!$R$43,WoE!$T$43,IF(Q272=WoE!$R$42,WoE!$T$42,IF(Q272=WoE!$R$41,WoE!$T$41,IF(Q272=WoE!$R$40,WoE!$T$40,IF(Q272=WoE!$R$39,WoE!$T$39,IF(Q272=WoE!$R$38,WoE!$T$38,IF(Q272=WoE!$R$37,WoE!$T$37,IF(Q272=WoE!$R$36,WoE!$T$36,IF(Q272=WoE!$R$35,WoE!$T$35,IF(Q272="",WoE!$T$33,WoE!$T$34))))))))))))</f>
        <v>26.617316200933416</v>
      </c>
      <c r="V272">
        <f>IF(D272=WoE!$R$53,WoE!$T$53,WoE!$T$54)</f>
        <v>157.1927179217501</v>
      </c>
      <c r="W272">
        <f t="shared" si="24"/>
        <v>1</v>
      </c>
      <c r="Y272">
        <f>VLOOKUP(S272,WoE!$T$5:$W$11,4,FALSE)</f>
        <v>121</v>
      </c>
      <c r="Z272">
        <f>VLOOKUP(T272,WoE!$T$19:$W$25,4,FALSE)</f>
        <v>143</v>
      </c>
      <c r="AA272">
        <f>VLOOKUP(U272,WoE!$T$33:$W$45,4,FALSE)</f>
        <v>128</v>
      </c>
      <c r="AB272">
        <f>VLOOKUP(V272,WoE!$T$53:$W$54,4,FALSE)</f>
        <v>167</v>
      </c>
      <c r="AC272">
        <f t="shared" si="25"/>
        <v>559</v>
      </c>
      <c r="AD272">
        <f t="shared" si="26"/>
        <v>1</v>
      </c>
    </row>
    <row r="273" spans="1:30" x14ac:dyDescent="0.25">
      <c r="A273">
        <v>1</v>
      </c>
      <c r="B273">
        <v>1</v>
      </c>
      <c r="C273" t="s">
        <v>683</v>
      </c>
      <c r="D273" t="s">
        <v>20</v>
      </c>
      <c r="E273">
        <v>24</v>
      </c>
      <c r="F273">
        <v>1</v>
      </c>
      <c r="G273">
        <v>0</v>
      </c>
      <c r="H273" t="s">
        <v>684</v>
      </c>
      <c r="I273">
        <v>82.2667</v>
      </c>
      <c r="J273" t="s">
        <v>685</v>
      </c>
      <c r="K273" t="s">
        <v>17</v>
      </c>
      <c r="L273" t="s">
        <v>90</v>
      </c>
      <c r="N273" t="s">
        <v>686</v>
      </c>
      <c r="O273">
        <v>3</v>
      </c>
      <c r="P273" t="str">
        <f t="shared" si="22"/>
        <v>Train</v>
      </c>
      <c r="Q273" t="str">
        <f t="shared" si="23"/>
        <v>MN</v>
      </c>
      <c r="S273">
        <f>IF(E273="",WoE!$T$11,IF(E273&lt;18,WoE!$T$5,IF(E273&lt;31,WoE!$T$6,IF(E273&lt;41,WoE!$T$7,IF(E273&lt;51,WoE!$T$8,IF(E273&lt;61,WoE!$T$9,WoE!$T$10))))))</f>
        <v>-5.6858338818942329</v>
      </c>
      <c r="T273">
        <f>IF(J273="",WoE!$T$25,IF(LEFT(J273,1)=WoE!$R$19,WoE!$T$19,IF(LEFT(J273,1)=WoE!$R$20,WoE!$T$20,IF(LEFT(J273,1)=WoE!$R$21,WoE!$T$21,IF(LEFT(J273,1)=WoE!$R$22,WoE!$T$22,IF(LEFT(J273,1)=WoE!$R$23,WoE!$T$23,WoE!$T$24))))))</f>
        <v>131.94856914477802</v>
      </c>
      <c r="U273">
        <f>IF(Q273=WoE!$R$45,WoE!$T$45,IF(Q273=WoE!$R$44,WoE!$T$44,IF(Q273=WoE!$R$43,WoE!$T$43,IF(Q273=WoE!$R$42,WoE!$T$42,IF(Q273=WoE!$R$41,WoE!$T$41,IF(Q273=WoE!$R$40,WoE!$T$40,IF(Q273=WoE!$R$39,WoE!$T$39,IF(Q273=WoE!$R$38,WoE!$T$38,IF(Q273=WoE!$R$37,WoE!$T$37,IF(Q273=WoE!$R$36,WoE!$T$36,IF(Q273=WoE!$R$35,WoE!$T$35,IF(Q273="",WoE!$T$33,WoE!$T$34))))))))))))</f>
        <v>26.617316200933416</v>
      </c>
      <c r="V273">
        <f>IF(D273=WoE!$R$53,WoE!$T$53,WoE!$T$54)</f>
        <v>-94.961360375027951</v>
      </c>
      <c r="W273">
        <f t="shared" si="24"/>
        <v>1</v>
      </c>
      <c r="Y273">
        <f>VLOOKUP(S273,WoE!$T$5:$W$11,4,FALSE)</f>
        <v>121</v>
      </c>
      <c r="Z273">
        <f>VLOOKUP(T273,WoE!$T$19:$W$25,4,FALSE)</f>
        <v>154</v>
      </c>
      <c r="AA273">
        <f>VLOOKUP(U273,WoE!$T$33:$W$45,4,FALSE)</f>
        <v>128</v>
      </c>
      <c r="AB273">
        <f>VLOOKUP(V273,WoE!$T$53:$W$54,4,FALSE)</f>
        <v>95</v>
      </c>
      <c r="AC273">
        <f t="shared" si="25"/>
        <v>498</v>
      </c>
      <c r="AD273">
        <f t="shared" si="26"/>
        <v>1</v>
      </c>
    </row>
    <row r="274" spans="1:30" x14ac:dyDescent="0.25">
      <c r="A274">
        <v>1</v>
      </c>
      <c r="B274">
        <v>1</v>
      </c>
      <c r="C274" t="s">
        <v>687</v>
      </c>
      <c r="D274" t="s">
        <v>15</v>
      </c>
      <c r="E274">
        <v>23</v>
      </c>
      <c r="F274">
        <v>1</v>
      </c>
      <c r="G274">
        <v>0</v>
      </c>
      <c r="H274" t="s">
        <v>684</v>
      </c>
      <c r="I274">
        <v>82.2667</v>
      </c>
      <c r="J274" t="s">
        <v>685</v>
      </c>
      <c r="K274" t="s">
        <v>17</v>
      </c>
      <c r="L274" t="s">
        <v>90</v>
      </c>
      <c r="N274" t="s">
        <v>686</v>
      </c>
      <c r="O274">
        <v>3</v>
      </c>
      <c r="P274" t="str">
        <f t="shared" si="22"/>
        <v>Train</v>
      </c>
      <c r="Q274" t="str">
        <f t="shared" si="23"/>
        <v>MN</v>
      </c>
      <c r="S274">
        <f>IF(E274="",WoE!$T$11,IF(E274&lt;18,WoE!$T$5,IF(E274&lt;31,WoE!$T$6,IF(E274&lt;41,WoE!$T$7,IF(E274&lt;51,WoE!$T$8,IF(E274&lt;61,WoE!$T$9,WoE!$T$10))))))</f>
        <v>-5.6858338818942329</v>
      </c>
      <c r="T274">
        <f>IF(J274="",WoE!$T$25,IF(LEFT(J274,1)=WoE!$R$19,WoE!$T$19,IF(LEFT(J274,1)=WoE!$R$20,WoE!$T$20,IF(LEFT(J274,1)=WoE!$R$21,WoE!$T$21,IF(LEFT(J274,1)=WoE!$R$22,WoE!$T$22,IF(LEFT(J274,1)=WoE!$R$23,WoE!$T$23,WoE!$T$24))))))</f>
        <v>131.94856914477802</v>
      </c>
      <c r="U274">
        <f>IF(Q274=WoE!$R$45,WoE!$T$45,IF(Q274=WoE!$R$44,WoE!$T$44,IF(Q274=WoE!$R$43,WoE!$T$43,IF(Q274=WoE!$R$42,WoE!$T$42,IF(Q274=WoE!$R$41,WoE!$T$41,IF(Q274=WoE!$R$40,WoE!$T$40,IF(Q274=WoE!$R$39,WoE!$T$39,IF(Q274=WoE!$R$38,WoE!$T$38,IF(Q274=WoE!$R$37,WoE!$T$37,IF(Q274=WoE!$R$36,WoE!$T$36,IF(Q274=WoE!$R$35,WoE!$T$35,IF(Q274="",WoE!$T$33,WoE!$T$34))))))))))))</f>
        <v>26.617316200933416</v>
      </c>
      <c r="V274">
        <f>IF(D274=WoE!$R$53,WoE!$T$53,WoE!$T$54)</f>
        <v>157.1927179217501</v>
      </c>
      <c r="W274">
        <f t="shared" si="24"/>
        <v>1</v>
      </c>
      <c r="Y274">
        <f>VLOOKUP(S274,WoE!$T$5:$W$11,4,FALSE)</f>
        <v>121</v>
      </c>
      <c r="Z274">
        <f>VLOOKUP(T274,WoE!$T$19:$W$25,4,FALSE)</f>
        <v>154</v>
      </c>
      <c r="AA274">
        <f>VLOOKUP(U274,WoE!$T$33:$W$45,4,FALSE)</f>
        <v>128</v>
      </c>
      <c r="AB274">
        <f>VLOOKUP(V274,WoE!$T$53:$W$54,4,FALSE)</f>
        <v>167</v>
      </c>
      <c r="AC274">
        <f t="shared" si="25"/>
        <v>570</v>
      </c>
      <c r="AD274">
        <f t="shared" si="26"/>
        <v>1</v>
      </c>
    </row>
    <row r="275" spans="1:30" hidden="1" x14ac:dyDescent="0.25">
      <c r="A275">
        <v>1</v>
      </c>
      <c r="B275">
        <v>1</v>
      </c>
      <c r="C275" t="s">
        <v>688</v>
      </c>
      <c r="D275" t="s">
        <v>20</v>
      </c>
      <c r="E275">
        <v>6</v>
      </c>
      <c r="F275">
        <v>0</v>
      </c>
      <c r="G275">
        <v>2</v>
      </c>
      <c r="H275" t="s">
        <v>689</v>
      </c>
      <c r="I275">
        <v>134.5</v>
      </c>
      <c r="J275" t="s">
        <v>690</v>
      </c>
      <c r="K275" t="s">
        <v>44</v>
      </c>
      <c r="L275" t="s">
        <v>29</v>
      </c>
      <c r="N275" t="s">
        <v>691</v>
      </c>
      <c r="O275">
        <v>5</v>
      </c>
      <c r="P275" t="str">
        <f t="shared" si="22"/>
        <v>Validate</v>
      </c>
      <c r="Q275" t="str">
        <f t="shared" si="23"/>
        <v>NY</v>
      </c>
      <c r="S275">
        <f>IF(E275="",WoE!$T$11,IF(E275&lt;18,WoE!$T$5,IF(E275&lt;31,WoE!$T$6,IF(E275&lt;41,WoE!$T$7,IF(E275&lt;51,WoE!$T$8,IF(E275&lt;61,WoE!$T$9,WoE!$T$10))))))</f>
        <v>76.513380263189873</v>
      </c>
      <c r="T275">
        <f>IF(J275="",WoE!$T$25,IF(LEFT(J275,1)=WoE!$R$19,WoE!$T$19,IF(LEFT(J275,1)=WoE!$R$20,WoE!$T$20,IF(LEFT(J275,1)=WoE!$R$21,WoE!$T$21,IF(LEFT(J275,1)=WoE!$R$22,WoE!$T$22,IF(LEFT(J275,1)=WoE!$R$23,WoE!$T$23,WoE!$T$24))))))</f>
        <v>194.54241223142756</v>
      </c>
      <c r="U275">
        <f>IF(Q275=WoE!$R$45,WoE!$T$45,IF(Q275=WoE!$R$44,WoE!$T$44,IF(Q275=WoE!$R$43,WoE!$T$43,IF(Q275=WoE!$R$42,WoE!$T$42,IF(Q275=WoE!$R$41,WoE!$T$41,IF(Q275=WoE!$R$40,WoE!$T$40,IF(Q275=WoE!$R$39,WoE!$T$39,IF(Q275=WoE!$R$38,WoE!$T$38,IF(Q275=WoE!$R$37,WoE!$T$37,IF(Q275=WoE!$R$36,WoE!$T$36,IF(Q275=WoE!$R$35,WoE!$T$35,IF(Q275="",WoE!$T$33,WoE!$T$34))))))))))))</f>
        <v>96.207787829339537</v>
      </c>
      <c r="V275">
        <f>IF(D275=WoE!$R$53,WoE!$T$53,WoE!$T$54)</f>
        <v>-94.961360375027951</v>
      </c>
      <c r="W275">
        <f t="shared" si="24"/>
        <v>1</v>
      </c>
      <c r="Y275">
        <f>VLOOKUP(S275,WoE!$T$5:$W$11,4,FALSE)</f>
        <v>137</v>
      </c>
      <c r="Z275">
        <f>VLOOKUP(T275,WoE!$T$19:$W$25,4,FALSE)</f>
        <v>170</v>
      </c>
      <c r="AA275">
        <f>VLOOKUP(U275,WoE!$T$33:$W$45,4,FALSE)</f>
        <v>143</v>
      </c>
      <c r="AB275">
        <f>VLOOKUP(V275,WoE!$T$53:$W$54,4,FALSE)</f>
        <v>95</v>
      </c>
      <c r="AC275">
        <f t="shared" si="25"/>
        <v>545</v>
      </c>
      <c r="AD275">
        <f t="shared" si="26"/>
        <v>1</v>
      </c>
    </row>
    <row r="276" spans="1:30" x14ac:dyDescent="0.25">
      <c r="A276">
        <v>1</v>
      </c>
      <c r="B276">
        <v>1</v>
      </c>
      <c r="C276" t="s">
        <v>692</v>
      </c>
      <c r="D276" t="s">
        <v>20</v>
      </c>
      <c r="E276">
        <v>45</v>
      </c>
      <c r="F276">
        <v>1</v>
      </c>
      <c r="G276">
        <v>1</v>
      </c>
      <c r="H276" t="s">
        <v>689</v>
      </c>
      <c r="I276">
        <v>134.5</v>
      </c>
      <c r="J276" t="s">
        <v>690</v>
      </c>
      <c r="K276" t="s">
        <v>44</v>
      </c>
      <c r="L276" t="s">
        <v>29</v>
      </c>
      <c r="N276" t="s">
        <v>691</v>
      </c>
      <c r="O276">
        <v>1</v>
      </c>
      <c r="P276" t="str">
        <f t="shared" si="22"/>
        <v>Train</v>
      </c>
      <c r="Q276" t="str">
        <f t="shared" si="23"/>
        <v>NY</v>
      </c>
      <c r="S276">
        <f>IF(E276="",WoE!$T$11,IF(E276&lt;18,WoE!$T$5,IF(E276&lt;31,WoE!$T$6,IF(E276&lt;41,WoE!$T$7,IF(E276&lt;51,WoE!$T$8,IF(E276&lt;61,WoE!$T$9,WoE!$T$10))))))</f>
        <v>10.385094737400134</v>
      </c>
      <c r="T276">
        <f>IF(J276="",WoE!$T$25,IF(LEFT(J276,1)=WoE!$R$19,WoE!$T$19,IF(LEFT(J276,1)=WoE!$R$20,WoE!$T$20,IF(LEFT(J276,1)=WoE!$R$21,WoE!$T$21,IF(LEFT(J276,1)=WoE!$R$22,WoE!$T$22,IF(LEFT(J276,1)=WoE!$R$23,WoE!$T$23,WoE!$T$24))))))</f>
        <v>194.54241223142756</v>
      </c>
      <c r="U276">
        <f>IF(Q276=WoE!$R$45,WoE!$T$45,IF(Q276=WoE!$R$44,WoE!$T$44,IF(Q276=WoE!$R$43,WoE!$T$43,IF(Q276=WoE!$R$42,WoE!$T$42,IF(Q276=WoE!$R$41,WoE!$T$41,IF(Q276=WoE!$R$40,WoE!$T$40,IF(Q276=WoE!$R$39,WoE!$T$39,IF(Q276=WoE!$R$38,WoE!$T$38,IF(Q276=WoE!$R$37,WoE!$T$37,IF(Q276=WoE!$R$36,WoE!$T$36,IF(Q276=WoE!$R$35,WoE!$T$35,IF(Q276="",WoE!$T$33,WoE!$T$34))))))))))))</f>
        <v>96.207787829339537</v>
      </c>
      <c r="V276">
        <f>IF(D276=WoE!$R$53,WoE!$T$53,WoE!$T$54)</f>
        <v>-94.961360375027951</v>
      </c>
      <c r="W276">
        <f t="shared" si="24"/>
        <v>1</v>
      </c>
      <c r="Y276">
        <f>VLOOKUP(S276,WoE!$T$5:$W$11,4,FALSE)</f>
        <v>124</v>
      </c>
      <c r="Z276">
        <f>VLOOKUP(T276,WoE!$T$19:$W$25,4,FALSE)</f>
        <v>170</v>
      </c>
      <c r="AA276">
        <f>VLOOKUP(U276,WoE!$T$33:$W$45,4,FALSE)</f>
        <v>143</v>
      </c>
      <c r="AB276">
        <f>VLOOKUP(V276,WoE!$T$53:$W$54,4,FALSE)</f>
        <v>95</v>
      </c>
      <c r="AC276">
        <f t="shared" si="25"/>
        <v>532</v>
      </c>
      <c r="AD276">
        <f t="shared" si="26"/>
        <v>1</v>
      </c>
    </row>
    <row r="277" spans="1:30" hidden="1" x14ac:dyDescent="0.25">
      <c r="A277">
        <v>1</v>
      </c>
      <c r="B277">
        <v>1</v>
      </c>
      <c r="C277" t="s">
        <v>693</v>
      </c>
      <c r="D277" t="s">
        <v>15</v>
      </c>
      <c r="E277">
        <v>40</v>
      </c>
      <c r="F277">
        <v>1</v>
      </c>
      <c r="G277">
        <v>1</v>
      </c>
      <c r="H277" t="s">
        <v>689</v>
      </c>
      <c r="I277">
        <v>134.5</v>
      </c>
      <c r="J277" t="s">
        <v>690</v>
      </c>
      <c r="K277" t="s">
        <v>44</v>
      </c>
      <c r="L277" t="s">
        <v>29</v>
      </c>
      <c r="N277" t="s">
        <v>691</v>
      </c>
      <c r="O277">
        <v>4</v>
      </c>
      <c r="P277" t="str">
        <f t="shared" si="22"/>
        <v>Test</v>
      </c>
      <c r="Q277" t="str">
        <f t="shared" si="23"/>
        <v>NY</v>
      </c>
      <c r="S277">
        <f>IF(E277="",WoE!$T$11,IF(E277&lt;18,WoE!$T$5,IF(E277&lt;31,WoE!$T$6,IF(E277&lt;41,WoE!$T$7,IF(E277&lt;51,WoE!$T$8,IF(E277&lt;61,WoE!$T$9,WoE!$T$10))))))</f>
        <v>6.0882919635254256</v>
      </c>
      <c r="T277">
        <f>IF(J277="",WoE!$T$25,IF(LEFT(J277,1)=WoE!$R$19,WoE!$T$19,IF(LEFT(J277,1)=WoE!$R$20,WoE!$T$20,IF(LEFT(J277,1)=WoE!$R$21,WoE!$T$21,IF(LEFT(J277,1)=WoE!$R$22,WoE!$T$22,IF(LEFT(J277,1)=WoE!$R$23,WoE!$T$23,WoE!$T$24))))))</f>
        <v>194.54241223142756</v>
      </c>
      <c r="U277">
        <f>IF(Q277=WoE!$R$45,WoE!$T$45,IF(Q277=WoE!$R$44,WoE!$T$44,IF(Q277=WoE!$R$43,WoE!$T$43,IF(Q277=WoE!$R$42,WoE!$T$42,IF(Q277=WoE!$R$41,WoE!$T$41,IF(Q277=WoE!$R$40,WoE!$T$40,IF(Q277=WoE!$R$39,WoE!$T$39,IF(Q277=WoE!$R$38,WoE!$T$38,IF(Q277=WoE!$R$37,WoE!$T$37,IF(Q277=WoE!$R$36,WoE!$T$36,IF(Q277=WoE!$R$35,WoE!$T$35,IF(Q277="",WoE!$T$33,WoE!$T$34))))))))))))</f>
        <v>96.207787829339537</v>
      </c>
      <c r="V277">
        <f>IF(D277=WoE!$R$53,WoE!$T$53,WoE!$T$54)</f>
        <v>157.1927179217501</v>
      </c>
      <c r="W277">
        <f t="shared" si="24"/>
        <v>1</v>
      </c>
      <c r="Y277">
        <f>VLOOKUP(S277,WoE!$T$5:$W$11,4,FALSE)</f>
        <v>123</v>
      </c>
      <c r="Z277">
        <f>VLOOKUP(T277,WoE!$T$19:$W$25,4,FALSE)</f>
        <v>170</v>
      </c>
      <c r="AA277">
        <f>VLOOKUP(U277,WoE!$T$33:$W$45,4,FALSE)</f>
        <v>143</v>
      </c>
      <c r="AB277">
        <f>VLOOKUP(V277,WoE!$T$53:$W$54,4,FALSE)</f>
        <v>167</v>
      </c>
      <c r="AC277">
        <f t="shared" si="25"/>
        <v>603</v>
      </c>
      <c r="AD277">
        <f t="shared" si="26"/>
        <v>1</v>
      </c>
    </row>
    <row r="278" spans="1:30" hidden="1" x14ac:dyDescent="0.25">
      <c r="A278">
        <v>1</v>
      </c>
      <c r="B278">
        <v>0</v>
      </c>
      <c r="C278" t="s">
        <v>694</v>
      </c>
      <c r="D278" t="s">
        <v>20</v>
      </c>
      <c r="E278">
        <v>57</v>
      </c>
      <c r="F278">
        <v>1</v>
      </c>
      <c r="G278">
        <v>0</v>
      </c>
      <c r="H278" t="s">
        <v>489</v>
      </c>
      <c r="I278">
        <v>146.52080000000001</v>
      </c>
      <c r="J278" t="s">
        <v>695</v>
      </c>
      <c r="K278" t="s">
        <v>44</v>
      </c>
      <c r="N278" t="s">
        <v>55</v>
      </c>
      <c r="O278">
        <v>5</v>
      </c>
      <c r="P278" t="str">
        <f t="shared" si="22"/>
        <v>Validate</v>
      </c>
      <c r="Q278" t="str">
        <f t="shared" si="23"/>
        <v>ce</v>
      </c>
      <c r="S278">
        <f>IF(E278="",WoE!$T$11,IF(E278&lt;18,WoE!$T$5,IF(E278&lt;31,WoE!$T$6,IF(E278&lt;41,WoE!$T$7,IF(E278&lt;51,WoE!$T$8,IF(E278&lt;61,WoE!$T$9,WoE!$T$10))))))</f>
        <v>24.067603007585038</v>
      </c>
      <c r="T278">
        <f>IF(J278="",WoE!$T$25,IF(LEFT(J278,1)=WoE!$R$19,WoE!$T$19,IF(LEFT(J278,1)=WoE!$R$20,WoE!$T$20,IF(LEFT(J278,1)=WoE!$R$21,WoE!$T$21,IF(LEFT(J278,1)=WoE!$R$22,WoE!$T$22,IF(LEFT(J278,1)=WoE!$R$23,WoE!$T$23,WoE!$T$24))))))</f>
        <v>131.94856914477802</v>
      </c>
      <c r="U278">
        <f>IF(Q278=WoE!$R$45,WoE!$T$45,IF(Q278=WoE!$R$44,WoE!$T$44,IF(Q278=WoE!$R$43,WoE!$T$43,IF(Q278=WoE!$R$42,WoE!$T$42,IF(Q278=WoE!$R$41,WoE!$T$41,IF(Q278=WoE!$R$40,WoE!$T$40,IF(Q278=WoE!$R$39,WoE!$T$39,IF(Q278=WoE!$R$38,WoE!$T$38,IF(Q278=WoE!$R$37,WoE!$T$37,IF(Q278=WoE!$R$36,WoE!$T$36,IF(Q278=WoE!$R$35,WoE!$T$35,IF(Q278="",WoE!$T$33,WoE!$T$34))))))))))))</f>
        <v>26.617316200933416</v>
      </c>
      <c r="V278">
        <f>IF(D278=WoE!$R$53,WoE!$T$53,WoE!$T$54)</f>
        <v>-94.961360375027951</v>
      </c>
      <c r="W278">
        <f t="shared" si="24"/>
        <v>0</v>
      </c>
      <c r="Y278">
        <f>VLOOKUP(S278,WoE!$T$5:$W$11,4,FALSE)</f>
        <v>127</v>
      </c>
      <c r="Z278">
        <f>VLOOKUP(T278,WoE!$T$19:$W$25,4,FALSE)</f>
        <v>154</v>
      </c>
      <c r="AA278">
        <f>VLOOKUP(U278,WoE!$T$33:$W$45,4,FALSE)</f>
        <v>128</v>
      </c>
      <c r="AB278">
        <f>VLOOKUP(V278,WoE!$T$53:$W$54,4,FALSE)</f>
        <v>95</v>
      </c>
      <c r="AC278">
        <f t="shared" si="25"/>
        <v>504</v>
      </c>
      <c r="AD278">
        <f t="shared" si="26"/>
        <v>0</v>
      </c>
    </row>
    <row r="279" spans="1:30" x14ac:dyDescent="0.25">
      <c r="A279">
        <v>1</v>
      </c>
      <c r="B279">
        <v>1</v>
      </c>
      <c r="C279" t="s">
        <v>696</v>
      </c>
      <c r="D279" t="s">
        <v>15</v>
      </c>
      <c r="F279">
        <v>1</v>
      </c>
      <c r="G279">
        <v>0</v>
      </c>
      <c r="H279" t="s">
        <v>489</v>
      </c>
      <c r="I279">
        <v>146.52080000000001</v>
      </c>
      <c r="J279" t="s">
        <v>695</v>
      </c>
      <c r="K279" t="s">
        <v>44</v>
      </c>
      <c r="L279" t="s">
        <v>57</v>
      </c>
      <c r="N279" t="s">
        <v>55</v>
      </c>
      <c r="O279">
        <v>2</v>
      </c>
      <c r="P279" t="str">
        <f t="shared" si="22"/>
        <v>Train</v>
      </c>
      <c r="Q279" t="str">
        <f t="shared" si="23"/>
        <v>ce</v>
      </c>
      <c r="S279">
        <f>IF(E279="",WoE!$T$11,IF(E279&lt;18,WoE!$T$5,IF(E279&lt;31,WoE!$T$6,IF(E279&lt;41,WoE!$T$7,IF(E279&lt;51,WoE!$T$8,IF(E279&lt;61,WoE!$T$9,WoE!$T$10))))))</f>
        <v>-43.580409799888336</v>
      </c>
      <c r="T279">
        <f>IF(J279="",WoE!$T$25,IF(LEFT(J279,1)=WoE!$R$19,WoE!$T$19,IF(LEFT(J279,1)=WoE!$R$20,WoE!$T$20,IF(LEFT(J279,1)=WoE!$R$21,WoE!$T$21,IF(LEFT(J279,1)=WoE!$R$22,WoE!$T$22,IF(LEFT(J279,1)=WoE!$R$23,WoE!$T$23,WoE!$T$24))))))</f>
        <v>131.94856914477802</v>
      </c>
      <c r="U279">
        <f>IF(Q279=WoE!$R$45,WoE!$T$45,IF(Q279=WoE!$R$44,WoE!$T$44,IF(Q279=WoE!$R$43,WoE!$T$43,IF(Q279=WoE!$R$42,WoE!$T$42,IF(Q279=WoE!$R$41,WoE!$T$41,IF(Q279=WoE!$R$40,WoE!$T$40,IF(Q279=WoE!$R$39,WoE!$T$39,IF(Q279=WoE!$R$38,WoE!$T$38,IF(Q279=WoE!$R$37,WoE!$T$37,IF(Q279=WoE!$R$36,WoE!$T$36,IF(Q279=WoE!$R$35,WoE!$T$35,IF(Q279="",WoE!$T$33,WoE!$T$34))))))))))))</f>
        <v>26.617316200933416</v>
      </c>
      <c r="V279">
        <f>IF(D279=WoE!$R$53,WoE!$T$53,WoE!$T$54)</f>
        <v>157.1927179217501</v>
      </c>
      <c r="W279">
        <f t="shared" si="24"/>
        <v>1</v>
      </c>
      <c r="Y279">
        <f>VLOOKUP(S279,WoE!$T$5:$W$11,4,FALSE)</f>
        <v>113</v>
      </c>
      <c r="Z279">
        <f>VLOOKUP(T279,WoE!$T$19:$W$25,4,FALSE)</f>
        <v>154</v>
      </c>
      <c r="AA279">
        <f>VLOOKUP(U279,WoE!$T$33:$W$45,4,FALSE)</f>
        <v>128</v>
      </c>
      <c r="AB279">
        <f>VLOOKUP(V279,WoE!$T$53:$W$54,4,FALSE)</f>
        <v>167</v>
      </c>
      <c r="AC279">
        <f t="shared" si="25"/>
        <v>562</v>
      </c>
      <c r="AD279">
        <f t="shared" si="26"/>
        <v>1</v>
      </c>
    </row>
    <row r="280" spans="1:30" x14ac:dyDescent="0.25">
      <c r="A280">
        <v>1</v>
      </c>
      <c r="B280">
        <v>1</v>
      </c>
      <c r="C280" t="s">
        <v>697</v>
      </c>
      <c r="D280" t="s">
        <v>20</v>
      </c>
      <c r="E280">
        <v>32</v>
      </c>
      <c r="F280">
        <v>0</v>
      </c>
      <c r="G280">
        <v>0</v>
      </c>
      <c r="H280" t="s">
        <v>698</v>
      </c>
      <c r="I280">
        <v>30.5</v>
      </c>
      <c r="J280" t="s">
        <v>699</v>
      </c>
      <c r="K280" t="s">
        <v>44</v>
      </c>
      <c r="L280" t="s">
        <v>29</v>
      </c>
      <c r="N280" t="s">
        <v>663</v>
      </c>
      <c r="O280">
        <v>2</v>
      </c>
      <c r="P280" t="str">
        <f t="shared" si="22"/>
        <v>Train</v>
      </c>
      <c r="Q280" t="str">
        <f t="shared" si="23"/>
        <v>nd</v>
      </c>
      <c r="S280">
        <f>IF(E280="",WoE!$T$11,IF(E280&lt;18,WoE!$T$5,IF(E280&lt;31,WoE!$T$6,IF(E280&lt;41,WoE!$T$7,IF(E280&lt;51,WoE!$T$8,IF(E280&lt;61,WoE!$T$9,WoE!$T$10))))))</f>
        <v>6.0882919635254256</v>
      </c>
      <c r="T280">
        <f>IF(J280="",WoE!$T$25,IF(LEFT(J280,1)=WoE!$R$19,WoE!$T$19,IF(LEFT(J280,1)=WoE!$R$20,WoE!$T$20,IF(LEFT(J280,1)=WoE!$R$21,WoE!$T$21,IF(LEFT(J280,1)=WoE!$R$22,WoE!$T$22,IF(LEFT(J280,1)=WoE!$R$23,WoE!$T$23,WoE!$T$24))))))</f>
        <v>131.94856914477802</v>
      </c>
      <c r="U280">
        <f>IF(Q280=WoE!$R$45,WoE!$T$45,IF(Q280=WoE!$R$44,WoE!$T$44,IF(Q280=WoE!$R$43,WoE!$T$43,IF(Q280=WoE!$R$42,WoE!$T$42,IF(Q280=WoE!$R$41,WoE!$T$41,IF(Q280=WoE!$R$40,WoE!$T$40,IF(Q280=WoE!$R$39,WoE!$T$39,IF(Q280=WoE!$R$38,WoE!$T$38,IF(Q280=WoE!$R$37,WoE!$T$37,IF(Q280=WoE!$R$36,WoE!$T$36,IF(Q280=WoE!$R$35,WoE!$T$35,IF(Q280="",WoE!$T$33,WoE!$T$34))))))))))))</f>
        <v>23.024115278327077</v>
      </c>
      <c r="V280">
        <f>IF(D280=WoE!$R$53,WoE!$T$53,WoE!$T$54)</f>
        <v>-94.961360375027951</v>
      </c>
      <c r="W280">
        <f t="shared" si="24"/>
        <v>1</v>
      </c>
      <c r="Y280">
        <f>VLOOKUP(S280,WoE!$T$5:$W$11,4,FALSE)</f>
        <v>123</v>
      </c>
      <c r="Z280">
        <f>VLOOKUP(T280,WoE!$T$19:$W$25,4,FALSE)</f>
        <v>154</v>
      </c>
      <c r="AA280">
        <f>VLOOKUP(U280,WoE!$T$33:$W$45,4,FALSE)</f>
        <v>127</v>
      </c>
      <c r="AB280">
        <f>VLOOKUP(V280,WoE!$T$53:$W$54,4,FALSE)</f>
        <v>95</v>
      </c>
      <c r="AC280">
        <f t="shared" si="25"/>
        <v>499</v>
      </c>
      <c r="AD280">
        <f t="shared" si="26"/>
        <v>1</v>
      </c>
    </row>
    <row r="281" spans="1:30" x14ac:dyDescent="0.25">
      <c r="A281">
        <v>1</v>
      </c>
      <c r="B281">
        <v>0</v>
      </c>
      <c r="C281" t="s">
        <v>700</v>
      </c>
      <c r="D281" t="s">
        <v>20</v>
      </c>
      <c r="E281">
        <v>62</v>
      </c>
      <c r="F281">
        <v>0</v>
      </c>
      <c r="G281">
        <v>0</v>
      </c>
      <c r="H281" t="s">
        <v>701</v>
      </c>
      <c r="I281">
        <v>26.55</v>
      </c>
      <c r="J281" t="s">
        <v>702</v>
      </c>
      <c r="K281" t="s">
        <v>17</v>
      </c>
      <c r="N281" t="s">
        <v>703</v>
      </c>
      <c r="O281">
        <v>1</v>
      </c>
      <c r="P281" t="str">
        <f t="shared" si="22"/>
        <v>Train</v>
      </c>
      <c r="Q281" t="str">
        <f t="shared" si="23"/>
        <v>ts</v>
      </c>
      <c r="S281">
        <f>IF(E281="",WoE!$T$11,IF(E281&lt;18,WoE!$T$5,IF(E281&lt;31,WoE!$T$6,IF(E281&lt;41,WoE!$T$7,IF(E281&lt;51,WoE!$T$8,IF(E281&lt;61,WoE!$T$9,WoE!$T$10))))))</f>
        <v>-96.783192941547711</v>
      </c>
      <c r="T281">
        <f>IF(J281="",WoE!$T$25,IF(LEFT(J281,1)=WoE!$R$19,WoE!$T$19,IF(LEFT(J281,1)=WoE!$R$20,WoE!$T$20,IF(LEFT(J281,1)=WoE!$R$21,WoE!$T$21,IF(LEFT(J281,1)=WoE!$R$22,WoE!$T$22,IF(LEFT(J281,1)=WoE!$R$23,WoE!$T$23,WoE!$T$24))))))</f>
        <v>87.579937051941812</v>
      </c>
      <c r="U281">
        <f>IF(Q281=WoE!$R$45,WoE!$T$45,IF(Q281=WoE!$R$44,WoE!$T$44,IF(Q281=WoE!$R$43,WoE!$T$43,IF(Q281=WoE!$R$42,WoE!$T$42,IF(Q281=WoE!$R$41,WoE!$T$41,IF(Q281=WoE!$R$40,WoE!$T$40,IF(Q281=WoE!$R$39,WoE!$T$39,IF(Q281=WoE!$R$38,WoE!$T$38,IF(Q281=WoE!$R$37,WoE!$T$37,IF(Q281=WoE!$R$36,WoE!$T$36,IF(Q281=WoE!$R$35,WoE!$T$35,IF(Q281="",WoE!$T$33,WoE!$T$34))))))))))))</f>
        <v>26.617316200933416</v>
      </c>
      <c r="V281">
        <f>IF(D281=WoE!$R$53,WoE!$T$53,WoE!$T$54)</f>
        <v>-94.961360375027951</v>
      </c>
      <c r="W281">
        <f t="shared" si="24"/>
        <v>0</v>
      </c>
      <c r="Y281">
        <f>VLOOKUP(S281,WoE!$T$5:$W$11,4,FALSE)</f>
        <v>102</v>
      </c>
      <c r="Z281">
        <f>VLOOKUP(T281,WoE!$T$19:$W$25,4,FALSE)</f>
        <v>143</v>
      </c>
      <c r="AA281">
        <f>VLOOKUP(U281,WoE!$T$33:$W$45,4,FALSE)</f>
        <v>128</v>
      </c>
      <c r="AB281">
        <f>VLOOKUP(V281,WoE!$T$53:$W$54,4,FALSE)</f>
        <v>95</v>
      </c>
      <c r="AC281">
        <f t="shared" si="25"/>
        <v>468</v>
      </c>
      <c r="AD281">
        <f t="shared" si="26"/>
        <v>0</v>
      </c>
    </row>
    <row r="282" spans="1:30" hidden="1" x14ac:dyDescent="0.25">
      <c r="A282">
        <v>1</v>
      </c>
      <c r="B282">
        <v>1</v>
      </c>
      <c r="C282" t="s">
        <v>704</v>
      </c>
      <c r="D282" t="s">
        <v>20</v>
      </c>
      <c r="E282">
        <v>54</v>
      </c>
      <c r="F282">
        <v>1</v>
      </c>
      <c r="G282">
        <v>0</v>
      </c>
      <c r="H282" t="s">
        <v>705</v>
      </c>
      <c r="I282">
        <v>55.441699999999997</v>
      </c>
      <c r="J282" t="s">
        <v>706</v>
      </c>
      <c r="K282" t="s">
        <v>44</v>
      </c>
      <c r="L282" t="s">
        <v>252</v>
      </c>
      <c r="N282" t="s">
        <v>707</v>
      </c>
      <c r="O282">
        <v>5</v>
      </c>
      <c r="P282" t="str">
        <f t="shared" si="22"/>
        <v>Validate</v>
      </c>
      <c r="Q282" t="str">
        <f t="shared" si="23"/>
        <v>NJ</v>
      </c>
      <c r="S282">
        <f>IF(E282="",WoE!$T$11,IF(E282&lt;18,WoE!$T$5,IF(E282&lt;31,WoE!$T$6,IF(E282&lt;41,WoE!$T$7,IF(E282&lt;51,WoE!$T$8,IF(E282&lt;61,WoE!$T$9,WoE!$T$10))))))</f>
        <v>24.067603007585038</v>
      </c>
      <c r="T282">
        <f>IF(J282="",WoE!$T$25,IF(LEFT(J282,1)=WoE!$R$19,WoE!$T$19,IF(LEFT(J282,1)=WoE!$R$20,WoE!$T$20,IF(LEFT(J282,1)=WoE!$R$21,WoE!$T$21,IF(LEFT(J282,1)=WoE!$R$22,WoE!$T$22,IF(LEFT(J282,1)=WoE!$R$23,WoE!$T$23,WoE!$T$24))))))</f>
        <v>87.579937051941812</v>
      </c>
      <c r="U282">
        <f>IF(Q282=WoE!$R$45,WoE!$T$45,IF(Q282=WoE!$R$44,WoE!$T$44,IF(Q282=WoE!$R$43,WoE!$T$43,IF(Q282=WoE!$R$42,WoE!$T$42,IF(Q282=WoE!$R$41,WoE!$T$41,IF(Q282=WoE!$R$40,WoE!$T$40,IF(Q282=WoE!$R$39,WoE!$T$39,IF(Q282=WoE!$R$38,WoE!$T$38,IF(Q282=WoE!$R$37,WoE!$T$37,IF(Q282=WoE!$R$36,WoE!$T$36,IF(Q282=WoE!$R$35,WoE!$T$35,IF(Q282="",WoE!$T$33,WoE!$T$34))))))))))))</f>
        <v>9.304003126978575</v>
      </c>
      <c r="V282">
        <f>IF(D282=WoE!$R$53,WoE!$T$53,WoE!$T$54)</f>
        <v>-94.961360375027951</v>
      </c>
      <c r="W282">
        <f t="shared" si="24"/>
        <v>1</v>
      </c>
      <c r="Y282">
        <f>VLOOKUP(S282,WoE!$T$5:$W$11,4,FALSE)</f>
        <v>127</v>
      </c>
      <c r="Z282">
        <f>VLOOKUP(T282,WoE!$T$19:$W$25,4,FALSE)</f>
        <v>143</v>
      </c>
      <c r="AA282">
        <f>VLOOKUP(U282,WoE!$T$33:$W$45,4,FALSE)</f>
        <v>124</v>
      </c>
      <c r="AB282">
        <f>VLOOKUP(V282,WoE!$T$53:$W$54,4,FALSE)</f>
        <v>95</v>
      </c>
      <c r="AC282">
        <f t="shared" si="25"/>
        <v>489</v>
      </c>
      <c r="AD282">
        <f t="shared" si="26"/>
        <v>1</v>
      </c>
    </row>
    <row r="283" spans="1:30" x14ac:dyDescent="0.25">
      <c r="A283">
        <v>1</v>
      </c>
      <c r="B283">
        <v>1</v>
      </c>
      <c r="C283" t="s">
        <v>708</v>
      </c>
      <c r="D283" t="s">
        <v>15</v>
      </c>
      <c r="E283">
        <v>43</v>
      </c>
      <c r="F283">
        <v>1</v>
      </c>
      <c r="G283">
        <v>0</v>
      </c>
      <c r="H283" t="s">
        <v>705</v>
      </c>
      <c r="I283">
        <v>55.441699999999997</v>
      </c>
      <c r="J283" t="s">
        <v>706</v>
      </c>
      <c r="K283" t="s">
        <v>44</v>
      </c>
      <c r="L283" t="s">
        <v>78</v>
      </c>
      <c r="N283" t="s">
        <v>707</v>
      </c>
      <c r="O283">
        <v>1</v>
      </c>
      <c r="P283" t="str">
        <f t="shared" si="22"/>
        <v>Train</v>
      </c>
      <c r="Q283" t="str">
        <f t="shared" si="23"/>
        <v>NJ</v>
      </c>
      <c r="S283">
        <f>IF(E283="",WoE!$T$11,IF(E283&lt;18,WoE!$T$5,IF(E283&lt;31,WoE!$T$6,IF(E283&lt;41,WoE!$T$7,IF(E283&lt;51,WoE!$T$8,IF(E283&lt;61,WoE!$T$9,WoE!$T$10))))))</f>
        <v>10.385094737400134</v>
      </c>
      <c r="T283">
        <f>IF(J283="",WoE!$T$25,IF(LEFT(J283,1)=WoE!$R$19,WoE!$T$19,IF(LEFT(J283,1)=WoE!$R$20,WoE!$T$20,IF(LEFT(J283,1)=WoE!$R$21,WoE!$T$21,IF(LEFT(J283,1)=WoE!$R$22,WoE!$T$22,IF(LEFT(J283,1)=WoE!$R$23,WoE!$T$23,WoE!$T$24))))))</f>
        <v>87.579937051941812</v>
      </c>
      <c r="U283">
        <f>IF(Q283=WoE!$R$45,WoE!$T$45,IF(Q283=WoE!$R$44,WoE!$T$44,IF(Q283=WoE!$R$43,WoE!$T$43,IF(Q283=WoE!$R$42,WoE!$T$42,IF(Q283=WoE!$R$41,WoE!$T$41,IF(Q283=WoE!$R$40,WoE!$T$40,IF(Q283=WoE!$R$39,WoE!$T$39,IF(Q283=WoE!$R$38,WoE!$T$38,IF(Q283=WoE!$R$37,WoE!$T$37,IF(Q283=WoE!$R$36,WoE!$T$36,IF(Q283=WoE!$R$35,WoE!$T$35,IF(Q283="",WoE!$T$33,WoE!$T$34))))))))))))</f>
        <v>9.304003126978575</v>
      </c>
      <c r="V283">
        <f>IF(D283=WoE!$R$53,WoE!$T$53,WoE!$T$54)</f>
        <v>157.1927179217501</v>
      </c>
      <c r="W283">
        <f t="shared" si="24"/>
        <v>1</v>
      </c>
      <c r="Y283">
        <f>VLOOKUP(S283,WoE!$T$5:$W$11,4,FALSE)</f>
        <v>124</v>
      </c>
      <c r="Z283">
        <f>VLOOKUP(T283,WoE!$T$19:$W$25,4,FALSE)</f>
        <v>143</v>
      </c>
      <c r="AA283">
        <f>VLOOKUP(U283,WoE!$T$33:$W$45,4,FALSE)</f>
        <v>124</v>
      </c>
      <c r="AB283">
        <f>VLOOKUP(V283,WoE!$T$53:$W$54,4,FALSE)</f>
        <v>167</v>
      </c>
      <c r="AC283">
        <f t="shared" si="25"/>
        <v>558</v>
      </c>
      <c r="AD283">
        <f t="shared" si="26"/>
        <v>1</v>
      </c>
    </row>
    <row r="284" spans="1:30" x14ac:dyDescent="0.25">
      <c r="A284">
        <v>1</v>
      </c>
      <c r="B284">
        <v>1</v>
      </c>
      <c r="C284" t="s">
        <v>709</v>
      </c>
      <c r="D284" t="s">
        <v>15</v>
      </c>
      <c r="E284">
        <v>52</v>
      </c>
      <c r="F284">
        <v>1</v>
      </c>
      <c r="G284">
        <v>0</v>
      </c>
      <c r="H284" t="s">
        <v>710</v>
      </c>
      <c r="I284">
        <v>78.2667</v>
      </c>
      <c r="J284" t="s">
        <v>266</v>
      </c>
      <c r="K284" t="s">
        <v>44</v>
      </c>
      <c r="L284" t="s">
        <v>50</v>
      </c>
      <c r="N284" t="s">
        <v>711</v>
      </c>
      <c r="O284">
        <v>1</v>
      </c>
      <c r="P284" t="str">
        <f t="shared" si="22"/>
        <v>Train</v>
      </c>
      <c r="Q284" t="str">
        <f t="shared" si="23"/>
        <v>PA</v>
      </c>
      <c r="S284">
        <f>IF(E284="",WoE!$T$11,IF(E284&lt;18,WoE!$T$5,IF(E284&lt;31,WoE!$T$6,IF(E284&lt;41,WoE!$T$7,IF(E284&lt;51,WoE!$T$8,IF(E284&lt;61,WoE!$T$9,WoE!$T$10))))))</f>
        <v>24.067603007585038</v>
      </c>
      <c r="T284">
        <f>IF(J284="",WoE!$T$25,IF(LEFT(J284,1)=WoE!$R$19,WoE!$T$19,IF(LEFT(J284,1)=WoE!$R$20,WoE!$T$20,IF(LEFT(J284,1)=WoE!$R$21,WoE!$T$21,IF(LEFT(J284,1)=WoE!$R$22,WoE!$T$22,IF(LEFT(J284,1)=WoE!$R$23,WoE!$T$23,WoE!$T$24))))))</f>
        <v>146.3586035421537</v>
      </c>
      <c r="U284">
        <f>IF(Q284=WoE!$R$45,WoE!$T$45,IF(Q284=WoE!$R$44,WoE!$T$44,IF(Q284=WoE!$R$43,WoE!$T$43,IF(Q284=WoE!$R$42,WoE!$T$42,IF(Q284=WoE!$R$41,WoE!$T$41,IF(Q284=WoE!$R$40,WoE!$T$40,IF(Q284=WoE!$R$39,WoE!$T$39,IF(Q284=WoE!$R$38,WoE!$T$38,IF(Q284=WoE!$R$37,WoE!$T$37,IF(Q284=WoE!$R$36,WoE!$T$36,IF(Q284=WoE!$R$35,WoE!$T$35,IF(Q284="",WoE!$T$33,WoE!$T$34))))))))))))</f>
        <v>49.850513937795007</v>
      </c>
      <c r="V284">
        <f>IF(D284=WoE!$R$53,WoE!$T$53,WoE!$T$54)</f>
        <v>157.1927179217501</v>
      </c>
      <c r="W284">
        <f t="shared" si="24"/>
        <v>1</v>
      </c>
      <c r="Y284">
        <f>VLOOKUP(S284,WoE!$T$5:$W$11,4,FALSE)</f>
        <v>127</v>
      </c>
      <c r="Z284">
        <f>VLOOKUP(T284,WoE!$T$19:$W$25,4,FALSE)</f>
        <v>158</v>
      </c>
      <c r="AA284">
        <f>VLOOKUP(U284,WoE!$T$33:$W$45,4,FALSE)</f>
        <v>133</v>
      </c>
      <c r="AB284">
        <f>VLOOKUP(V284,WoE!$T$53:$W$54,4,FALSE)</f>
        <v>167</v>
      </c>
      <c r="AC284">
        <f t="shared" si="25"/>
        <v>585</v>
      </c>
      <c r="AD284">
        <f t="shared" si="26"/>
        <v>1</v>
      </c>
    </row>
    <row r="285" spans="1:30" x14ac:dyDescent="0.25">
      <c r="A285">
        <v>1</v>
      </c>
      <c r="B285">
        <v>0</v>
      </c>
      <c r="C285" t="s">
        <v>712</v>
      </c>
      <c r="D285" t="s">
        <v>20</v>
      </c>
      <c r="F285">
        <v>0</v>
      </c>
      <c r="G285">
        <v>0</v>
      </c>
      <c r="H285" t="s">
        <v>713</v>
      </c>
      <c r="I285">
        <v>27.720800000000001</v>
      </c>
      <c r="K285" t="s">
        <v>44</v>
      </c>
      <c r="N285" t="s">
        <v>714</v>
      </c>
      <c r="O285">
        <v>1</v>
      </c>
      <c r="P285" t="str">
        <f t="shared" si="22"/>
        <v>Train</v>
      </c>
      <c r="Q285" t="str">
        <f t="shared" si="23"/>
        <v>rk</v>
      </c>
      <c r="S285">
        <f>IF(E285="",WoE!$T$11,IF(E285&lt;18,WoE!$T$5,IF(E285&lt;31,WoE!$T$6,IF(E285&lt;41,WoE!$T$7,IF(E285&lt;51,WoE!$T$8,IF(E285&lt;61,WoE!$T$9,WoE!$T$10))))))</f>
        <v>-43.580409799888336</v>
      </c>
      <c r="T285">
        <f>IF(J285="",WoE!$T$25,IF(LEFT(J285,1)=WoE!$R$19,WoE!$T$19,IF(LEFT(J285,1)=WoE!$R$20,WoE!$T$20,IF(LEFT(J285,1)=WoE!$R$21,WoE!$T$21,IF(LEFT(J285,1)=WoE!$R$22,WoE!$T$22,IF(LEFT(J285,1)=WoE!$R$23,WoE!$T$23,WoE!$T$24))))))</f>
        <v>-35.508699828064103</v>
      </c>
      <c r="U285">
        <f>IF(Q285=WoE!$R$45,WoE!$T$45,IF(Q285=WoE!$R$44,WoE!$T$44,IF(Q285=WoE!$R$43,WoE!$T$43,IF(Q285=WoE!$R$42,WoE!$T$42,IF(Q285=WoE!$R$41,WoE!$T$41,IF(Q285=WoE!$R$40,WoE!$T$40,IF(Q285=WoE!$R$39,WoE!$T$39,IF(Q285=WoE!$R$38,WoE!$T$38,IF(Q285=WoE!$R$37,WoE!$T$37,IF(Q285=WoE!$R$36,WoE!$T$36,IF(Q285=WoE!$R$35,WoE!$T$35,IF(Q285="",WoE!$T$33,WoE!$T$34))))))))))))</f>
        <v>26.617316200933416</v>
      </c>
      <c r="V285">
        <f>IF(D285=WoE!$R$53,WoE!$T$53,WoE!$T$54)</f>
        <v>-94.961360375027951</v>
      </c>
      <c r="W285">
        <f t="shared" si="24"/>
        <v>0</v>
      </c>
      <c r="Y285">
        <f>VLOOKUP(S285,WoE!$T$5:$W$11,4,FALSE)</f>
        <v>113</v>
      </c>
      <c r="Z285">
        <f>VLOOKUP(T285,WoE!$T$19:$W$25,4,FALSE)</f>
        <v>113</v>
      </c>
      <c r="AA285">
        <f>VLOOKUP(U285,WoE!$T$33:$W$45,4,FALSE)</f>
        <v>128</v>
      </c>
      <c r="AB285">
        <f>VLOOKUP(V285,WoE!$T$53:$W$54,4,FALSE)</f>
        <v>95</v>
      </c>
      <c r="AC285">
        <f t="shared" si="25"/>
        <v>449</v>
      </c>
      <c r="AD285">
        <f t="shared" si="26"/>
        <v>0</v>
      </c>
    </row>
    <row r="286" spans="1:30" x14ac:dyDescent="0.25">
      <c r="A286">
        <v>1</v>
      </c>
      <c r="B286">
        <v>1</v>
      </c>
      <c r="C286" t="s">
        <v>715</v>
      </c>
      <c r="D286" t="s">
        <v>15</v>
      </c>
      <c r="E286">
        <v>62</v>
      </c>
      <c r="F286">
        <v>0</v>
      </c>
      <c r="G286">
        <v>0</v>
      </c>
      <c r="H286" t="s">
        <v>424</v>
      </c>
      <c r="I286">
        <v>80</v>
      </c>
      <c r="J286" t="s">
        <v>425</v>
      </c>
      <c r="L286" t="s">
        <v>57</v>
      </c>
      <c r="N286" t="s">
        <v>716</v>
      </c>
      <c r="O286">
        <v>1</v>
      </c>
      <c r="P286" t="str">
        <f t="shared" si="22"/>
        <v>Train</v>
      </c>
      <c r="Q286" t="str">
        <f t="shared" si="23"/>
        <v>OH</v>
      </c>
      <c r="S286">
        <f>IF(E286="",WoE!$T$11,IF(E286&lt;18,WoE!$T$5,IF(E286&lt;31,WoE!$T$6,IF(E286&lt;41,WoE!$T$7,IF(E286&lt;51,WoE!$T$8,IF(E286&lt;61,WoE!$T$9,WoE!$T$10))))))</f>
        <v>-96.783192941547711</v>
      </c>
      <c r="T286">
        <f>IF(J286="",WoE!$T$25,IF(LEFT(J286,1)=WoE!$R$19,WoE!$T$19,IF(LEFT(J286,1)=WoE!$R$20,WoE!$T$20,IF(LEFT(J286,1)=WoE!$R$21,WoE!$T$21,IF(LEFT(J286,1)=WoE!$R$22,WoE!$T$22,IF(LEFT(J286,1)=WoE!$R$23,WoE!$T$23,WoE!$T$24))))))</f>
        <v>131.94856914477802</v>
      </c>
      <c r="U286">
        <f>IF(Q286=WoE!$R$45,WoE!$T$45,IF(Q286=WoE!$R$44,WoE!$T$44,IF(Q286=WoE!$R$43,WoE!$T$43,IF(Q286=WoE!$R$42,WoE!$T$42,IF(Q286=WoE!$R$41,WoE!$T$41,IF(Q286=WoE!$R$40,WoE!$T$40,IF(Q286=WoE!$R$39,WoE!$T$39,IF(Q286=WoE!$R$38,WoE!$T$38,IF(Q286=WoE!$R$37,WoE!$T$37,IF(Q286=WoE!$R$36,WoE!$T$36,IF(Q286=WoE!$R$35,WoE!$T$35,IF(Q286="",WoE!$T$33,WoE!$T$34))))))))))))</f>
        <v>100.93307631439407</v>
      </c>
      <c r="V286">
        <f>IF(D286=WoE!$R$53,WoE!$T$53,WoE!$T$54)</f>
        <v>157.1927179217501</v>
      </c>
      <c r="W286">
        <f t="shared" si="24"/>
        <v>1</v>
      </c>
      <c r="Y286">
        <f>VLOOKUP(S286,WoE!$T$5:$W$11,4,FALSE)</f>
        <v>102</v>
      </c>
      <c r="Z286">
        <f>VLOOKUP(T286,WoE!$T$19:$W$25,4,FALSE)</f>
        <v>154</v>
      </c>
      <c r="AA286">
        <f>VLOOKUP(U286,WoE!$T$33:$W$45,4,FALSE)</f>
        <v>144</v>
      </c>
      <c r="AB286">
        <f>VLOOKUP(V286,WoE!$T$53:$W$54,4,FALSE)</f>
        <v>167</v>
      </c>
      <c r="AC286">
        <f t="shared" si="25"/>
        <v>567</v>
      </c>
      <c r="AD286">
        <f t="shared" si="26"/>
        <v>1</v>
      </c>
    </row>
    <row r="287" spans="1:30" x14ac:dyDescent="0.25">
      <c r="A287">
        <v>1</v>
      </c>
      <c r="B287">
        <v>0</v>
      </c>
      <c r="C287" t="s">
        <v>717</v>
      </c>
      <c r="D287" t="s">
        <v>20</v>
      </c>
      <c r="E287">
        <v>67</v>
      </c>
      <c r="F287">
        <v>1</v>
      </c>
      <c r="G287">
        <v>0</v>
      </c>
      <c r="H287" t="s">
        <v>84</v>
      </c>
      <c r="I287">
        <v>221.7792</v>
      </c>
      <c r="J287" t="s">
        <v>718</v>
      </c>
      <c r="K287" t="s">
        <v>17</v>
      </c>
      <c r="M287">
        <v>96</v>
      </c>
      <c r="N287" t="s">
        <v>30</v>
      </c>
      <c r="O287">
        <v>2</v>
      </c>
      <c r="P287" t="str">
        <f t="shared" si="22"/>
        <v>Train</v>
      </c>
      <c r="Q287" t="str">
        <f t="shared" si="23"/>
        <v>NY</v>
      </c>
      <c r="S287">
        <f>IF(E287="",WoE!$T$11,IF(E287&lt;18,WoE!$T$5,IF(E287&lt;31,WoE!$T$6,IF(E287&lt;41,WoE!$T$7,IF(E287&lt;51,WoE!$T$8,IF(E287&lt;61,WoE!$T$9,WoE!$T$10))))))</f>
        <v>-96.783192941547711</v>
      </c>
      <c r="T287">
        <f>IF(J287="",WoE!$T$25,IF(LEFT(J287,1)=WoE!$R$19,WoE!$T$19,IF(LEFT(J287,1)=WoE!$R$20,WoE!$T$20,IF(LEFT(J287,1)=WoE!$R$21,WoE!$T$21,IF(LEFT(J287,1)=WoE!$R$22,WoE!$T$22,IF(LEFT(J287,1)=WoE!$R$23,WoE!$T$23,WoE!$T$24))))))</f>
        <v>87.579937051941812</v>
      </c>
      <c r="U287">
        <f>IF(Q287=WoE!$R$45,WoE!$T$45,IF(Q287=WoE!$R$44,WoE!$T$44,IF(Q287=WoE!$R$43,WoE!$T$43,IF(Q287=WoE!$R$42,WoE!$T$42,IF(Q287=WoE!$R$41,WoE!$T$41,IF(Q287=WoE!$R$40,WoE!$T$40,IF(Q287=WoE!$R$39,WoE!$T$39,IF(Q287=WoE!$R$38,WoE!$T$38,IF(Q287=WoE!$R$37,WoE!$T$37,IF(Q287=WoE!$R$36,WoE!$T$36,IF(Q287=WoE!$R$35,WoE!$T$35,IF(Q287="",WoE!$T$33,WoE!$T$34))))))))))))</f>
        <v>96.207787829339537</v>
      </c>
      <c r="V287">
        <f>IF(D287=WoE!$R$53,WoE!$T$53,WoE!$T$54)</f>
        <v>-94.961360375027951</v>
      </c>
      <c r="W287">
        <f t="shared" si="24"/>
        <v>0</v>
      </c>
      <c r="Y287">
        <f>VLOOKUP(S287,WoE!$T$5:$W$11,4,FALSE)</f>
        <v>102</v>
      </c>
      <c r="Z287">
        <f>VLOOKUP(T287,WoE!$T$19:$W$25,4,FALSE)</f>
        <v>143</v>
      </c>
      <c r="AA287">
        <f>VLOOKUP(U287,WoE!$T$33:$W$45,4,FALSE)</f>
        <v>143</v>
      </c>
      <c r="AB287">
        <f>VLOOKUP(V287,WoE!$T$53:$W$54,4,FALSE)</f>
        <v>95</v>
      </c>
      <c r="AC287">
        <f t="shared" si="25"/>
        <v>483</v>
      </c>
      <c r="AD287">
        <f t="shared" si="26"/>
        <v>0</v>
      </c>
    </row>
    <row r="288" spans="1:30" hidden="1" x14ac:dyDescent="0.25">
      <c r="A288">
        <v>1</v>
      </c>
      <c r="B288">
        <v>0</v>
      </c>
      <c r="C288" t="s">
        <v>719</v>
      </c>
      <c r="D288" t="s">
        <v>15</v>
      </c>
      <c r="E288">
        <v>63</v>
      </c>
      <c r="F288">
        <v>1</v>
      </c>
      <c r="G288">
        <v>0</v>
      </c>
      <c r="H288" t="s">
        <v>84</v>
      </c>
      <c r="I288">
        <v>221.7792</v>
      </c>
      <c r="J288" t="s">
        <v>718</v>
      </c>
      <c r="K288" t="s">
        <v>17</v>
      </c>
      <c r="N288" t="s">
        <v>30</v>
      </c>
      <c r="O288">
        <v>4</v>
      </c>
      <c r="P288" t="str">
        <f t="shared" si="22"/>
        <v>Test</v>
      </c>
      <c r="Q288" t="str">
        <f t="shared" si="23"/>
        <v>NY</v>
      </c>
      <c r="S288">
        <f>IF(E288="",WoE!$T$11,IF(E288&lt;18,WoE!$T$5,IF(E288&lt;31,WoE!$T$6,IF(E288&lt;41,WoE!$T$7,IF(E288&lt;51,WoE!$T$8,IF(E288&lt;61,WoE!$T$9,WoE!$T$10))))))</f>
        <v>-96.783192941547711</v>
      </c>
      <c r="T288">
        <f>IF(J288="",WoE!$T$25,IF(LEFT(J288,1)=WoE!$R$19,WoE!$T$19,IF(LEFT(J288,1)=WoE!$R$20,WoE!$T$20,IF(LEFT(J288,1)=WoE!$R$21,WoE!$T$21,IF(LEFT(J288,1)=WoE!$R$22,WoE!$T$22,IF(LEFT(J288,1)=WoE!$R$23,WoE!$T$23,WoE!$T$24))))))</f>
        <v>87.579937051941812</v>
      </c>
      <c r="U288">
        <f>IF(Q288=WoE!$R$45,WoE!$T$45,IF(Q288=WoE!$R$44,WoE!$T$44,IF(Q288=WoE!$R$43,WoE!$T$43,IF(Q288=WoE!$R$42,WoE!$T$42,IF(Q288=WoE!$R$41,WoE!$T$41,IF(Q288=WoE!$R$40,WoE!$T$40,IF(Q288=WoE!$R$39,WoE!$T$39,IF(Q288=WoE!$R$38,WoE!$T$38,IF(Q288=WoE!$R$37,WoE!$T$37,IF(Q288=WoE!$R$36,WoE!$T$36,IF(Q288=WoE!$R$35,WoE!$T$35,IF(Q288="",WoE!$T$33,WoE!$T$34))))))))))))</f>
        <v>96.207787829339537</v>
      </c>
      <c r="V288">
        <f>IF(D288=WoE!$R$53,WoE!$T$53,WoE!$T$54)</f>
        <v>157.1927179217501</v>
      </c>
      <c r="W288">
        <f t="shared" si="24"/>
        <v>0</v>
      </c>
      <c r="Y288">
        <f>VLOOKUP(S288,WoE!$T$5:$W$11,4,FALSE)</f>
        <v>102</v>
      </c>
      <c r="Z288">
        <f>VLOOKUP(T288,WoE!$T$19:$W$25,4,FALSE)</f>
        <v>143</v>
      </c>
      <c r="AA288">
        <f>VLOOKUP(U288,WoE!$T$33:$W$45,4,FALSE)</f>
        <v>143</v>
      </c>
      <c r="AB288">
        <f>VLOOKUP(V288,WoE!$T$53:$W$54,4,FALSE)</f>
        <v>167</v>
      </c>
      <c r="AC288">
        <f t="shared" si="25"/>
        <v>555</v>
      </c>
      <c r="AD288">
        <f t="shared" si="26"/>
        <v>0</v>
      </c>
    </row>
    <row r="289" spans="1:30" hidden="1" x14ac:dyDescent="0.25">
      <c r="A289">
        <v>1</v>
      </c>
      <c r="B289">
        <v>0</v>
      </c>
      <c r="C289" t="s">
        <v>720</v>
      </c>
      <c r="D289" t="s">
        <v>20</v>
      </c>
      <c r="E289">
        <v>61</v>
      </c>
      <c r="F289">
        <v>0</v>
      </c>
      <c r="G289">
        <v>0</v>
      </c>
      <c r="H289" t="s">
        <v>721</v>
      </c>
      <c r="I289">
        <v>32.320799999999998</v>
      </c>
      <c r="J289" t="s">
        <v>722</v>
      </c>
      <c r="K289" t="s">
        <v>17</v>
      </c>
      <c r="M289">
        <v>46</v>
      </c>
      <c r="N289" t="s">
        <v>723</v>
      </c>
      <c r="O289">
        <v>4</v>
      </c>
      <c r="P289" t="str">
        <f t="shared" si="22"/>
        <v>Test</v>
      </c>
      <c r="Q289" t="str">
        <f t="shared" si="23"/>
        <v>NJ</v>
      </c>
      <c r="S289">
        <f>IF(E289="",WoE!$T$11,IF(E289&lt;18,WoE!$T$5,IF(E289&lt;31,WoE!$T$6,IF(E289&lt;41,WoE!$T$7,IF(E289&lt;51,WoE!$T$8,IF(E289&lt;61,WoE!$T$9,WoE!$T$10))))))</f>
        <v>-96.783192941547711</v>
      </c>
      <c r="T289">
        <f>IF(J289="",WoE!$T$25,IF(LEFT(J289,1)=WoE!$R$19,WoE!$T$19,IF(LEFT(J289,1)=WoE!$R$20,WoE!$T$20,IF(LEFT(J289,1)=WoE!$R$21,WoE!$T$21,IF(LEFT(J289,1)=WoE!$R$22,WoE!$T$22,IF(LEFT(J289,1)=WoE!$R$23,WoE!$T$23,WoE!$T$24))))))</f>
        <v>146.3586035421537</v>
      </c>
      <c r="U289">
        <f>IF(Q289=WoE!$R$45,WoE!$T$45,IF(Q289=WoE!$R$44,WoE!$T$44,IF(Q289=WoE!$R$43,WoE!$T$43,IF(Q289=WoE!$R$42,WoE!$T$42,IF(Q289=WoE!$R$41,WoE!$T$41,IF(Q289=WoE!$R$40,WoE!$T$40,IF(Q289=WoE!$R$39,WoE!$T$39,IF(Q289=WoE!$R$38,WoE!$T$38,IF(Q289=WoE!$R$37,WoE!$T$37,IF(Q289=WoE!$R$36,WoE!$T$36,IF(Q289=WoE!$R$35,WoE!$T$35,IF(Q289="",WoE!$T$33,WoE!$T$34))))))))))))</f>
        <v>9.304003126978575</v>
      </c>
      <c r="V289">
        <f>IF(D289=WoE!$R$53,WoE!$T$53,WoE!$T$54)</f>
        <v>-94.961360375027951</v>
      </c>
      <c r="W289">
        <f t="shared" si="24"/>
        <v>0</v>
      </c>
      <c r="Y289">
        <f>VLOOKUP(S289,WoE!$T$5:$W$11,4,FALSE)</f>
        <v>102</v>
      </c>
      <c r="Z289">
        <f>VLOOKUP(T289,WoE!$T$19:$W$25,4,FALSE)</f>
        <v>158</v>
      </c>
      <c r="AA289">
        <f>VLOOKUP(U289,WoE!$T$33:$W$45,4,FALSE)</f>
        <v>124</v>
      </c>
      <c r="AB289">
        <f>VLOOKUP(V289,WoE!$T$53:$W$54,4,FALSE)</f>
        <v>95</v>
      </c>
      <c r="AC289">
        <f t="shared" si="25"/>
        <v>479</v>
      </c>
      <c r="AD289">
        <f t="shared" si="26"/>
        <v>0</v>
      </c>
    </row>
    <row r="290" spans="1:30" x14ac:dyDescent="0.25">
      <c r="A290">
        <v>1</v>
      </c>
      <c r="B290">
        <v>1</v>
      </c>
      <c r="C290" t="s">
        <v>724</v>
      </c>
      <c r="D290" t="s">
        <v>15</v>
      </c>
      <c r="E290">
        <v>48</v>
      </c>
      <c r="F290">
        <v>0</v>
      </c>
      <c r="G290">
        <v>0</v>
      </c>
      <c r="H290" t="s">
        <v>725</v>
      </c>
      <c r="I290">
        <v>25.929200000000002</v>
      </c>
      <c r="J290" t="s">
        <v>464</v>
      </c>
      <c r="K290" t="s">
        <v>17</v>
      </c>
      <c r="L290" t="s">
        <v>71</v>
      </c>
      <c r="N290" t="s">
        <v>280</v>
      </c>
      <c r="O290">
        <v>2</v>
      </c>
      <c r="P290" t="str">
        <f t="shared" si="22"/>
        <v>Train</v>
      </c>
      <c r="Q290" t="str">
        <f t="shared" si="23"/>
        <v>NY</v>
      </c>
      <c r="S290">
        <f>IF(E290="",WoE!$T$11,IF(E290&lt;18,WoE!$T$5,IF(E290&lt;31,WoE!$T$6,IF(E290&lt;41,WoE!$T$7,IF(E290&lt;51,WoE!$T$8,IF(E290&lt;61,WoE!$T$9,WoE!$T$10))))))</f>
        <v>10.385094737400134</v>
      </c>
      <c r="T290">
        <f>IF(J290="",WoE!$T$25,IF(LEFT(J290,1)=WoE!$R$19,WoE!$T$19,IF(LEFT(J290,1)=WoE!$R$20,WoE!$T$20,IF(LEFT(J290,1)=WoE!$R$21,WoE!$T$21,IF(LEFT(J290,1)=WoE!$R$22,WoE!$T$22,IF(LEFT(J290,1)=WoE!$R$23,WoE!$T$23,WoE!$T$24))))))</f>
        <v>146.3586035421537</v>
      </c>
      <c r="U290">
        <f>IF(Q290=WoE!$R$45,WoE!$T$45,IF(Q290=WoE!$R$44,WoE!$T$44,IF(Q290=WoE!$R$43,WoE!$T$43,IF(Q290=WoE!$R$42,WoE!$T$42,IF(Q290=WoE!$R$41,WoE!$T$41,IF(Q290=WoE!$R$40,WoE!$T$40,IF(Q290=WoE!$R$39,WoE!$T$39,IF(Q290=WoE!$R$38,WoE!$T$38,IF(Q290=WoE!$R$37,WoE!$T$37,IF(Q290=WoE!$R$36,WoE!$T$36,IF(Q290=WoE!$R$35,WoE!$T$35,IF(Q290="",WoE!$T$33,WoE!$T$34))))))))))))</f>
        <v>96.207787829339537</v>
      </c>
      <c r="V290">
        <f>IF(D290=WoE!$R$53,WoE!$T$53,WoE!$T$54)</f>
        <v>157.1927179217501</v>
      </c>
      <c r="W290">
        <f t="shared" si="24"/>
        <v>1</v>
      </c>
      <c r="Y290">
        <f>VLOOKUP(S290,WoE!$T$5:$W$11,4,FALSE)</f>
        <v>124</v>
      </c>
      <c r="Z290">
        <f>VLOOKUP(T290,WoE!$T$19:$W$25,4,FALSE)</f>
        <v>158</v>
      </c>
      <c r="AA290">
        <f>VLOOKUP(U290,WoE!$T$33:$W$45,4,FALSE)</f>
        <v>143</v>
      </c>
      <c r="AB290">
        <f>VLOOKUP(V290,WoE!$T$53:$W$54,4,FALSE)</f>
        <v>167</v>
      </c>
      <c r="AC290">
        <f t="shared" si="25"/>
        <v>592</v>
      </c>
      <c r="AD290">
        <f t="shared" si="26"/>
        <v>1</v>
      </c>
    </row>
    <row r="291" spans="1:30" x14ac:dyDescent="0.25">
      <c r="A291">
        <v>1</v>
      </c>
      <c r="B291">
        <v>1</v>
      </c>
      <c r="C291" t="s">
        <v>726</v>
      </c>
      <c r="D291" t="s">
        <v>15</v>
      </c>
      <c r="E291">
        <v>18</v>
      </c>
      <c r="F291">
        <v>0</v>
      </c>
      <c r="G291">
        <v>2</v>
      </c>
      <c r="H291" t="s">
        <v>727</v>
      </c>
      <c r="I291">
        <v>79.650000000000006</v>
      </c>
      <c r="J291" t="s">
        <v>728</v>
      </c>
      <c r="K291" t="s">
        <v>17</v>
      </c>
      <c r="L291" t="s">
        <v>71</v>
      </c>
      <c r="N291" t="s">
        <v>30</v>
      </c>
      <c r="O291">
        <v>2</v>
      </c>
      <c r="P291" t="str">
        <f t="shared" si="22"/>
        <v>Train</v>
      </c>
      <c r="Q291" t="str">
        <f t="shared" si="23"/>
        <v>NY</v>
      </c>
      <c r="S291">
        <f>IF(E291="",WoE!$T$11,IF(E291&lt;18,WoE!$T$5,IF(E291&lt;31,WoE!$T$6,IF(E291&lt;41,WoE!$T$7,IF(E291&lt;51,WoE!$T$8,IF(E291&lt;61,WoE!$T$9,WoE!$T$10))))))</f>
        <v>-5.6858338818942329</v>
      </c>
      <c r="T291">
        <f>IF(J291="",WoE!$T$25,IF(LEFT(J291,1)=WoE!$R$19,WoE!$T$19,IF(LEFT(J291,1)=WoE!$R$20,WoE!$T$20,IF(LEFT(J291,1)=WoE!$R$21,WoE!$T$21,IF(LEFT(J291,1)=WoE!$R$22,WoE!$T$22,IF(LEFT(J291,1)=WoE!$R$23,WoE!$T$23,WoE!$T$24))))))</f>
        <v>194.54241223142756</v>
      </c>
      <c r="U291">
        <f>IF(Q291=WoE!$R$45,WoE!$T$45,IF(Q291=WoE!$R$44,WoE!$T$44,IF(Q291=WoE!$R$43,WoE!$T$43,IF(Q291=WoE!$R$42,WoE!$T$42,IF(Q291=WoE!$R$41,WoE!$T$41,IF(Q291=WoE!$R$40,WoE!$T$40,IF(Q291=WoE!$R$39,WoE!$T$39,IF(Q291=WoE!$R$38,WoE!$T$38,IF(Q291=WoE!$R$37,WoE!$T$37,IF(Q291=WoE!$R$36,WoE!$T$36,IF(Q291=WoE!$R$35,WoE!$T$35,IF(Q291="",WoE!$T$33,WoE!$T$34))))))))))))</f>
        <v>96.207787829339537</v>
      </c>
      <c r="V291">
        <f>IF(D291=WoE!$R$53,WoE!$T$53,WoE!$T$54)</f>
        <v>157.1927179217501</v>
      </c>
      <c r="W291">
        <f t="shared" si="24"/>
        <v>1</v>
      </c>
      <c r="Y291">
        <f>VLOOKUP(S291,WoE!$T$5:$W$11,4,FALSE)</f>
        <v>121</v>
      </c>
      <c r="Z291">
        <f>VLOOKUP(T291,WoE!$T$19:$W$25,4,FALSE)</f>
        <v>170</v>
      </c>
      <c r="AA291">
        <f>VLOOKUP(U291,WoE!$T$33:$W$45,4,FALSE)</f>
        <v>143</v>
      </c>
      <c r="AB291">
        <f>VLOOKUP(V291,WoE!$T$53:$W$54,4,FALSE)</f>
        <v>167</v>
      </c>
      <c r="AC291">
        <f t="shared" si="25"/>
        <v>601</v>
      </c>
      <c r="AD291">
        <f t="shared" si="26"/>
        <v>1</v>
      </c>
    </row>
    <row r="292" spans="1:30" hidden="1" x14ac:dyDescent="0.25">
      <c r="A292">
        <v>1</v>
      </c>
      <c r="B292">
        <v>0</v>
      </c>
      <c r="C292" t="s">
        <v>729</v>
      </c>
      <c r="D292" t="s">
        <v>20</v>
      </c>
      <c r="E292">
        <v>52</v>
      </c>
      <c r="F292">
        <v>1</v>
      </c>
      <c r="G292">
        <v>1</v>
      </c>
      <c r="H292" t="s">
        <v>727</v>
      </c>
      <c r="I292">
        <v>79.650000000000006</v>
      </c>
      <c r="J292" t="s">
        <v>730</v>
      </c>
      <c r="K292" t="s">
        <v>17</v>
      </c>
      <c r="N292" t="s">
        <v>30</v>
      </c>
      <c r="O292">
        <v>4</v>
      </c>
      <c r="P292" t="str">
        <f t="shared" si="22"/>
        <v>Test</v>
      </c>
      <c r="Q292" t="str">
        <f t="shared" si="23"/>
        <v>NY</v>
      </c>
      <c r="S292">
        <f>IF(E292="",WoE!$T$11,IF(E292&lt;18,WoE!$T$5,IF(E292&lt;31,WoE!$T$6,IF(E292&lt;41,WoE!$T$7,IF(E292&lt;51,WoE!$T$8,IF(E292&lt;61,WoE!$T$9,WoE!$T$10))))))</f>
        <v>24.067603007585038</v>
      </c>
      <c r="T292">
        <f>IF(J292="",WoE!$T$25,IF(LEFT(J292,1)=WoE!$R$19,WoE!$T$19,IF(LEFT(J292,1)=WoE!$R$20,WoE!$T$20,IF(LEFT(J292,1)=WoE!$R$21,WoE!$T$21,IF(LEFT(J292,1)=WoE!$R$22,WoE!$T$22,IF(LEFT(J292,1)=WoE!$R$23,WoE!$T$23,WoE!$T$24))))))</f>
        <v>194.54241223142756</v>
      </c>
      <c r="U292">
        <f>IF(Q292=WoE!$R$45,WoE!$T$45,IF(Q292=WoE!$R$44,WoE!$T$44,IF(Q292=WoE!$R$43,WoE!$T$43,IF(Q292=WoE!$R$42,WoE!$T$42,IF(Q292=WoE!$R$41,WoE!$T$41,IF(Q292=WoE!$R$40,WoE!$T$40,IF(Q292=WoE!$R$39,WoE!$T$39,IF(Q292=WoE!$R$38,WoE!$T$38,IF(Q292=WoE!$R$37,WoE!$T$37,IF(Q292=WoE!$R$36,WoE!$T$36,IF(Q292=WoE!$R$35,WoE!$T$35,IF(Q292="",WoE!$T$33,WoE!$T$34))))))))))))</f>
        <v>96.207787829339537</v>
      </c>
      <c r="V292">
        <f>IF(D292=WoE!$R$53,WoE!$T$53,WoE!$T$54)</f>
        <v>-94.961360375027951</v>
      </c>
      <c r="W292">
        <f t="shared" si="24"/>
        <v>0</v>
      </c>
      <c r="Y292">
        <f>VLOOKUP(S292,WoE!$T$5:$W$11,4,FALSE)</f>
        <v>127</v>
      </c>
      <c r="Z292">
        <f>VLOOKUP(T292,WoE!$T$19:$W$25,4,FALSE)</f>
        <v>170</v>
      </c>
      <c r="AA292">
        <f>VLOOKUP(U292,WoE!$T$33:$W$45,4,FALSE)</f>
        <v>143</v>
      </c>
      <c r="AB292">
        <f>VLOOKUP(V292,WoE!$T$53:$W$54,4,FALSE)</f>
        <v>95</v>
      </c>
      <c r="AC292">
        <f t="shared" si="25"/>
        <v>535</v>
      </c>
      <c r="AD292">
        <f t="shared" si="26"/>
        <v>0</v>
      </c>
    </row>
    <row r="293" spans="1:30" hidden="1" x14ac:dyDescent="0.25">
      <c r="A293">
        <v>1</v>
      </c>
      <c r="B293">
        <v>1</v>
      </c>
      <c r="C293" t="s">
        <v>731</v>
      </c>
      <c r="D293" t="s">
        <v>15</v>
      </c>
      <c r="E293">
        <v>39</v>
      </c>
      <c r="F293">
        <v>1</v>
      </c>
      <c r="G293">
        <v>1</v>
      </c>
      <c r="H293" t="s">
        <v>727</v>
      </c>
      <c r="I293">
        <v>79.650000000000006</v>
      </c>
      <c r="J293" t="s">
        <v>730</v>
      </c>
      <c r="K293" t="s">
        <v>17</v>
      </c>
      <c r="L293" t="s">
        <v>71</v>
      </c>
      <c r="N293" t="s">
        <v>30</v>
      </c>
      <c r="O293">
        <v>5</v>
      </c>
      <c r="P293" t="str">
        <f t="shared" si="22"/>
        <v>Validate</v>
      </c>
      <c r="Q293" t="str">
        <f t="shared" si="23"/>
        <v>NY</v>
      </c>
      <c r="S293">
        <f>IF(E293="",WoE!$T$11,IF(E293&lt;18,WoE!$T$5,IF(E293&lt;31,WoE!$T$6,IF(E293&lt;41,WoE!$T$7,IF(E293&lt;51,WoE!$T$8,IF(E293&lt;61,WoE!$T$9,WoE!$T$10))))))</f>
        <v>6.0882919635254256</v>
      </c>
      <c r="T293">
        <f>IF(J293="",WoE!$T$25,IF(LEFT(J293,1)=WoE!$R$19,WoE!$T$19,IF(LEFT(J293,1)=WoE!$R$20,WoE!$T$20,IF(LEFT(J293,1)=WoE!$R$21,WoE!$T$21,IF(LEFT(J293,1)=WoE!$R$22,WoE!$T$22,IF(LEFT(J293,1)=WoE!$R$23,WoE!$T$23,WoE!$T$24))))))</f>
        <v>194.54241223142756</v>
      </c>
      <c r="U293">
        <f>IF(Q293=WoE!$R$45,WoE!$T$45,IF(Q293=WoE!$R$44,WoE!$T$44,IF(Q293=WoE!$R$43,WoE!$T$43,IF(Q293=WoE!$R$42,WoE!$T$42,IF(Q293=WoE!$R$41,WoE!$T$41,IF(Q293=WoE!$R$40,WoE!$T$40,IF(Q293=WoE!$R$39,WoE!$T$39,IF(Q293=WoE!$R$38,WoE!$T$38,IF(Q293=WoE!$R$37,WoE!$T$37,IF(Q293=WoE!$R$36,WoE!$T$36,IF(Q293=WoE!$R$35,WoE!$T$35,IF(Q293="",WoE!$T$33,WoE!$T$34))))))))))))</f>
        <v>96.207787829339537</v>
      </c>
      <c r="V293">
        <f>IF(D293=WoE!$R$53,WoE!$T$53,WoE!$T$54)</f>
        <v>157.1927179217501</v>
      </c>
      <c r="W293">
        <f t="shared" si="24"/>
        <v>1</v>
      </c>
      <c r="Y293">
        <f>VLOOKUP(S293,WoE!$T$5:$W$11,4,FALSE)</f>
        <v>123</v>
      </c>
      <c r="Z293">
        <f>VLOOKUP(T293,WoE!$T$19:$W$25,4,FALSE)</f>
        <v>170</v>
      </c>
      <c r="AA293">
        <f>VLOOKUP(U293,WoE!$T$33:$W$45,4,FALSE)</f>
        <v>143</v>
      </c>
      <c r="AB293">
        <f>VLOOKUP(V293,WoE!$T$53:$W$54,4,FALSE)</f>
        <v>167</v>
      </c>
      <c r="AC293">
        <f t="shared" si="25"/>
        <v>603</v>
      </c>
      <c r="AD293">
        <f t="shared" si="26"/>
        <v>1</v>
      </c>
    </row>
    <row r="294" spans="1:30" hidden="1" x14ac:dyDescent="0.25">
      <c r="A294">
        <v>1</v>
      </c>
      <c r="B294">
        <v>1</v>
      </c>
      <c r="C294" t="s">
        <v>732</v>
      </c>
      <c r="D294" t="s">
        <v>20</v>
      </c>
      <c r="E294">
        <v>48</v>
      </c>
      <c r="F294">
        <v>1</v>
      </c>
      <c r="G294">
        <v>0</v>
      </c>
      <c r="H294" t="s">
        <v>733</v>
      </c>
      <c r="I294">
        <v>52</v>
      </c>
      <c r="J294" t="s">
        <v>734</v>
      </c>
      <c r="K294" t="s">
        <v>17</v>
      </c>
      <c r="L294" t="s">
        <v>735</v>
      </c>
      <c r="N294" t="s">
        <v>736</v>
      </c>
      <c r="O294">
        <v>4</v>
      </c>
      <c r="P294" t="str">
        <f t="shared" si="22"/>
        <v>Test</v>
      </c>
      <c r="Q294" t="str">
        <f t="shared" si="23"/>
        <v>NJ</v>
      </c>
      <c r="S294">
        <f>IF(E294="",WoE!$T$11,IF(E294&lt;18,WoE!$T$5,IF(E294&lt;31,WoE!$T$6,IF(E294&lt;41,WoE!$T$7,IF(E294&lt;51,WoE!$T$8,IF(E294&lt;61,WoE!$T$9,WoE!$T$10))))))</f>
        <v>10.385094737400134</v>
      </c>
      <c r="T294">
        <f>IF(J294="",WoE!$T$25,IF(LEFT(J294,1)=WoE!$R$19,WoE!$T$19,IF(LEFT(J294,1)=WoE!$R$20,WoE!$T$20,IF(LEFT(J294,1)=WoE!$R$21,WoE!$T$21,IF(LEFT(J294,1)=WoE!$R$22,WoE!$T$22,IF(LEFT(J294,1)=WoE!$R$23,WoE!$T$23,WoE!$T$24))))))</f>
        <v>87.579937051941812</v>
      </c>
      <c r="U294">
        <f>IF(Q294=WoE!$R$45,WoE!$T$45,IF(Q294=WoE!$R$44,WoE!$T$44,IF(Q294=WoE!$R$43,WoE!$T$43,IF(Q294=WoE!$R$42,WoE!$T$42,IF(Q294=WoE!$R$41,WoE!$T$41,IF(Q294=WoE!$R$40,WoE!$T$40,IF(Q294=WoE!$R$39,WoE!$T$39,IF(Q294=WoE!$R$38,WoE!$T$38,IF(Q294=WoE!$R$37,WoE!$T$37,IF(Q294=WoE!$R$36,WoE!$T$36,IF(Q294=WoE!$R$35,WoE!$T$35,IF(Q294="",WoE!$T$33,WoE!$T$34))))))))))))</f>
        <v>9.304003126978575</v>
      </c>
      <c r="V294">
        <f>IF(D294=WoE!$R$53,WoE!$T$53,WoE!$T$54)</f>
        <v>-94.961360375027951</v>
      </c>
      <c r="W294">
        <f t="shared" si="24"/>
        <v>1</v>
      </c>
      <c r="Y294">
        <f>VLOOKUP(S294,WoE!$T$5:$W$11,4,FALSE)</f>
        <v>124</v>
      </c>
      <c r="Z294">
        <f>VLOOKUP(T294,WoE!$T$19:$W$25,4,FALSE)</f>
        <v>143</v>
      </c>
      <c r="AA294">
        <f>VLOOKUP(U294,WoE!$T$33:$W$45,4,FALSE)</f>
        <v>124</v>
      </c>
      <c r="AB294">
        <f>VLOOKUP(V294,WoE!$T$53:$W$54,4,FALSE)</f>
        <v>95</v>
      </c>
      <c r="AC294">
        <f t="shared" si="25"/>
        <v>486</v>
      </c>
      <c r="AD294">
        <f t="shared" si="26"/>
        <v>1</v>
      </c>
    </row>
    <row r="295" spans="1:30" hidden="1" x14ac:dyDescent="0.25">
      <c r="A295">
        <v>1</v>
      </c>
      <c r="B295">
        <v>1</v>
      </c>
      <c r="C295" t="s">
        <v>737</v>
      </c>
      <c r="D295" t="s">
        <v>15</v>
      </c>
      <c r="F295">
        <v>1</v>
      </c>
      <c r="G295">
        <v>0</v>
      </c>
      <c r="H295" t="s">
        <v>733</v>
      </c>
      <c r="I295">
        <v>52</v>
      </c>
      <c r="J295" t="s">
        <v>734</v>
      </c>
      <c r="K295" t="s">
        <v>17</v>
      </c>
      <c r="L295" t="s">
        <v>735</v>
      </c>
      <c r="N295" t="s">
        <v>736</v>
      </c>
      <c r="O295">
        <v>4</v>
      </c>
      <c r="P295" t="str">
        <f t="shared" si="22"/>
        <v>Test</v>
      </c>
      <c r="Q295" t="str">
        <f t="shared" si="23"/>
        <v>NJ</v>
      </c>
      <c r="S295">
        <f>IF(E295="",WoE!$T$11,IF(E295&lt;18,WoE!$T$5,IF(E295&lt;31,WoE!$T$6,IF(E295&lt;41,WoE!$T$7,IF(E295&lt;51,WoE!$T$8,IF(E295&lt;61,WoE!$T$9,WoE!$T$10))))))</f>
        <v>-43.580409799888336</v>
      </c>
      <c r="T295">
        <f>IF(J295="",WoE!$T$25,IF(LEFT(J295,1)=WoE!$R$19,WoE!$T$19,IF(LEFT(J295,1)=WoE!$R$20,WoE!$T$20,IF(LEFT(J295,1)=WoE!$R$21,WoE!$T$21,IF(LEFT(J295,1)=WoE!$R$22,WoE!$T$22,IF(LEFT(J295,1)=WoE!$R$23,WoE!$T$23,WoE!$T$24))))))</f>
        <v>87.579937051941812</v>
      </c>
      <c r="U295">
        <f>IF(Q295=WoE!$R$45,WoE!$T$45,IF(Q295=WoE!$R$44,WoE!$T$44,IF(Q295=WoE!$R$43,WoE!$T$43,IF(Q295=WoE!$R$42,WoE!$T$42,IF(Q295=WoE!$R$41,WoE!$T$41,IF(Q295=WoE!$R$40,WoE!$T$40,IF(Q295=WoE!$R$39,WoE!$T$39,IF(Q295=WoE!$R$38,WoE!$T$38,IF(Q295=WoE!$R$37,WoE!$T$37,IF(Q295=WoE!$R$36,WoE!$T$36,IF(Q295=WoE!$R$35,WoE!$T$35,IF(Q295="",WoE!$T$33,WoE!$T$34))))))))))))</f>
        <v>9.304003126978575</v>
      </c>
      <c r="V295">
        <f>IF(D295=WoE!$R$53,WoE!$T$53,WoE!$T$54)</f>
        <v>157.1927179217501</v>
      </c>
      <c r="W295">
        <f t="shared" si="24"/>
        <v>1</v>
      </c>
      <c r="Y295">
        <f>VLOOKUP(S295,WoE!$T$5:$W$11,4,FALSE)</f>
        <v>113</v>
      </c>
      <c r="Z295">
        <f>VLOOKUP(T295,WoE!$T$19:$W$25,4,FALSE)</f>
        <v>143</v>
      </c>
      <c r="AA295">
        <f>VLOOKUP(U295,WoE!$T$33:$W$45,4,FALSE)</f>
        <v>124</v>
      </c>
      <c r="AB295">
        <f>VLOOKUP(V295,WoE!$T$53:$W$54,4,FALSE)</f>
        <v>167</v>
      </c>
      <c r="AC295">
        <f t="shared" si="25"/>
        <v>547</v>
      </c>
      <c r="AD295">
        <f t="shared" si="26"/>
        <v>1</v>
      </c>
    </row>
    <row r="296" spans="1:30" x14ac:dyDescent="0.25">
      <c r="A296">
        <v>1</v>
      </c>
      <c r="B296">
        <v>0</v>
      </c>
      <c r="C296" t="s">
        <v>738</v>
      </c>
      <c r="D296" t="s">
        <v>20</v>
      </c>
      <c r="E296">
        <v>49</v>
      </c>
      <c r="F296">
        <v>1</v>
      </c>
      <c r="G296">
        <v>1</v>
      </c>
      <c r="H296" t="s">
        <v>276</v>
      </c>
      <c r="I296">
        <v>110.88330000000001</v>
      </c>
      <c r="J296" t="s">
        <v>739</v>
      </c>
      <c r="K296" t="s">
        <v>44</v>
      </c>
      <c r="N296" t="s">
        <v>711</v>
      </c>
      <c r="O296">
        <v>2</v>
      </c>
      <c r="P296" t="str">
        <f t="shared" si="22"/>
        <v>Train</v>
      </c>
      <c r="Q296" t="str">
        <f t="shared" si="23"/>
        <v>PA</v>
      </c>
      <c r="S296">
        <f>IF(E296="",WoE!$T$11,IF(E296&lt;18,WoE!$T$5,IF(E296&lt;31,WoE!$T$6,IF(E296&lt;41,WoE!$T$7,IF(E296&lt;51,WoE!$T$8,IF(E296&lt;61,WoE!$T$9,WoE!$T$10))))))</f>
        <v>10.385094737400134</v>
      </c>
      <c r="T296">
        <f>IF(J296="",WoE!$T$25,IF(LEFT(J296,1)=WoE!$R$19,WoE!$T$19,IF(LEFT(J296,1)=WoE!$R$20,WoE!$T$20,IF(LEFT(J296,1)=WoE!$R$21,WoE!$T$21,IF(LEFT(J296,1)=WoE!$R$22,WoE!$T$22,IF(LEFT(J296,1)=WoE!$R$23,WoE!$T$23,WoE!$T$24))))))</f>
        <v>87.579937051941812</v>
      </c>
      <c r="U296">
        <f>IF(Q296=WoE!$R$45,WoE!$T$45,IF(Q296=WoE!$R$44,WoE!$T$44,IF(Q296=WoE!$R$43,WoE!$T$43,IF(Q296=WoE!$R$42,WoE!$T$42,IF(Q296=WoE!$R$41,WoE!$T$41,IF(Q296=WoE!$R$40,WoE!$T$40,IF(Q296=WoE!$R$39,WoE!$T$39,IF(Q296=WoE!$R$38,WoE!$T$38,IF(Q296=WoE!$R$37,WoE!$T$37,IF(Q296=WoE!$R$36,WoE!$T$36,IF(Q296=WoE!$R$35,WoE!$T$35,IF(Q296="",WoE!$T$33,WoE!$T$34))))))))))))</f>
        <v>49.850513937795007</v>
      </c>
      <c r="V296">
        <f>IF(D296=WoE!$R$53,WoE!$T$53,WoE!$T$54)</f>
        <v>-94.961360375027951</v>
      </c>
      <c r="W296">
        <f t="shared" si="24"/>
        <v>0</v>
      </c>
      <c r="Y296">
        <f>VLOOKUP(S296,WoE!$T$5:$W$11,4,FALSE)</f>
        <v>124</v>
      </c>
      <c r="Z296">
        <f>VLOOKUP(T296,WoE!$T$19:$W$25,4,FALSE)</f>
        <v>143</v>
      </c>
      <c r="AA296">
        <f>VLOOKUP(U296,WoE!$T$33:$W$45,4,FALSE)</f>
        <v>133</v>
      </c>
      <c r="AB296">
        <f>VLOOKUP(V296,WoE!$T$53:$W$54,4,FALSE)</f>
        <v>95</v>
      </c>
      <c r="AC296">
        <f t="shared" si="25"/>
        <v>495</v>
      </c>
      <c r="AD296">
        <f t="shared" si="26"/>
        <v>0</v>
      </c>
    </row>
    <row r="297" spans="1:30" x14ac:dyDescent="0.25">
      <c r="A297">
        <v>1</v>
      </c>
      <c r="B297">
        <v>1</v>
      </c>
      <c r="C297" t="s">
        <v>740</v>
      </c>
      <c r="D297" t="s">
        <v>20</v>
      </c>
      <c r="E297">
        <v>17</v>
      </c>
      <c r="F297">
        <v>0</v>
      </c>
      <c r="G297">
        <v>2</v>
      </c>
      <c r="H297" t="s">
        <v>276</v>
      </c>
      <c r="I297">
        <v>110.88330000000001</v>
      </c>
      <c r="J297" t="s">
        <v>741</v>
      </c>
      <c r="K297" t="s">
        <v>44</v>
      </c>
      <c r="L297" t="s">
        <v>60</v>
      </c>
      <c r="N297" t="s">
        <v>711</v>
      </c>
      <c r="O297">
        <v>2</v>
      </c>
      <c r="P297" t="str">
        <f t="shared" si="22"/>
        <v>Train</v>
      </c>
      <c r="Q297" t="str">
        <f t="shared" si="23"/>
        <v>PA</v>
      </c>
      <c r="S297">
        <f>IF(E297="",WoE!$T$11,IF(E297&lt;18,WoE!$T$5,IF(E297&lt;31,WoE!$T$6,IF(E297&lt;41,WoE!$T$7,IF(E297&lt;51,WoE!$T$8,IF(E297&lt;61,WoE!$T$9,WoE!$T$10))))))</f>
        <v>76.513380263189873</v>
      </c>
      <c r="T297">
        <f>IF(J297="",WoE!$T$25,IF(LEFT(J297,1)=WoE!$R$19,WoE!$T$19,IF(LEFT(J297,1)=WoE!$R$20,WoE!$T$20,IF(LEFT(J297,1)=WoE!$R$21,WoE!$T$21,IF(LEFT(J297,1)=WoE!$R$22,WoE!$T$22,IF(LEFT(J297,1)=WoE!$R$23,WoE!$T$23,WoE!$T$24))))))</f>
        <v>87.579937051941812</v>
      </c>
      <c r="U297">
        <f>IF(Q297=WoE!$R$45,WoE!$T$45,IF(Q297=WoE!$R$44,WoE!$T$44,IF(Q297=WoE!$R$43,WoE!$T$43,IF(Q297=WoE!$R$42,WoE!$T$42,IF(Q297=WoE!$R$41,WoE!$T$41,IF(Q297=WoE!$R$40,WoE!$T$40,IF(Q297=WoE!$R$39,WoE!$T$39,IF(Q297=WoE!$R$38,WoE!$T$38,IF(Q297=WoE!$R$37,WoE!$T$37,IF(Q297=WoE!$R$36,WoE!$T$36,IF(Q297=WoE!$R$35,WoE!$T$35,IF(Q297="",WoE!$T$33,WoE!$T$34))))))))))))</f>
        <v>49.850513937795007</v>
      </c>
      <c r="V297">
        <f>IF(D297=WoE!$R$53,WoE!$T$53,WoE!$T$54)</f>
        <v>-94.961360375027951</v>
      </c>
      <c r="W297">
        <f t="shared" si="24"/>
        <v>1</v>
      </c>
      <c r="Y297">
        <f>VLOOKUP(S297,WoE!$T$5:$W$11,4,FALSE)</f>
        <v>137</v>
      </c>
      <c r="Z297">
        <f>VLOOKUP(T297,WoE!$T$19:$W$25,4,FALSE)</f>
        <v>143</v>
      </c>
      <c r="AA297">
        <f>VLOOKUP(U297,WoE!$T$33:$W$45,4,FALSE)</f>
        <v>133</v>
      </c>
      <c r="AB297">
        <f>VLOOKUP(V297,WoE!$T$53:$W$54,4,FALSE)</f>
        <v>95</v>
      </c>
      <c r="AC297">
        <f t="shared" si="25"/>
        <v>508</v>
      </c>
      <c r="AD297">
        <f t="shared" si="26"/>
        <v>1</v>
      </c>
    </row>
    <row r="298" spans="1:30" x14ac:dyDescent="0.25">
      <c r="A298">
        <v>1</v>
      </c>
      <c r="B298">
        <v>1</v>
      </c>
      <c r="C298" t="s">
        <v>742</v>
      </c>
      <c r="D298" t="s">
        <v>15</v>
      </c>
      <c r="E298">
        <v>39</v>
      </c>
      <c r="F298">
        <v>1</v>
      </c>
      <c r="G298">
        <v>1</v>
      </c>
      <c r="H298" t="s">
        <v>276</v>
      </c>
      <c r="I298">
        <v>110.88330000000001</v>
      </c>
      <c r="J298" t="s">
        <v>739</v>
      </c>
      <c r="K298" t="s">
        <v>44</v>
      </c>
      <c r="L298" t="s">
        <v>50</v>
      </c>
      <c r="N298" t="s">
        <v>711</v>
      </c>
      <c r="O298">
        <v>3</v>
      </c>
      <c r="P298" t="str">
        <f t="shared" si="22"/>
        <v>Train</v>
      </c>
      <c r="Q298" t="str">
        <f t="shared" si="23"/>
        <v>PA</v>
      </c>
      <c r="S298">
        <f>IF(E298="",WoE!$T$11,IF(E298&lt;18,WoE!$T$5,IF(E298&lt;31,WoE!$T$6,IF(E298&lt;41,WoE!$T$7,IF(E298&lt;51,WoE!$T$8,IF(E298&lt;61,WoE!$T$9,WoE!$T$10))))))</f>
        <v>6.0882919635254256</v>
      </c>
      <c r="T298">
        <f>IF(J298="",WoE!$T$25,IF(LEFT(J298,1)=WoE!$R$19,WoE!$T$19,IF(LEFT(J298,1)=WoE!$R$20,WoE!$T$20,IF(LEFT(J298,1)=WoE!$R$21,WoE!$T$21,IF(LEFT(J298,1)=WoE!$R$22,WoE!$T$22,IF(LEFT(J298,1)=WoE!$R$23,WoE!$T$23,WoE!$T$24))))))</f>
        <v>87.579937051941812</v>
      </c>
      <c r="U298">
        <f>IF(Q298=WoE!$R$45,WoE!$T$45,IF(Q298=WoE!$R$44,WoE!$T$44,IF(Q298=WoE!$R$43,WoE!$T$43,IF(Q298=WoE!$R$42,WoE!$T$42,IF(Q298=WoE!$R$41,WoE!$T$41,IF(Q298=WoE!$R$40,WoE!$T$40,IF(Q298=WoE!$R$39,WoE!$T$39,IF(Q298=WoE!$R$38,WoE!$T$38,IF(Q298=WoE!$R$37,WoE!$T$37,IF(Q298=WoE!$R$36,WoE!$T$36,IF(Q298=WoE!$R$35,WoE!$T$35,IF(Q298="",WoE!$T$33,WoE!$T$34))))))))))))</f>
        <v>49.850513937795007</v>
      </c>
      <c r="V298">
        <f>IF(D298=WoE!$R$53,WoE!$T$53,WoE!$T$54)</f>
        <v>157.1927179217501</v>
      </c>
      <c r="W298">
        <f t="shared" si="24"/>
        <v>1</v>
      </c>
      <c r="Y298">
        <f>VLOOKUP(S298,WoE!$T$5:$W$11,4,FALSE)</f>
        <v>123</v>
      </c>
      <c r="Z298">
        <f>VLOOKUP(T298,WoE!$T$19:$W$25,4,FALSE)</f>
        <v>143</v>
      </c>
      <c r="AA298">
        <f>VLOOKUP(U298,WoE!$T$33:$W$45,4,FALSE)</f>
        <v>133</v>
      </c>
      <c r="AB298">
        <f>VLOOKUP(V298,WoE!$T$53:$W$54,4,FALSE)</f>
        <v>167</v>
      </c>
      <c r="AC298">
        <f t="shared" si="25"/>
        <v>566</v>
      </c>
      <c r="AD298">
        <f t="shared" si="26"/>
        <v>1</v>
      </c>
    </row>
    <row r="299" spans="1:30" x14ac:dyDescent="0.25">
      <c r="A299">
        <v>1</v>
      </c>
      <c r="B299">
        <v>1</v>
      </c>
      <c r="C299" t="s">
        <v>743</v>
      </c>
      <c r="D299" t="s">
        <v>15</v>
      </c>
      <c r="F299">
        <v>0</v>
      </c>
      <c r="G299">
        <v>0</v>
      </c>
      <c r="H299" t="s">
        <v>621</v>
      </c>
      <c r="I299">
        <v>79.2</v>
      </c>
      <c r="K299" t="s">
        <v>44</v>
      </c>
      <c r="L299" t="s">
        <v>40</v>
      </c>
      <c r="N299" t="s">
        <v>30</v>
      </c>
      <c r="O299">
        <v>1</v>
      </c>
      <c r="P299" t="str">
        <f t="shared" si="22"/>
        <v>Train</v>
      </c>
      <c r="Q299" t="str">
        <f t="shared" si="23"/>
        <v>NY</v>
      </c>
      <c r="S299">
        <f>IF(E299="",WoE!$T$11,IF(E299&lt;18,WoE!$T$5,IF(E299&lt;31,WoE!$T$6,IF(E299&lt;41,WoE!$T$7,IF(E299&lt;51,WoE!$T$8,IF(E299&lt;61,WoE!$T$9,WoE!$T$10))))))</f>
        <v>-43.580409799888336</v>
      </c>
      <c r="T299">
        <f>IF(J299="",WoE!$T$25,IF(LEFT(J299,1)=WoE!$R$19,WoE!$T$19,IF(LEFT(J299,1)=WoE!$R$20,WoE!$T$20,IF(LEFT(J299,1)=WoE!$R$21,WoE!$T$21,IF(LEFT(J299,1)=WoE!$R$22,WoE!$T$22,IF(LEFT(J299,1)=WoE!$R$23,WoE!$T$23,WoE!$T$24))))))</f>
        <v>-35.508699828064103</v>
      </c>
      <c r="U299">
        <f>IF(Q299=WoE!$R$45,WoE!$T$45,IF(Q299=WoE!$R$44,WoE!$T$44,IF(Q299=WoE!$R$43,WoE!$T$43,IF(Q299=WoE!$R$42,WoE!$T$42,IF(Q299=WoE!$R$41,WoE!$T$41,IF(Q299=WoE!$R$40,WoE!$T$40,IF(Q299=WoE!$R$39,WoE!$T$39,IF(Q299=WoE!$R$38,WoE!$T$38,IF(Q299=WoE!$R$37,WoE!$T$37,IF(Q299=WoE!$R$36,WoE!$T$36,IF(Q299=WoE!$R$35,WoE!$T$35,IF(Q299="",WoE!$T$33,WoE!$T$34))))))))))))</f>
        <v>96.207787829339537</v>
      </c>
      <c r="V299">
        <f>IF(D299=WoE!$R$53,WoE!$T$53,WoE!$T$54)</f>
        <v>157.1927179217501</v>
      </c>
      <c r="W299">
        <f t="shared" si="24"/>
        <v>1</v>
      </c>
      <c r="Y299">
        <f>VLOOKUP(S299,WoE!$T$5:$W$11,4,FALSE)</f>
        <v>113</v>
      </c>
      <c r="Z299">
        <f>VLOOKUP(T299,WoE!$T$19:$W$25,4,FALSE)</f>
        <v>113</v>
      </c>
      <c r="AA299">
        <f>VLOOKUP(U299,WoE!$T$33:$W$45,4,FALSE)</f>
        <v>143</v>
      </c>
      <c r="AB299">
        <f>VLOOKUP(V299,WoE!$T$53:$W$54,4,FALSE)</f>
        <v>167</v>
      </c>
      <c r="AC299">
        <f t="shared" si="25"/>
        <v>536</v>
      </c>
      <c r="AD299">
        <f t="shared" si="26"/>
        <v>1</v>
      </c>
    </row>
    <row r="300" spans="1:30" x14ac:dyDescent="0.25">
      <c r="A300">
        <v>1</v>
      </c>
      <c r="B300">
        <v>1</v>
      </c>
      <c r="C300" t="s">
        <v>744</v>
      </c>
      <c r="D300" t="s">
        <v>20</v>
      </c>
      <c r="E300">
        <v>31</v>
      </c>
      <c r="F300">
        <v>0</v>
      </c>
      <c r="G300">
        <v>0</v>
      </c>
      <c r="H300" t="s">
        <v>745</v>
      </c>
      <c r="I300">
        <v>28.537500000000001</v>
      </c>
      <c r="J300" t="s">
        <v>746</v>
      </c>
      <c r="K300" t="s">
        <v>44</v>
      </c>
      <c r="L300" t="s">
        <v>90</v>
      </c>
      <c r="N300" t="s">
        <v>747</v>
      </c>
      <c r="O300">
        <v>1</v>
      </c>
      <c r="P300" t="str">
        <f t="shared" si="22"/>
        <v>Train</v>
      </c>
      <c r="Q300" t="str">
        <f t="shared" si="23"/>
        <v>NY</v>
      </c>
      <c r="S300">
        <f>IF(E300="",WoE!$T$11,IF(E300&lt;18,WoE!$T$5,IF(E300&lt;31,WoE!$T$6,IF(E300&lt;41,WoE!$T$7,IF(E300&lt;51,WoE!$T$8,IF(E300&lt;61,WoE!$T$9,WoE!$T$10))))))</f>
        <v>6.0882919635254256</v>
      </c>
      <c r="T300">
        <f>IF(J300="",WoE!$T$25,IF(LEFT(J300,1)=WoE!$R$19,WoE!$T$19,IF(LEFT(J300,1)=WoE!$R$20,WoE!$T$20,IF(LEFT(J300,1)=WoE!$R$21,WoE!$T$21,IF(LEFT(J300,1)=WoE!$R$22,WoE!$T$22,IF(LEFT(J300,1)=WoE!$R$23,WoE!$T$23,WoE!$T$24))))))</f>
        <v>87.579937051941812</v>
      </c>
      <c r="U300">
        <f>IF(Q300=WoE!$R$45,WoE!$T$45,IF(Q300=WoE!$R$44,WoE!$T$44,IF(Q300=WoE!$R$43,WoE!$T$43,IF(Q300=WoE!$R$42,WoE!$T$42,IF(Q300=WoE!$R$41,WoE!$T$41,IF(Q300=WoE!$R$40,WoE!$T$40,IF(Q300=WoE!$R$39,WoE!$T$39,IF(Q300=WoE!$R$38,WoE!$T$38,IF(Q300=WoE!$R$37,WoE!$T$37,IF(Q300=WoE!$R$36,WoE!$T$36,IF(Q300=WoE!$R$35,WoE!$T$35,IF(Q300="",WoE!$T$33,WoE!$T$34))))))))))))</f>
        <v>96.207787829339537</v>
      </c>
      <c r="V300">
        <f>IF(D300=WoE!$R$53,WoE!$T$53,WoE!$T$54)</f>
        <v>-94.961360375027951</v>
      </c>
      <c r="W300">
        <f t="shared" si="24"/>
        <v>1</v>
      </c>
      <c r="Y300">
        <f>VLOOKUP(S300,WoE!$T$5:$W$11,4,FALSE)</f>
        <v>123</v>
      </c>
      <c r="Z300">
        <f>VLOOKUP(T300,WoE!$T$19:$W$25,4,FALSE)</f>
        <v>143</v>
      </c>
      <c r="AA300">
        <f>VLOOKUP(U300,WoE!$T$33:$W$45,4,FALSE)</f>
        <v>143</v>
      </c>
      <c r="AB300">
        <f>VLOOKUP(V300,WoE!$T$53:$W$54,4,FALSE)</f>
        <v>95</v>
      </c>
      <c r="AC300">
        <f t="shared" si="25"/>
        <v>504</v>
      </c>
      <c r="AD300">
        <f t="shared" si="26"/>
        <v>1</v>
      </c>
    </row>
    <row r="301" spans="1:30" hidden="1" x14ac:dyDescent="0.25">
      <c r="A301">
        <v>1</v>
      </c>
      <c r="B301">
        <v>0</v>
      </c>
      <c r="C301" t="s">
        <v>748</v>
      </c>
      <c r="D301" t="s">
        <v>20</v>
      </c>
      <c r="E301">
        <v>40</v>
      </c>
      <c r="F301">
        <v>0</v>
      </c>
      <c r="G301">
        <v>0</v>
      </c>
      <c r="H301" t="s">
        <v>749</v>
      </c>
      <c r="I301">
        <v>27.720800000000001</v>
      </c>
      <c r="K301" t="s">
        <v>44</v>
      </c>
      <c r="N301" t="s">
        <v>750</v>
      </c>
      <c r="O301">
        <v>5</v>
      </c>
      <c r="P301" t="str">
        <f t="shared" si="22"/>
        <v>Validate</v>
      </c>
      <c r="Q301" t="str">
        <f t="shared" si="23"/>
        <v>co</v>
      </c>
      <c r="S301">
        <f>IF(E301="",WoE!$T$11,IF(E301&lt;18,WoE!$T$5,IF(E301&lt;31,WoE!$T$6,IF(E301&lt;41,WoE!$T$7,IF(E301&lt;51,WoE!$T$8,IF(E301&lt;61,WoE!$T$9,WoE!$T$10))))))</f>
        <v>6.0882919635254256</v>
      </c>
      <c r="T301">
        <f>IF(J301="",WoE!$T$25,IF(LEFT(J301,1)=WoE!$R$19,WoE!$T$19,IF(LEFT(J301,1)=WoE!$R$20,WoE!$T$20,IF(LEFT(J301,1)=WoE!$R$21,WoE!$T$21,IF(LEFT(J301,1)=WoE!$R$22,WoE!$T$22,IF(LEFT(J301,1)=WoE!$R$23,WoE!$T$23,WoE!$T$24))))))</f>
        <v>-35.508699828064103</v>
      </c>
      <c r="U301">
        <f>IF(Q301=WoE!$R$45,WoE!$T$45,IF(Q301=WoE!$R$44,WoE!$T$44,IF(Q301=WoE!$R$43,WoE!$T$43,IF(Q301=WoE!$R$42,WoE!$T$42,IF(Q301=WoE!$R$41,WoE!$T$41,IF(Q301=WoE!$R$40,WoE!$T$40,IF(Q301=WoE!$R$39,WoE!$T$39,IF(Q301=WoE!$R$38,WoE!$T$38,IF(Q301=WoE!$R$37,WoE!$T$37,IF(Q301=WoE!$R$36,WoE!$T$36,IF(Q301=WoE!$R$35,WoE!$T$35,IF(Q301="",WoE!$T$33,WoE!$T$34))))))))))))</f>
        <v>26.617316200933416</v>
      </c>
      <c r="V301">
        <f>IF(D301=WoE!$R$53,WoE!$T$53,WoE!$T$54)</f>
        <v>-94.961360375027951</v>
      </c>
      <c r="W301">
        <f t="shared" si="24"/>
        <v>0</v>
      </c>
      <c r="Y301">
        <f>VLOOKUP(S301,WoE!$T$5:$W$11,4,FALSE)</f>
        <v>123</v>
      </c>
      <c r="Z301">
        <f>VLOOKUP(T301,WoE!$T$19:$W$25,4,FALSE)</f>
        <v>113</v>
      </c>
      <c r="AA301">
        <f>VLOOKUP(U301,WoE!$T$33:$W$45,4,FALSE)</f>
        <v>128</v>
      </c>
      <c r="AB301">
        <f>VLOOKUP(V301,WoE!$T$53:$W$54,4,FALSE)</f>
        <v>95</v>
      </c>
      <c r="AC301">
        <f t="shared" si="25"/>
        <v>459</v>
      </c>
      <c r="AD301">
        <f t="shared" si="26"/>
        <v>0</v>
      </c>
    </row>
    <row r="302" spans="1:30" x14ac:dyDescent="0.25">
      <c r="A302">
        <v>1</v>
      </c>
      <c r="B302">
        <v>0</v>
      </c>
      <c r="C302" t="s">
        <v>751</v>
      </c>
      <c r="D302" t="s">
        <v>20</v>
      </c>
      <c r="E302">
        <v>61</v>
      </c>
      <c r="F302">
        <v>0</v>
      </c>
      <c r="G302">
        <v>0</v>
      </c>
      <c r="H302" t="s">
        <v>752</v>
      </c>
      <c r="I302">
        <v>33.5</v>
      </c>
      <c r="J302" t="s">
        <v>753</v>
      </c>
      <c r="K302" t="s">
        <v>17</v>
      </c>
      <c r="M302">
        <v>245</v>
      </c>
      <c r="N302" t="s">
        <v>280</v>
      </c>
      <c r="O302">
        <v>2</v>
      </c>
      <c r="P302" t="str">
        <f t="shared" si="22"/>
        <v>Train</v>
      </c>
      <c r="Q302" t="str">
        <f t="shared" si="23"/>
        <v>NY</v>
      </c>
      <c r="S302">
        <f>IF(E302="",WoE!$T$11,IF(E302&lt;18,WoE!$T$5,IF(E302&lt;31,WoE!$T$6,IF(E302&lt;41,WoE!$T$7,IF(E302&lt;51,WoE!$T$8,IF(E302&lt;61,WoE!$T$9,WoE!$T$10))))))</f>
        <v>-96.783192941547711</v>
      </c>
      <c r="T302">
        <f>IF(J302="",WoE!$T$25,IF(LEFT(J302,1)=WoE!$R$19,WoE!$T$19,IF(LEFT(J302,1)=WoE!$R$20,WoE!$T$20,IF(LEFT(J302,1)=WoE!$R$21,WoE!$T$21,IF(LEFT(J302,1)=WoE!$R$22,WoE!$T$22,IF(LEFT(J302,1)=WoE!$R$23,WoE!$T$23,WoE!$T$24))))))</f>
        <v>131.94856914477802</v>
      </c>
      <c r="U302">
        <f>IF(Q302=WoE!$R$45,WoE!$T$45,IF(Q302=WoE!$R$44,WoE!$T$44,IF(Q302=WoE!$R$43,WoE!$T$43,IF(Q302=WoE!$R$42,WoE!$T$42,IF(Q302=WoE!$R$41,WoE!$T$41,IF(Q302=WoE!$R$40,WoE!$T$40,IF(Q302=WoE!$R$39,WoE!$T$39,IF(Q302=WoE!$R$38,WoE!$T$38,IF(Q302=WoE!$R$37,WoE!$T$37,IF(Q302=WoE!$R$36,WoE!$T$36,IF(Q302=WoE!$R$35,WoE!$T$35,IF(Q302="",WoE!$T$33,WoE!$T$34))))))))))))</f>
        <v>96.207787829339537</v>
      </c>
      <c r="V302">
        <f>IF(D302=WoE!$R$53,WoE!$T$53,WoE!$T$54)</f>
        <v>-94.961360375027951</v>
      </c>
      <c r="W302">
        <f t="shared" si="24"/>
        <v>0</v>
      </c>
      <c r="Y302">
        <f>VLOOKUP(S302,WoE!$T$5:$W$11,4,FALSE)</f>
        <v>102</v>
      </c>
      <c r="Z302">
        <f>VLOOKUP(T302,WoE!$T$19:$W$25,4,FALSE)</f>
        <v>154</v>
      </c>
      <c r="AA302">
        <f>VLOOKUP(U302,WoE!$T$33:$W$45,4,FALSE)</f>
        <v>143</v>
      </c>
      <c r="AB302">
        <f>VLOOKUP(V302,WoE!$T$53:$W$54,4,FALSE)</f>
        <v>95</v>
      </c>
      <c r="AC302">
        <f t="shared" si="25"/>
        <v>494</v>
      </c>
      <c r="AD302">
        <f t="shared" si="26"/>
        <v>0</v>
      </c>
    </row>
    <row r="303" spans="1:30" x14ac:dyDescent="0.25">
      <c r="A303">
        <v>1</v>
      </c>
      <c r="B303">
        <v>0</v>
      </c>
      <c r="C303" t="s">
        <v>754</v>
      </c>
      <c r="D303" t="s">
        <v>20</v>
      </c>
      <c r="E303">
        <v>47</v>
      </c>
      <c r="F303">
        <v>0</v>
      </c>
      <c r="G303">
        <v>0</v>
      </c>
      <c r="H303" t="s">
        <v>755</v>
      </c>
      <c r="I303">
        <v>34.020800000000001</v>
      </c>
      <c r="J303" t="s">
        <v>756</v>
      </c>
      <c r="K303" t="s">
        <v>17</v>
      </c>
      <c r="N303" t="s">
        <v>757</v>
      </c>
      <c r="O303">
        <v>2</v>
      </c>
      <c r="P303" t="str">
        <f t="shared" si="22"/>
        <v>Train</v>
      </c>
      <c r="Q303" t="str">
        <f t="shared" si="23"/>
        <v>NJ</v>
      </c>
      <c r="S303">
        <f>IF(E303="",WoE!$T$11,IF(E303&lt;18,WoE!$T$5,IF(E303&lt;31,WoE!$T$6,IF(E303&lt;41,WoE!$T$7,IF(E303&lt;51,WoE!$T$8,IF(E303&lt;61,WoE!$T$9,WoE!$T$10))))))</f>
        <v>10.385094737400134</v>
      </c>
      <c r="T303">
        <f>IF(J303="",WoE!$T$25,IF(LEFT(J303,1)=WoE!$R$19,WoE!$T$19,IF(LEFT(J303,1)=WoE!$R$20,WoE!$T$20,IF(LEFT(J303,1)=WoE!$R$21,WoE!$T$21,IF(LEFT(J303,1)=WoE!$R$22,WoE!$T$22,IF(LEFT(J303,1)=WoE!$R$23,WoE!$T$23,WoE!$T$24))))))</f>
        <v>146.3586035421537</v>
      </c>
      <c r="U303">
        <f>IF(Q303=WoE!$R$45,WoE!$T$45,IF(Q303=WoE!$R$44,WoE!$T$44,IF(Q303=WoE!$R$43,WoE!$T$43,IF(Q303=WoE!$R$42,WoE!$T$42,IF(Q303=WoE!$R$41,WoE!$T$41,IF(Q303=WoE!$R$40,WoE!$T$40,IF(Q303=WoE!$R$39,WoE!$T$39,IF(Q303=WoE!$R$38,WoE!$T$38,IF(Q303=WoE!$R$37,WoE!$T$37,IF(Q303=WoE!$R$36,WoE!$T$36,IF(Q303=WoE!$R$35,WoE!$T$35,IF(Q303="",WoE!$T$33,WoE!$T$34))))))))))))</f>
        <v>9.304003126978575</v>
      </c>
      <c r="V303">
        <f>IF(D303=WoE!$R$53,WoE!$T$53,WoE!$T$54)</f>
        <v>-94.961360375027951</v>
      </c>
      <c r="W303">
        <f t="shared" si="24"/>
        <v>0</v>
      </c>
      <c r="Y303">
        <f>VLOOKUP(S303,WoE!$T$5:$W$11,4,FALSE)</f>
        <v>124</v>
      </c>
      <c r="Z303">
        <f>VLOOKUP(T303,WoE!$T$19:$W$25,4,FALSE)</f>
        <v>158</v>
      </c>
      <c r="AA303">
        <f>VLOOKUP(U303,WoE!$T$33:$W$45,4,FALSE)</f>
        <v>124</v>
      </c>
      <c r="AB303">
        <f>VLOOKUP(V303,WoE!$T$53:$W$54,4,FALSE)</f>
        <v>95</v>
      </c>
      <c r="AC303">
        <f t="shared" si="25"/>
        <v>501</v>
      </c>
      <c r="AD303">
        <f t="shared" si="26"/>
        <v>0</v>
      </c>
    </row>
    <row r="304" spans="1:30" x14ac:dyDescent="0.25">
      <c r="A304">
        <v>1</v>
      </c>
      <c r="B304">
        <v>1</v>
      </c>
      <c r="C304" t="s">
        <v>758</v>
      </c>
      <c r="D304" t="s">
        <v>15</v>
      </c>
      <c r="E304">
        <v>35</v>
      </c>
      <c r="F304">
        <v>0</v>
      </c>
      <c r="G304">
        <v>0</v>
      </c>
      <c r="H304" t="s">
        <v>150</v>
      </c>
      <c r="I304">
        <v>512.32920000000001</v>
      </c>
      <c r="K304" t="s">
        <v>44</v>
      </c>
      <c r="L304" t="s">
        <v>29</v>
      </c>
      <c r="O304">
        <v>1</v>
      </c>
      <c r="P304" t="str">
        <f t="shared" si="22"/>
        <v>Train</v>
      </c>
      <c r="Q304" t="str">
        <f t="shared" si="23"/>
        <v/>
      </c>
      <c r="S304">
        <f>IF(E304="",WoE!$T$11,IF(E304&lt;18,WoE!$T$5,IF(E304&lt;31,WoE!$T$6,IF(E304&lt;41,WoE!$T$7,IF(E304&lt;51,WoE!$T$8,IF(E304&lt;61,WoE!$T$9,WoE!$T$10))))))</f>
        <v>6.0882919635254256</v>
      </c>
      <c r="T304">
        <f>IF(J304="",WoE!$T$25,IF(LEFT(J304,1)=WoE!$R$19,WoE!$T$19,IF(LEFT(J304,1)=WoE!$R$20,WoE!$T$20,IF(LEFT(J304,1)=WoE!$R$21,WoE!$T$21,IF(LEFT(J304,1)=WoE!$R$22,WoE!$T$22,IF(LEFT(J304,1)=WoE!$R$23,WoE!$T$23,WoE!$T$24))))))</f>
        <v>-35.508699828064103</v>
      </c>
      <c r="U304">
        <f>IF(Q304=WoE!$R$45,WoE!$T$45,IF(Q304=WoE!$R$44,WoE!$T$44,IF(Q304=WoE!$R$43,WoE!$T$43,IF(Q304=WoE!$R$42,WoE!$T$42,IF(Q304=WoE!$R$41,WoE!$T$41,IF(Q304=WoE!$R$40,WoE!$T$40,IF(Q304=WoE!$R$39,WoE!$T$39,IF(Q304=WoE!$R$38,WoE!$T$38,IF(Q304=WoE!$R$37,WoE!$T$37,IF(Q304=WoE!$R$36,WoE!$T$36,IF(Q304=WoE!$R$35,WoE!$T$35,IF(Q304="",WoE!$T$33,WoE!$T$34))))))))))))</f>
        <v>-46.758841498002319</v>
      </c>
      <c r="V304">
        <f>IF(D304=WoE!$R$53,WoE!$T$53,WoE!$T$54)</f>
        <v>157.1927179217501</v>
      </c>
      <c r="W304">
        <f t="shared" si="24"/>
        <v>1</v>
      </c>
      <c r="Y304">
        <f>VLOOKUP(S304,WoE!$T$5:$W$11,4,FALSE)</f>
        <v>123</v>
      </c>
      <c r="Z304">
        <f>VLOOKUP(T304,WoE!$T$19:$W$25,4,FALSE)</f>
        <v>113</v>
      </c>
      <c r="AA304">
        <f>VLOOKUP(U304,WoE!$T$33:$W$45,4,FALSE)</f>
        <v>112</v>
      </c>
      <c r="AB304">
        <f>VLOOKUP(V304,WoE!$T$53:$W$54,4,FALSE)</f>
        <v>167</v>
      </c>
      <c r="AC304">
        <f t="shared" si="25"/>
        <v>515</v>
      </c>
      <c r="AD304">
        <f t="shared" si="26"/>
        <v>1</v>
      </c>
    </row>
    <row r="305" spans="1:30" x14ac:dyDescent="0.25">
      <c r="A305">
        <v>1</v>
      </c>
      <c r="B305">
        <v>0</v>
      </c>
      <c r="C305" t="s">
        <v>759</v>
      </c>
      <c r="D305" t="s">
        <v>20</v>
      </c>
      <c r="E305">
        <v>64</v>
      </c>
      <c r="F305">
        <v>1</v>
      </c>
      <c r="G305">
        <v>0</v>
      </c>
      <c r="H305" t="s">
        <v>760</v>
      </c>
      <c r="I305">
        <v>75.25</v>
      </c>
      <c r="J305" t="s">
        <v>761</v>
      </c>
      <c r="K305" t="s">
        <v>44</v>
      </c>
      <c r="N305" t="s">
        <v>459</v>
      </c>
      <c r="O305">
        <v>2</v>
      </c>
      <c r="P305" t="str">
        <f t="shared" si="22"/>
        <v>Train</v>
      </c>
      <c r="Q305" t="str">
        <f t="shared" si="23"/>
        <v>OR</v>
      </c>
      <c r="S305">
        <f>IF(E305="",WoE!$T$11,IF(E305&lt;18,WoE!$T$5,IF(E305&lt;31,WoE!$T$6,IF(E305&lt;41,WoE!$T$7,IF(E305&lt;51,WoE!$T$8,IF(E305&lt;61,WoE!$T$9,WoE!$T$10))))))</f>
        <v>-96.783192941547711</v>
      </c>
      <c r="T305">
        <f>IF(J305="",WoE!$T$25,IF(LEFT(J305,1)=WoE!$R$19,WoE!$T$19,IF(LEFT(J305,1)=WoE!$R$20,WoE!$T$20,IF(LEFT(J305,1)=WoE!$R$21,WoE!$T$21,IF(LEFT(J305,1)=WoE!$R$22,WoE!$T$22,IF(LEFT(J305,1)=WoE!$R$23,WoE!$T$23,WoE!$T$24))))))</f>
        <v>146.3586035421537</v>
      </c>
      <c r="U305">
        <f>IF(Q305=WoE!$R$45,WoE!$T$45,IF(Q305=WoE!$R$44,WoE!$T$44,IF(Q305=WoE!$R$43,WoE!$T$43,IF(Q305=WoE!$R$42,WoE!$T$42,IF(Q305=WoE!$R$41,WoE!$T$41,IF(Q305=WoE!$R$40,WoE!$T$40,IF(Q305=WoE!$R$39,WoE!$T$39,IF(Q305=WoE!$R$38,WoE!$T$38,IF(Q305=WoE!$R$37,WoE!$T$37,IF(Q305=WoE!$R$36,WoE!$T$36,IF(Q305=WoE!$R$35,WoE!$T$35,IF(Q305="",WoE!$T$33,WoE!$T$34))))))))))))</f>
        <v>26.617316200933416</v>
      </c>
      <c r="V305">
        <f>IF(D305=WoE!$R$53,WoE!$T$53,WoE!$T$54)</f>
        <v>-94.961360375027951</v>
      </c>
      <c r="W305">
        <f t="shared" si="24"/>
        <v>0</v>
      </c>
      <c r="Y305">
        <f>VLOOKUP(S305,WoE!$T$5:$W$11,4,FALSE)</f>
        <v>102</v>
      </c>
      <c r="Z305">
        <f>VLOOKUP(T305,WoE!$T$19:$W$25,4,FALSE)</f>
        <v>158</v>
      </c>
      <c r="AA305">
        <f>VLOOKUP(U305,WoE!$T$33:$W$45,4,FALSE)</f>
        <v>128</v>
      </c>
      <c r="AB305">
        <f>VLOOKUP(V305,WoE!$T$53:$W$54,4,FALSE)</f>
        <v>95</v>
      </c>
      <c r="AC305">
        <f t="shared" si="25"/>
        <v>483</v>
      </c>
      <c r="AD305">
        <f t="shared" si="26"/>
        <v>0</v>
      </c>
    </row>
    <row r="306" spans="1:30" x14ac:dyDescent="0.25">
      <c r="A306">
        <v>1</v>
      </c>
      <c r="B306">
        <v>1</v>
      </c>
      <c r="C306" t="s">
        <v>762</v>
      </c>
      <c r="D306" t="s">
        <v>15</v>
      </c>
      <c r="E306">
        <v>60</v>
      </c>
      <c r="F306">
        <v>1</v>
      </c>
      <c r="G306">
        <v>0</v>
      </c>
      <c r="H306" t="s">
        <v>760</v>
      </c>
      <c r="I306">
        <v>75.25</v>
      </c>
      <c r="J306" t="s">
        <v>761</v>
      </c>
      <c r="K306" t="s">
        <v>44</v>
      </c>
      <c r="L306" t="s">
        <v>78</v>
      </c>
      <c r="N306" t="s">
        <v>459</v>
      </c>
      <c r="O306">
        <v>3</v>
      </c>
      <c r="P306" t="str">
        <f t="shared" si="22"/>
        <v>Train</v>
      </c>
      <c r="Q306" t="str">
        <f t="shared" si="23"/>
        <v>OR</v>
      </c>
      <c r="S306">
        <f>IF(E306="",WoE!$T$11,IF(E306&lt;18,WoE!$T$5,IF(E306&lt;31,WoE!$T$6,IF(E306&lt;41,WoE!$T$7,IF(E306&lt;51,WoE!$T$8,IF(E306&lt;61,WoE!$T$9,WoE!$T$10))))))</f>
        <v>24.067603007585038</v>
      </c>
      <c r="T306">
        <f>IF(J306="",WoE!$T$25,IF(LEFT(J306,1)=WoE!$R$19,WoE!$T$19,IF(LEFT(J306,1)=WoE!$R$20,WoE!$T$20,IF(LEFT(J306,1)=WoE!$R$21,WoE!$T$21,IF(LEFT(J306,1)=WoE!$R$22,WoE!$T$22,IF(LEFT(J306,1)=WoE!$R$23,WoE!$T$23,WoE!$T$24))))))</f>
        <v>146.3586035421537</v>
      </c>
      <c r="U306">
        <f>IF(Q306=WoE!$R$45,WoE!$T$45,IF(Q306=WoE!$R$44,WoE!$T$44,IF(Q306=WoE!$R$43,WoE!$T$43,IF(Q306=WoE!$R$42,WoE!$T$42,IF(Q306=WoE!$R$41,WoE!$T$41,IF(Q306=WoE!$R$40,WoE!$T$40,IF(Q306=WoE!$R$39,WoE!$T$39,IF(Q306=WoE!$R$38,WoE!$T$38,IF(Q306=WoE!$R$37,WoE!$T$37,IF(Q306=WoE!$R$36,WoE!$T$36,IF(Q306=WoE!$R$35,WoE!$T$35,IF(Q306="",WoE!$T$33,WoE!$T$34))))))))))))</f>
        <v>26.617316200933416</v>
      </c>
      <c r="V306">
        <f>IF(D306=WoE!$R$53,WoE!$T$53,WoE!$T$54)</f>
        <v>157.1927179217501</v>
      </c>
      <c r="W306">
        <f t="shared" si="24"/>
        <v>1</v>
      </c>
      <c r="Y306">
        <f>VLOOKUP(S306,WoE!$T$5:$W$11,4,FALSE)</f>
        <v>127</v>
      </c>
      <c r="Z306">
        <f>VLOOKUP(T306,WoE!$T$19:$W$25,4,FALSE)</f>
        <v>158</v>
      </c>
      <c r="AA306">
        <f>VLOOKUP(U306,WoE!$T$33:$W$45,4,FALSE)</f>
        <v>128</v>
      </c>
      <c r="AB306">
        <f>VLOOKUP(V306,WoE!$T$53:$W$54,4,FALSE)</f>
        <v>167</v>
      </c>
      <c r="AC306">
        <f t="shared" si="25"/>
        <v>580</v>
      </c>
      <c r="AD306">
        <f t="shared" si="26"/>
        <v>1</v>
      </c>
    </row>
    <row r="307" spans="1:30" x14ac:dyDescent="0.25">
      <c r="A307">
        <v>1</v>
      </c>
      <c r="B307">
        <v>0</v>
      </c>
      <c r="C307" t="s">
        <v>763</v>
      </c>
      <c r="D307" t="s">
        <v>20</v>
      </c>
      <c r="E307">
        <v>60</v>
      </c>
      <c r="F307">
        <v>0</v>
      </c>
      <c r="G307">
        <v>0</v>
      </c>
      <c r="H307" t="s">
        <v>764</v>
      </c>
      <c r="I307">
        <v>26.55</v>
      </c>
      <c r="K307" t="s">
        <v>17</v>
      </c>
      <c r="N307" t="s">
        <v>765</v>
      </c>
      <c r="O307">
        <v>1</v>
      </c>
      <c r="P307" t="str">
        <f t="shared" si="22"/>
        <v>Train</v>
      </c>
      <c r="Q307" t="str">
        <f t="shared" si="23"/>
        <v>ah</v>
      </c>
      <c r="S307">
        <f>IF(E307="",WoE!$T$11,IF(E307&lt;18,WoE!$T$5,IF(E307&lt;31,WoE!$T$6,IF(E307&lt;41,WoE!$T$7,IF(E307&lt;51,WoE!$T$8,IF(E307&lt;61,WoE!$T$9,WoE!$T$10))))))</f>
        <v>24.067603007585038</v>
      </c>
      <c r="T307">
        <f>IF(J307="",WoE!$T$25,IF(LEFT(J307,1)=WoE!$R$19,WoE!$T$19,IF(LEFT(J307,1)=WoE!$R$20,WoE!$T$20,IF(LEFT(J307,1)=WoE!$R$21,WoE!$T$21,IF(LEFT(J307,1)=WoE!$R$22,WoE!$T$22,IF(LEFT(J307,1)=WoE!$R$23,WoE!$T$23,WoE!$T$24))))))</f>
        <v>-35.508699828064103</v>
      </c>
      <c r="U307">
        <f>IF(Q307=WoE!$R$45,WoE!$T$45,IF(Q307=WoE!$R$44,WoE!$T$44,IF(Q307=WoE!$R$43,WoE!$T$43,IF(Q307=WoE!$R$42,WoE!$T$42,IF(Q307=WoE!$R$41,WoE!$T$41,IF(Q307=WoE!$R$40,WoE!$T$40,IF(Q307=WoE!$R$39,WoE!$T$39,IF(Q307=WoE!$R$38,WoE!$T$38,IF(Q307=WoE!$R$37,WoE!$T$37,IF(Q307=WoE!$R$36,WoE!$T$36,IF(Q307=WoE!$R$35,WoE!$T$35,IF(Q307="",WoE!$T$33,WoE!$T$34))))))))))))</f>
        <v>26.617316200933416</v>
      </c>
      <c r="V307">
        <f>IF(D307=WoE!$R$53,WoE!$T$53,WoE!$T$54)</f>
        <v>-94.961360375027951</v>
      </c>
      <c r="W307">
        <f t="shared" si="24"/>
        <v>0</v>
      </c>
      <c r="Y307">
        <f>VLOOKUP(S307,WoE!$T$5:$W$11,4,FALSE)</f>
        <v>127</v>
      </c>
      <c r="Z307">
        <f>VLOOKUP(T307,WoE!$T$19:$W$25,4,FALSE)</f>
        <v>113</v>
      </c>
      <c r="AA307">
        <f>VLOOKUP(U307,WoE!$T$33:$W$45,4,FALSE)</f>
        <v>128</v>
      </c>
      <c r="AB307">
        <f>VLOOKUP(V307,WoE!$T$53:$W$54,4,FALSE)</f>
        <v>95</v>
      </c>
      <c r="AC307">
        <f t="shared" si="25"/>
        <v>463</v>
      </c>
      <c r="AD307">
        <f t="shared" si="26"/>
        <v>0</v>
      </c>
    </row>
    <row r="308" spans="1:30" x14ac:dyDescent="0.25">
      <c r="A308">
        <v>1</v>
      </c>
      <c r="B308">
        <v>0</v>
      </c>
      <c r="C308" t="s">
        <v>766</v>
      </c>
      <c r="D308" t="s">
        <v>20</v>
      </c>
      <c r="E308">
        <v>54</v>
      </c>
      <c r="F308">
        <v>0</v>
      </c>
      <c r="G308">
        <v>1</v>
      </c>
      <c r="H308" t="s">
        <v>767</v>
      </c>
      <c r="I308">
        <v>77.287499999999994</v>
      </c>
      <c r="J308" t="s">
        <v>768</v>
      </c>
      <c r="K308" t="s">
        <v>17</v>
      </c>
      <c r="N308" t="s">
        <v>769</v>
      </c>
      <c r="O308">
        <v>2</v>
      </c>
      <c r="P308" t="str">
        <f t="shared" si="22"/>
        <v>Train</v>
      </c>
      <c r="Q308" t="str">
        <f t="shared" si="23"/>
        <v>ME</v>
      </c>
      <c r="S308">
        <f>IF(E308="",WoE!$T$11,IF(E308&lt;18,WoE!$T$5,IF(E308&lt;31,WoE!$T$6,IF(E308&lt;41,WoE!$T$7,IF(E308&lt;51,WoE!$T$8,IF(E308&lt;61,WoE!$T$9,WoE!$T$10))))))</f>
        <v>24.067603007585038</v>
      </c>
      <c r="T308">
        <f>IF(J308="",WoE!$T$25,IF(LEFT(J308,1)=WoE!$R$19,WoE!$T$19,IF(LEFT(J308,1)=WoE!$R$20,WoE!$T$20,IF(LEFT(J308,1)=WoE!$R$21,WoE!$T$21,IF(LEFT(J308,1)=WoE!$R$22,WoE!$T$22,IF(LEFT(J308,1)=WoE!$R$23,WoE!$T$23,WoE!$T$24))))))</f>
        <v>146.3586035421537</v>
      </c>
      <c r="U308">
        <f>IF(Q308=WoE!$R$45,WoE!$T$45,IF(Q308=WoE!$R$44,WoE!$T$44,IF(Q308=WoE!$R$43,WoE!$T$43,IF(Q308=WoE!$R$42,WoE!$T$42,IF(Q308=WoE!$R$41,WoE!$T$41,IF(Q308=WoE!$R$40,WoE!$T$40,IF(Q308=WoE!$R$39,WoE!$T$39,IF(Q308=WoE!$R$38,WoE!$T$38,IF(Q308=WoE!$R$37,WoE!$T$37,IF(Q308=WoE!$R$36,WoE!$T$36,IF(Q308=WoE!$R$35,WoE!$T$35,IF(Q308="",WoE!$T$33,WoE!$T$34))))))))))))</f>
        <v>26.617316200933416</v>
      </c>
      <c r="V308">
        <f>IF(D308=WoE!$R$53,WoE!$T$53,WoE!$T$54)</f>
        <v>-94.961360375027951</v>
      </c>
      <c r="W308">
        <f t="shared" si="24"/>
        <v>0</v>
      </c>
      <c r="Y308">
        <f>VLOOKUP(S308,WoE!$T$5:$W$11,4,FALSE)</f>
        <v>127</v>
      </c>
      <c r="Z308">
        <f>VLOOKUP(T308,WoE!$T$19:$W$25,4,FALSE)</f>
        <v>158</v>
      </c>
      <c r="AA308">
        <f>VLOOKUP(U308,WoE!$T$33:$W$45,4,FALSE)</f>
        <v>128</v>
      </c>
      <c r="AB308">
        <f>VLOOKUP(V308,WoE!$T$53:$W$54,4,FALSE)</f>
        <v>95</v>
      </c>
      <c r="AC308">
        <f t="shared" si="25"/>
        <v>508</v>
      </c>
      <c r="AD308">
        <f t="shared" si="26"/>
        <v>0</v>
      </c>
    </row>
    <row r="309" spans="1:30" hidden="1" x14ac:dyDescent="0.25">
      <c r="A309">
        <v>1</v>
      </c>
      <c r="B309">
        <v>0</v>
      </c>
      <c r="C309" t="s">
        <v>770</v>
      </c>
      <c r="D309" t="s">
        <v>20</v>
      </c>
      <c r="E309">
        <v>21</v>
      </c>
      <c r="F309">
        <v>0</v>
      </c>
      <c r="G309">
        <v>1</v>
      </c>
      <c r="H309" t="s">
        <v>767</v>
      </c>
      <c r="I309">
        <v>77.287499999999994</v>
      </c>
      <c r="J309" t="s">
        <v>768</v>
      </c>
      <c r="K309" t="s">
        <v>17</v>
      </c>
      <c r="M309">
        <v>169</v>
      </c>
      <c r="N309" t="s">
        <v>769</v>
      </c>
      <c r="O309">
        <v>4</v>
      </c>
      <c r="P309" t="str">
        <f t="shared" si="22"/>
        <v>Test</v>
      </c>
      <c r="Q309" t="str">
        <f t="shared" si="23"/>
        <v>ME</v>
      </c>
      <c r="S309">
        <f>IF(E309="",WoE!$T$11,IF(E309&lt;18,WoE!$T$5,IF(E309&lt;31,WoE!$T$6,IF(E309&lt;41,WoE!$T$7,IF(E309&lt;51,WoE!$T$8,IF(E309&lt;61,WoE!$T$9,WoE!$T$10))))))</f>
        <v>-5.6858338818942329</v>
      </c>
      <c r="T309">
        <f>IF(J309="",WoE!$T$25,IF(LEFT(J309,1)=WoE!$R$19,WoE!$T$19,IF(LEFT(J309,1)=WoE!$R$20,WoE!$T$20,IF(LEFT(J309,1)=WoE!$R$21,WoE!$T$21,IF(LEFT(J309,1)=WoE!$R$22,WoE!$T$22,IF(LEFT(J309,1)=WoE!$R$23,WoE!$T$23,WoE!$T$24))))))</f>
        <v>146.3586035421537</v>
      </c>
      <c r="U309">
        <f>IF(Q309=WoE!$R$45,WoE!$T$45,IF(Q309=WoE!$R$44,WoE!$T$44,IF(Q309=WoE!$R$43,WoE!$T$43,IF(Q309=WoE!$R$42,WoE!$T$42,IF(Q309=WoE!$R$41,WoE!$T$41,IF(Q309=WoE!$R$40,WoE!$T$40,IF(Q309=WoE!$R$39,WoE!$T$39,IF(Q309=WoE!$R$38,WoE!$T$38,IF(Q309=WoE!$R$37,WoE!$T$37,IF(Q309=WoE!$R$36,WoE!$T$36,IF(Q309=WoE!$R$35,WoE!$T$35,IF(Q309="",WoE!$T$33,WoE!$T$34))))))))))))</f>
        <v>26.617316200933416</v>
      </c>
      <c r="V309">
        <f>IF(D309=WoE!$R$53,WoE!$T$53,WoE!$T$54)</f>
        <v>-94.961360375027951</v>
      </c>
      <c r="W309">
        <f t="shared" si="24"/>
        <v>0</v>
      </c>
      <c r="Y309">
        <f>VLOOKUP(S309,WoE!$T$5:$W$11,4,FALSE)</f>
        <v>121</v>
      </c>
      <c r="Z309">
        <f>VLOOKUP(T309,WoE!$T$19:$W$25,4,FALSE)</f>
        <v>158</v>
      </c>
      <c r="AA309">
        <f>VLOOKUP(U309,WoE!$T$33:$W$45,4,FALSE)</f>
        <v>128</v>
      </c>
      <c r="AB309">
        <f>VLOOKUP(V309,WoE!$T$53:$W$54,4,FALSE)</f>
        <v>95</v>
      </c>
      <c r="AC309">
        <f t="shared" si="25"/>
        <v>502</v>
      </c>
      <c r="AD309">
        <f t="shared" si="26"/>
        <v>0</v>
      </c>
    </row>
    <row r="310" spans="1:30" hidden="1" x14ac:dyDescent="0.25">
      <c r="A310">
        <v>1</v>
      </c>
      <c r="B310">
        <v>1</v>
      </c>
      <c r="C310" t="s">
        <v>771</v>
      </c>
      <c r="D310" t="s">
        <v>15</v>
      </c>
      <c r="E310">
        <v>55</v>
      </c>
      <c r="F310">
        <v>0</v>
      </c>
      <c r="G310">
        <v>0</v>
      </c>
      <c r="H310" t="s">
        <v>94</v>
      </c>
      <c r="I310">
        <v>135.63329999999999</v>
      </c>
      <c r="J310" t="s">
        <v>772</v>
      </c>
      <c r="K310" t="s">
        <v>44</v>
      </c>
      <c r="L310" t="s">
        <v>71</v>
      </c>
      <c r="N310" t="s">
        <v>773</v>
      </c>
      <c r="O310">
        <v>4</v>
      </c>
      <c r="P310" t="str">
        <f t="shared" si="22"/>
        <v>Test</v>
      </c>
      <c r="Q310" t="str">
        <f t="shared" si="23"/>
        <v>NY</v>
      </c>
      <c r="S310">
        <f>IF(E310="",WoE!$T$11,IF(E310&lt;18,WoE!$T$5,IF(E310&lt;31,WoE!$T$6,IF(E310&lt;41,WoE!$T$7,IF(E310&lt;51,WoE!$T$8,IF(E310&lt;61,WoE!$T$9,WoE!$T$10))))))</f>
        <v>24.067603007585038</v>
      </c>
      <c r="T310">
        <f>IF(J310="",WoE!$T$25,IF(LEFT(J310,1)=WoE!$R$19,WoE!$T$19,IF(LEFT(J310,1)=WoE!$R$20,WoE!$T$20,IF(LEFT(J310,1)=WoE!$R$21,WoE!$T$21,IF(LEFT(J310,1)=WoE!$R$22,WoE!$T$22,IF(LEFT(J310,1)=WoE!$R$23,WoE!$T$23,WoE!$T$24))))))</f>
        <v>87.579937051941812</v>
      </c>
      <c r="U310">
        <f>IF(Q310=WoE!$R$45,WoE!$T$45,IF(Q310=WoE!$R$44,WoE!$T$44,IF(Q310=WoE!$R$43,WoE!$T$43,IF(Q310=WoE!$R$42,WoE!$T$42,IF(Q310=WoE!$R$41,WoE!$T$41,IF(Q310=WoE!$R$40,WoE!$T$40,IF(Q310=WoE!$R$39,WoE!$T$39,IF(Q310=WoE!$R$38,WoE!$T$38,IF(Q310=WoE!$R$37,WoE!$T$37,IF(Q310=WoE!$R$36,WoE!$T$36,IF(Q310=WoE!$R$35,WoE!$T$35,IF(Q310="",WoE!$T$33,WoE!$T$34))))))))))))</f>
        <v>96.207787829339537</v>
      </c>
      <c r="V310">
        <f>IF(D310=WoE!$R$53,WoE!$T$53,WoE!$T$54)</f>
        <v>157.1927179217501</v>
      </c>
      <c r="W310">
        <f t="shared" si="24"/>
        <v>1</v>
      </c>
      <c r="Y310">
        <f>VLOOKUP(S310,WoE!$T$5:$W$11,4,FALSE)</f>
        <v>127</v>
      </c>
      <c r="Z310">
        <f>VLOOKUP(T310,WoE!$T$19:$W$25,4,FALSE)</f>
        <v>143</v>
      </c>
      <c r="AA310">
        <f>VLOOKUP(U310,WoE!$T$33:$W$45,4,FALSE)</f>
        <v>143</v>
      </c>
      <c r="AB310">
        <f>VLOOKUP(V310,WoE!$T$53:$W$54,4,FALSE)</f>
        <v>167</v>
      </c>
      <c r="AC310">
        <f t="shared" si="25"/>
        <v>580</v>
      </c>
      <c r="AD310">
        <f t="shared" si="26"/>
        <v>1</v>
      </c>
    </row>
    <row r="311" spans="1:30" hidden="1" x14ac:dyDescent="0.25">
      <c r="A311">
        <v>1</v>
      </c>
      <c r="B311">
        <v>1</v>
      </c>
      <c r="C311" t="s">
        <v>774</v>
      </c>
      <c r="D311" t="s">
        <v>15</v>
      </c>
      <c r="E311">
        <v>31</v>
      </c>
      <c r="F311">
        <v>0</v>
      </c>
      <c r="G311">
        <v>2</v>
      </c>
      <c r="H311" t="s">
        <v>775</v>
      </c>
      <c r="I311">
        <v>164.86670000000001</v>
      </c>
      <c r="J311" t="s">
        <v>106</v>
      </c>
      <c r="K311" t="s">
        <v>17</v>
      </c>
      <c r="L311" t="s">
        <v>71</v>
      </c>
      <c r="N311" t="s">
        <v>107</v>
      </c>
      <c r="O311">
        <v>5</v>
      </c>
      <c r="P311" t="str">
        <f t="shared" si="22"/>
        <v>Validate</v>
      </c>
      <c r="Q311" t="str">
        <f t="shared" si="23"/>
        <v>OH</v>
      </c>
      <c r="S311">
        <f>IF(E311="",WoE!$T$11,IF(E311&lt;18,WoE!$T$5,IF(E311&lt;31,WoE!$T$6,IF(E311&lt;41,WoE!$T$7,IF(E311&lt;51,WoE!$T$8,IF(E311&lt;61,WoE!$T$9,WoE!$T$10))))))</f>
        <v>6.0882919635254256</v>
      </c>
      <c r="T311">
        <f>IF(J311="",WoE!$T$25,IF(LEFT(J311,1)=WoE!$R$19,WoE!$T$19,IF(LEFT(J311,1)=WoE!$R$20,WoE!$T$20,IF(LEFT(J311,1)=WoE!$R$21,WoE!$T$21,IF(LEFT(J311,1)=WoE!$R$22,WoE!$T$22,IF(LEFT(J311,1)=WoE!$R$23,WoE!$T$23,WoE!$T$24))))))</f>
        <v>87.579937051941812</v>
      </c>
      <c r="U311">
        <f>IF(Q311=WoE!$R$45,WoE!$T$45,IF(Q311=WoE!$R$44,WoE!$T$44,IF(Q311=WoE!$R$43,WoE!$T$43,IF(Q311=WoE!$R$42,WoE!$T$42,IF(Q311=WoE!$R$41,WoE!$T$41,IF(Q311=WoE!$R$40,WoE!$T$40,IF(Q311=WoE!$R$39,WoE!$T$39,IF(Q311=WoE!$R$38,WoE!$T$38,IF(Q311=WoE!$R$37,WoE!$T$37,IF(Q311=WoE!$R$36,WoE!$T$36,IF(Q311=WoE!$R$35,WoE!$T$35,IF(Q311="",WoE!$T$33,WoE!$T$34))))))))))))</f>
        <v>100.93307631439407</v>
      </c>
      <c r="V311">
        <f>IF(D311=WoE!$R$53,WoE!$T$53,WoE!$T$54)</f>
        <v>157.1927179217501</v>
      </c>
      <c r="W311">
        <f t="shared" si="24"/>
        <v>1</v>
      </c>
      <c r="Y311">
        <f>VLOOKUP(S311,WoE!$T$5:$W$11,4,FALSE)</f>
        <v>123</v>
      </c>
      <c r="Z311">
        <f>VLOOKUP(T311,WoE!$T$19:$W$25,4,FALSE)</f>
        <v>143</v>
      </c>
      <c r="AA311">
        <f>VLOOKUP(U311,WoE!$T$33:$W$45,4,FALSE)</f>
        <v>144</v>
      </c>
      <c r="AB311">
        <f>VLOOKUP(V311,WoE!$T$53:$W$54,4,FALSE)</f>
        <v>167</v>
      </c>
      <c r="AC311">
        <f t="shared" si="25"/>
        <v>577</v>
      </c>
      <c r="AD311">
        <f t="shared" si="26"/>
        <v>1</v>
      </c>
    </row>
    <row r="312" spans="1:30" x14ac:dyDescent="0.25">
      <c r="A312">
        <v>1</v>
      </c>
      <c r="B312">
        <v>0</v>
      </c>
      <c r="C312" t="s">
        <v>776</v>
      </c>
      <c r="D312" t="s">
        <v>20</v>
      </c>
      <c r="E312">
        <v>57</v>
      </c>
      <c r="F312">
        <v>1</v>
      </c>
      <c r="G312">
        <v>1</v>
      </c>
      <c r="H312" t="s">
        <v>775</v>
      </c>
      <c r="I312">
        <v>164.86670000000001</v>
      </c>
      <c r="K312" t="s">
        <v>17</v>
      </c>
      <c r="N312" t="s">
        <v>107</v>
      </c>
      <c r="O312">
        <v>3</v>
      </c>
      <c r="P312" t="str">
        <f t="shared" si="22"/>
        <v>Train</v>
      </c>
      <c r="Q312" t="str">
        <f t="shared" si="23"/>
        <v>OH</v>
      </c>
      <c r="S312">
        <f>IF(E312="",WoE!$T$11,IF(E312&lt;18,WoE!$T$5,IF(E312&lt;31,WoE!$T$6,IF(E312&lt;41,WoE!$T$7,IF(E312&lt;51,WoE!$T$8,IF(E312&lt;61,WoE!$T$9,WoE!$T$10))))))</f>
        <v>24.067603007585038</v>
      </c>
      <c r="T312">
        <f>IF(J312="",WoE!$T$25,IF(LEFT(J312,1)=WoE!$R$19,WoE!$T$19,IF(LEFT(J312,1)=WoE!$R$20,WoE!$T$20,IF(LEFT(J312,1)=WoE!$R$21,WoE!$T$21,IF(LEFT(J312,1)=WoE!$R$22,WoE!$T$22,IF(LEFT(J312,1)=WoE!$R$23,WoE!$T$23,WoE!$T$24))))))</f>
        <v>-35.508699828064103</v>
      </c>
      <c r="U312">
        <f>IF(Q312=WoE!$R$45,WoE!$T$45,IF(Q312=WoE!$R$44,WoE!$T$44,IF(Q312=WoE!$R$43,WoE!$T$43,IF(Q312=WoE!$R$42,WoE!$T$42,IF(Q312=WoE!$R$41,WoE!$T$41,IF(Q312=WoE!$R$40,WoE!$T$40,IF(Q312=WoE!$R$39,WoE!$T$39,IF(Q312=WoE!$R$38,WoE!$T$38,IF(Q312=WoE!$R$37,WoE!$T$37,IF(Q312=WoE!$R$36,WoE!$T$36,IF(Q312=WoE!$R$35,WoE!$T$35,IF(Q312="",WoE!$T$33,WoE!$T$34))))))))))))</f>
        <v>100.93307631439407</v>
      </c>
      <c r="V312">
        <f>IF(D312=WoE!$R$53,WoE!$T$53,WoE!$T$54)</f>
        <v>-94.961360375027951</v>
      </c>
      <c r="W312">
        <f t="shared" si="24"/>
        <v>0</v>
      </c>
      <c r="Y312">
        <f>VLOOKUP(S312,WoE!$T$5:$W$11,4,FALSE)</f>
        <v>127</v>
      </c>
      <c r="Z312">
        <f>VLOOKUP(T312,WoE!$T$19:$W$25,4,FALSE)</f>
        <v>113</v>
      </c>
      <c r="AA312">
        <f>VLOOKUP(U312,WoE!$T$33:$W$45,4,FALSE)</f>
        <v>144</v>
      </c>
      <c r="AB312">
        <f>VLOOKUP(V312,WoE!$T$53:$W$54,4,FALSE)</f>
        <v>95</v>
      </c>
      <c r="AC312">
        <f t="shared" si="25"/>
        <v>479</v>
      </c>
      <c r="AD312">
        <f t="shared" si="26"/>
        <v>0</v>
      </c>
    </row>
    <row r="313" spans="1:30" hidden="1" x14ac:dyDescent="0.25">
      <c r="A313">
        <v>1</v>
      </c>
      <c r="B313">
        <v>1</v>
      </c>
      <c r="C313" t="s">
        <v>777</v>
      </c>
      <c r="D313" t="s">
        <v>15</v>
      </c>
      <c r="E313">
        <v>45</v>
      </c>
      <c r="F313">
        <v>1</v>
      </c>
      <c r="G313">
        <v>1</v>
      </c>
      <c r="H313" t="s">
        <v>775</v>
      </c>
      <c r="I313">
        <v>164.86670000000001</v>
      </c>
      <c r="K313" t="s">
        <v>17</v>
      </c>
      <c r="L313" t="s">
        <v>71</v>
      </c>
      <c r="N313" t="s">
        <v>107</v>
      </c>
      <c r="O313">
        <v>4</v>
      </c>
      <c r="P313" t="str">
        <f t="shared" si="22"/>
        <v>Test</v>
      </c>
      <c r="Q313" t="str">
        <f t="shared" si="23"/>
        <v>OH</v>
      </c>
      <c r="S313">
        <f>IF(E313="",WoE!$T$11,IF(E313&lt;18,WoE!$T$5,IF(E313&lt;31,WoE!$T$6,IF(E313&lt;41,WoE!$T$7,IF(E313&lt;51,WoE!$T$8,IF(E313&lt;61,WoE!$T$9,WoE!$T$10))))))</f>
        <v>10.385094737400134</v>
      </c>
      <c r="T313">
        <f>IF(J313="",WoE!$T$25,IF(LEFT(J313,1)=WoE!$R$19,WoE!$T$19,IF(LEFT(J313,1)=WoE!$R$20,WoE!$T$20,IF(LEFT(J313,1)=WoE!$R$21,WoE!$T$21,IF(LEFT(J313,1)=WoE!$R$22,WoE!$T$22,IF(LEFT(J313,1)=WoE!$R$23,WoE!$T$23,WoE!$T$24))))))</f>
        <v>-35.508699828064103</v>
      </c>
      <c r="U313">
        <f>IF(Q313=WoE!$R$45,WoE!$T$45,IF(Q313=WoE!$R$44,WoE!$T$44,IF(Q313=WoE!$R$43,WoE!$T$43,IF(Q313=WoE!$R$42,WoE!$T$42,IF(Q313=WoE!$R$41,WoE!$T$41,IF(Q313=WoE!$R$40,WoE!$T$40,IF(Q313=WoE!$R$39,WoE!$T$39,IF(Q313=WoE!$R$38,WoE!$T$38,IF(Q313=WoE!$R$37,WoE!$T$37,IF(Q313=WoE!$R$36,WoE!$T$36,IF(Q313=WoE!$R$35,WoE!$T$35,IF(Q313="",WoE!$T$33,WoE!$T$34))))))))))))</f>
        <v>100.93307631439407</v>
      </c>
      <c r="V313">
        <f>IF(D313=WoE!$R$53,WoE!$T$53,WoE!$T$54)</f>
        <v>157.1927179217501</v>
      </c>
      <c r="W313">
        <f t="shared" si="24"/>
        <v>1</v>
      </c>
      <c r="Y313">
        <f>VLOOKUP(S313,WoE!$T$5:$W$11,4,FALSE)</f>
        <v>124</v>
      </c>
      <c r="Z313">
        <f>VLOOKUP(T313,WoE!$T$19:$W$25,4,FALSE)</f>
        <v>113</v>
      </c>
      <c r="AA313">
        <f>VLOOKUP(U313,WoE!$T$33:$W$45,4,FALSE)</f>
        <v>144</v>
      </c>
      <c r="AB313">
        <f>VLOOKUP(V313,WoE!$T$53:$W$54,4,FALSE)</f>
        <v>167</v>
      </c>
      <c r="AC313">
        <f t="shared" si="25"/>
        <v>548</v>
      </c>
      <c r="AD313">
        <f t="shared" si="26"/>
        <v>1</v>
      </c>
    </row>
    <row r="314" spans="1:30" x14ac:dyDescent="0.25">
      <c r="A314">
        <v>1</v>
      </c>
      <c r="B314">
        <v>0</v>
      </c>
      <c r="C314" t="s">
        <v>778</v>
      </c>
      <c r="D314" t="s">
        <v>20</v>
      </c>
      <c r="E314">
        <v>50</v>
      </c>
      <c r="F314">
        <v>1</v>
      </c>
      <c r="G314">
        <v>1</v>
      </c>
      <c r="H314" t="s">
        <v>326</v>
      </c>
      <c r="I314">
        <v>211.5</v>
      </c>
      <c r="J314" t="s">
        <v>779</v>
      </c>
      <c r="K314" t="s">
        <v>44</v>
      </c>
      <c r="N314" t="s">
        <v>780</v>
      </c>
      <c r="O314">
        <v>2</v>
      </c>
      <c r="P314" t="str">
        <f t="shared" si="22"/>
        <v>Train</v>
      </c>
      <c r="Q314" t="str">
        <f t="shared" si="23"/>
        <v>PA</v>
      </c>
      <c r="S314">
        <f>IF(E314="",WoE!$T$11,IF(E314&lt;18,WoE!$T$5,IF(E314&lt;31,WoE!$T$6,IF(E314&lt;41,WoE!$T$7,IF(E314&lt;51,WoE!$T$8,IF(E314&lt;61,WoE!$T$9,WoE!$T$10))))))</f>
        <v>10.385094737400134</v>
      </c>
      <c r="T314">
        <f>IF(J314="",WoE!$T$25,IF(LEFT(J314,1)=WoE!$R$19,WoE!$T$19,IF(LEFT(J314,1)=WoE!$R$20,WoE!$T$20,IF(LEFT(J314,1)=WoE!$R$21,WoE!$T$21,IF(LEFT(J314,1)=WoE!$R$22,WoE!$T$22,IF(LEFT(J314,1)=WoE!$R$23,WoE!$T$23,WoE!$T$24))))))</f>
        <v>87.579937051941812</v>
      </c>
      <c r="U314">
        <f>IF(Q314=WoE!$R$45,WoE!$T$45,IF(Q314=WoE!$R$44,WoE!$T$44,IF(Q314=WoE!$R$43,WoE!$T$43,IF(Q314=WoE!$R$42,WoE!$T$42,IF(Q314=WoE!$R$41,WoE!$T$41,IF(Q314=WoE!$R$40,WoE!$T$40,IF(Q314=WoE!$R$39,WoE!$T$39,IF(Q314=WoE!$R$38,WoE!$T$38,IF(Q314=WoE!$R$37,WoE!$T$37,IF(Q314=WoE!$R$36,WoE!$T$36,IF(Q314=WoE!$R$35,WoE!$T$35,IF(Q314="",WoE!$T$33,WoE!$T$34))))))))))))</f>
        <v>49.850513937795007</v>
      </c>
      <c r="V314">
        <f>IF(D314=WoE!$R$53,WoE!$T$53,WoE!$T$54)</f>
        <v>-94.961360375027951</v>
      </c>
      <c r="W314">
        <f t="shared" si="24"/>
        <v>0</v>
      </c>
      <c r="Y314">
        <f>VLOOKUP(S314,WoE!$T$5:$W$11,4,FALSE)</f>
        <v>124</v>
      </c>
      <c r="Z314">
        <f>VLOOKUP(T314,WoE!$T$19:$W$25,4,FALSE)</f>
        <v>143</v>
      </c>
      <c r="AA314">
        <f>VLOOKUP(U314,WoE!$T$33:$W$45,4,FALSE)</f>
        <v>133</v>
      </c>
      <c r="AB314">
        <f>VLOOKUP(V314,WoE!$T$53:$W$54,4,FALSE)</f>
        <v>95</v>
      </c>
      <c r="AC314">
        <f t="shared" si="25"/>
        <v>495</v>
      </c>
      <c r="AD314">
        <f t="shared" si="26"/>
        <v>0</v>
      </c>
    </row>
    <row r="315" spans="1:30" hidden="1" x14ac:dyDescent="0.25">
      <c r="A315">
        <v>1</v>
      </c>
      <c r="B315">
        <v>0</v>
      </c>
      <c r="C315" t="s">
        <v>781</v>
      </c>
      <c r="D315" t="s">
        <v>20</v>
      </c>
      <c r="E315">
        <v>27</v>
      </c>
      <c r="F315">
        <v>0</v>
      </c>
      <c r="G315">
        <v>2</v>
      </c>
      <c r="H315" t="s">
        <v>326</v>
      </c>
      <c r="I315">
        <v>211.5</v>
      </c>
      <c r="J315" t="s">
        <v>782</v>
      </c>
      <c r="K315" t="s">
        <v>44</v>
      </c>
      <c r="N315" t="s">
        <v>780</v>
      </c>
      <c r="O315">
        <v>4</v>
      </c>
      <c r="P315" t="str">
        <f t="shared" si="22"/>
        <v>Test</v>
      </c>
      <c r="Q315" t="str">
        <f t="shared" si="23"/>
        <v>PA</v>
      </c>
      <c r="S315">
        <f>IF(E315="",WoE!$T$11,IF(E315&lt;18,WoE!$T$5,IF(E315&lt;31,WoE!$T$6,IF(E315&lt;41,WoE!$T$7,IF(E315&lt;51,WoE!$T$8,IF(E315&lt;61,WoE!$T$9,WoE!$T$10))))))</f>
        <v>-5.6858338818942329</v>
      </c>
      <c r="T315">
        <f>IF(J315="",WoE!$T$25,IF(LEFT(J315,1)=WoE!$R$19,WoE!$T$19,IF(LEFT(J315,1)=WoE!$R$20,WoE!$T$20,IF(LEFT(J315,1)=WoE!$R$21,WoE!$T$21,IF(LEFT(J315,1)=WoE!$R$22,WoE!$T$22,IF(LEFT(J315,1)=WoE!$R$23,WoE!$T$23,WoE!$T$24))))))</f>
        <v>87.579937051941812</v>
      </c>
      <c r="U315">
        <f>IF(Q315=WoE!$R$45,WoE!$T$45,IF(Q315=WoE!$R$44,WoE!$T$44,IF(Q315=WoE!$R$43,WoE!$T$43,IF(Q315=WoE!$R$42,WoE!$T$42,IF(Q315=WoE!$R$41,WoE!$T$41,IF(Q315=WoE!$R$40,WoE!$T$40,IF(Q315=WoE!$R$39,WoE!$T$39,IF(Q315=WoE!$R$38,WoE!$T$38,IF(Q315=WoE!$R$37,WoE!$T$37,IF(Q315=WoE!$R$36,WoE!$T$36,IF(Q315=WoE!$R$35,WoE!$T$35,IF(Q315="",WoE!$T$33,WoE!$T$34))))))))))))</f>
        <v>49.850513937795007</v>
      </c>
      <c r="V315">
        <f>IF(D315=WoE!$R$53,WoE!$T$53,WoE!$T$54)</f>
        <v>-94.961360375027951</v>
      </c>
      <c r="W315">
        <f t="shared" si="24"/>
        <v>0</v>
      </c>
      <c r="Y315">
        <f>VLOOKUP(S315,WoE!$T$5:$W$11,4,FALSE)</f>
        <v>121</v>
      </c>
      <c r="Z315">
        <f>VLOOKUP(T315,WoE!$T$19:$W$25,4,FALSE)</f>
        <v>143</v>
      </c>
      <c r="AA315">
        <f>VLOOKUP(U315,WoE!$T$33:$W$45,4,FALSE)</f>
        <v>133</v>
      </c>
      <c r="AB315">
        <f>VLOOKUP(V315,WoE!$T$53:$W$54,4,FALSE)</f>
        <v>95</v>
      </c>
      <c r="AC315">
        <f t="shared" si="25"/>
        <v>492</v>
      </c>
      <c r="AD315">
        <f t="shared" si="26"/>
        <v>0</v>
      </c>
    </row>
    <row r="316" spans="1:30" x14ac:dyDescent="0.25">
      <c r="A316">
        <v>1</v>
      </c>
      <c r="B316">
        <v>1</v>
      </c>
      <c r="C316" t="s">
        <v>783</v>
      </c>
      <c r="D316" t="s">
        <v>15</v>
      </c>
      <c r="E316">
        <v>50</v>
      </c>
      <c r="F316">
        <v>1</v>
      </c>
      <c r="G316">
        <v>1</v>
      </c>
      <c r="H316" t="s">
        <v>326</v>
      </c>
      <c r="I316">
        <v>211.5</v>
      </c>
      <c r="J316" t="s">
        <v>779</v>
      </c>
      <c r="K316" t="s">
        <v>44</v>
      </c>
      <c r="L316" t="s">
        <v>50</v>
      </c>
      <c r="N316" t="s">
        <v>780</v>
      </c>
      <c r="O316">
        <v>2</v>
      </c>
      <c r="P316" t="str">
        <f t="shared" si="22"/>
        <v>Train</v>
      </c>
      <c r="Q316" t="str">
        <f t="shared" si="23"/>
        <v>PA</v>
      </c>
      <c r="S316">
        <f>IF(E316="",WoE!$T$11,IF(E316&lt;18,WoE!$T$5,IF(E316&lt;31,WoE!$T$6,IF(E316&lt;41,WoE!$T$7,IF(E316&lt;51,WoE!$T$8,IF(E316&lt;61,WoE!$T$9,WoE!$T$10))))))</f>
        <v>10.385094737400134</v>
      </c>
      <c r="T316">
        <f>IF(J316="",WoE!$T$25,IF(LEFT(J316,1)=WoE!$R$19,WoE!$T$19,IF(LEFT(J316,1)=WoE!$R$20,WoE!$T$20,IF(LEFT(J316,1)=WoE!$R$21,WoE!$T$21,IF(LEFT(J316,1)=WoE!$R$22,WoE!$T$22,IF(LEFT(J316,1)=WoE!$R$23,WoE!$T$23,WoE!$T$24))))))</f>
        <v>87.579937051941812</v>
      </c>
      <c r="U316">
        <f>IF(Q316=WoE!$R$45,WoE!$T$45,IF(Q316=WoE!$R$44,WoE!$T$44,IF(Q316=WoE!$R$43,WoE!$T$43,IF(Q316=WoE!$R$42,WoE!$T$42,IF(Q316=WoE!$R$41,WoE!$T$41,IF(Q316=WoE!$R$40,WoE!$T$40,IF(Q316=WoE!$R$39,WoE!$T$39,IF(Q316=WoE!$R$38,WoE!$T$38,IF(Q316=WoE!$R$37,WoE!$T$37,IF(Q316=WoE!$R$36,WoE!$T$36,IF(Q316=WoE!$R$35,WoE!$T$35,IF(Q316="",WoE!$T$33,WoE!$T$34))))))))))))</f>
        <v>49.850513937795007</v>
      </c>
      <c r="V316">
        <f>IF(D316=WoE!$R$53,WoE!$T$53,WoE!$T$54)</f>
        <v>157.1927179217501</v>
      </c>
      <c r="W316">
        <f t="shared" si="24"/>
        <v>1</v>
      </c>
      <c r="Y316">
        <f>VLOOKUP(S316,WoE!$T$5:$W$11,4,FALSE)</f>
        <v>124</v>
      </c>
      <c r="Z316">
        <f>VLOOKUP(T316,WoE!$T$19:$W$25,4,FALSE)</f>
        <v>143</v>
      </c>
      <c r="AA316">
        <f>VLOOKUP(U316,WoE!$T$33:$W$45,4,FALSE)</f>
        <v>133</v>
      </c>
      <c r="AB316">
        <f>VLOOKUP(V316,WoE!$T$53:$W$54,4,FALSE)</f>
        <v>167</v>
      </c>
      <c r="AC316">
        <f t="shared" si="25"/>
        <v>567</v>
      </c>
      <c r="AD316">
        <f t="shared" si="26"/>
        <v>1</v>
      </c>
    </row>
    <row r="317" spans="1:30" x14ac:dyDescent="0.25">
      <c r="A317">
        <v>1</v>
      </c>
      <c r="B317">
        <v>1</v>
      </c>
      <c r="C317" t="s">
        <v>784</v>
      </c>
      <c r="D317" t="s">
        <v>15</v>
      </c>
      <c r="E317">
        <v>21</v>
      </c>
      <c r="F317">
        <v>0</v>
      </c>
      <c r="G317">
        <v>0</v>
      </c>
      <c r="H317" t="s">
        <v>785</v>
      </c>
      <c r="I317">
        <v>26.55</v>
      </c>
      <c r="K317" t="s">
        <v>17</v>
      </c>
      <c r="L317" t="s">
        <v>786</v>
      </c>
      <c r="N317" t="s">
        <v>658</v>
      </c>
      <c r="O317">
        <v>2</v>
      </c>
      <c r="P317" t="str">
        <f t="shared" si="22"/>
        <v>Train</v>
      </c>
      <c r="Q317" t="str">
        <f t="shared" si="23"/>
        <v>MN</v>
      </c>
      <c r="S317">
        <f>IF(E317="",WoE!$T$11,IF(E317&lt;18,WoE!$T$5,IF(E317&lt;31,WoE!$T$6,IF(E317&lt;41,WoE!$T$7,IF(E317&lt;51,WoE!$T$8,IF(E317&lt;61,WoE!$T$9,WoE!$T$10))))))</f>
        <v>-5.6858338818942329</v>
      </c>
      <c r="T317">
        <f>IF(J317="",WoE!$T$25,IF(LEFT(J317,1)=WoE!$R$19,WoE!$T$19,IF(LEFT(J317,1)=WoE!$R$20,WoE!$T$20,IF(LEFT(J317,1)=WoE!$R$21,WoE!$T$21,IF(LEFT(J317,1)=WoE!$R$22,WoE!$T$22,IF(LEFT(J317,1)=WoE!$R$23,WoE!$T$23,WoE!$T$24))))))</f>
        <v>-35.508699828064103</v>
      </c>
      <c r="U317">
        <f>IF(Q317=WoE!$R$45,WoE!$T$45,IF(Q317=WoE!$R$44,WoE!$T$44,IF(Q317=WoE!$R$43,WoE!$T$43,IF(Q317=WoE!$R$42,WoE!$T$42,IF(Q317=WoE!$R$41,WoE!$T$41,IF(Q317=WoE!$R$40,WoE!$T$40,IF(Q317=WoE!$R$39,WoE!$T$39,IF(Q317=WoE!$R$38,WoE!$T$38,IF(Q317=WoE!$R$37,WoE!$T$37,IF(Q317=WoE!$R$36,WoE!$T$36,IF(Q317=WoE!$R$35,WoE!$T$35,IF(Q317="",WoE!$T$33,WoE!$T$34))))))))))))</f>
        <v>26.617316200933416</v>
      </c>
      <c r="V317">
        <f>IF(D317=WoE!$R$53,WoE!$T$53,WoE!$T$54)</f>
        <v>157.1927179217501</v>
      </c>
      <c r="W317">
        <f t="shared" si="24"/>
        <v>1</v>
      </c>
      <c r="Y317">
        <f>VLOOKUP(S317,WoE!$T$5:$W$11,4,FALSE)</f>
        <v>121</v>
      </c>
      <c r="Z317">
        <f>VLOOKUP(T317,WoE!$T$19:$W$25,4,FALSE)</f>
        <v>113</v>
      </c>
      <c r="AA317">
        <f>VLOOKUP(U317,WoE!$T$33:$W$45,4,FALSE)</f>
        <v>128</v>
      </c>
      <c r="AB317">
        <f>VLOOKUP(V317,WoE!$T$53:$W$54,4,FALSE)</f>
        <v>167</v>
      </c>
      <c r="AC317">
        <f t="shared" si="25"/>
        <v>529</v>
      </c>
      <c r="AD317">
        <f t="shared" si="26"/>
        <v>1</v>
      </c>
    </row>
    <row r="318" spans="1:30" x14ac:dyDescent="0.25">
      <c r="A318">
        <v>1</v>
      </c>
      <c r="B318">
        <v>0</v>
      </c>
      <c r="C318" t="s">
        <v>787</v>
      </c>
      <c r="D318" t="s">
        <v>20</v>
      </c>
      <c r="E318">
        <v>51</v>
      </c>
      <c r="F318">
        <v>0</v>
      </c>
      <c r="G318">
        <v>1</v>
      </c>
      <c r="H318" t="s">
        <v>788</v>
      </c>
      <c r="I318">
        <v>61.379199999999997</v>
      </c>
      <c r="K318" t="s">
        <v>44</v>
      </c>
      <c r="N318" t="s">
        <v>789</v>
      </c>
      <c r="O318">
        <v>3</v>
      </c>
      <c r="P318" t="str">
        <f t="shared" si="22"/>
        <v>Train</v>
      </c>
      <c r="Q318" t="str">
        <f t="shared" si="23"/>
        <v>PA</v>
      </c>
      <c r="S318">
        <f>IF(E318="",WoE!$T$11,IF(E318&lt;18,WoE!$T$5,IF(E318&lt;31,WoE!$T$6,IF(E318&lt;41,WoE!$T$7,IF(E318&lt;51,WoE!$T$8,IF(E318&lt;61,WoE!$T$9,WoE!$T$10))))))</f>
        <v>24.067603007585038</v>
      </c>
      <c r="T318">
        <f>IF(J318="",WoE!$T$25,IF(LEFT(J318,1)=WoE!$R$19,WoE!$T$19,IF(LEFT(J318,1)=WoE!$R$20,WoE!$T$20,IF(LEFT(J318,1)=WoE!$R$21,WoE!$T$21,IF(LEFT(J318,1)=WoE!$R$22,WoE!$T$22,IF(LEFT(J318,1)=WoE!$R$23,WoE!$T$23,WoE!$T$24))))))</f>
        <v>-35.508699828064103</v>
      </c>
      <c r="U318">
        <f>IF(Q318=WoE!$R$45,WoE!$T$45,IF(Q318=WoE!$R$44,WoE!$T$44,IF(Q318=WoE!$R$43,WoE!$T$43,IF(Q318=WoE!$R$42,WoE!$T$42,IF(Q318=WoE!$R$41,WoE!$T$41,IF(Q318=WoE!$R$40,WoE!$T$40,IF(Q318=WoE!$R$39,WoE!$T$39,IF(Q318=WoE!$R$38,WoE!$T$38,IF(Q318=WoE!$R$37,WoE!$T$37,IF(Q318=WoE!$R$36,WoE!$T$36,IF(Q318=WoE!$R$35,WoE!$T$35,IF(Q318="",WoE!$T$33,WoE!$T$34))))))))))))</f>
        <v>49.850513937795007</v>
      </c>
      <c r="V318">
        <f>IF(D318=WoE!$R$53,WoE!$T$53,WoE!$T$54)</f>
        <v>-94.961360375027951</v>
      </c>
      <c r="W318">
        <f t="shared" si="24"/>
        <v>0</v>
      </c>
      <c r="Y318">
        <f>VLOOKUP(S318,WoE!$T$5:$W$11,4,FALSE)</f>
        <v>127</v>
      </c>
      <c r="Z318">
        <f>VLOOKUP(T318,WoE!$T$19:$W$25,4,FALSE)</f>
        <v>113</v>
      </c>
      <c r="AA318">
        <f>VLOOKUP(U318,WoE!$T$33:$W$45,4,FALSE)</f>
        <v>133</v>
      </c>
      <c r="AB318">
        <f>VLOOKUP(V318,WoE!$T$53:$W$54,4,FALSE)</f>
        <v>95</v>
      </c>
      <c r="AC318">
        <f t="shared" si="25"/>
        <v>468</v>
      </c>
      <c r="AD318">
        <f t="shared" si="26"/>
        <v>0</v>
      </c>
    </row>
    <row r="319" spans="1:30" hidden="1" x14ac:dyDescent="0.25">
      <c r="A319">
        <v>1</v>
      </c>
      <c r="B319">
        <v>1</v>
      </c>
      <c r="C319" t="s">
        <v>790</v>
      </c>
      <c r="D319" t="s">
        <v>20</v>
      </c>
      <c r="E319">
        <v>21</v>
      </c>
      <c r="F319">
        <v>0</v>
      </c>
      <c r="G319">
        <v>1</v>
      </c>
      <c r="H319" t="s">
        <v>788</v>
      </c>
      <c r="I319">
        <v>61.379199999999997</v>
      </c>
      <c r="K319" t="s">
        <v>44</v>
      </c>
      <c r="L319" t="s">
        <v>74</v>
      </c>
      <c r="N319" t="s">
        <v>789</v>
      </c>
      <c r="O319">
        <v>5</v>
      </c>
      <c r="P319" t="str">
        <f t="shared" si="22"/>
        <v>Validate</v>
      </c>
      <c r="Q319" t="str">
        <f t="shared" si="23"/>
        <v>PA</v>
      </c>
      <c r="S319">
        <f>IF(E319="",WoE!$T$11,IF(E319&lt;18,WoE!$T$5,IF(E319&lt;31,WoE!$T$6,IF(E319&lt;41,WoE!$T$7,IF(E319&lt;51,WoE!$T$8,IF(E319&lt;61,WoE!$T$9,WoE!$T$10))))))</f>
        <v>-5.6858338818942329</v>
      </c>
      <c r="T319">
        <f>IF(J319="",WoE!$T$25,IF(LEFT(J319,1)=WoE!$R$19,WoE!$T$19,IF(LEFT(J319,1)=WoE!$R$20,WoE!$T$20,IF(LEFT(J319,1)=WoE!$R$21,WoE!$T$21,IF(LEFT(J319,1)=WoE!$R$22,WoE!$T$22,IF(LEFT(J319,1)=WoE!$R$23,WoE!$T$23,WoE!$T$24))))))</f>
        <v>-35.508699828064103</v>
      </c>
      <c r="U319">
        <f>IF(Q319=WoE!$R$45,WoE!$T$45,IF(Q319=WoE!$R$44,WoE!$T$44,IF(Q319=WoE!$R$43,WoE!$T$43,IF(Q319=WoE!$R$42,WoE!$T$42,IF(Q319=WoE!$R$41,WoE!$T$41,IF(Q319=WoE!$R$40,WoE!$T$40,IF(Q319=WoE!$R$39,WoE!$T$39,IF(Q319=WoE!$R$38,WoE!$T$38,IF(Q319=WoE!$R$37,WoE!$T$37,IF(Q319=WoE!$R$36,WoE!$T$36,IF(Q319=WoE!$R$35,WoE!$T$35,IF(Q319="",WoE!$T$33,WoE!$T$34))))))))))))</f>
        <v>49.850513937795007</v>
      </c>
      <c r="V319">
        <f>IF(D319=WoE!$R$53,WoE!$T$53,WoE!$T$54)</f>
        <v>-94.961360375027951</v>
      </c>
      <c r="W319">
        <f t="shared" si="24"/>
        <v>1</v>
      </c>
      <c r="Y319">
        <f>VLOOKUP(S319,WoE!$T$5:$W$11,4,FALSE)</f>
        <v>121</v>
      </c>
      <c r="Z319">
        <f>VLOOKUP(T319,WoE!$T$19:$W$25,4,FALSE)</f>
        <v>113</v>
      </c>
      <c r="AA319">
        <f>VLOOKUP(U319,WoE!$T$33:$W$45,4,FALSE)</f>
        <v>133</v>
      </c>
      <c r="AB319">
        <f>VLOOKUP(V319,WoE!$T$53:$W$54,4,FALSE)</f>
        <v>95</v>
      </c>
      <c r="AC319">
        <f t="shared" si="25"/>
        <v>462</v>
      </c>
      <c r="AD319">
        <f t="shared" si="26"/>
        <v>1</v>
      </c>
    </row>
    <row r="320" spans="1:30" x14ac:dyDescent="0.25">
      <c r="A320">
        <v>1</v>
      </c>
      <c r="B320">
        <v>0</v>
      </c>
      <c r="C320" t="s">
        <v>791</v>
      </c>
      <c r="D320" t="s">
        <v>20</v>
      </c>
      <c r="F320">
        <v>0</v>
      </c>
      <c r="G320">
        <v>0</v>
      </c>
      <c r="H320" t="s">
        <v>792</v>
      </c>
      <c r="I320">
        <v>35</v>
      </c>
      <c r="J320" t="s">
        <v>793</v>
      </c>
      <c r="K320" t="s">
        <v>17</v>
      </c>
      <c r="N320" t="s">
        <v>184</v>
      </c>
      <c r="O320">
        <v>2</v>
      </c>
      <c r="P320" t="str">
        <f t="shared" si="22"/>
        <v>Train</v>
      </c>
      <c r="Q320" t="str">
        <f t="shared" si="23"/>
        <v>nd</v>
      </c>
      <c r="S320">
        <f>IF(E320="",WoE!$T$11,IF(E320&lt;18,WoE!$T$5,IF(E320&lt;31,WoE!$T$6,IF(E320&lt;41,WoE!$T$7,IF(E320&lt;51,WoE!$T$8,IF(E320&lt;61,WoE!$T$9,WoE!$T$10))))))</f>
        <v>-43.580409799888336</v>
      </c>
      <c r="T320">
        <f>IF(J320="",WoE!$T$25,IF(LEFT(J320,1)=WoE!$R$19,WoE!$T$19,IF(LEFT(J320,1)=WoE!$R$20,WoE!$T$20,IF(LEFT(J320,1)=WoE!$R$21,WoE!$T$21,IF(LEFT(J320,1)=WoE!$R$22,WoE!$T$22,IF(LEFT(J320,1)=WoE!$R$23,WoE!$T$23,WoE!$T$24))))))</f>
        <v>87.579937051941812</v>
      </c>
      <c r="U320">
        <f>IF(Q320=WoE!$R$45,WoE!$T$45,IF(Q320=WoE!$R$44,WoE!$T$44,IF(Q320=WoE!$R$43,WoE!$T$43,IF(Q320=WoE!$R$42,WoE!$T$42,IF(Q320=WoE!$R$41,WoE!$T$41,IF(Q320=WoE!$R$40,WoE!$T$40,IF(Q320=WoE!$R$39,WoE!$T$39,IF(Q320=WoE!$R$38,WoE!$T$38,IF(Q320=WoE!$R$37,WoE!$T$37,IF(Q320=WoE!$R$36,WoE!$T$36,IF(Q320=WoE!$R$35,WoE!$T$35,IF(Q320="",WoE!$T$33,WoE!$T$34))))))))))))</f>
        <v>23.024115278327077</v>
      </c>
      <c r="V320">
        <f>IF(D320=WoE!$R$53,WoE!$T$53,WoE!$T$54)</f>
        <v>-94.961360375027951</v>
      </c>
      <c r="W320">
        <f t="shared" si="24"/>
        <v>0</v>
      </c>
      <c r="Y320">
        <f>VLOOKUP(S320,WoE!$T$5:$W$11,4,FALSE)</f>
        <v>113</v>
      </c>
      <c r="Z320">
        <f>VLOOKUP(T320,WoE!$T$19:$W$25,4,FALSE)</f>
        <v>143</v>
      </c>
      <c r="AA320">
        <f>VLOOKUP(U320,WoE!$T$33:$W$45,4,FALSE)</f>
        <v>127</v>
      </c>
      <c r="AB320">
        <f>VLOOKUP(V320,WoE!$T$53:$W$54,4,FALSE)</f>
        <v>95</v>
      </c>
      <c r="AC320">
        <f t="shared" si="25"/>
        <v>478</v>
      </c>
      <c r="AD320">
        <f t="shared" si="26"/>
        <v>0</v>
      </c>
    </row>
    <row r="321" spans="1:30" x14ac:dyDescent="0.25">
      <c r="A321">
        <v>1</v>
      </c>
      <c r="B321">
        <v>1</v>
      </c>
      <c r="C321" t="s">
        <v>794</v>
      </c>
      <c r="D321" t="s">
        <v>15</v>
      </c>
      <c r="E321">
        <v>31</v>
      </c>
      <c r="F321">
        <v>0</v>
      </c>
      <c r="G321">
        <v>0</v>
      </c>
      <c r="H321" t="s">
        <v>689</v>
      </c>
      <c r="I321">
        <v>134.5</v>
      </c>
      <c r="J321" t="s">
        <v>795</v>
      </c>
      <c r="K321" t="s">
        <v>44</v>
      </c>
      <c r="L321" t="s">
        <v>29</v>
      </c>
      <c r="O321">
        <v>2</v>
      </c>
      <c r="P321" t="str">
        <f t="shared" si="22"/>
        <v>Train</v>
      </c>
      <c r="Q321" t="str">
        <f t="shared" si="23"/>
        <v/>
      </c>
      <c r="S321">
        <f>IF(E321="",WoE!$T$11,IF(E321&lt;18,WoE!$T$5,IF(E321&lt;31,WoE!$T$6,IF(E321&lt;41,WoE!$T$7,IF(E321&lt;51,WoE!$T$8,IF(E321&lt;61,WoE!$T$9,WoE!$T$10))))))</f>
        <v>6.0882919635254256</v>
      </c>
      <c r="T321">
        <f>IF(J321="",WoE!$T$25,IF(LEFT(J321,1)=WoE!$R$19,WoE!$T$19,IF(LEFT(J321,1)=WoE!$R$20,WoE!$T$20,IF(LEFT(J321,1)=WoE!$R$21,WoE!$T$21,IF(LEFT(J321,1)=WoE!$R$22,WoE!$T$22,IF(LEFT(J321,1)=WoE!$R$23,WoE!$T$23,WoE!$T$24))))))</f>
        <v>194.54241223142756</v>
      </c>
      <c r="U321">
        <f>IF(Q321=WoE!$R$45,WoE!$T$45,IF(Q321=WoE!$R$44,WoE!$T$44,IF(Q321=WoE!$R$43,WoE!$T$43,IF(Q321=WoE!$R$42,WoE!$T$42,IF(Q321=WoE!$R$41,WoE!$T$41,IF(Q321=WoE!$R$40,WoE!$T$40,IF(Q321=WoE!$R$39,WoE!$T$39,IF(Q321=WoE!$R$38,WoE!$T$38,IF(Q321=WoE!$R$37,WoE!$T$37,IF(Q321=WoE!$R$36,WoE!$T$36,IF(Q321=WoE!$R$35,WoE!$T$35,IF(Q321="",WoE!$T$33,WoE!$T$34))))))))))))</f>
        <v>-46.758841498002319</v>
      </c>
      <c r="V321">
        <f>IF(D321=WoE!$R$53,WoE!$T$53,WoE!$T$54)</f>
        <v>157.1927179217501</v>
      </c>
      <c r="W321">
        <f t="shared" si="24"/>
        <v>1</v>
      </c>
      <c r="Y321">
        <f>VLOOKUP(S321,WoE!$T$5:$W$11,4,FALSE)</f>
        <v>123</v>
      </c>
      <c r="Z321">
        <f>VLOOKUP(T321,WoE!$T$19:$W$25,4,FALSE)</f>
        <v>170</v>
      </c>
      <c r="AA321">
        <f>VLOOKUP(U321,WoE!$T$33:$W$45,4,FALSE)</f>
        <v>112</v>
      </c>
      <c r="AB321">
        <f>VLOOKUP(V321,WoE!$T$53:$W$54,4,FALSE)</f>
        <v>167</v>
      </c>
      <c r="AC321">
        <f t="shared" si="25"/>
        <v>572</v>
      </c>
      <c r="AD321">
        <f t="shared" si="26"/>
        <v>1</v>
      </c>
    </row>
    <row r="322" spans="1:30" hidden="1" x14ac:dyDescent="0.25">
      <c r="A322">
        <v>1</v>
      </c>
      <c r="B322">
        <v>1</v>
      </c>
      <c r="C322" t="s">
        <v>796</v>
      </c>
      <c r="D322" t="s">
        <v>20</v>
      </c>
      <c r="F322">
        <v>0</v>
      </c>
      <c r="G322">
        <v>0</v>
      </c>
      <c r="H322" t="s">
        <v>797</v>
      </c>
      <c r="I322">
        <v>35.5</v>
      </c>
      <c r="J322" t="s">
        <v>97</v>
      </c>
      <c r="K322" t="s">
        <v>17</v>
      </c>
      <c r="L322" t="s">
        <v>40</v>
      </c>
      <c r="N322" t="s">
        <v>184</v>
      </c>
      <c r="O322">
        <v>5</v>
      </c>
      <c r="P322" t="str">
        <f t="shared" si="22"/>
        <v>Validate</v>
      </c>
      <c r="Q322" t="str">
        <f t="shared" si="23"/>
        <v>nd</v>
      </c>
      <c r="S322">
        <f>IF(E322="",WoE!$T$11,IF(E322&lt;18,WoE!$T$5,IF(E322&lt;31,WoE!$T$6,IF(E322&lt;41,WoE!$T$7,IF(E322&lt;51,WoE!$T$8,IF(E322&lt;61,WoE!$T$9,WoE!$T$10))))))</f>
        <v>-43.580409799888336</v>
      </c>
      <c r="T322">
        <f>IF(J322="",WoE!$T$25,IF(LEFT(J322,1)=WoE!$R$19,WoE!$T$19,IF(LEFT(J322,1)=WoE!$R$20,WoE!$T$20,IF(LEFT(J322,1)=WoE!$R$21,WoE!$T$21,IF(LEFT(J322,1)=WoE!$R$22,WoE!$T$22,IF(LEFT(J322,1)=WoE!$R$23,WoE!$T$23,WoE!$T$24))))))</f>
        <v>87.579937051941812</v>
      </c>
      <c r="U322">
        <f>IF(Q322=WoE!$R$45,WoE!$T$45,IF(Q322=WoE!$R$44,WoE!$T$44,IF(Q322=WoE!$R$43,WoE!$T$43,IF(Q322=WoE!$R$42,WoE!$T$42,IF(Q322=WoE!$R$41,WoE!$T$41,IF(Q322=WoE!$R$40,WoE!$T$40,IF(Q322=WoE!$R$39,WoE!$T$39,IF(Q322=WoE!$R$38,WoE!$T$38,IF(Q322=WoE!$R$37,WoE!$T$37,IF(Q322=WoE!$R$36,WoE!$T$36,IF(Q322=WoE!$R$35,WoE!$T$35,IF(Q322="",WoE!$T$33,WoE!$T$34))))))))))))</f>
        <v>23.024115278327077</v>
      </c>
      <c r="V322">
        <f>IF(D322=WoE!$R$53,WoE!$T$53,WoE!$T$54)</f>
        <v>-94.961360375027951</v>
      </c>
      <c r="W322">
        <f t="shared" si="24"/>
        <v>1</v>
      </c>
      <c r="Y322">
        <f>VLOOKUP(S322,WoE!$T$5:$W$11,4,FALSE)</f>
        <v>113</v>
      </c>
      <c r="Z322">
        <f>VLOOKUP(T322,WoE!$T$19:$W$25,4,FALSE)</f>
        <v>143</v>
      </c>
      <c r="AA322">
        <f>VLOOKUP(U322,WoE!$T$33:$W$45,4,FALSE)</f>
        <v>127</v>
      </c>
      <c r="AB322">
        <f>VLOOKUP(V322,WoE!$T$53:$W$54,4,FALSE)</f>
        <v>95</v>
      </c>
      <c r="AC322">
        <f t="shared" si="25"/>
        <v>478</v>
      </c>
      <c r="AD322">
        <f t="shared" si="26"/>
        <v>1</v>
      </c>
    </row>
    <row r="323" spans="1:30" x14ac:dyDescent="0.25">
      <c r="A323">
        <v>1</v>
      </c>
      <c r="B323">
        <v>0</v>
      </c>
      <c r="C323" t="s">
        <v>798</v>
      </c>
      <c r="D323" t="s">
        <v>20</v>
      </c>
      <c r="E323">
        <v>62</v>
      </c>
      <c r="F323">
        <v>0</v>
      </c>
      <c r="G323">
        <v>0</v>
      </c>
      <c r="H323" t="s">
        <v>799</v>
      </c>
      <c r="I323">
        <v>26.55</v>
      </c>
      <c r="K323" t="s">
        <v>17</v>
      </c>
      <c r="N323" t="s">
        <v>800</v>
      </c>
      <c r="O323">
        <v>2</v>
      </c>
      <c r="P323" t="str">
        <f t="shared" ref="P323:P386" si="27">IF(O323&lt;=3, "Train", IF(O323=4, "Test", "Validate"))</f>
        <v>Train</v>
      </c>
      <c r="Q323" t="str">
        <f t="shared" ref="Q323:Q386" si="28">RIGHT(N323,2)</f>
        <v>NS</v>
      </c>
      <c r="S323">
        <f>IF(E323="",WoE!$T$11,IF(E323&lt;18,WoE!$T$5,IF(E323&lt;31,WoE!$T$6,IF(E323&lt;41,WoE!$T$7,IF(E323&lt;51,WoE!$T$8,IF(E323&lt;61,WoE!$T$9,WoE!$T$10))))))</f>
        <v>-96.783192941547711</v>
      </c>
      <c r="T323">
        <f>IF(J323="",WoE!$T$25,IF(LEFT(J323,1)=WoE!$R$19,WoE!$T$19,IF(LEFT(J323,1)=WoE!$R$20,WoE!$T$20,IF(LEFT(J323,1)=WoE!$R$21,WoE!$T$21,IF(LEFT(J323,1)=WoE!$R$22,WoE!$T$22,IF(LEFT(J323,1)=WoE!$R$23,WoE!$T$23,WoE!$T$24))))))</f>
        <v>-35.508699828064103</v>
      </c>
      <c r="U323">
        <f>IF(Q323=WoE!$R$45,WoE!$T$45,IF(Q323=WoE!$R$44,WoE!$T$44,IF(Q323=WoE!$R$43,WoE!$T$43,IF(Q323=WoE!$R$42,WoE!$T$42,IF(Q323=WoE!$R$41,WoE!$T$41,IF(Q323=WoE!$R$40,WoE!$T$40,IF(Q323=WoE!$R$39,WoE!$T$39,IF(Q323=WoE!$R$38,WoE!$T$38,IF(Q323=WoE!$R$37,WoE!$T$37,IF(Q323=WoE!$R$36,WoE!$T$36,IF(Q323=WoE!$R$35,WoE!$T$35,IF(Q323="",WoE!$T$33,WoE!$T$34))))))))))))</f>
        <v>26.617316200933416</v>
      </c>
      <c r="V323">
        <f>IF(D323=WoE!$R$53,WoE!$T$53,WoE!$T$54)</f>
        <v>-94.961360375027951</v>
      </c>
      <c r="W323">
        <f t="shared" ref="W323:W386" si="29">B323</f>
        <v>0</v>
      </c>
      <c r="Y323">
        <f>VLOOKUP(S323,WoE!$T$5:$W$11,4,FALSE)</f>
        <v>102</v>
      </c>
      <c r="Z323">
        <f>VLOOKUP(T323,WoE!$T$19:$W$25,4,FALSE)</f>
        <v>113</v>
      </c>
      <c r="AA323">
        <f>VLOOKUP(U323,WoE!$T$33:$W$45,4,FALSE)</f>
        <v>128</v>
      </c>
      <c r="AB323">
        <f>VLOOKUP(V323,WoE!$T$53:$W$54,4,FALSE)</f>
        <v>95</v>
      </c>
      <c r="AC323">
        <f t="shared" ref="AC323:AC386" si="30">SUM(Y323:AB323)</f>
        <v>438</v>
      </c>
      <c r="AD323">
        <f t="shared" ref="AD323:AD386" si="31">W323</f>
        <v>0</v>
      </c>
    </row>
    <row r="324" spans="1:30" hidden="1" x14ac:dyDescent="0.25">
      <c r="A324">
        <v>1</v>
      </c>
      <c r="B324">
        <v>1</v>
      </c>
      <c r="C324" t="s">
        <v>801</v>
      </c>
      <c r="D324" t="s">
        <v>15</v>
      </c>
      <c r="E324">
        <v>36</v>
      </c>
      <c r="F324">
        <v>0</v>
      </c>
      <c r="G324">
        <v>0</v>
      </c>
      <c r="H324" t="s">
        <v>94</v>
      </c>
      <c r="I324">
        <v>135.63329999999999</v>
      </c>
      <c r="J324" t="s">
        <v>772</v>
      </c>
      <c r="K324" t="s">
        <v>44</v>
      </c>
      <c r="L324" t="s">
        <v>71</v>
      </c>
      <c r="N324" t="s">
        <v>802</v>
      </c>
      <c r="O324">
        <v>5</v>
      </c>
      <c r="P324" t="str">
        <f t="shared" si="27"/>
        <v>Validate</v>
      </c>
      <c r="Q324" t="str">
        <f t="shared" si="28"/>
        <v>DC</v>
      </c>
      <c r="S324">
        <f>IF(E324="",WoE!$T$11,IF(E324&lt;18,WoE!$T$5,IF(E324&lt;31,WoE!$T$6,IF(E324&lt;41,WoE!$T$7,IF(E324&lt;51,WoE!$T$8,IF(E324&lt;61,WoE!$T$9,WoE!$T$10))))))</f>
        <v>6.0882919635254256</v>
      </c>
      <c r="T324">
        <f>IF(J324="",WoE!$T$25,IF(LEFT(J324,1)=WoE!$R$19,WoE!$T$19,IF(LEFT(J324,1)=WoE!$R$20,WoE!$T$20,IF(LEFT(J324,1)=WoE!$R$21,WoE!$T$21,IF(LEFT(J324,1)=WoE!$R$22,WoE!$T$22,IF(LEFT(J324,1)=WoE!$R$23,WoE!$T$23,WoE!$T$24))))))</f>
        <v>87.579937051941812</v>
      </c>
      <c r="U324">
        <f>IF(Q324=WoE!$R$45,WoE!$T$45,IF(Q324=WoE!$R$44,WoE!$T$44,IF(Q324=WoE!$R$43,WoE!$T$43,IF(Q324=WoE!$R$42,WoE!$T$42,IF(Q324=WoE!$R$41,WoE!$T$41,IF(Q324=WoE!$R$40,WoE!$T$40,IF(Q324=WoE!$R$39,WoE!$T$39,IF(Q324=WoE!$R$38,WoE!$T$38,IF(Q324=WoE!$R$37,WoE!$T$37,IF(Q324=WoE!$R$36,WoE!$T$36,IF(Q324=WoE!$R$35,WoE!$T$35,IF(Q324="",WoE!$T$33,WoE!$T$34))))))))))))</f>
        <v>26.617316200933416</v>
      </c>
      <c r="V324">
        <f>IF(D324=WoE!$R$53,WoE!$T$53,WoE!$T$54)</f>
        <v>157.1927179217501</v>
      </c>
      <c r="W324">
        <f t="shared" si="29"/>
        <v>1</v>
      </c>
      <c r="Y324">
        <f>VLOOKUP(S324,WoE!$T$5:$W$11,4,FALSE)</f>
        <v>123</v>
      </c>
      <c r="Z324">
        <f>VLOOKUP(T324,WoE!$T$19:$W$25,4,FALSE)</f>
        <v>143</v>
      </c>
      <c r="AA324">
        <f>VLOOKUP(U324,WoE!$T$33:$W$45,4,FALSE)</f>
        <v>128</v>
      </c>
      <c r="AB324">
        <f>VLOOKUP(V324,WoE!$T$53:$W$54,4,FALSE)</f>
        <v>167</v>
      </c>
      <c r="AC324">
        <f t="shared" si="30"/>
        <v>561</v>
      </c>
      <c r="AD324">
        <f t="shared" si="31"/>
        <v>1</v>
      </c>
    </row>
    <row r="325" spans="1:30" hidden="1" x14ac:dyDescent="0.25">
      <c r="A325">
        <v>2</v>
      </c>
      <c r="B325">
        <v>0</v>
      </c>
      <c r="C325" t="s">
        <v>803</v>
      </c>
      <c r="D325" t="s">
        <v>20</v>
      </c>
      <c r="E325">
        <v>30</v>
      </c>
      <c r="F325">
        <v>1</v>
      </c>
      <c r="G325">
        <v>0</v>
      </c>
      <c r="H325" t="s">
        <v>804</v>
      </c>
      <c r="I325">
        <v>24</v>
      </c>
      <c r="K325" t="s">
        <v>44</v>
      </c>
      <c r="N325" t="s">
        <v>805</v>
      </c>
      <c r="O325">
        <v>5</v>
      </c>
      <c r="P325" t="str">
        <f t="shared" si="27"/>
        <v>Validate</v>
      </c>
      <c r="Q325" t="str">
        <f t="shared" si="28"/>
        <v>NY</v>
      </c>
      <c r="S325">
        <f>IF(E325="",WoE!$T$11,IF(E325&lt;18,WoE!$T$5,IF(E325&lt;31,WoE!$T$6,IF(E325&lt;41,WoE!$T$7,IF(E325&lt;51,WoE!$T$8,IF(E325&lt;61,WoE!$T$9,WoE!$T$10))))))</f>
        <v>-5.6858338818942329</v>
      </c>
      <c r="T325">
        <f>IF(J325="",WoE!$T$25,IF(LEFT(J325,1)=WoE!$R$19,WoE!$T$19,IF(LEFT(J325,1)=WoE!$R$20,WoE!$T$20,IF(LEFT(J325,1)=WoE!$R$21,WoE!$T$21,IF(LEFT(J325,1)=WoE!$R$22,WoE!$T$22,IF(LEFT(J325,1)=WoE!$R$23,WoE!$T$23,WoE!$T$24))))))</f>
        <v>-35.508699828064103</v>
      </c>
      <c r="U325">
        <f>IF(Q325=WoE!$R$45,WoE!$T$45,IF(Q325=WoE!$R$44,WoE!$T$44,IF(Q325=WoE!$R$43,WoE!$T$43,IF(Q325=WoE!$R$42,WoE!$T$42,IF(Q325=WoE!$R$41,WoE!$T$41,IF(Q325=WoE!$R$40,WoE!$T$40,IF(Q325=WoE!$R$39,WoE!$T$39,IF(Q325=WoE!$R$38,WoE!$T$38,IF(Q325=WoE!$R$37,WoE!$T$37,IF(Q325=WoE!$R$36,WoE!$T$36,IF(Q325=WoE!$R$35,WoE!$T$35,IF(Q325="",WoE!$T$33,WoE!$T$34))))))))))))</f>
        <v>96.207787829339537</v>
      </c>
      <c r="V325">
        <f>IF(D325=WoE!$R$53,WoE!$T$53,WoE!$T$54)</f>
        <v>-94.961360375027951</v>
      </c>
      <c r="W325">
        <f t="shared" si="29"/>
        <v>0</v>
      </c>
      <c r="Y325">
        <f>VLOOKUP(S325,WoE!$T$5:$W$11,4,FALSE)</f>
        <v>121</v>
      </c>
      <c r="Z325">
        <f>VLOOKUP(T325,WoE!$T$19:$W$25,4,FALSE)</f>
        <v>113</v>
      </c>
      <c r="AA325">
        <f>VLOOKUP(U325,WoE!$T$33:$W$45,4,FALSE)</f>
        <v>143</v>
      </c>
      <c r="AB325">
        <f>VLOOKUP(V325,WoE!$T$53:$W$54,4,FALSE)</f>
        <v>95</v>
      </c>
      <c r="AC325">
        <f t="shared" si="30"/>
        <v>472</v>
      </c>
      <c r="AD325">
        <f t="shared" si="31"/>
        <v>0</v>
      </c>
    </row>
    <row r="326" spans="1:30" x14ac:dyDescent="0.25">
      <c r="A326">
        <v>2</v>
      </c>
      <c r="B326">
        <v>1</v>
      </c>
      <c r="C326" t="s">
        <v>806</v>
      </c>
      <c r="D326" t="s">
        <v>15</v>
      </c>
      <c r="E326">
        <v>28</v>
      </c>
      <c r="F326">
        <v>1</v>
      </c>
      <c r="G326">
        <v>0</v>
      </c>
      <c r="H326" t="s">
        <v>804</v>
      </c>
      <c r="I326">
        <v>24</v>
      </c>
      <c r="K326" t="s">
        <v>44</v>
      </c>
      <c r="L326" t="s">
        <v>33</v>
      </c>
      <c r="N326" t="s">
        <v>805</v>
      </c>
      <c r="O326">
        <v>1</v>
      </c>
      <c r="P326" t="str">
        <f t="shared" si="27"/>
        <v>Train</v>
      </c>
      <c r="Q326" t="str">
        <f t="shared" si="28"/>
        <v>NY</v>
      </c>
      <c r="S326">
        <f>IF(E326="",WoE!$T$11,IF(E326&lt;18,WoE!$T$5,IF(E326&lt;31,WoE!$T$6,IF(E326&lt;41,WoE!$T$7,IF(E326&lt;51,WoE!$T$8,IF(E326&lt;61,WoE!$T$9,WoE!$T$10))))))</f>
        <v>-5.6858338818942329</v>
      </c>
      <c r="T326">
        <f>IF(J326="",WoE!$T$25,IF(LEFT(J326,1)=WoE!$R$19,WoE!$T$19,IF(LEFT(J326,1)=WoE!$R$20,WoE!$T$20,IF(LEFT(J326,1)=WoE!$R$21,WoE!$T$21,IF(LEFT(J326,1)=WoE!$R$22,WoE!$T$22,IF(LEFT(J326,1)=WoE!$R$23,WoE!$T$23,WoE!$T$24))))))</f>
        <v>-35.508699828064103</v>
      </c>
      <c r="U326">
        <f>IF(Q326=WoE!$R$45,WoE!$T$45,IF(Q326=WoE!$R$44,WoE!$T$44,IF(Q326=WoE!$R$43,WoE!$T$43,IF(Q326=WoE!$R$42,WoE!$T$42,IF(Q326=WoE!$R$41,WoE!$T$41,IF(Q326=WoE!$R$40,WoE!$T$40,IF(Q326=WoE!$R$39,WoE!$T$39,IF(Q326=WoE!$R$38,WoE!$T$38,IF(Q326=WoE!$R$37,WoE!$T$37,IF(Q326=WoE!$R$36,WoE!$T$36,IF(Q326=WoE!$R$35,WoE!$T$35,IF(Q326="",WoE!$T$33,WoE!$T$34))))))))))))</f>
        <v>96.207787829339537</v>
      </c>
      <c r="V326">
        <f>IF(D326=WoE!$R$53,WoE!$T$53,WoE!$T$54)</f>
        <v>157.1927179217501</v>
      </c>
      <c r="W326">
        <f t="shared" si="29"/>
        <v>1</v>
      </c>
      <c r="Y326">
        <f>VLOOKUP(S326,WoE!$T$5:$W$11,4,FALSE)</f>
        <v>121</v>
      </c>
      <c r="Z326">
        <f>VLOOKUP(T326,WoE!$T$19:$W$25,4,FALSE)</f>
        <v>113</v>
      </c>
      <c r="AA326">
        <f>VLOOKUP(U326,WoE!$T$33:$W$45,4,FALSE)</f>
        <v>143</v>
      </c>
      <c r="AB326">
        <f>VLOOKUP(V326,WoE!$T$53:$W$54,4,FALSE)</f>
        <v>167</v>
      </c>
      <c r="AC326">
        <f t="shared" si="30"/>
        <v>544</v>
      </c>
      <c r="AD326">
        <f t="shared" si="31"/>
        <v>1</v>
      </c>
    </row>
    <row r="327" spans="1:30" x14ac:dyDescent="0.25">
      <c r="A327">
        <v>2</v>
      </c>
      <c r="B327">
        <v>0</v>
      </c>
      <c r="C327" t="s">
        <v>807</v>
      </c>
      <c r="D327" t="s">
        <v>20</v>
      </c>
      <c r="E327">
        <v>30</v>
      </c>
      <c r="F327">
        <v>0</v>
      </c>
      <c r="G327">
        <v>0</v>
      </c>
      <c r="H327" t="s">
        <v>808</v>
      </c>
      <c r="I327">
        <v>13</v>
      </c>
      <c r="K327" t="s">
        <v>17</v>
      </c>
      <c r="N327" t="s">
        <v>809</v>
      </c>
      <c r="O327">
        <v>3</v>
      </c>
      <c r="P327" t="str">
        <f t="shared" si="27"/>
        <v>Train</v>
      </c>
      <c r="Q327" t="str">
        <f t="shared" si="28"/>
        <v>SA</v>
      </c>
      <c r="S327">
        <f>IF(E327="",WoE!$T$11,IF(E327&lt;18,WoE!$T$5,IF(E327&lt;31,WoE!$T$6,IF(E327&lt;41,WoE!$T$7,IF(E327&lt;51,WoE!$T$8,IF(E327&lt;61,WoE!$T$9,WoE!$T$10))))))</f>
        <v>-5.6858338818942329</v>
      </c>
      <c r="T327">
        <f>IF(J327="",WoE!$T$25,IF(LEFT(J327,1)=WoE!$R$19,WoE!$T$19,IF(LEFT(J327,1)=WoE!$R$20,WoE!$T$20,IF(LEFT(J327,1)=WoE!$R$21,WoE!$T$21,IF(LEFT(J327,1)=WoE!$R$22,WoE!$T$22,IF(LEFT(J327,1)=WoE!$R$23,WoE!$T$23,WoE!$T$24))))))</f>
        <v>-35.508699828064103</v>
      </c>
      <c r="U327">
        <f>IF(Q327=WoE!$R$45,WoE!$T$45,IF(Q327=WoE!$R$44,WoE!$T$44,IF(Q327=WoE!$R$43,WoE!$T$43,IF(Q327=WoE!$R$42,WoE!$T$42,IF(Q327=WoE!$R$41,WoE!$T$41,IF(Q327=WoE!$R$40,WoE!$T$40,IF(Q327=WoE!$R$39,WoE!$T$39,IF(Q327=WoE!$R$38,WoE!$T$38,IF(Q327=WoE!$R$37,WoE!$T$37,IF(Q327=WoE!$R$36,WoE!$T$36,IF(Q327=WoE!$R$35,WoE!$T$35,IF(Q327="",WoE!$T$33,WoE!$T$34))))))))))))</f>
        <v>26.617316200933416</v>
      </c>
      <c r="V327">
        <f>IF(D327=WoE!$R$53,WoE!$T$53,WoE!$T$54)</f>
        <v>-94.961360375027951</v>
      </c>
      <c r="W327">
        <f t="shared" si="29"/>
        <v>0</v>
      </c>
      <c r="Y327">
        <f>VLOOKUP(S327,WoE!$T$5:$W$11,4,FALSE)</f>
        <v>121</v>
      </c>
      <c r="Z327">
        <f>VLOOKUP(T327,WoE!$T$19:$W$25,4,FALSE)</f>
        <v>113</v>
      </c>
      <c r="AA327">
        <f>VLOOKUP(U327,WoE!$T$33:$W$45,4,FALSE)</f>
        <v>128</v>
      </c>
      <c r="AB327">
        <f>VLOOKUP(V327,WoE!$T$53:$W$54,4,FALSE)</f>
        <v>95</v>
      </c>
      <c r="AC327">
        <f t="shared" si="30"/>
        <v>457</v>
      </c>
      <c r="AD327">
        <f t="shared" si="31"/>
        <v>0</v>
      </c>
    </row>
    <row r="328" spans="1:30" hidden="1" x14ac:dyDescent="0.25">
      <c r="A328">
        <v>2</v>
      </c>
      <c r="B328">
        <v>0</v>
      </c>
      <c r="C328" t="s">
        <v>810</v>
      </c>
      <c r="D328" t="s">
        <v>20</v>
      </c>
      <c r="E328">
        <v>18</v>
      </c>
      <c r="F328">
        <v>0</v>
      </c>
      <c r="G328">
        <v>0</v>
      </c>
      <c r="H328" t="s">
        <v>811</v>
      </c>
      <c r="I328">
        <v>11.5</v>
      </c>
      <c r="K328" t="s">
        <v>17</v>
      </c>
      <c r="N328" t="s">
        <v>812</v>
      </c>
      <c r="O328">
        <v>5</v>
      </c>
      <c r="P328" t="str">
        <f t="shared" si="27"/>
        <v>Validate</v>
      </c>
      <c r="Q328" t="str">
        <f t="shared" si="28"/>
        <v>NJ</v>
      </c>
      <c r="S328">
        <f>IF(E328="",WoE!$T$11,IF(E328&lt;18,WoE!$T$5,IF(E328&lt;31,WoE!$T$6,IF(E328&lt;41,WoE!$T$7,IF(E328&lt;51,WoE!$T$8,IF(E328&lt;61,WoE!$T$9,WoE!$T$10))))))</f>
        <v>-5.6858338818942329</v>
      </c>
      <c r="T328">
        <f>IF(J328="",WoE!$T$25,IF(LEFT(J328,1)=WoE!$R$19,WoE!$T$19,IF(LEFT(J328,1)=WoE!$R$20,WoE!$T$20,IF(LEFT(J328,1)=WoE!$R$21,WoE!$T$21,IF(LEFT(J328,1)=WoE!$R$22,WoE!$T$22,IF(LEFT(J328,1)=WoE!$R$23,WoE!$T$23,WoE!$T$24))))))</f>
        <v>-35.508699828064103</v>
      </c>
      <c r="U328">
        <f>IF(Q328=WoE!$R$45,WoE!$T$45,IF(Q328=WoE!$R$44,WoE!$T$44,IF(Q328=WoE!$R$43,WoE!$T$43,IF(Q328=WoE!$R$42,WoE!$T$42,IF(Q328=WoE!$R$41,WoE!$T$41,IF(Q328=WoE!$R$40,WoE!$T$40,IF(Q328=WoE!$R$39,WoE!$T$39,IF(Q328=WoE!$R$38,WoE!$T$38,IF(Q328=WoE!$R$37,WoE!$T$37,IF(Q328=WoE!$R$36,WoE!$T$36,IF(Q328=WoE!$R$35,WoE!$T$35,IF(Q328="",WoE!$T$33,WoE!$T$34))))))))))))</f>
        <v>9.304003126978575</v>
      </c>
      <c r="V328">
        <f>IF(D328=WoE!$R$53,WoE!$T$53,WoE!$T$54)</f>
        <v>-94.961360375027951</v>
      </c>
      <c r="W328">
        <f t="shared" si="29"/>
        <v>0</v>
      </c>
      <c r="Y328">
        <f>VLOOKUP(S328,WoE!$T$5:$W$11,4,FALSE)</f>
        <v>121</v>
      </c>
      <c r="Z328">
        <f>VLOOKUP(T328,WoE!$T$19:$W$25,4,FALSE)</f>
        <v>113</v>
      </c>
      <c r="AA328">
        <f>VLOOKUP(U328,WoE!$T$33:$W$45,4,FALSE)</f>
        <v>124</v>
      </c>
      <c r="AB328">
        <f>VLOOKUP(V328,WoE!$T$53:$W$54,4,FALSE)</f>
        <v>95</v>
      </c>
      <c r="AC328">
        <f t="shared" si="30"/>
        <v>453</v>
      </c>
      <c r="AD328">
        <f t="shared" si="31"/>
        <v>0</v>
      </c>
    </row>
    <row r="329" spans="1:30" x14ac:dyDescent="0.25">
      <c r="A329">
        <v>2</v>
      </c>
      <c r="B329">
        <v>0</v>
      </c>
      <c r="C329" t="s">
        <v>813</v>
      </c>
      <c r="D329" t="s">
        <v>20</v>
      </c>
      <c r="E329">
        <v>25</v>
      </c>
      <c r="F329">
        <v>0</v>
      </c>
      <c r="G329">
        <v>0</v>
      </c>
      <c r="H329" t="s">
        <v>814</v>
      </c>
      <c r="I329">
        <v>10.5</v>
      </c>
      <c r="K329" t="s">
        <v>17</v>
      </c>
      <c r="N329" t="s">
        <v>815</v>
      </c>
      <c r="O329">
        <v>3</v>
      </c>
      <c r="P329" t="str">
        <f t="shared" si="27"/>
        <v>Train</v>
      </c>
      <c r="Q329" t="str">
        <f t="shared" si="28"/>
        <v>MI</v>
      </c>
      <c r="S329">
        <f>IF(E329="",WoE!$T$11,IF(E329&lt;18,WoE!$T$5,IF(E329&lt;31,WoE!$T$6,IF(E329&lt;41,WoE!$T$7,IF(E329&lt;51,WoE!$T$8,IF(E329&lt;61,WoE!$T$9,WoE!$T$10))))))</f>
        <v>-5.6858338818942329</v>
      </c>
      <c r="T329">
        <f>IF(J329="",WoE!$T$25,IF(LEFT(J329,1)=WoE!$R$19,WoE!$T$19,IF(LEFT(J329,1)=WoE!$R$20,WoE!$T$20,IF(LEFT(J329,1)=WoE!$R$21,WoE!$T$21,IF(LEFT(J329,1)=WoE!$R$22,WoE!$T$22,IF(LEFT(J329,1)=WoE!$R$23,WoE!$T$23,WoE!$T$24))))))</f>
        <v>-35.508699828064103</v>
      </c>
      <c r="U329">
        <f>IF(Q329=WoE!$R$45,WoE!$T$45,IF(Q329=WoE!$R$44,WoE!$T$44,IF(Q329=WoE!$R$43,WoE!$T$43,IF(Q329=WoE!$R$42,WoE!$T$42,IF(Q329=WoE!$R$41,WoE!$T$41,IF(Q329=WoE!$R$40,WoE!$T$40,IF(Q329=WoE!$R$39,WoE!$T$39,IF(Q329=WoE!$R$38,WoE!$T$38,IF(Q329=WoE!$R$37,WoE!$T$37,IF(Q329=WoE!$R$36,WoE!$T$36,IF(Q329=WoE!$R$35,WoE!$T$35,IF(Q329="",WoE!$T$33,WoE!$T$34))))))))))))</f>
        <v>9.3040031269785537</v>
      </c>
      <c r="V329">
        <f>IF(D329=WoE!$R$53,WoE!$T$53,WoE!$T$54)</f>
        <v>-94.961360375027951</v>
      </c>
      <c r="W329">
        <f t="shared" si="29"/>
        <v>0</v>
      </c>
      <c r="Y329">
        <f>VLOOKUP(S329,WoE!$T$5:$W$11,4,FALSE)</f>
        <v>121</v>
      </c>
      <c r="Z329">
        <f>VLOOKUP(T329,WoE!$T$19:$W$25,4,FALSE)</f>
        <v>113</v>
      </c>
      <c r="AA329">
        <f>VLOOKUP(U329,WoE!$T$33:$W$45,4,FALSE)</f>
        <v>124</v>
      </c>
      <c r="AB329">
        <f>VLOOKUP(V329,WoE!$T$53:$W$54,4,FALSE)</f>
        <v>95</v>
      </c>
      <c r="AC329">
        <f t="shared" si="30"/>
        <v>453</v>
      </c>
      <c r="AD329">
        <f t="shared" si="31"/>
        <v>0</v>
      </c>
    </row>
    <row r="330" spans="1:30" x14ac:dyDescent="0.25">
      <c r="A330">
        <v>2</v>
      </c>
      <c r="B330">
        <v>0</v>
      </c>
      <c r="C330" t="s">
        <v>816</v>
      </c>
      <c r="D330" t="s">
        <v>20</v>
      </c>
      <c r="E330">
        <v>34</v>
      </c>
      <c r="F330">
        <v>1</v>
      </c>
      <c r="G330">
        <v>0</v>
      </c>
      <c r="H330" t="s">
        <v>817</v>
      </c>
      <c r="I330">
        <v>26</v>
      </c>
      <c r="K330" t="s">
        <v>17</v>
      </c>
      <c r="N330" t="s">
        <v>818</v>
      </c>
      <c r="O330">
        <v>1</v>
      </c>
      <c r="P330" t="str">
        <f t="shared" si="27"/>
        <v>Train</v>
      </c>
      <c r="Q330" t="str">
        <f t="shared" si="28"/>
        <v>nd</v>
      </c>
      <c r="S330">
        <f>IF(E330="",WoE!$T$11,IF(E330&lt;18,WoE!$T$5,IF(E330&lt;31,WoE!$T$6,IF(E330&lt;41,WoE!$T$7,IF(E330&lt;51,WoE!$T$8,IF(E330&lt;61,WoE!$T$9,WoE!$T$10))))))</f>
        <v>6.0882919635254256</v>
      </c>
      <c r="T330">
        <f>IF(J330="",WoE!$T$25,IF(LEFT(J330,1)=WoE!$R$19,WoE!$T$19,IF(LEFT(J330,1)=WoE!$R$20,WoE!$T$20,IF(LEFT(J330,1)=WoE!$R$21,WoE!$T$21,IF(LEFT(J330,1)=WoE!$R$22,WoE!$T$22,IF(LEFT(J330,1)=WoE!$R$23,WoE!$T$23,WoE!$T$24))))))</f>
        <v>-35.508699828064103</v>
      </c>
      <c r="U330">
        <f>IF(Q330=WoE!$R$45,WoE!$T$45,IF(Q330=WoE!$R$44,WoE!$T$44,IF(Q330=WoE!$R$43,WoE!$T$43,IF(Q330=WoE!$R$42,WoE!$T$42,IF(Q330=WoE!$R$41,WoE!$T$41,IF(Q330=WoE!$R$40,WoE!$T$40,IF(Q330=WoE!$R$39,WoE!$T$39,IF(Q330=WoE!$R$38,WoE!$T$38,IF(Q330=WoE!$R$37,WoE!$T$37,IF(Q330=WoE!$R$36,WoE!$T$36,IF(Q330=WoE!$R$35,WoE!$T$35,IF(Q330="",WoE!$T$33,WoE!$T$34))))))))))))</f>
        <v>23.024115278327077</v>
      </c>
      <c r="V330">
        <f>IF(D330=WoE!$R$53,WoE!$T$53,WoE!$T$54)</f>
        <v>-94.961360375027951</v>
      </c>
      <c r="W330">
        <f t="shared" si="29"/>
        <v>0</v>
      </c>
      <c r="Y330">
        <f>VLOOKUP(S330,WoE!$T$5:$W$11,4,FALSE)</f>
        <v>123</v>
      </c>
      <c r="Z330">
        <f>VLOOKUP(T330,WoE!$T$19:$W$25,4,FALSE)</f>
        <v>113</v>
      </c>
      <c r="AA330">
        <f>VLOOKUP(U330,WoE!$T$33:$W$45,4,FALSE)</f>
        <v>127</v>
      </c>
      <c r="AB330">
        <f>VLOOKUP(V330,WoE!$T$53:$W$54,4,FALSE)</f>
        <v>95</v>
      </c>
      <c r="AC330">
        <f t="shared" si="30"/>
        <v>458</v>
      </c>
      <c r="AD330">
        <f t="shared" si="31"/>
        <v>0</v>
      </c>
    </row>
    <row r="331" spans="1:30" hidden="1" x14ac:dyDescent="0.25">
      <c r="A331">
        <v>2</v>
      </c>
      <c r="B331">
        <v>1</v>
      </c>
      <c r="C331" t="s">
        <v>819</v>
      </c>
      <c r="D331" t="s">
        <v>15</v>
      </c>
      <c r="E331">
        <v>36</v>
      </c>
      <c r="F331">
        <v>1</v>
      </c>
      <c r="G331">
        <v>0</v>
      </c>
      <c r="H331" t="s">
        <v>817</v>
      </c>
      <c r="I331">
        <v>26</v>
      </c>
      <c r="K331" t="s">
        <v>17</v>
      </c>
      <c r="L331" t="s">
        <v>22</v>
      </c>
      <c r="N331" t="s">
        <v>818</v>
      </c>
      <c r="O331">
        <v>4</v>
      </c>
      <c r="P331" t="str">
        <f t="shared" si="27"/>
        <v>Test</v>
      </c>
      <c r="Q331" t="str">
        <f t="shared" si="28"/>
        <v>nd</v>
      </c>
      <c r="S331">
        <f>IF(E331="",WoE!$T$11,IF(E331&lt;18,WoE!$T$5,IF(E331&lt;31,WoE!$T$6,IF(E331&lt;41,WoE!$T$7,IF(E331&lt;51,WoE!$T$8,IF(E331&lt;61,WoE!$T$9,WoE!$T$10))))))</f>
        <v>6.0882919635254256</v>
      </c>
      <c r="T331">
        <f>IF(J331="",WoE!$T$25,IF(LEFT(J331,1)=WoE!$R$19,WoE!$T$19,IF(LEFT(J331,1)=WoE!$R$20,WoE!$T$20,IF(LEFT(J331,1)=WoE!$R$21,WoE!$T$21,IF(LEFT(J331,1)=WoE!$R$22,WoE!$T$22,IF(LEFT(J331,1)=WoE!$R$23,WoE!$T$23,WoE!$T$24))))))</f>
        <v>-35.508699828064103</v>
      </c>
      <c r="U331">
        <f>IF(Q331=WoE!$R$45,WoE!$T$45,IF(Q331=WoE!$R$44,WoE!$T$44,IF(Q331=WoE!$R$43,WoE!$T$43,IF(Q331=WoE!$R$42,WoE!$T$42,IF(Q331=WoE!$R$41,WoE!$T$41,IF(Q331=WoE!$R$40,WoE!$T$40,IF(Q331=WoE!$R$39,WoE!$T$39,IF(Q331=WoE!$R$38,WoE!$T$38,IF(Q331=WoE!$R$37,WoE!$T$37,IF(Q331=WoE!$R$36,WoE!$T$36,IF(Q331=WoE!$R$35,WoE!$T$35,IF(Q331="",WoE!$T$33,WoE!$T$34))))))))))))</f>
        <v>23.024115278327077</v>
      </c>
      <c r="V331">
        <f>IF(D331=WoE!$R$53,WoE!$T$53,WoE!$T$54)</f>
        <v>157.1927179217501</v>
      </c>
      <c r="W331">
        <f t="shared" si="29"/>
        <v>1</v>
      </c>
      <c r="Y331">
        <f>VLOOKUP(S331,WoE!$T$5:$W$11,4,FALSE)</f>
        <v>123</v>
      </c>
      <c r="Z331">
        <f>VLOOKUP(T331,WoE!$T$19:$W$25,4,FALSE)</f>
        <v>113</v>
      </c>
      <c r="AA331">
        <f>VLOOKUP(U331,WoE!$T$33:$W$45,4,FALSE)</f>
        <v>127</v>
      </c>
      <c r="AB331">
        <f>VLOOKUP(V331,WoE!$T$53:$W$54,4,FALSE)</f>
        <v>167</v>
      </c>
      <c r="AC331">
        <f t="shared" si="30"/>
        <v>530</v>
      </c>
      <c r="AD331">
        <f t="shared" si="31"/>
        <v>1</v>
      </c>
    </row>
    <row r="332" spans="1:30" x14ac:dyDescent="0.25">
      <c r="A332">
        <v>2</v>
      </c>
      <c r="B332">
        <v>0</v>
      </c>
      <c r="C332" t="s">
        <v>820</v>
      </c>
      <c r="D332" t="s">
        <v>20</v>
      </c>
      <c r="E332">
        <v>57</v>
      </c>
      <c r="F332">
        <v>0</v>
      </c>
      <c r="G332">
        <v>0</v>
      </c>
      <c r="H332" t="s">
        <v>821</v>
      </c>
      <c r="I332">
        <v>13</v>
      </c>
      <c r="K332" t="s">
        <v>17</v>
      </c>
      <c r="N332" t="s">
        <v>822</v>
      </c>
      <c r="O332">
        <v>2</v>
      </c>
      <c r="P332" t="str">
        <f t="shared" si="27"/>
        <v>Train</v>
      </c>
      <c r="Q332" t="str">
        <f t="shared" si="28"/>
        <v>NJ</v>
      </c>
      <c r="S332">
        <f>IF(E332="",WoE!$T$11,IF(E332&lt;18,WoE!$T$5,IF(E332&lt;31,WoE!$T$6,IF(E332&lt;41,WoE!$T$7,IF(E332&lt;51,WoE!$T$8,IF(E332&lt;61,WoE!$T$9,WoE!$T$10))))))</f>
        <v>24.067603007585038</v>
      </c>
      <c r="T332">
        <f>IF(J332="",WoE!$T$25,IF(LEFT(J332,1)=WoE!$R$19,WoE!$T$19,IF(LEFT(J332,1)=WoE!$R$20,WoE!$T$20,IF(LEFT(J332,1)=WoE!$R$21,WoE!$T$21,IF(LEFT(J332,1)=WoE!$R$22,WoE!$T$22,IF(LEFT(J332,1)=WoE!$R$23,WoE!$T$23,WoE!$T$24))))))</f>
        <v>-35.508699828064103</v>
      </c>
      <c r="U332">
        <f>IF(Q332=WoE!$R$45,WoE!$T$45,IF(Q332=WoE!$R$44,WoE!$T$44,IF(Q332=WoE!$R$43,WoE!$T$43,IF(Q332=WoE!$R$42,WoE!$T$42,IF(Q332=WoE!$R$41,WoE!$T$41,IF(Q332=WoE!$R$40,WoE!$T$40,IF(Q332=WoE!$R$39,WoE!$T$39,IF(Q332=WoE!$R$38,WoE!$T$38,IF(Q332=WoE!$R$37,WoE!$T$37,IF(Q332=WoE!$R$36,WoE!$T$36,IF(Q332=WoE!$R$35,WoE!$T$35,IF(Q332="",WoE!$T$33,WoE!$T$34))))))))))))</f>
        <v>9.304003126978575</v>
      </c>
      <c r="V332">
        <f>IF(D332=WoE!$R$53,WoE!$T$53,WoE!$T$54)</f>
        <v>-94.961360375027951</v>
      </c>
      <c r="W332">
        <f t="shared" si="29"/>
        <v>0</v>
      </c>
      <c r="Y332">
        <f>VLOOKUP(S332,WoE!$T$5:$W$11,4,FALSE)</f>
        <v>127</v>
      </c>
      <c r="Z332">
        <f>VLOOKUP(T332,WoE!$T$19:$W$25,4,FALSE)</f>
        <v>113</v>
      </c>
      <c r="AA332">
        <f>VLOOKUP(U332,WoE!$T$33:$W$45,4,FALSE)</f>
        <v>124</v>
      </c>
      <c r="AB332">
        <f>VLOOKUP(V332,WoE!$T$53:$W$54,4,FALSE)</f>
        <v>95</v>
      </c>
      <c r="AC332">
        <f t="shared" si="30"/>
        <v>459</v>
      </c>
      <c r="AD332">
        <f t="shared" si="31"/>
        <v>0</v>
      </c>
    </row>
    <row r="333" spans="1:30" x14ac:dyDescent="0.25">
      <c r="A333">
        <v>2</v>
      </c>
      <c r="B333">
        <v>0</v>
      </c>
      <c r="C333" t="s">
        <v>823</v>
      </c>
      <c r="D333" t="s">
        <v>20</v>
      </c>
      <c r="E333">
        <v>18</v>
      </c>
      <c r="F333">
        <v>0</v>
      </c>
      <c r="G333">
        <v>0</v>
      </c>
      <c r="H333" t="s">
        <v>824</v>
      </c>
      <c r="I333">
        <v>11.5</v>
      </c>
      <c r="K333" t="s">
        <v>17</v>
      </c>
      <c r="N333" t="s">
        <v>825</v>
      </c>
      <c r="O333">
        <v>1</v>
      </c>
      <c r="P333" t="str">
        <f t="shared" si="27"/>
        <v>Train</v>
      </c>
      <c r="Q333" t="str">
        <f t="shared" si="28"/>
        <v>OH</v>
      </c>
      <c r="S333">
        <f>IF(E333="",WoE!$T$11,IF(E333&lt;18,WoE!$T$5,IF(E333&lt;31,WoE!$T$6,IF(E333&lt;41,WoE!$T$7,IF(E333&lt;51,WoE!$T$8,IF(E333&lt;61,WoE!$T$9,WoE!$T$10))))))</f>
        <v>-5.6858338818942329</v>
      </c>
      <c r="T333">
        <f>IF(J333="",WoE!$T$25,IF(LEFT(J333,1)=WoE!$R$19,WoE!$T$19,IF(LEFT(J333,1)=WoE!$R$20,WoE!$T$20,IF(LEFT(J333,1)=WoE!$R$21,WoE!$T$21,IF(LEFT(J333,1)=WoE!$R$22,WoE!$T$22,IF(LEFT(J333,1)=WoE!$R$23,WoE!$T$23,WoE!$T$24))))))</f>
        <v>-35.508699828064103</v>
      </c>
      <c r="U333">
        <f>IF(Q333=WoE!$R$45,WoE!$T$45,IF(Q333=WoE!$R$44,WoE!$T$44,IF(Q333=WoE!$R$43,WoE!$T$43,IF(Q333=WoE!$R$42,WoE!$T$42,IF(Q333=WoE!$R$41,WoE!$T$41,IF(Q333=WoE!$R$40,WoE!$T$40,IF(Q333=WoE!$R$39,WoE!$T$39,IF(Q333=WoE!$R$38,WoE!$T$38,IF(Q333=WoE!$R$37,WoE!$T$37,IF(Q333=WoE!$R$36,WoE!$T$36,IF(Q333=WoE!$R$35,WoE!$T$35,IF(Q333="",WoE!$T$33,WoE!$T$34))))))))))))</f>
        <v>100.93307631439407</v>
      </c>
      <c r="V333">
        <f>IF(D333=WoE!$R$53,WoE!$T$53,WoE!$T$54)</f>
        <v>-94.961360375027951</v>
      </c>
      <c r="W333">
        <f t="shared" si="29"/>
        <v>0</v>
      </c>
      <c r="Y333">
        <f>VLOOKUP(S333,WoE!$T$5:$W$11,4,FALSE)</f>
        <v>121</v>
      </c>
      <c r="Z333">
        <f>VLOOKUP(T333,WoE!$T$19:$W$25,4,FALSE)</f>
        <v>113</v>
      </c>
      <c r="AA333">
        <f>VLOOKUP(U333,WoE!$T$33:$W$45,4,FALSE)</f>
        <v>144</v>
      </c>
      <c r="AB333">
        <f>VLOOKUP(V333,WoE!$T$53:$W$54,4,FALSE)</f>
        <v>95</v>
      </c>
      <c r="AC333">
        <f t="shared" si="30"/>
        <v>473</v>
      </c>
      <c r="AD333">
        <f t="shared" si="31"/>
        <v>0</v>
      </c>
    </row>
    <row r="334" spans="1:30" x14ac:dyDescent="0.25">
      <c r="A334">
        <v>2</v>
      </c>
      <c r="B334">
        <v>0</v>
      </c>
      <c r="C334" t="s">
        <v>826</v>
      </c>
      <c r="D334" t="s">
        <v>20</v>
      </c>
      <c r="E334">
        <v>23</v>
      </c>
      <c r="F334">
        <v>0</v>
      </c>
      <c r="G334">
        <v>0</v>
      </c>
      <c r="H334" t="s">
        <v>827</v>
      </c>
      <c r="I334">
        <v>10.5</v>
      </c>
      <c r="K334" t="s">
        <v>17</v>
      </c>
      <c r="N334" t="s">
        <v>828</v>
      </c>
      <c r="O334">
        <v>2</v>
      </c>
      <c r="P334" t="str">
        <f t="shared" si="27"/>
        <v>Train</v>
      </c>
      <c r="Q334" t="str">
        <f t="shared" si="28"/>
        <v>ey</v>
      </c>
      <c r="S334">
        <f>IF(E334="",WoE!$T$11,IF(E334&lt;18,WoE!$T$5,IF(E334&lt;31,WoE!$T$6,IF(E334&lt;41,WoE!$T$7,IF(E334&lt;51,WoE!$T$8,IF(E334&lt;61,WoE!$T$9,WoE!$T$10))))))</f>
        <v>-5.6858338818942329</v>
      </c>
      <c r="T334">
        <f>IF(J334="",WoE!$T$25,IF(LEFT(J334,1)=WoE!$R$19,WoE!$T$19,IF(LEFT(J334,1)=WoE!$R$20,WoE!$T$20,IF(LEFT(J334,1)=WoE!$R$21,WoE!$T$21,IF(LEFT(J334,1)=WoE!$R$22,WoE!$T$22,IF(LEFT(J334,1)=WoE!$R$23,WoE!$T$23,WoE!$T$24))))))</f>
        <v>-35.508699828064103</v>
      </c>
      <c r="U334">
        <f>IF(Q334=WoE!$R$45,WoE!$T$45,IF(Q334=WoE!$R$44,WoE!$T$44,IF(Q334=WoE!$R$43,WoE!$T$43,IF(Q334=WoE!$R$42,WoE!$T$42,IF(Q334=WoE!$R$41,WoE!$T$41,IF(Q334=WoE!$R$40,WoE!$T$40,IF(Q334=WoE!$R$39,WoE!$T$39,IF(Q334=WoE!$R$38,WoE!$T$38,IF(Q334=WoE!$R$37,WoE!$T$37,IF(Q334=WoE!$R$36,WoE!$T$36,IF(Q334=WoE!$R$35,WoE!$T$35,IF(Q334="",WoE!$T$33,WoE!$T$34))))))))))))</f>
        <v>26.617316200933416</v>
      </c>
      <c r="V334">
        <f>IF(D334=WoE!$R$53,WoE!$T$53,WoE!$T$54)</f>
        <v>-94.961360375027951</v>
      </c>
      <c r="W334">
        <f t="shared" si="29"/>
        <v>0</v>
      </c>
      <c r="Y334">
        <f>VLOOKUP(S334,WoE!$T$5:$W$11,4,FALSE)</f>
        <v>121</v>
      </c>
      <c r="Z334">
        <f>VLOOKUP(T334,WoE!$T$19:$W$25,4,FALSE)</f>
        <v>113</v>
      </c>
      <c r="AA334">
        <f>VLOOKUP(U334,WoE!$T$33:$W$45,4,FALSE)</f>
        <v>128</v>
      </c>
      <c r="AB334">
        <f>VLOOKUP(V334,WoE!$T$53:$W$54,4,FALSE)</f>
        <v>95</v>
      </c>
      <c r="AC334">
        <f t="shared" si="30"/>
        <v>457</v>
      </c>
      <c r="AD334">
        <f t="shared" si="31"/>
        <v>0</v>
      </c>
    </row>
    <row r="335" spans="1:30" x14ac:dyDescent="0.25">
      <c r="A335">
        <v>2</v>
      </c>
      <c r="B335">
        <v>1</v>
      </c>
      <c r="C335" t="s">
        <v>829</v>
      </c>
      <c r="D335" t="s">
        <v>15</v>
      </c>
      <c r="E335">
        <v>36</v>
      </c>
      <c r="F335">
        <v>0</v>
      </c>
      <c r="G335">
        <v>0</v>
      </c>
      <c r="H335" t="s">
        <v>830</v>
      </c>
      <c r="I335">
        <v>13</v>
      </c>
      <c r="J335" t="s">
        <v>40</v>
      </c>
      <c r="K335" t="s">
        <v>17</v>
      </c>
      <c r="L335" t="s">
        <v>33</v>
      </c>
      <c r="N335" t="s">
        <v>831</v>
      </c>
      <c r="O335">
        <v>2</v>
      </c>
      <c r="P335" t="str">
        <f t="shared" si="27"/>
        <v>Train</v>
      </c>
      <c r="Q335" t="str">
        <f t="shared" si="28"/>
        <v>FL</v>
      </c>
      <c r="S335">
        <f>IF(E335="",WoE!$T$11,IF(E335&lt;18,WoE!$T$5,IF(E335&lt;31,WoE!$T$6,IF(E335&lt;41,WoE!$T$7,IF(E335&lt;51,WoE!$T$8,IF(E335&lt;61,WoE!$T$9,WoE!$T$10))))))</f>
        <v>6.0882919635254256</v>
      </c>
      <c r="T335">
        <f>IF(J335="",WoE!$T$25,IF(LEFT(J335,1)=WoE!$R$19,WoE!$T$19,IF(LEFT(J335,1)=WoE!$R$20,WoE!$T$20,IF(LEFT(J335,1)=WoE!$R$21,WoE!$T$21,IF(LEFT(J335,1)=WoE!$R$22,WoE!$T$22,IF(LEFT(J335,1)=WoE!$R$23,WoE!$T$23,WoE!$T$24))))))</f>
        <v>146.3586035421537</v>
      </c>
      <c r="U335">
        <f>IF(Q335=WoE!$R$45,WoE!$T$45,IF(Q335=WoE!$R$44,WoE!$T$44,IF(Q335=WoE!$R$43,WoE!$T$43,IF(Q335=WoE!$R$42,WoE!$T$42,IF(Q335=WoE!$R$41,WoE!$T$41,IF(Q335=WoE!$R$40,WoE!$T$40,IF(Q335=WoE!$R$39,WoE!$T$39,IF(Q335=WoE!$R$38,WoE!$T$38,IF(Q335=WoE!$R$37,WoE!$T$37,IF(Q335=WoE!$R$36,WoE!$T$36,IF(Q335=WoE!$R$35,WoE!$T$35,IF(Q335="",WoE!$T$33,WoE!$T$34))))))))))))</f>
        <v>26.617316200933416</v>
      </c>
      <c r="V335">
        <f>IF(D335=WoE!$R$53,WoE!$T$53,WoE!$T$54)</f>
        <v>157.1927179217501</v>
      </c>
      <c r="W335">
        <f t="shared" si="29"/>
        <v>1</v>
      </c>
      <c r="Y335">
        <f>VLOOKUP(S335,WoE!$T$5:$W$11,4,FALSE)</f>
        <v>123</v>
      </c>
      <c r="Z335">
        <f>VLOOKUP(T335,WoE!$T$19:$W$25,4,FALSE)</f>
        <v>158</v>
      </c>
      <c r="AA335">
        <f>VLOOKUP(U335,WoE!$T$33:$W$45,4,FALSE)</f>
        <v>128</v>
      </c>
      <c r="AB335">
        <f>VLOOKUP(V335,WoE!$T$53:$W$54,4,FALSE)</f>
        <v>167</v>
      </c>
      <c r="AC335">
        <f t="shared" si="30"/>
        <v>576</v>
      </c>
      <c r="AD335">
        <f t="shared" si="31"/>
        <v>1</v>
      </c>
    </row>
    <row r="336" spans="1:30" x14ac:dyDescent="0.25">
      <c r="A336">
        <v>2</v>
      </c>
      <c r="B336">
        <v>0</v>
      </c>
      <c r="C336" t="s">
        <v>832</v>
      </c>
      <c r="D336" t="s">
        <v>20</v>
      </c>
      <c r="E336">
        <v>28</v>
      </c>
      <c r="F336">
        <v>0</v>
      </c>
      <c r="G336">
        <v>0</v>
      </c>
      <c r="H336" t="s">
        <v>833</v>
      </c>
      <c r="I336">
        <v>10.5</v>
      </c>
      <c r="K336" t="s">
        <v>17</v>
      </c>
      <c r="N336" t="s">
        <v>834</v>
      </c>
      <c r="O336">
        <v>1</v>
      </c>
      <c r="P336" t="str">
        <f t="shared" si="27"/>
        <v>Train</v>
      </c>
      <c r="Q336" t="str">
        <f t="shared" si="28"/>
        <v>MI</v>
      </c>
      <c r="S336">
        <f>IF(E336="",WoE!$T$11,IF(E336&lt;18,WoE!$T$5,IF(E336&lt;31,WoE!$T$6,IF(E336&lt;41,WoE!$T$7,IF(E336&lt;51,WoE!$T$8,IF(E336&lt;61,WoE!$T$9,WoE!$T$10))))))</f>
        <v>-5.6858338818942329</v>
      </c>
      <c r="T336">
        <f>IF(J336="",WoE!$T$25,IF(LEFT(J336,1)=WoE!$R$19,WoE!$T$19,IF(LEFT(J336,1)=WoE!$R$20,WoE!$T$20,IF(LEFT(J336,1)=WoE!$R$21,WoE!$T$21,IF(LEFT(J336,1)=WoE!$R$22,WoE!$T$22,IF(LEFT(J336,1)=WoE!$R$23,WoE!$T$23,WoE!$T$24))))))</f>
        <v>-35.508699828064103</v>
      </c>
      <c r="U336">
        <f>IF(Q336=WoE!$R$45,WoE!$T$45,IF(Q336=WoE!$R$44,WoE!$T$44,IF(Q336=WoE!$R$43,WoE!$T$43,IF(Q336=WoE!$R$42,WoE!$T$42,IF(Q336=WoE!$R$41,WoE!$T$41,IF(Q336=WoE!$R$40,WoE!$T$40,IF(Q336=WoE!$R$39,WoE!$T$39,IF(Q336=WoE!$R$38,WoE!$T$38,IF(Q336=WoE!$R$37,WoE!$T$37,IF(Q336=WoE!$R$36,WoE!$T$36,IF(Q336=WoE!$R$35,WoE!$T$35,IF(Q336="",WoE!$T$33,WoE!$T$34))))))))))))</f>
        <v>9.3040031269785537</v>
      </c>
      <c r="V336">
        <f>IF(D336=WoE!$R$53,WoE!$T$53,WoE!$T$54)</f>
        <v>-94.961360375027951</v>
      </c>
      <c r="W336">
        <f t="shared" si="29"/>
        <v>0</v>
      </c>
      <c r="Y336">
        <f>VLOOKUP(S336,WoE!$T$5:$W$11,4,FALSE)</f>
        <v>121</v>
      </c>
      <c r="Z336">
        <f>VLOOKUP(T336,WoE!$T$19:$W$25,4,FALSE)</f>
        <v>113</v>
      </c>
      <c r="AA336">
        <f>VLOOKUP(U336,WoE!$T$33:$W$45,4,FALSE)</f>
        <v>124</v>
      </c>
      <c r="AB336">
        <f>VLOOKUP(V336,WoE!$T$53:$W$54,4,FALSE)</f>
        <v>95</v>
      </c>
      <c r="AC336">
        <f t="shared" si="30"/>
        <v>453</v>
      </c>
      <c r="AD336">
        <f t="shared" si="31"/>
        <v>0</v>
      </c>
    </row>
    <row r="337" spans="1:30" hidden="1" x14ac:dyDescent="0.25">
      <c r="A337">
        <v>2</v>
      </c>
      <c r="B337">
        <v>0</v>
      </c>
      <c r="C337" t="s">
        <v>835</v>
      </c>
      <c r="D337" t="s">
        <v>20</v>
      </c>
      <c r="E337">
        <v>51</v>
      </c>
      <c r="F337">
        <v>0</v>
      </c>
      <c r="G337">
        <v>0</v>
      </c>
      <c r="H337" t="s">
        <v>836</v>
      </c>
      <c r="I337">
        <v>12.525</v>
      </c>
      <c r="K337" t="s">
        <v>17</v>
      </c>
      <c r="M337">
        <v>174</v>
      </c>
      <c r="N337" t="s">
        <v>837</v>
      </c>
      <c r="O337">
        <v>4</v>
      </c>
      <c r="P337" t="str">
        <f t="shared" si="27"/>
        <v>Test</v>
      </c>
      <c r="Q337" t="str">
        <f t="shared" si="28"/>
        <v>FL</v>
      </c>
      <c r="S337">
        <f>IF(E337="",WoE!$T$11,IF(E337&lt;18,WoE!$T$5,IF(E337&lt;31,WoE!$T$6,IF(E337&lt;41,WoE!$T$7,IF(E337&lt;51,WoE!$T$8,IF(E337&lt;61,WoE!$T$9,WoE!$T$10))))))</f>
        <v>24.067603007585038</v>
      </c>
      <c r="T337">
        <f>IF(J337="",WoE!$T$25,IF(LEFT(J337,1)=WoE!$R$19,WoE!$T$19,IF(LEFT(J337,1)=WoE!$R$20,WoE!$T$20,IF(LEFT(J337,1)=WoE!$R$21,WoE!$T$21,IF(LEFT(J337,1)=WoE!$R$22,WoE!$T$22,IF(LEFT(J337,1)=WoE!$R$23,WoE!$T$23,WoE!$T$24))))))</f>
        <v>-35.508699828064103</v>
      </c>
      <c r="U337">
        <f>IF(Q337=WoE!$R$45,WoE!$T$45,IF(Q337=WoE!$R$44,WoE!$T$44,IF(Q337=WoE!$R$43,WoE!$T$43,IF(Q337=WoE!$R$42,WoE!$T$42,IF(Q337=WoE!$R$41,WoE!$T$41,IF(Q337=WoE!$R$40,WoE!$T$40,IF(Q337=WoE!$R$39,WoE!$T$39,IF(Q337=WoE!$R$38,WoE!$T$38,IF(Q337=WoE!$R$37,WoE!$T$37,IF(Q337=WoE!$R$36,WoE!$T$36,IF(Q337=WoE!$R$35,WoE!$T$35,IF(Q337="",WoE!$T$33,WoE!$T$34))))))))))))</f>
        <v>26.617316200933416</v>
      </c>
      <c r="V337">
        <f>IF(D337=WoE!$R$53,WoE!$T$53,WoE!$T$54)</f>
        <v>-94.961360375027951</v>
      </c>
      <c r="W337">
        <f t="shared" si="29"/>
        <v>0</v>
      </c>
      <c r="Y337">
        <f>VLOOKUP(S337,WoE!$T$5:$W$11,4,FALSE)</f>
        <v>127</v>
      </c>
      <c r="Z337">
        <f>VLOOKUP(T337,WoE!$T$19:$W$25,4,FALSE)</f>
        <v>113</v>
      </c>
      <c r="AA337">
        <f>VLOOKUP(U337,WoE!$T$33:$W$45,4,FALSE)</f>
        <v>128</v>
      </c>
      <c r="AB337">
        <f>VLOOKUP(V337,WoE!$T$53:$W$54,4,FALSE)</f>
        <v>95</v>
      </c>
      <c r="AC337">
        <f t="shared" si="30"/>
        <v>463</v>
      </c>
      <c r="AD337">
        <f t="shared" si="31"/>
        <v>0</v>
      </c>
    </row>
    <row r="338" spans="1:30" x14ac:dyDescent="0.25">
      <c r="A338">
        <v>2</v>
      </c>
      <c r="B338">
        <v>1</v>
      </c>
      <c r="C338" t="s">
        <v>838</v>
      </c>
      <c r="D338" t="s">
        <v>20</v>
      </c>
      <c r="E338">
        <v>32</v>
      </c>
      <c r="F338">
        <v>1</v>
      </c>
      <c r="G338">
        <v>0</v>
      </c>
      <c r="H338" t="s">
        <v>839</v>
      </c>
      <c r="I338">
        <v>26</v>
      </c>
      <c r="K338" t="s">
        <v>17</v>
      </c>
      <c r="L338" t="s">
        <v>241</v>
      </c>
      <c r="N338" t="s">
        <v>840</v>
      </c>
      <c r="O338">
        <v>1</v>
      </c>
      <c r="P338" t="str">
        <f t="shared" si="27"/>
        <v>Train</v>
      </c>
      <c r="Q338" t="str">
        <f t="shared" si="28"/>
        <v>NY</v>
      </c>
      <c r="S338">
        <f>IF(E338="",WoE!$T$11,IF(E338&lt;18,WoE!$T$5,IF(E338&lt;31,WoE!$T$6,IF(E338&lt;41,WoE!$T$7,IF(E338&lt;51,WoE!$T$8,IF(E338&lt;61,WoE!$T$9,WoE!$T$10))))))</f>
        <v>6.0882919635254256</v>
      </c>
      <c r="T338">
        <f>IF(J338="",WoE!$T$25,IF(LEFT(J338,1)=WoE!$R$19,WoE!$T$19,IF(LEFT(J338,1)=WoE!$R$20,WoE!$T$20,IF(LEFT(J338,1)=WoE!$R$21,WoE!$T$21,IF(LEFT(J338,1)=WoE!$R$22,WoE!$T$22,IF(LEFT(J338,1)=WoE!$R$23,WoE!$T$23,WoE!$T$24))))))</f>
        <v>-35.508699828064103</v>
      </c>
      <c r="U338">
        <f>IF(Q338=WoE!$R$45,WoE!$T$45,IF(Q338=WoE!$R$44,WoE!$T$44,IF(Q338=WoE!$R$43,WoE!$T$43,IF(Q338=WoE!$R$42,WoE!$T$42,IF(Q338=WoE!$R$41,WoE!$T$41,IF(Q338=WoE!$R$40,WoE!$T$40,IF(Q338=WoE!$R$39,WoE!$T$39,IF(Q338=WoE!$R$38,WoE!$T$38,IF(Q338=WoE!$R$37,WoE!$T$37,IF(Q338=WoE!$R$36,WoE!$T$36,IF(Q338=WoE!$R$35,WoE!$T$35,IF(Q338="",WoE!$T$33,WoE!$T$34))))))))))))</f>
        <v>96.207787829339537</v>
      </c>
      <c r="V338">
        <f>IF(D338=WoE!$R$53,WoE!$T$53,WoE!$T$54)</f>
        <v>-94.961360375027951</v>
      </c>
      <c r="W338">
        <f t="shared" si="29"/>
        <v>1</v>
      </c>
      <c r="Y338">
        <f>VLOOKUP(S338,WoE!$T$5:$W$11,4,FALSE)</f>
        <v>123</v>
      </c>
      <c r="Z338">
        <f>VLOOKUP(T338,WoE!$T$19:$W$25,4,FALSE)</f>
        <v>113</v>
      </c>
      <c r="AA338">
        <f>VLOOKUP(U338,WoE!$T$33:$W$45,4,FALSE)</f>
        <v>143</v>
      </c>
      <c r="AB338">
        <f>VLOOKUP(V338,WoE!$T$53:$W$54,4,FALSE)</f>
        <v>95</v>
      </c>
      <c r="AC338">
        <f t="shared" si="30"/>
        <v>474</v>
      </c>
      <c r="AD338">
        <f t="shared" si="31"/>
        <v>1</v>
      </c>
    </row>
    <row r="339" spans="1:30" hidden="1" x14ac:dyDescent="0.25">
      <c r="A339">
        <v>2</v>
      </c>
      <c r="B339">
        <v>1</v>
      </c>
      <c r="C339" t="s">
        <v>841</v>
      </c>
      <c r="D339" t="s">
        <v>15</v>
      </c>
      <c r="E339">
        <v>19</v>
      </c>
      <c r="F339">
        <v>1</v>
      </c>
      <c r="G339">
        <v>0</v>
      </c>
      <c r="H339" t="s">
        <v>839</v>
      </c>
      <c r="I339">
        <v>26</v>
      </c>
      <c r="K339" t="s">
        <v>17</v>
      </c>
      <c r="L339" t="s">
        <v>241</v>
      </c>
      <c r="N339" t="s">
        <v>840</v>
      </c>
      <c r="O339">
        <v>5</v>
      </c>
      <c r="P339" t="str">
        <f t="shared" si="27"/>
        <v>Validate</v>
      </c>
      <c r="Q339" t="str">
        <f t="shared" si="28"/>
        <v>NY</v>
      </c>
      <c r="S339">
        <f>IF(E339="",WoE!$T$11,IF(E339&lt;18,WoE!$T$5,IF(E339&lt;31,WoE!$T$6,IF(E339&lt;41,WoE!$T$7,IF(E339&lt;51,WoE!$T$8,IF(E339&lt;61,WoE!$T$9,WoE!$T$10))))))</f>
        <v>-5.6858338818942329</v>
      </c>
      <c r="T339">
        <f>IF(J339="",WoE!$T$25,IF(LEFT(J339,1)=WoE!$R$19,WoE!$T$19,IF(LEFT(J339,1)=WoE!$R$20,WoE!$T$20,IF(LEFT(J339,1)=WoE!$R$21,WoE!$T$21,IF(LEFT(J339,1)=WoE!$R$22,WoE!$T$22,IF(LEFT(J339,1)=WoE!$R$23,WoE!$T$23,WoE!$T$24))))))</f>
        <v>-35.508699828064103</v>
      </c>
      <c r="U339">
        <f>IF(Q339=WoE!$R$45,WoE!$T$45,IF(Q339=WoE!$R$44,WoE!$T$44,IF(Q339=WoE!$R$43,WoE!$T$43,IF(Q339=WoE!$R$42,WoE!$T$42,IF(Q339=WoE!$R$41,WoE!$T$41,IF(Q339=WoE!$R$40,WoE!$T$40,IF(Q339=WoE!$R$39,WoE!$T$39,IF(Q339=WoE!$R$38,WoE!$T$38,IF(Q339=WoE!$R$37,WoE!$T$37,IF(Q339=WoE!$R$36,WoE!$T$36,IF(Q339=WoE!$R$35,WoE!$T$35,IF(Q339="",WoE!$T$33,WoE!$T$34))))))))))))</f>
        <v>96.207787829339537</v>
      </c>
      <c r="V339">
        <f>IF(D339=WoE!$R$53,WoE!$T$53,WoE!$T$54)</f>
        <v>157.1927179217501</v>
      </c>
      <c r="W339">
        <f t="shared" si="29"/>
        <v>1</v>
      </c>
      <c r="Y339">
        <f>VLOOKUP(S339,WoE!$T$5:$W$11,4,FALSE)</f>
        <v>121</v>
      </c>
      <c r="Z339">
        <f>VLOOKUP(T339,WoE!$T$19:$W$25,4,FALSE)</f>
        <v>113</v>
      </c>
      <c r="AA339">
        <f>VLOOKUP(U339,WoE!$T$33:$W$45,4,FALSE)</f>
        <v>143</v>
      </c>
      <c r="AB339">
        <f>VLOOKUP(V339,WoE!$T$53:$W$54,4,FALSE)</f>
        <v>167</v>
      </c>
      <c r="AC339">
        <f t="shared" si="30"/>
        <v>544</v>
      </c>
      <c r="AD339">
        <f t="shared" si="31"/>
        <v>1</v>
      </c>
    </row>
    <row r="340" spans="1:30" hidden="1" x14ac:dyDescent="0.25">
      <c r="A340">
        <v>2</v>
      </c>
      <c r="B340">
        <v>0</v>
      </c>
      <c r="C340" t="s">
        <v>842</v>
      </c>
      <c r="D340" t="s">
        <v>20</v>
      </c>
      <c r="E340">
        <v>28</v>
      </c>
      <c r="F340">
        <v>0</v>
      </c>
      <c r="G340">
        <v>0</v>
      </c>
      <c r="H340" t="s">
        <v>843</v>
      </c>
      <c r="I340">
        <v>26</v>
      </c>
      <c r="K340" t="s">
        <v>17</v>
      </c>
      <c r="N340" t="s">
        <v>844</v>
      </c>
      <c r="O340">
        <v>5</v>
      </c>
      <c r="P340" t="str">
        <f t="shared" si="27"/>
        <v>Validate</v>
      </c>
      <c r="Q340" t="str">
        <f t="shared" si="28"/>
        <v>nd</v>
      </c>
      <c r="S340">
        <f>IF(E340="",WoE!$T$11,IF(E340&lt;18,WoE!$T$5,IF(E340&lt;31,WoE!$T$6,IF(E340&lt;41,WoE!$T$7,IF(E340&lt;51,WoE!$T$8,IF(E340&lt;61,WoE!$T$9,WoE!$T$10))))))</f>
        <v>-5.6858338818942329</v>
      </c>
      <c r="T340">
        <f>IF(J340="",WoE!$T$25,IF(LEFT(J340,1)=WoE!$R$19,WoE!$T$19,IF(LEFT(J340,1)=WoE!$R$20,WoE!$T$20,IF(LEFT(J340,1)=WoE!$R$21,WoE!$T$21,IF(LEFT(J340,1)=WoE!$R$22,WoE!$T$22,IF(LEFT(J340,1)=WoE!$R$23,WoE!$T$23,WoE!$T$24))))))</f>
        <v>-35.508699828064103</v>
      </c>
      <c r="U340">
        <f>IF(Q340=WoE!$R$45,WoE!$T$45,IF(Q340=WoE!$R$44,WoE!$T$44,IF(Q340=WoE!$R$43,WoE!$T$43,IF(Q340=WoE!$R$42,WoE!$T$42,IF(Q340=WoE!$R$41,WoE!$T$41,IF(Q340=WoE!$R$40,WoE!$T$40,IF(Q340=WoE!$R$39,WoE!$T$39,IF(Q340=WoE!$R$38,WoE!$T$38,IF(Q340=WoE!$R$37,WoE!$T$37,IF(Q340=WoE!$R$36,WoE!$T$36,IF(Q340=WoE!$R$35,WoE!$T$35,IF(Q340="",WoE!$T$33,WoE!$T$34))))))))))))</f>
        <v>23.024115278327077</v>
      </c>
      <c r="V340">
        <f>IF(D340=WoE!$R$53,WoE!$T$53,WoE!$T$54)</f>
        <v>-94.961360375027951</v>
      </c>
      <c r="W340">
        <f t="shared" si="29"/>
        <v>0</v>
      </c>
      <c r="Y340">
        <f>VLOOKUP(S340,WoE!$T$5:$W$11,4,FALSE)</f>
        <v>121</v>
      </c>
      <c r="Z340">
        <f>VLOOKUP(T340,WoE!$T$19:$W$25,4,FALSE)</f>
        <v>113</v>
      </c>
      <c r="AA340">
        <f>VLOOKUP(U340,WoE!$T$33:$W$45,4,FALSE)</f>
        <v>127</v>
      </c>
      <c r="AB340">
        <f>VLOOKUP(V340,WoE!$T$53:$W$54,4,FALSE)</f>
        <v>95</v>
      </c>
      <c r="AC340">
        <f t="shared" si="30"/>
        <v>456</v>
      </c>
      <c r="AD340">
        <f t="shared" si="31"/>
        <v>0</v>
      </c>
    </row>
    <row r="341" spans="1:30" x14ac:dyDescent="0.25">
      <c r="A341">
        <v>2</v>
      </c>
      <c r="B341">
        <v>1</v>
      </c>
      <c r="C341" t="s">
        <v>845</v>
      </c>
      <c r="D341" t="s">
        <v>20</v>
      </c>
      <c r="E341">
        <v>1</v>
      </c>
      <c r="F341">
        <v>2</v>
      </c>
      <c r="G341">
        <v>1</v>
      </c>
      <c r="H341" t="s">
        <v>846</v>
      </c>
      <c r="I341">
        <v>39</v>
      </c>
      <c r="J341" t="s">
        <v>847</v>
      </c>
      <c r="K341" t="s">
        <v>17</v>
      </c>
      <c r="L341" t="s">
        <v>22</v>
      </c>
      <c r="N341" t="s">
        <v>848</v>
      </c>
      <c r="O341">
        <v>1</v>
      </c>
      <c r="P341" t="str">
        <f t="shared" si="27"/>
        <v>Train</v>
      </c>
      <c r="Q341" t="str">
        <f t="shared" si="28"/>
        <v>MI</v>
      </c>
      <c r="S341">
        <f>IF(E341="",WoE!$T$11,IF(E341&lt;18,WoE!$T$5,IF(E341&lt;31,WoE!$T$6,IF(E341&lt;41,WoE!$T$7,IF(E341&lt;51,WoE!$T$8,IF(E341&lt;61,WoE!$T$9,WoE!$T$10))))))</f>
        <v>76.513380263189873</v>
      </c>
      <c r="T341">
        <f>IF(J341="",WoE!$T$25,IF(LEFT(J341,1)=WoE!$R$19,WoE!$T$19,IF(LEFT(J341,1)=WoE!$R$20,WoE!$T$20,IF(LEFT(J341,1)=WoE!$R$21,WoE!$T$21,IF(LEFT(J341,1)=WoE!$R$22,WoE!$T$22,IF(LEFT(J341,1)=WoE!$R$23,WoE!$T$23,WoE!$T$24))))))</f>
        <v>72.164869069215996</v>
      </c>
      <c r="U341">
        <f>IF(Q341=WoE!$R$45,WoE!$T$45,IF(Q341=WoE!$R$44,WoE!$T$44,IF(Q341=WoE!$R$43,WoE!$T$43,IF(Q341=WoE!$R$42,WoE!$T$42,IF(Q341=WoE!$R$41,WoE!$T$41,IF(Q341=WoE!$R$40,WoE!$T$40,IF(Q341=WoE!$R$39,WoE!$T$39,IF(Q341=WoE!$R$38,WoE!$T$38,IF(Q341=WoE!$R$37,WoE!$T$37,IF(Q341=WoE!$R$36,WoE!$T$36,IF(Q341=WoE!$R$35,WoE!$T$35,IF(Q341="",WoE!$T$33,WoE!$T$34))))))))))))</f>
        <v>9.3040031269785537</v>
      </c>
      <c r="V341">
        <f>IF(D341=WoE!$R$53,WoE!$T$53,WoE!$T$54)</f>
        <v>-94.961360375027951</v>
      </c>
      <c r="W341">
        <f t="shared" si="29"/>
        <v>1</v>
      </c>
      <c r="Y341">
        <f>VLOOKUP(S341,WoE!$T$5:$W$11,4,FALSE)</f>
        <v>137</v>
      </c>
      <c r="Z341">
        <f>VLOOKUP(T341,WoE!$T$19:$W$25,4,FALSE)</f>
        <v>140</v>
      </c>
      <c r="AA341">
        <f>VLOOKUP(U341,WoE!$T$33:$W$45,4,FALSE)</f>
        <v>124</v>
      </c>
      <c r="AB341">
        <f>VLOOKUP(V341,WoE!$T$53:$W$54,4,FALSE)</f>
        <v>95</v>
      </c>
      <c r="AC341">
        <f t="shared" si="30"/>
        <v>496</v>
      </c>
      <c r="AD341">
        <f t="shared" si="31"/>
        <v>1</v>
      </c>
    </row>
    <row r="342" spans="1:30" hidden="1" x14ac:dyDescent="0.25">
      <c r="A342">
        <v>2</v>
      </c>
      <c r="B342">
        <v>1</v>
      </c>
      <c r="C342" t="s">
        <v>849</v>
      </c>
      <c r="D342" t="s">
        <v>15</v>
      </c>
      <c r="E342">
        <v>4</v>
      </c>
      <c r="F342">
        <v>2</v>
      </c>
      <c r="G342">
        <v>1</v>
      </c>
      <c r="H342" t="s">
        <v>846</v>
      </c>
      <c r="I342">
        <v>39</v>
      </c>
      <c r="J342" t="s">
        <v>847</v>
      </c>
      <c r="K342" t="s">
        <v>17</v>
      </c>
      <c r="L342" t="s">
        <v>22</v>
      </c>
      <c r="N342" t="s">
        <v>848</v>
      </c>
      <c r="O342">
        <v>5</v>
      </c>
      <c r="P342" t="str">
        <f t="shared" si="27"/>
        <v>Validate</v>
      </c>
      <c r="Q342" t="str">
        <f t="shared" si="28"/>
        <v>MI</v>
      </c>
      <c r="S342">
        <f>IF(E342="",WoE!$T$11,IF(E342&lt;18,WoE!$T$5,IF(E342&lt;31,WoE!$T$6,IF(E342&lt;41,WoE!$T$7,IF(E342&lt;51,WoE!$T$8,IF(E342&lt;61,WoE!$T$9,WoE!$T$10))))))</f>
        <v>76.513380263189873</v>
      </c>
      <c r="T342">
        <f>IF(J342="",WoE!$T$25,IF(LEFT(J342,1)=WoE!$R$19,WoE!$T$19,IF(LEFT(J342,1)=WoE!$R$20,WoE!$T$20,IF(LEFT(J342,1)=WoE!$R$21,WoE!$T$21,IF(LEFT(J342,1)=WoE!$R$22,WoE!$T$22,IF(LEFT(J342,1)=WoE!$R$23,WoE!$T$23,WoE!$T$24))))))</f>
        <v>72.164869069215996</v>
      </c>
      <c r="U342">
        <f>IF(Q342=WoE!$R$45,WoE!$T$45,IF(Q342=WoE!$R$44,WoE!$T$44,IF(Q342=WoE!$R$43,WoE!$T$43,IF(Q342=WoE!$R$42,WoE!$T$42,IF(Q342=WoE!$R$41,WoE!$T$41,IF(Q342=WoE!$R$40,WoE!$T$40,IF(Q342=WoE!$R$39,WoE!$T$39,IF(Q342=WoE!$R$38,WoE!$T$38,IF(Q342=WoE!$R$37,WoE!$T$37,IF(Q342=WoE!$R$36,WoE!$T$36,IF(Q342=WoE!$R$35,WoE!$T$35,IF(Q342="",WoE!$T$33,WoE!$T$34))))))))))))</f>
        <v>9.3040031269785537</v>
      </c>
      <c r="V342">
        <f>IF(D342=WoE!$R$53,WoE!$T$53,WoE!$T$54)</f>
        <v>157.1927179217501</v>
      </c>
      <c r="W342">
        <f t="shared" si="29"/>
        <v>1</v>
      </c>
      <c r="Y342">
        <f>VLOOKUP(S342,WoE!$T$5:$W$11,4,FALSE)</f>
        <v>137</v>
      </c>
      <c r="Z342">
        <f>VLOOKUP(T342,WoE!$T$19:$W$25,4,FALSE)</f>
        <v>140</v>
      </c>
      <c r="AA342">
        <f>VLOOKUP(U342,WoE!$T$33:$W$45,4,FALSE)</f>
        <v>124</v>
      </c>
      <c r="AB342">
        <f>VLOOKUP(V342,WoE!$T$53:$W$54,4,FALSE)</f>
        <v>167</v>
      </c>
      <c r="AC342">
        <f t="shared" si="30"/>
        <v>568</v>
      </c>
      <c r="AD342">
        <f t="shared" si="31"/>
        <v>1</v>
      </c>
    </row>
    <row r="343" spans="1:30" hidden="1" x14ac:dyDescent="0.25">
      <c r="A343">
        <v>2</v>
      </c>
      <c r="B343">
        <v>1</v>
      </c>
      <c r="C343" t="s">
        <v>850</v>
      </c>
      <c r="D343" t="s">
        <v>15</v>
      </c>
      <c r="E343">
        <v>12</v>
      </c>
      <c r="F343">
        <v>2</v>
      </c>
      <c r="G343">
        <v>1</v>
      </c>
      <c r="H343" t="s">
        <v>846</v>
      </c>
      <c r="I343">
        <v>39</v>
      </c>
      <c r="J343" t="s">
        <v>847</v>
      </c>
      <c r="K343" t="s">
        <v>17</v>
      </c>
      <c r="L343" t="s">
        <v>241</v>
      </c>
      <c r="N343" t="s">
        <v>848</v>
      </c>
      <c r="O343">
        <v>5</v>
      </c>
      <c r="P343" t="str">
        <f t="shared" si="27"/>
        <v>Validate</v>
      </c>
      <c r="Q343" t="str">
        <f t="shared" si="28"/>
        <v>MI</v>
      </c>
      <c r="S343">
        <f>IF(E343="",WoE!$T$11,IF(E343&lt;18,WoE!$T$5,IF(E343&lt;31,WoE!$T$6,IF(E343&lt;41,WoE!$T$7,IF(E343&lt;51,WoE!$T$8,IF(E343&lt;61,WoE!$T$9,WoE!$T$10))))))</f>
        <v>76.513380263189873</v>
      </c>
      <c r="T343">
        <f>IF(J343="",WoE!$T$25,IF(LEFT(J343,1)=WoE!$R$19,WoE!$T$19,IF(LEFT(J343,1)=WoE!$R$20,WoE!$T$20,IF(LEFT(J343,1)=WoE!$R$21,WoE!$T$21,IF(LEFT(J343,1)=WoE!$R$22,WoE!$T$22,IF(LEFT(J343,1)=WoE!$R$23,WoE!$T$23,WoE!$T$24))))))</f>
        <v>72.164869069215996</v>
      </c>
      <c r="U343">
        <f>IF(Q343=WoE!$R$45,WoE!$T$45,IF(Q343=WoE!$R$44,WoE!$T$44,IF(Q343=WoE!$R$43,WoE!$T$43,IF(Q343=WoE!$R$42,WoE!$T$42,IF(Q343=WoE!$R$41,WoE!$T$41,IF(Q343=WoE!$R$40,WoE!$T$40,IF(Q343=WoE!$R$39,WoE!$T$39,IF(Q343=WoE!$R$38,WoE!$T$38,IF(Q343=WoE!$R$37,WoE!$T$37,IF(Q343=WoE!$R$36,WoE!$T$36,IF(Q343=WoE!$R$35,WoE!$T$35,IF(Q343="",WoE!$T$33,WoE!$T$34))))))))))))</f>
        <v>9.3040031269785537</v>
      </c>
      <c r="V343">
        <f>IF(D343=WoE!$R$53,WoE!$T$53,WoE!$T$54)</f>
        <v>157.1927179217501</v>
      </c>
      <c r="W343">
        <f t="shared" si="29"/>
        <v>1</v>
      </c>
      <c r="Y343">
        <f>VLOOKUP(S343,WoE!$T$5:$W$11,4,FALSE)</f>
        <v>137</v>
      </c>
      <c r="Z343">
        <f>VLOOKUP(T343,WoE!$T$19:$W$25,4,FALSE)</f>
        <v>140</v>
      </c>
      <c r="AA343">
        <f>VLOOKUP(U343,WoE!$T$33:$W$45,4,FALSE)</f>
        <v>124</v>
      </c>
      <c r="AB343">
        <f>VLOOKUP(V343,WoE!$T$53:$W$54,4,FALSE)</f>
        <v>167</v>
      </c>
      <c r="AC343">
        <f t="shared" si="30"/>
        <v>568</v>
      </c>
      <c r="AD343">
        <f t="shared" si="31"/>
        <v>1</v>
      </c>
    </row>
    <row r="344" spans="1:30" hidden="1" x14ac:dyDescent="0.25">
      <c r="A344">
        <v>2</v>
      </c>
      <c r="B344">
        <v>1</v>
      </c>
      <c r="C344" t="s">
        <v>851</v>
      </c>
      <c r="D344" t="s">
        <v>15</v>
      </c>
      <c r="E344">
        <v>36</v>
      </c>
      <c r="F344">
        <v>0</v>
      </c>
      <c r="G344">
        <v>3</v>
      </c>
      <c r="H344" t="s">
        <v>846</v>
      </c>
      <c r="I344">
        <v>39</v>
      </c>
      <c r="J344" t="s">
        <v>847</v>
      </c>
      <c r="K344" t="s">
        <v>17</v>
      </c>
      <c r="L344" t="s">
        <v>22</v>
      </c>
      <c r="N344" t="s">
        <v>848</v>
      </c>
      <c r="O344">
        <v>5</v>
      </c>
      <c r="P344" t="str">
        <f t="shared" si="27"/>
        <v>Validate</v>
      </c>
      <c r="Q344" t="str">
        <f t="shared" si="28"/>
        <v>MI</v>
      </c>
      <c r="S344">
        <f>IF(E344="",WoE!$T$11,IF(E344&lt;18,WoE!$T$5,IF(E344&lt;31,WoE!$T$6,IF(E344&lt;41,WoE!$T$7,IF(E344&lt;51,WoE!$T$8,IF(E344&lt;61,WoE!$T$9,WoE!$T$10))))))</f>
        <v>6.0882919635254256</v>
      </c>
      <c r="T344">
        <f>IF(J344="",WoE!$T$25,IF(LEFT(J344,1)=WoE!$R$19,WoE!$T$19,IF(LEFT(J344,1)=WoE!$R$20,WoE!$T$20,IF(LEFT(J344,1)=WoE!$R$21,WoE!$T$21,IF(LEFT(J344,1)=WoE!$R$22,WoE!$T$22,IF(LEFT(J344,1)=WoE!$R$23,WoE!$T$23,WoE!$T$24))))))</f>
        <v>72.164869069215996</v>
      </c>
      <c r="U344">
        <f>IF(Q344=WoE!$R$45,WoE!$T$45,IF(Q344=WoE!$R$44,WoE!$T$44,IF(Q344=WoE!$R$43,WoE!$T$43,IF(Q344=WoE!$R$42,WoE!$T$42,IF(Q344=WoE!$R$41,WoE!$T$41,IF(Q344=WoE!$R$40,WoE!$T$40,IF(Q344=WoE!$R$39,WoE!$T$39,IF(Q344=WoE!$R$38,WoE!$T$38,IF(Q344=WoE!$R$37,WoE!$T$37,IF(Q344=WoE!$R$36,WoE!$T$36,IF(Q344=WoE!$R$35,WoE!$T$35,IF(Q344="",WoE!$T$33,WoE!$T$34))))))))))))</f>
        <v>9.3040031269785537</v>
      </c>
      <c r="V344">
        <f>IF(D344=WoE!$R$53,WoE!$T$53,WoE!$T$54)</f>
        <v>157.1927179217501</v>
      </c>
      <c r="W344">
        <f t="shared" si="29"/>
        <v>1</v>
      </c>
      <c r="Y344">
        <f>VLOOKUP(S344,WoE!$T$5:$W$11,4,FALSE)</f>
        <v>123</v>
      </c>
      <c r="Z344">
        <f>VLOOKUP(T344,WoE!$T$19:$W$25,4,FALSE)</f>
        <v>140</v>
      </c>
      <c r="AA344">
        <f>VLOOKUP(U344,WoE!$T$33:$W$45,4,FALSE)</f>
        <v>124</v>
      </c>
      <c r="AB344">
        <f>VLOOKUP(V344,WoE!$T$53:$W$54,4,FALSE)</f>
        <v>167</v>
      </c>
      <c r="AC344">
        <f t="shared" si="30"/>
        <v>554</v>
      </c>
      <c r="AD344">
        <f t="shared" si="31"/>
        <v>1</v>
      </c>
    </row>
    <row r="345" spans="1:30" hidden="1" x14ac:dyDescent="0.25">
      <c r="A345">
        <v>2</v>
      </c>
      <c r="B345">
        <v>1</v>
      </c>
      <c r="C345" t="s">
        <v>852</v>
      </c>
      <c r="D345" t="s">
        <v>20</v>
      </c>
      <c r="E345">
        <v>34</v>
      </c>
      <c r="F345">
        <v>0</v>
      </c>
      <c r="G345">
        <v>0</v>
      </c>
      <c r="H345" t="s">
        <v>853</v>
      </c>
      <c r="I345">
        <v>13</v>
      </c>
      <c r="J345" t="s">
        <v>854</v>
      </c>
      <c r="K345" t="s">
        <v>17</v>
      </c>
      <c r="L345" t="s">
        <v>241</v>
      </c>
      <c r="N345" t="s">
        <v>439</v>
      </c>
      <c r="O345">
        <v>4</v>
      </c>
      <c r="P345" t="str">
        <f t="shared" si="27"/>
        <v>Test</v>
      </c>
      <c r="Q345" t="str">
        <f t="shared" si="28"/>
        <v>on</v>
      </c>
      <c r="S345">
        <f>IF(E345="",WoE!$T$11,IF(E345&lt;18,WoE!$T$5,IF(E345&lt;31,WoE!$T$6,IF(E345&lt;41,WoE!$T$7,IF(E345&lt;51,WoE!$T$8,IF(E345&lt;61,WoE!$T$9,WoE!$T$10))))))</f>
        <v>6.0882919635254256</v>
      </c>
      <c r="T345">
        <f>IF(J345="",WoE!$T$25,IF(LEFT(J345,1)=WoE!$R$19,WoE!$T$19,IF(LEFT(J345,1)=WoE!$R$20,WoE!$T$20,IF(LEFT(J345,1)=WoE!$R$21,WoE!$T$21,IF(LEFT(J345,1)=WoE!$R$22,WoE!$T$22,IF(LEFT(J345,1)=WoE!$R$23,WoE!$T$23,WoE!$T$24))))))</f>
        <v>146.3586035421537</v>
      </c>
      <c r="U345">
        <f>IF(Q345=WoE!$R$45,WoE!$T$45,IF(Q345=WoE!$R$44,WoE!$T$44,IF(Q345=WoE!$R$43,WoE!$T$43,IF(Q345=WoE!$R$42,WoE!$T$42,IF(Q345=WoE!$R$41,WoE!$T$41,IF(Q345=WoE!$R$40,WoE!$T$40,IF(Q345=WoE!$R$39,WoE!$T$39,IF(Q345=WoE!$R$38,WoE!$T$38,IF(Q345=WoE!$R$37,WoE!$T$37,IF(Q345=WoE!$R$36,WoE!$T$36,IF(Q345=WoE!$R$35,WoE!$T$35,IF(Q345="",WoE!$T$33,WoE!$T$34))))))))))))</f>
        <v>-105.96394786685998</v>
      </c>
      <c r="V345">
        <f>IF(D345=WoE!$R$53,WoE!$T$53,WoE!$T$54)</f>
        <v>-94.961360375027951</v>
      </c>
      <c r="W345">
        <f t="shared" si="29"/>
        <v>1</v>
      </c>
      <c r="Y345">
        <f>VLOOKUP(S345,WoE!$T$5:$W$11,4,FALSE)</f>
        <v>123</v>
      </c>
      <c r="Z345">
        <f>VLOOKUP(T345,WoE!$T$19:$W$25,4,FALSE)</f>
        <v>158</v>
      </c>
      <c r="AA345">
        <f>VLOOKUP(U345,WoE!$T$33:$W$45,4,FALSE)</f>
        <v>98</v>
      </c>
      <c r="AB345">
        <f>VLOOKUP(V345,WoE!$T$53:$W$54,4,FALSE)</f>
        <v>95</v>
      </c>
      <c r="AC345">
        <f t="shared" si="30"/>
        <v>474</v>
      </c>
      <c r="AD345">
        <f t="shared" si="31"/>
        <v>1</v>
      </c>
    </row>
    <row r="346" spans="1:30" x14ac:dyDescent="0.25">
      <c r="A346">
        <v>2</v>
      </c>
      <c r="B346">
        <v>1</v>
      </c>
      <c r="C346" t="s">
        <v>855</v>
      </c>
      <c r="D346" t="s">
        <v>15</v>
      </c>
      <c r="E346">
        <v>19</v>
      </c>
      <c r="F346">
        <v>0</v>
      </c>
      <c r="G346">
        <v>0</v>
      </c>
      <c r="H346" t="s">
        <v>856</v>
      </c>
      <c r="I346">
        <v>13</v>
      </c>
      <c r="K346" t="s">
        <v>17</v>
      </c>
      <c r="L346" t="s">
        <v>857</v>
      </c>
      <c r="N346" t="s">
        <v>858</v>
      </c>
      <c r="O346">
        <v>2</v>
      </c>
      <c r="P346" t="str">
        <f t="shared" si="27"/>
        <v>Train</v>
      </c>
      <c r="Q346" t="str">
        <f t="shared" si="28"/>
        <v>NY</v>
      </c>
      <c r="S346">
        <f>IF(E346="",WoE!$T$11,IF(E346&lt;18,WoE!$T$5,IF(E346&lt;31,WoE!$T$6,IF(E346&lt;41,WoE!$T$7,IF(E346&lt;51,WoE!$T$8,IF(E346&lt;61,WoE!$T$9,WoE!$T$10))))))</f>
        <v>-5.6858338818942329</v>
      </c>
      <c r="T346">
        <f>IF(J346="",WoE!$T$25,IF(LEFT(J346,1)=WoE!$R$19,WoE!$T$19,IF(LEFT(J346,1)=WoE!$R$20,WoE!$T$20,IF(LEFT(J346,1)=WoE!$R$21,WoE!$T$21,IF(LEFT(J346,1)=WoE!$R$22,WoE!$T$22,IF(LEFT(J346,1)=WoE!$R$23,WoE!$T$23,WoE!$T$24))))))</f>
        <v>-35.508699828064103</v>
      </c>
      <c r="U346">
        <f>IF(Q346=WoE!$R$45,WoE!$T$45,IF(Q346=WoE!$R$44,WoE!$T$44,IF(Q346=WoE!$R$43,WoE!$T$43,IF(Q346=WoE!$R$42,WoE!$T$42,IF(Q346=WoE!$R$41,WoE!$T$41,IF(Q346=WoE!$R$40,WoE!$T$40,IF(Q346=WoE!$R$39,WoE!$T$39,IF(Q346=WoE!$R$38,WoE!$T$38,IF(Q346=WoE!$R$37,WoE!$T$37,IF(Q346=WoE!$R$36,WoE!$T$36,IF(Q346=WoE!$R$35,WoE!$T$35,IF(Q346="",WoE!$T$33,WoE!$T$34))))))))))))</f>
        <v>96.207787829339537</v>
      </c>
      <c r="V346">
        <f>IF(D346=WoE!$R$53,WoE!$T$53,WoE!$T$54)</f>
        <v>157.1927179217501</v>
      </c>
      <c r="W346">
        <f t="shared" si="29"/>
        <v>1</v>
      </c>
      <c r="Y346">
        <f>VLOOKUP(S346,WoE!$T$5:$W$11,4,FALSE)</f>
        <v>121</v>
      </c>
      <c r="Z346">
        <f>VLOOKUP(T346,WoE!$T$19:$W$25,4,FALSE)</f>
        <v>113</v>
      </c>
      <c r="AA346">
        <f>VLOOKUP(U346,WoE!$T$33:$W$45,4,FALSE)</f>
        <v>143</v>
      </c>
      <c r="AB346">
        <f>VLOOKUP(V346,WoE!$T$53:$W$54,4,FALSE)</f>
        <v>167</v>
      </c>
      <c r="AC346">
        <f t="shared" si="30"/>
        <v>544</v>
      </c>
      <c r="AD346">
        <f t="shared" si="31"/>
        <v>1</v>
      </c>
    </row>
    <row r="347" spans="1:30" hidden="1" x14ac:dyDescent="0.25">
      <c r="A347">
        <v>2</v>
      </c>
      <c r="B347">
        <v>0</v>
      </c>
      <c r="C347" t="s">
        <v>859</v>
      </c>
      <c r="D347" t="s">
        <v>20</v>
      </c>
      <c r="E347">
        <v>23</v>
      </c>
      <c r="F347">
        <v>0</v>
      </c>
      <c r="G347">
        <v>0</v>
      </c>
      <c r="H347" t="s">
        <v>860</v>
      </c>
      <c r="I347">
        <v>13</v>
      </c>
      <c r="K347" t="s">
        <v>17</v>
      </c>
      <c r="N347" t="s">
        <v>861</v>
      </c>
      <c r="O347">
        <v>4</v>
      </c>
      <c r="P347" t="str">
        <f t="shared" si="27"/>
        <v>Test</v>
      </c>
      <c r="Q347" t="str">
        <f t="shared" si="28"/>
        <v>MI</v>
      </c>
      <c r="S347">
        <f>IF(E347="",WoE!$T$11,IF(E347&lt;18,WoE!$T$5,IF(E347&lt;31,WoE!$T$6,IF(E347&lt;41,WoE!$T$7,IF(E347&lt;51,WoE!$T$8,IF(E347&lt;61,WoE!$T$9,WoE!$T$10))))))</f>
        <v>-5.6858338818942329</v>
      </c>
      <c r="T347">
        <f>IF(J347="",WoE!$T$25,IF(LEFT(J347,1)=WoE!$R$19,WoE!$T$19,IF(LEFT(J347,1)=WoE!$R$20,WoE!$T$20,IF(LEFT(J347,1)=WoE!$R$21,WoE!$T$21,IF(LEFT(J347,1)=WoE!$R$22,WoE!$T$22,IF(LEFT(J347,1)=WoE!$R$23,WoE!$T$23,WoE!$T$24))))))</f>
        <v>-35.508699828064103</v>
      </c>
      <c r="U347">
        <f>IF(Q347=WoE!$R$45,WoE!$T$45,IF(Q347=WoE!$R$44,WoE!$T$44,IF(Q347=WoE!$R$43,WoE!$T$43,IF(Q347=WoE!$R$42,WoE!$T$42,IF(Q347=WoE!$R$41,WoE!$T$41,IF(Q347=WoE!$R$40,WoE!$T$40,IF(Q347=WoE!$R$39,WoE!$T$39,IF(Q347=WoE!$R$38,WoE!$T$38,IF(Q347=WoE!$R$37,WoE!$T$37,IF(Q347=WoE!$R$36,WoE!$T$36,IF(Q347=WoE!$R$35,WoE!$T$35,IF(Q347="",WoE!$T$33,WoE!$T$34))))))))))))</f>
        <v>9.3040031269785537</v>
      </c>
      <c r="V347">
        <f>IF(D347=WoE!$R$53,WoE!$T$53,WoE!$T$54)</f>
        <v>-94.961360375027951</v>
      </c>
      <c r="W347">
        <f t="shared" si="29"/>
        <v>0</v>
      </c>
      <c r="Y347">
        <f>VLOOKUP(S347,WoE!$T$5:$W$11,4,FALSE)</f>
        <v>121</v>
      </c>
      <c r="Z347">
        <f>VLOOKUP(T347,WoE!$T$19:$W$25,4,FALSE)</f>
        <v>113</v>
      </c>
      <c r="AA347">
        <f>VLOOKUP(U347,WoE!$T$33:$W$45,4,FALSE)</f>
        <v>124</v>
      </c>
      <c r="AB347">
        <f>VLOOKUP(V347,WoE!$T$53:$W$54,4,FALSE)</f>
        <v>95</v>
      </c>
      <c r="AC347">
        <f t="shared" si="30"/>
        <v>453</v>
      </c>
      <c r="AD347">
        <f t="shared" si="31"/>
        <v>0</v>
      </c>
    </row>
    <row r="348" spans="1:30" x14ac:dyDescent="0.25">
      <c r="A348">
        <v>2</v>
      </c>
      <c r="B348">
        <v>0</v>
      </c>
      <c r="C348" t="s">
        <v>862</v>
      </c>
      <c r="D348" t="s">
        <v>20</v>
      </c>
      <c r="E348">
        <v>26</v>
      </c>
      <c r="F348">
        <v>0</v>
      </c>
      <c r="G348">
        <v>0</v>
      </c>
      <c r="H348" t="s">
        <v>863</v>
      </c>
      <c r="I348">
        <v>13</v>
      </c>
      <c r="K348" t="s">
        <v>17</v>
      </c>
      <c r="N348" t="s">
        <v>864</v>
      </c>
      <c r="O348">
        <v>2</v>
      </c>
      <c r="P348" t="str">
        <f t="shared" si="27"/>
        <v>Train</v>
      </c>
      <c r="Q348" t="str">
        <f t="shared" si="28"/>
        <v>NJ</v>
      </c>
      <c r="S348">
        <f>IF(E348="",WoE!$T$11,IF(E348&lt;18,WoE!$T$5,IF(E348&lt;31,WoE!$T$6,IF(E348&lt;41,WoE!$T$7,IF(E348&lt;51,WoE!$T$8,IF(E348&lt;61,WoE!$T$9,WoE!$T$10))))))</f>
        <v>-5.6858338818942329</v>
      </c>
      <c r="T348">
        <f>IF(J348="",WoE!$T$25,IF(LEFT(J348,1)=WoE!$R$19,WoE!$T$19,IF(LEFT(J348,1)=WoE!$R$20,WoE!$T$20,IF(LEFT(J348,1)=WoE!$R$21,WoE!$T$21,IF(LEFT(J348,1)=WoE!$R$22,WoE!$T$22,IF(LEFT(J348,1)=WoE!$R$23,WoE!$T$23,WoE!$T$24))))))</f>
        <v>-35.508699828064103</v>
      </c>
      <c r="U348">
        <f>IF(Q348=WoE!$R$45,WoE!$T$45,IF(Q348=WoE!$R$44,WoE!$T$44,IF(Q348=WoE!$R$43,WoE!$T$43,IF(Q348=WoE!$R$42,WoE!$T$42,IF(Q348=WoE!$R$41,WoE!$T$41,IF(Q348=WoE!$R$40,WoE!$T$40,IF(Q348=WoE!$R$39,WoE!$T$39,IF(Q348=WoE!$R$38,WoE!$T$38,IF(Q348=WoE!$R$37,WoE!$T$37,IF(Q348=WoE!$R$36,WoE!$T$36,IF(Q348=WoE!$R$35,WoE!$T$35,IF(Q348="",WoE!$T$33,WoE!$T$34))))))))))))</f>
        <v>9.304003126978575</v>
      </c>
      <c r="V348">
        <f>IF(D348=WoE!$R$53,WoE!$T$53,WoE!$T$54)</f>
        <v>-94.961360375027951</v>
      </c>
      <c r="W348">
        <f t="shared" si="29"/>
        <v>0</v>
      </c>
      <c r="Y348">
        <f>VLOOKUP(S348,WoE!$T$5:$W$11,4,FALSE)</f>
        <v>121</v>
      </c>
      <c r="Z348">
        <f>VLOOKUP(T348,WoE!$T$19:$W$25,4,FALSE)</f>
        <v>113</v>
      </c>
      <c r="AA348">
        <f>VLOOKUP(U348,WoE!$T$33:$W$45,4,FALSE)</f>
        <v>124</v>
      </c>
      <c r="AB348">
        <f>VLOOKUP(V348,WoE!$T$53:$W$54,4,FALSE)</f>
        <v>95</v>
      </c>
      <c r="AC348">
        <f t="shared" si="30"/>
        <v>453</v>
      </c>
      <c r="AD348">
        <f t="shared" si="31"/>
        <v>0</v>
      </c>
    </row>
    <row r="349" spans="1:30" x14ac:dyDescent="0.25">
      <c r="A349">
        <v>2</v>
      </c>
      <c r="B349">
        <v>0</v>
      </c>
      <c r="C349" t="s">
        <v>865</v>
      </c>
      <c r="D349" t="s">
        <v>20</v>
      </c>
      <c r="E349">
        <v>42</v>
      </c>
      <c r="F349">
        <v>0</v>
      </c>
      <c r="G349">
        <v>0</v>
      </c>
      <c r="H349" t="s">
        <v>866</v>
      </c>
      <c r="I349">
        <v>13</v>
      </c>
      <c r="K349" t="s">
        <v>17</v>
      </c>
      <c r="N349" t="s">
        <v>439</v>
      </c>
      <c r="O349">
        <v>2</v>
      </c>
      <c r="P349" t="str">
        <f t="shared" si="27"/>
        <v>Train</v>
      </c>
      <c r="Q349" t="str">
        <f t="shared" si="28"/>
        <v>on</v>
      </c>
      <c r="S349">
        <f>IF(E349="",WoE!$T$11,IF(E349&lt;18,WoE!$T$5,IF(E349&lt;31,WoE!$T$6,IF(E349&lt;41,WoE!$T$7,IF(E349&lt;51,WoE!$T$8,IF(E349&lt;61,WoE!$T$9,WoE!$T$10))))))</f>
        <v>10.385094737400134</v>
      </c>
      <c r="T349">
        <f>IF(J349="",WoE!$T$25,IF(LEFT(J349,1)=WoE!$R$19,WoE!$T$19,IF(LEFT(J349,1)=WoE!$R$20,WoE!$T$20,IF(LEFT(J349,1)=WoE!$R$21,WoE!$T$21,IF(LEFT(J349,1)=WoE!$R$22,WoE!$T$22,IF(LEFT(J349,1)=WoE!$R$23,WoE!$T$23,WoE!$T$24))))))</f>
        <v>-35.508699828064103</v>
      </c>
      <c r="U349">
        <f>IF(Q349=WoE!$R$45,WoE!$T$45,IF(Q349=WoE!$R$44,WoE!$T$44,IF(Q349=WoE!$R$43,WoE!$T$43,IF(Q349=WoE!$R$42,WoE!$T$42,IF(Q349=WoE!$R$41,WoE!$T$41,IF(Q349=WoE!$R$40,WoE!$T$40,IF(Q349=WoE!$R$39,WoE!$T$39,IF(Q349=WoE!$R$38,WoE!$T$38,IF(Q349=WoE!$R$37,WoE!$T$37,IF(Q349=WoE!$R$36,WoE!$T$36,IF(Q349=WoE!$R$35,WoE!$T$35,IF(Q349="",WoE!$T$33,WoE!$T$34))))))))))))</f>
        <v>-105.96394786685998</v>
      </c>
      <c r="V349">
        <f>IF(D349=WoE!$R$53,WoE!$T$53,WoE!$T$54)</f>
        <v>-94.961360375027951</v>
      </c>
      <c r="W349">
        <f t="shared" si="29"/>
        <v>0</v>
      </c>
      <c r="Y349">
        <f>VLOOKUP(S349,WoE!$T$5:$W$11,4,FALSE)</f>
        <v>124</v>
      </c>
      <c r="Z349">
        <f>VLOOKUP(T349,WoE!$T$19:$W$25,4,FALSE)</f>
        <v>113</v>
      </c>
      <c r="AA349">
        <f>VLOOKUP(U349,WoE!$T$33:$W$45,4,FALSE)</f>
        <v>98</v>
      </c>
      <c r="AB349">
        <f>VLOOKUP(V349,WoE!$T$53:$W$54,4,FALSE)</f>
        <v>95</v>
      </c>
      <c r="AC349">
        <f t="shared" si="30"/>
        <v>430</v>
      </c>
      <c r="AD349">
        <f t="shared" si="31"/>
        <v>0</v>
      </c>
    </row>
    <row r="350" spans="1:30" x14ac:dyDescent="0.25">
      <c r="A350">
        <v>2</v>
      </c>
      <c r="B350">
        <v>0</v>
      </c>
      <c r="C350" t="s">
        <v>867</v>
      </c>
      <c r="D350" t="s">
        <v>20</v>
      </c>
      <c r="E350">
        <v>27</v>
      </c>
      <c r="F350">
        <v>0</v>
      </c>
      <c r="G350">
        <v>0</v>
      </c>
      <c r="H350" t="s">
        <v>868</v>
      </c>
      <c r="I350">
        <v>13</v>
      </c>
      <c r="K350" t="s">
        <v>17</v>
      </c>
      <c r="N350" t="s">
        <v>869</v>
      </c>
      <c r="O350">
        <v>3</v>
      </c>
      <c r="P350" t="str">
        <f t="shared" si="27"/>
        <v>Train</v>
      </c>
      <c r="Q350" t="str">
        <f t="shared" si="28"/>
        <v>NM</v>
      </c>
      <c r="S350">
        <f>IF(E350="",WoE!$T$11,IF(E350&lt;18,WoE!$T$5,IF(E350&lt;31,WoE!$T$6,IF(E350&lt;41,WoE!$T$7,IF(E350&lt;51,WoE!$T$8,IF(E350&lt;61,WoE!$T$9,WoE!$T$10))))))</f>
        <v>-5.6858338818942329</v>
      </c>
      <c r="T350">
        <f>IF(J350="",WoE!$T$25,IF(LEFT(J350,1)=WoE!$R$19,WoE!$T$19,IF(LEFT(J350,1)=WoE!$R$20,WoE!$T$20,IF(LEFT(J350,1)=WoE!$R$21,WoE!$T$21,IF(LEFT(J350,1)=WoE!$R$22,WoE!$T$22,IF(LEFT(J350,1)=WoE!$R$23,WoE!$T$23,WoE!$T$24))))))</f>
        <v>-35.508699828064103</v>
      </c>
      <c r="U350">
        <f>IF(Q350=WoE!$R$45,WoE!$T$45,IF(Q350=WoE!$R$44,WoE!$T$44,IF(Q350=WoE!$R$43,WoE!$T$43,IF(Q350=WoE!$R$42,WoE!$T$42,IF(Q350=WoE!$R$41,WoE!$T$41,IF(Q350=WoE!$R$40,WoE!$T$40,IF(Q350=WoE!$R$39,WoE!$T$39,IF(Q350=WoE!$R$38,WoE!$T$38,IF(Q350=WoE!$R$37,WoE!$T$37,IF(Q350=WoE!$R$36,WoE!$T$36,IF(Q350=WoE!$R$35,WoE!$T$35,IF(Q350="",WoE!$T$33,WoE!$T$34))))))))))))</f>
        <v>26.617316200933416</v>
      </c>
      <c r="V350">
        <f>IF(D350=WoE!$R$53,WoE!$T$53,WoE!$T$54)</f>
        <v>-94.961360375027951</v>
      </c>
      <c r="W350">
        <f t="shared" si="29"/>
        <v>0</v>
      </c>
      <c r="Y350">
        <f>VLOOKUP(S350,WoE!$T$5:$W$11,4,FALSE)</f>
        <v>121</v>
      </c>
      <c r="Z350">
        <f>VLOOKUP(T350,WoE!$T$19:$W$25,4,FALSE)</f>
        <v>113</v>
      </c>
      <c r="AA350">
        <f>VLOOKUP(U350,WoE!$T$33:$W$45,4,FALSE)</f>
        <v>128</v>
      </c>
      <c r="AB350">
        <f>VLOOKUP(V350,WoE!$T$53:$W$54,4,FALSE)</f>
        <v>95</v>
      </c>
      <c r="AC350">
        <f t="shared" si="30"/>
        <v>457</v>
      </c>
      <c r="AD350">
        <f t="shared" si="31"/>
        <v>0</v>
      </c>
    </row>
    <row r="351" spans="1:30" x14ac:dyDescent="0.25">
      <c r="A351">
        <v>2</v>
      </c>
      <c r="B351">
        <v>1</v>
      </c>
      <c r="C351" t="s">
        <v>870</v>
      </c>
      <c r="D351" t="s">
        <v>15</v>
      </c>
      <c r="E351">
        <v>24</v>
      </c>
      <c r="F351">
        <v>0</v>
      </c>
      <c r="G351">
        <v>0</v>
      </c>
      <c r="H351" t="s">
        <v>871</v>
      </c>
      <c r="I351">
        <v>13</v>
      </c>
      <c r="J351" t="s">
        <v>872</v>
      </c>
      <c r="K351" t="s">
        <v>17</v>
      </c>
      <c r="L351" t="s">
        <v>22</v>
      </c>
      <c r="N351" t="s">
        <v>873</v>
      </c>
      <c r="O351">
        <v>1</v>
      </c>
      <c r="P351" t="str">
        <f t="shared" si="27"/>
        <v>Train</v>
      </c>
      <c r="Q351" t="str">
        <f t="shared" si="28"/>
        <v>PQ</v>
      </c>
      <c r="S351">
        <f>IF(E351="",WoE!$T$11,IF(E351&lt;18,WoE!$T$5,IF(E351&lt;31,WoE!$T$6,IF(E351&lt;41,WoE!$T$7,IF(E351&lt;51,WoE!$T$8,IF(E351&lt;61,WoE!$T$9,WoE!$T$10))))))</f>
        <v>-5.6858338818942329</v>
      </c>
      <c r="T351">
        <f>IF(J351="",WoE!$T$25,IF(LEFT(J351,1)=WoE!$R$19,WoE!$T$19,IF(LEFT(J351,1)=WoE!$R$20,WoE!$T$20,IF(LEFT(J351,1)=WoE!$R$21,WoE!$T$21,IF(LEFT(J351,1)=WoE!$R$22,WoE!$T$22,IF(LEFT(J351,1)=WoE!$R$23,WoE!$T$23,WoE!$T$24))))))</f>
        <v>72.164869069215996</v>
      </c>
      <c r="U351">
        <f>IF(Q351=WoE!$R$45,WoE!$T$45,IF(Q351=WoE!$R$44,WoE!$T$44,IF(Q351=WoE!$R$43,WoE!$T$43,IF(Q351=WoE!$R$42,WoE!$T$42,IF(Q351=WoE!$R$41,WoE!$T$41,IF(Q351=WoE!$R$40,WoE!$T$40,IF(Q351=WoE!$R$39,WoE!$T$39,IF(Q351=WoE!$R$38,WoE!$T$38,IF(Q351=WoE!$R$37,WoE!$T$37,IF(Q351=WoE!$R$36,WoE!$T$36,IF(Q351=WoE!$R$35,WoE!$T$35,IF(Q351="",WoE!$T$33,WoE!$T$34))))))))))))</f>
        <v>49.850513937795</v>
      </c>
      <c r="V351">
        <f>IF(D351=WoE!$R$53,WoE!$T$53,WoE!$T$54)</f>
        <v>157.1927179217501</v>
      </c>
      <c r="W351">
        <f t="shared" si="29"/>
        <v>1</v>
      </c>
      <c r="Y351">
        <f>VLOOKUP(S351,WoE!$T$5:$W$11,4,FALSE)</f>
        <v>121</v>
      </c>
      <c r="Z351">
        <f>VLOOKUP(T351,WoE!$T$19:$W$25,4,FALSE)</f>
        <v>140</v>
      </c>
      <c r="AA351">
        <f>VLOOKUP(U351,WoE!$T$33:$W$45,4,FALSE)</f>
        <v>133</v>
      </c>
      <c r="AB351">
        <f>VLOOKUP(V351,WoE!$T$53:$W$54,4,FALSE)</f>
        <v>167</v>
      </c>
      <c r="AC351">
        <f t="shared" si="30"/>
        <v>561</v>
      </c>
      <c r="AD351">
        <f t="shared" si="31"/>
        <v>1</v>
      </c>
    </row>
    <row r="352" spans="1:30" x14ac:dyDescent="0.25">
      <c r="A352">
        <v>2</v>
      </c>
      <c r="B352">
        <v>1</v>
      </c>
      <c r="C352" t="s">
        <v>874</v>
      </c>
      <c r="D352" t="s">
        <v>15</v>
      </c>
      <c r="E352">
        <v>15</v>
      </c>
      <c r="F352">
        <v>0</v>
      </c>
      <c r="G352">
        <v>2</v>
      </c>
      <c r="H352" t="s">
        <v>875</v>
      </c>
      <c r="I352">
        <v>39</v>
      </c>
      <c r="K352" t="s">
        <v>17</v>
      </c>
      <c r="L352" t="s">
        <v>204</v>
      </c>
      <c r="N352" t="s">
        <v>876</v>
      </c>
      <c r="O352">
        <v>3</v>
      </c>
      <c r="P352" t="str">
        <f t="shared" si="27"/>
        <v>Train</v>
      </c>
      <c r="Q352" t="str">
        <f t="shared" si="28"/>
        <v>WA</v>
      </c>
      <c r="S352">
        <f>IF(E352="",WoE!$T$11,IF(E352&lt;18,WoE!$T$5,IF(E352&lt;31,WoE!$T$6,IF(E352&lt;41,WoE!$T$7,IF(E352&lt;51,WoE!$T$8,IF(E352&lt;61,WoE!$T$9,WoE!$T$10))))))</f>
        <v>76.513380263189873</v>
      </c>
      <c r="T352">
        <f>IF(J352="",WoE!$T$25,IF(LEFT(J352,1)=WoE!$R$19,WoE!$T$19,IF(LEFT(J352,1)=WoE!$R$20,WoE!$T$20,IF(LEFT(J352,1)=WoE!$R$21,WoE!$T$21,IF(LEFT(J352,1)=WoE!$R$22,WoE!$T$22,IF(LEFT(J352,1)=WoE!$R$23,WoE!$T$23,WoE!$T$24))))))</f>
        <v>-35.508699828064103</v>
      </c>
      <c r="U352">
        <f>IF(Q352=WoE!$R$45,WoE!$T$45,IF(Q352=WoE!$R$44,WoE!$T$44,IF(Q352=WoE!$R$43,WoE!$T$43,IF(Q352=WoE!$R$42,WoE!$T$42,IF(Q352=WoE!$R$41,WoE!$T$41,IF(Q352=WoE!$R$40,WoE!$T$40,IF(Q352=WoE!$R$39,WoE!$T$39,IF(Q352=WoE!$R$38,WoE!$T$38,IF(Q352=WoE!$R$37,WoE!$T$37,IF(Q352=WoE!$R$36,WoE!$T$36,IF(Q352=WoE!$R$35,WoE!$T$35,IF(Q352="",WoE!$T$33,WoE!$T$34))))))))))))</f>
        <v>26.617316200933416</v>
      </c>
      <c r="V352">
        <f>IF(D352=WoE!$R$53,WoE!$T$53,WoE!$T$54)</f>
        <v>157.1927179217501</v>
      </c>
      <c r="W352">
        <f t="shared" si="29"/>
        <v>1</v>
      </c>
      <c r="Y352">
        <f>VLOOKUP(S352,WoE!$T$5:$W$11,4,FALSE)</f>
        <v>137</v>
      </c>
      <c r="Z352">
        <f>VLOOKUP(T352,WoE!$T$19:$W$25,4,FALSE)</f>
        <v>113</v>
      </c>
      <c r="AA352">
        <f>VLOOKUP(U352,WoE!$T$33:$W$45,4,FALSE)</f>
        <v>128</v>
      </c>
      <c r="AB352">
        <f>VLOOKUP(V352,WoE!$T$53:$W$54,4,FALSE)</f>
        <v>167</v>
      </c>
      <c r="AC352">
        <f t="shared" si="30"/>
        <v>545</v>
      </c>
      <c r="AD352">
        <f t="shared" si="31"/>
        <v>1</v>
      </c>
    </row>
    <row r="353" spans="1:30" x14ac:dyDescent="0.25">
      <c r="A353">
        <v>2</v>
      </c>
      <c r="B353">
        <v>0</v>
      </c>
      <c r="C353" t="s">
        <v>877</v>
      </c>
      <c r="D353" t="s">
        <v>20</v>
      </c>
      <c r="E353">
        <v>60</v>
      </c>
      <c r="F353">
        <v>1</v>
      </c>
      <c r="G353">
        <v>1</v>
      </c>
      <c r="H353" t="s">
        <v>875</v>
      </c>
      <c r="I353">
        <v>39</v>
      </c>
      <c r="K353" t="s">
        <v>17</v>
      </c>
      <c r="N353" t="s">
        <v>876</v>
      </c>
      <c r="O353">
        <v>1</v>
      </c>
      <c r="P353" t="str">
        <f t="shared" si="27"/>
        <v>Train</v>
      </c>
      <c r="Q353" t="str">
        <f t="shared" si="28"/>
        <v>WA</v>
      </c>
      <c r="S353">
        <f>IF(E353="",WoE!$T$11,IF(E353&lt;18,WoE!$T$5,IF(E353&lt;31,WoE!$T$6,IF(E353&lt;41,WoE!$T$7,IF(E353&lt;51,WoE!$T$8,IF(E353&lt;61,WoE!$T$9,WoE!$T$10))))))</f>
        <v>24.067603007585038</v>
      </c>
      <c r="T353">
        <f>IF(J353="",WoE!$T$25,IF(LEFT(J353,1)=WoE!$R$19,WoE!$T$19,IF(LEFT(J353,1)=WoE!$R$20,WoE!$T$20,IF(LEFT(J353,1)=WoE!$R$21,WoE!$T$21,IF(LEFT(J353,1)=WoE!$R$22,WoE!$T$22,IF(LEFT(J353,1)=WoE!$R$23,WoE!$T$23,WoE!$T$24))))))</f>
        <v>-35.508699828064103</v>
      </c>
      <c r="U353">
        <f>IF(Q353=WoE!$R$45,WoE!$T$45,IF(Q353=WoE!$R$44,WoE!$T$44,IF(Q353=WoE!$R$43,WoE!$T$43,IF(Q353=WoE!$R$42,WoE!$T$42,IF(Q353=WoE!$R$41,WoE!$T$41,IF(Q353=WoE!$R$40,WoE!$T$40,IF(Q353=WoE!$R$39,WoE!$T$39,IF(Q353=WoE!$R$38,WoE!$T$38,IF(Q353=WoE!$R$37,WoE!$T$37,IF(Q353=WoE!$R$36,WoE!$T$36,IF(Q353=WoE!$R$35,WoE!$T$35,IF(Q353="",WoE!$T$33,WoE!$T$34))))))))))))</f>
        <v>26.617316200933416</v>
      </c>
      <c r="V353">
        <f>IF(D353=WoE!$R$53,WoE!$T$53,WoE!$T$54)</f>
        <v>-94.961360375027951</v>
      </c>
      <c r="W353">
        <f t="shared" si="29"/>
        <v>0</v>
      </c>
      <c r="Y353">
        <f>VLOOKUP(S353,WoE!$T$5:$W$11,4,FALSE)</f>
        <v>127</v>
      </c>
      <c r="Z353">
        <f>VLOOKUP(T353,WoE!$T$19:$W$25,4,FALSE)</f>
        <v>113</v>
      </c>
      <c r="AA353">
        <f>VLOOKUP(U353,WoE!$T$33:$W$45,4,FALSE)</f>
        <v>128</v>
      </c>
      <c r="AB353">
        <f>VLOOKUP(V353,WoE!$T$53:$W$54,4,FALSE)</f>
        <v>95</v>
      </c>
      <c r="AC353">
        <f t="shared" si="30"/>
        <v>463</v>
      </c>
      <c r="AD353">
        <f t="shared" si="31"/>
        <v>0</v>
      </c>
    </row>
    <row r="354" spans="1:30" x14ac:dyDescent="0.25">
      <c r="A354">
        <v>2</v>
      </c>
      <c r="B354">
        <v>1</v>
      </c>
      <c r="C354" t="s">
        <v>878</v>
      </c>
      <c r="D354" t="s">
        <v>15</v>
      </c>
      <c r="E354">
        <v>40</v>
      </c>
      <c r="F354">
        <v>1</v>
      </c>
      <c r="G354">
        <v>1</v>
      </c>
      <c r="H354" t="s">
        <v>875</v>
      </c>
      <c r="I354">
        <v>39</v>
      </c>
      <c r="K354" t="s">
        <v>17</v>
      </c>
      <c r="L354" t="s">
        <v>204</v>
      </c>
      <c r="N354" t="s">
        <v>876</v>
      </c>
      <c r="O354">
        <v>3</v>
      </c>
      <c r="P354" t="str">
        <f t="shared" si="27"/>
        <v>Train</v>
      </c>
      <c r="Q354" t="str">
        <f t="shared" si="28"/>
        <v>WA</v>
      </c>
      <c r="S354">
        <f>IF(E354="",WoE!$T$11,IF(E354&lt;18,WoE!$T$5,IF(E354&lt;31,WoE!$T$6,IF(E354&lt;41,WoE!$T$7,IF(E354&lt;51,WoE!$T$8,IF(E354&lt;61,WoE!$T$9,WoE!$T$10))))))</f>
        <v>6.0882919635254256</v>
      </c>
      <c r="T354">
        <f>IF(J354="",WoE!$T$25,IF(LEFT(J354,1)=WoE!$R$19,WoE!$T$19,IF(LEFT(J354,1)=WoE!$R$20,WoE!$T$20,IF(LEFT(J354,1)=WoE!$R$21,WoE!$T$21,IF(LEFT(J354,1)=WoE!$R$22,WoE!$T$22,IF(LEFT(J354,1)=WoE!$R$23,WoE!$T$23,WoE!$T$24))))))</f>
        <v>-35.508699828064103</v>
      </c>
      <c r="U354">
        <f>IF(Q354=WoE!$R$45,WoE!$T$45,IF(Q354=WoE!$R$44,WoE!$T$44,IF(Q354=WoE!$R$43,WoE!$T$43,IF(Q354=WoE!$R$42,WoE!$T$42,IF(Q354=WoE!$R$41,WoE!$T$41,IF(Q354=WoE!$R$40,WoE!$T$40,IF(Q354=WoE!$R$39,WoE!$T$39,IF(Q354=WoE!$R$38,WoE!$T$38,IF(Q354=WoE!$R$37,WoE!$T$37,IF(Q354=WoE!$R$36,WoE!$T$36,IF(Q354=WoE!$R$35,WoE!$T$35,IF(Q354="",WoE!$T$33,WoE!$T$34))))))))))))</f>
        <v>26.617316200933416</v>
      </c>
      <c r="V354">
        <f>IF(D354=WoE!$R$53,WoE!$T$53,WoE!$T$54)</f>
        <v>157.1927179217501</v>
      </c>
      <c r="W354">
        <f t="shared" si="29"/>
        <v>1</v>
      </c>
      <c r="Y354">
        <f>VLOOKUP(S354,WoE!$T$5:$W$11,4,FALSE)</f>
        <v>123</v>
      </c>
      <c r="Z354">
        <f>VLOOKUP(T354,WoE!$T$19:$W$25,4,FALSE)</f>
        <v>113</v>
      </c>
      <c r="AA354">
        <f>VLOOKUP(U354,WoE!$T$33:$W$45,4,FALSE)</f>
        <v>128</v>
      </c>
      <c r="AB354">
        <f>VLOOKUP(V354,WoE!$T$53:$W$54,4,FALSE)</f>
        <v>167</v>
      </c>
      <c r="AC354">
        <f t="shared" si="30"/>
        <v>531</v>
      </c>
      <c r="AD354">
        <f t="shared" si="31"/>
        <v>1</v>
      </c>
    </row>
    <row r="355" spans="1:30" x14ac:dyDescent="0.25">
      <c r="A355">
        <v>2</v>
      </c>
      <c r="B355">
        <v>1</v>
      </c>
      <c r="C355" t="s">
        <v>879</v>
      </c>
      <c r="D355" t="s">
        <v>15</v>
      </c>
      <c r="E355">
        <v>20</v>
      </c>
      <c r="F355">
        <v>1</v>
      </c>
      <c r="G355">
        <v>0</v>
      </c>
      <c r="H355" t="s">
        <v>880</v>
      </c>
      <c r="I355">
        <v>26</v>
      </c>
      <c r="K355" t="s">
        <v>17</v>
      </c>
      <c r="L355" t="s">
        <v>857</v>
      </c>
      <c r="N355" t="s">
        <v>881</v>
      </c>
      <c r="O355">
        <v>3</v>
      </c>
      <c r="P355" t="str">
        <f t="shared" si="27"/>
        <v>Train</v>
      </c>
      <c r="Q355" t="str">
        <f t="shared" si="28"/>
        <v>IL</v>
      </c>
      <c r="S355">
        <f>IF(E355="",WoE!$T$11,IF(E355&lt;18,WoE!$T$5,IF(E355&lt;31,WoE!$T$6,IF(E355&lt;41,WoE!$T$7,IF(E355&lt;51,WoE!$T$8,IF(E355&lt;61,WoE!$T$9,WoE!$T$10))))))</f>
        <v>-5.6858338818942329</v>
      </c>
      <c r="T355">
        <f>IF(J355="",WoE!$T$25,IF(LEFT(J355,1)=WoE!$R$19,WoE!$T$19,IF(LEFT(J355,1)=WoE!$R$20,WoE!$T$20,IF(LEFT(J355,1)=WoE!$R$21,WoE!$T$21,IF(LEFT(J355,1)=WoE!$R$22,WoE!$T$22,IF(LEFT(J355,1)=WoE!$R$23,WoE!$T$23,WoE!$T$24))))))</f>
        <v>-35.508699828064103</v>
      </c>
      <c r="U355">
        <f>IF(Q355=WoE!$R$45,WoE!$T$45,IF(Q355=WoE!$R$44,WoE!$T$44,IF(Q355=WoE!$R$43,WoE!$T$43,IF(Q355=WoE!$R$42,WoE!$T$42,IF(Q355=WoE!$R$41,WoE!$T$41,IF(Q355=WoE!$R$40,WoE!$T$40,IF(Q355=WoE!$R$39,WoE!$T$39,IF(Q355=WoE!$R$38,WoE!$T$38,IF(Q355=WoE!$R$37,WoE!$T$37,IF(Q355=WoE!$R$36,WoE!$T$36,IF(Q355=WoE!$R$35,WoE!$T$35,IF(Q355="",WoE!$T$33,WoE!$T$34))))))))))))</f>
        <v>-37.69635979759498</v>
      </c>
      <c r="V355">
        <f>IF(D355=WoE!$R$53,WoE!$T$53,WoE!$T$54)</f>
        <v>157.1927179217501</v>
      </c>
      <c r="W355">
        <f t="shared" si="29"/>
        <v>1</v>
      </c>
      <c r="Y355">
        <f>VLOOKUP(S355,WoE!$T$5:$W$11,4,FALSE)</f>
        <v>121</v>
      </c>
      <c r="Z355">
        <f>VLOOKUP(T355,WoE!$T$19:$W$25,4,FALSE)</f>
        <v>113</v>
      </c>
      <c r="AA355">
        <f>VLOOKUP(U355,WoE!$T$33:$W$45,4,FALSE)</f>
        <v>114</v>
      </c>
      <c r="AB355">
        <f>VLOOKUP(V355,WoE!$T$53:$W$54,4,FALSE)</f>
        <v>167</v>
      </c>
      <c r="AC355">
        <f t="shared" si="30"/>
        <v>515</v>
      </c>
      <c r="AD355">
        <f t="shared" si="31"/>
        <v>1</v>
      </c>
    </row>
    <row r="356" spans="1:30" hidden="1" x14ac:dyDescent="0.25">
      <c r="A356">
        <v>2</v>
      </c>
      <c r="B356">
        <v>0</v>
      </c>
      <c r="C356" t="s">
        <v>882</v>
      </c>
      <c r="D356" t="s">
        <v>20</v>
      </c>
      <c r="E356">
        <v>25</v>
      </c>
      <c r="F356">
        <v>1</v>
      </c>
      <c r="G356">
        <v>0</v>
      </c>
      <c r="H356" t="s">
        <v>880</v>
      </c>
      <c r="I356">
        <v>26</v>
      </c>
      <c r="K356" t="s">
        <v>17</v>
      </c>
      <c r="N356" t="s">
        <v>881</v>
      </c>
      <c r="O356">
        <v>4</v>
      </c>
      <c r="P356" t="str">
        <f t="shared" si="27"/>
        <v>Test</v>
      </c>
      <c r="Q356" t="str">
        <f t="shared" si="28"/>
        <v>IL</v>
      </c>
      <c r="S356">
        <f>IF(E356="",WoE!$T$11,IF(E356&lt;18,WoE!$T$5,IF(E356&lt;31,WoE!$T$6,IF(E356&lt;41,WoE!$T$7,IF(E356&lt;51,WoE!$T$8,IF(E356&lt;61,WoE!$T$9,WoE!$T$10))))))</f>
        <v>-5.6858338818942329</v>
      </c>
      <c r="T356">
        <f>IF(J356="",WoE!$T$25,IF(LEFT(J356,1)=WoE!$R$19,WoE!$T$19,IF(LEFT(J356,1)=WoE!$R$20,WoE!$T$20,IF(LEFT(J356,1)=WoE!$R$21,WoE!$T$21,IF(LEFT(J356,1)=WoE!$R$22,WoE!$T$22,IF(LEFT(J356,1)=WoE!$R$23,WoE!$T$23,WoE!$T$24))))))</f>
        <v>-35.508699828064103</v>
      </c>
      <c r="U356">
        <f>IF(Q356=WoE!$R$45,WoE!$T$45,IF(Q356=WoE!$R$44,WoE!$T$44,IF(Q356=WoE!$R$43,WoE!$T$43,IF(Q356=WoE!$R$42,WoE!$T$42,IF(Q356=WoE!$R$41,WoE!$T$41,IF(Q356=WoE!$R$40,WoE!$T$40,IF(Q356=WoE!$R$39,WoE!$T$39,IF(Q356=WoE!$R$38,WoE!$T$38,IF(Q356=WoE!$R$37,WoE!$T$37,IF(Q356=WoE!$R$36,WoE!$T$36,IF(Q356=WoE!$R$35,WoE!$T$35,IF(Q356="",WoE!$T$33,WoE!$T$34))))))))))))</f>
        <v>-37.69635979759498</v>
      </c>
      <c r="V356">
        <f>IF(D356=WoE!$R$53,WoE!$T$53,WoE!$T$54)</f>
        <v>-94.961360375027951</v>
      </c>
      <c r="W356">
        <f t="shared" si="29"/>
        <v>0</v>
      </c>
      <c r="Y356">
        <f>VLOOKUP(S356,WoE!$T$5:$W$11,4,FALSE)</f>
        <v>121</v>
      </c>
      <c r="Z356">
        <f>VLOOKUP(T356,WoE!$T$19:$W$25,4,FALSE)</f>
        <v>113</v>
      </c>
      <c r="AA356">
        <f>VLOOKUP(U356,WoE!$T$33:$W$45,4,FALSE)</f>
        <v>114</v>
      </c>
      <c r="AB356">
        <f>VLOOKUP(V356,WoE!$T$53:$W$54,4,FALSE)</f>
        <v>95</v>
      </c>
      <c r="AC356">
        <f t="shared" si="30"/>
        <v>443</v>
      </c>
      <c r="AD356">
        <f t="shared" si="31"/>
        <v>0</v>
      </c>
    </row>
    <row r="357" spans="1:30" x14ac:dyDescent="0.25">
      <c r="A357">
        <v>2</v>
      </c>
      <c r="B357">
        <v>1</v>
      </c>
      <c r="C357" t="s">
        <v>883</v>
      </c>
      <c r="D357" t="s">
        <v>15</v>
      </c>
      <c r="E357">
        <v>36</v>
      </c>
      <c r="F357">
        <v>0</v>
      </c>
      <c r="G357">
        <v>0</v>
      </c>
      <c r="H357" t="s">
        <v>884</v>
      </c>
      <c r="I357">
        <v>13</v>
      </c>
      <c r="K357" t="s">
        <v>17</v>
      </c>
      <c r="L357" t="s">
        <v>54</v>
      </c>
      <c r="N357" t="s">
        <v>885</v>
      </c>
      <c r="O357">
        <v>3</v>
      </c>
      <c r="P357" t="str">
        <f t="shared" si="27"/>
        <v>Train</v>
      </c>
      <c r="Q357" t="str">
        <f t="shared" si="28"/>
        <v>CA</v>
      </c>
      <c r="S357">
        <f>IF(E357="",WoE!$T$11,IF(E357&lt;18,WoE!$T$5,IF(E357&lt;31,WoE!$T$6,IF(E357&lt;41,WoE!$T$7,IF(E357&lt;51,WoE!$T$8,IF(E357&lt;61,WoE!$T$9,WoE!$T$10))))))</f>
        <v>6.0882919635254256</v>
      </c>
      <c r="T357">
        <f>IF(J357="",WoE!$T$25,IF(LEFT(J357,1)=WoE!$R$19,WoE!$T$19,IF(LEFT(J357,1)=WoE!$R$20,WoE!$T$20,IF(LEFT(J357,1)=WoE!$R$21,WoE!$T$21,IF(LEFT(J357,1)=WoE!$R$22,WoE!$T$22,IF(LEFT(J357,1)=WoE!$R$23,WoE!$T$23,WoE!$T$24))))))</f>
        <v>-35.508699828064103</v>
      </c>
      <c r="U357">
        <f>IF(Q357=WoE!$R$45,WoE!$T$45,IF(Q357=WoE!$R$44,WoE!$T$44,IF(Q357=WoE!$R$43,WoE!$T$43,IF(Q357=WoE!$R$42,WoE!$T$42,IF(Q357=WoE!$R$41,WoE!$T$41,IF(Q357=WoE!$R$40,WoE!$T$40,IF(Q357=WoE!$R$39,WoE!$T$39,IF(Q357=WoE!$R$38,WoE!$T$38,IF(Q357=WoE!$R$37,WoE!$T$37,IF(Q357=WoE!$R$36,WoE!$T$36,IF(Q357=WoE!$R$35,WoE!$T$35,IF(Q357="",WoE!$T$33,WoE!$T$34))))))))))))</f>
        <v>26.617316200933416</v>
      </c>
      <c r="V357">
        <f>IF(D357=WoE!$R$53,WoE!$T$53,WoE!$T$54)</f>
        <v>157.1927179217501</v>
      </c>
      <c r="W357">
        <f t="shared" si="29"/>
        <v>1</v>
      </c>
      <c r="Y357">
        <f>VLOOKUP(S357,WoE!$T$5:$W$11,4,FALSE)</f>
        <v>123</v>
      </c>
      <c r="Z357">
        <f>VLOOKUP(T357,WoE!$T$19:$W$25,4,FALSE)</f>
        <v>113</v>
      </c>
      <c r="AA357">
        <f>VLOOKUP(U357,WoE!$T$33:$W$45,4,FALSE)</f>
        <v>128</v>
      </c>
      <c r="AB357">
        <f>VLOOKUP(V357,WoE!$T$53:$W$54,4,FALSE)</f>
        <v>167</v>
      </c>
      <c r="AC357">
        <f t="shared" si="30"/>
        <v>531</v>
      </c>
      <c r="AD357">
        <f t="shared" si="31"/>
        <v>1</v>
      </c>
    </row>
    <row r="358" spans="1:30" x14ac:dyDescent="0.25">
      <c r="A358">
        <v>2</v>
      </c>
      <c r="B358">
        <v>0</v>
      </c>
      <c r="C358" t="s">
        <v>886</v>
      </c>
      <c r="D358" t="s">
        <v>20</v>
      </c>
      <c r="E358">
        <v>25</v>
      </c>
      <c r="F358">
        <v>0</v>
      </c>
      <c r="G358">
        <v>0</v>
      </c>
      <c r="H358" t="s">
        <v>887</v>
      </c>
      <c r="I358">
        <v>13</v>
      </c>
      <c r="K358" t="s">
        <v>17</v>
      </c>
      <c r="M358">
        <v>97</v>
      </c>
      <c r="N358" t="s">
        <v>888</v>
      </c>
      <c r="O358">
        <v>3</v>
      </c>
      <c r="P358" t="str">
        <f t="shared" si="27"/>
        <v>Train</v>
      </c>
      <c r="Q358" t="str">
        <f t="shared" si="28"/>
        <v>ts</v>
      </c>
      <c r="S358">
        <f>IF(E358="",WoE!$T$11,IF(E358&lt;18,WoE!$T$5,IF(E358&lt;31,WoE!$T$6,IF(E358&lt;41,WoE!$T$7,IF(E358&lt;51,WoE!$T$8,IF(E358&lt;61,WoE!$T$9,WoE!$T$10))))))</f>
        <v>-5.6858338818942329</v>
      </c>
      <c r="T358">
        <f>IF(J358="",WoE!$T$25,IF(LEFT(J358,1)=WoE!$R$19,WoE!$T$19,IF(LEFT(J358,1)=WoE!$R$20,WoE!$T$20,IF(LEFT(J358,1)=WoE!$R$21,WoE!$T$21,IF(LEFT(J358,1)=WoE!$R$22,WoE!$T$22,IF(LEFT(J358,1)=WoE!$R$23,WoE!$T$23,WoE!$T$24))))))</f>
        <v>-35.508699828064103</v>
      </c>
      <c r="U358">
        <f>IF(Q358=WoE!$R$45,WoE!$T$45,IF(Q358=WoE!$R$44,WoE!$T$44,IF(Q358=WoE!$R$43,WoE!$T$43,IF(Q358=WoE!$R$42,WoE!$T$42,IF(Q358=WoE!$R$41,WoE!$T$41,IF(Q358=WoE!$R$40,WoE!$T$40,IF(Q358=WoE!$R$39,WoE!$T$39,IF(Q358=WoE!$R$38,WoE!$T$38,IF(Q358=WoE!$R$37,WoE!$T$37,IF(Q358=WoE!$R$36,WoE!$T$36,IF(Q358=WoE!$R$35,WoE!$T$35,IF(Q358="",WoE!$T$33,WoE!$T$34))))))))))))</f>
        <v>26.617316200933416</v>
      </c>
      <c r="V358">
        <f>IF(D358=WoE!$R$53,WoE!$T$53,WoE!$T$54)</f>
        <v>-94.961360375027951</v>
      </c>
      <c r="W358">
        <f t="shared" si="29"/>
        <v>0</v>
      </c>
      <c r="Y358">
        <f>VLOOKUP(S358,WoE!$T$5:$W$11,4,FALSE)</f>
        <v>121</v>
      </c>
      <c r="Z358">
        <f>VLOOKUP(T358,WoE!$T$19:$W$25,4,FALSE)</f>
        <v>113</v>
      </c>
      <c r="AA358">
        <f>VLOOKUP(U358,WoE!$T$33:$W$45,4,FALSE)</f>
        <v>128</v>
      </c>
      <c r="AB358">
        <f>VLOOKUP(V358,WoE!$T$53:$W$54,4,FALSE)</f>
        <v>95</v>
      </c>
      <c r="AC358">
        <f t="shared" si="30"/>
        <v>457</v>
      </c>
      <c r="AD358">
        <f t="shared" si="31"/>
        <v>0</v>
      </c>
    </row>
    <row r="359" spans="1:30" x14ac:dyDescent="0.25">
      <c r="A359">
        <v>2</v>
      </c>
      <c r="B359">
        <v>0</v>
      </c>
      <c r="C359" t="s">
        <v>889</v>
      </c>
      <c r="D359" t="s">
        <v>20</v>
      </c>
      <c r="E359">
        <v>42</v>
      </c>
      <c r="F359">
        <v>0</v>
      </c>
      <c r="G359">
        <v>0</v>
      </c>
      <c r="H359" t="s">
        <v>890</v>
      </c>
      <c r="I359">
        <v>13</v>
      </c>
      <c r="K359" t="s">
        <v>17</v>
      </c>
      <c r="N359" t="s">
        <v>439</v>
      </c>
      <c r="O359">
        <v>1</v>
      </c>
      <c r="P359" t="str">
        <f t="shared" si="27"/>
        <v>Train</v>
      </c>
      <c r="Q359" t="str">
        <f t="shared" si="28"/>
        <v>on</v>
      </c>
      <c r="S359">
        <f>IF(E359="",WoE!$T$11,IF(E359&lt;18,WoE!$T$5,IF(E359&lt;31,WoE!$T$6,IF(E359&lt;41,WoE!$T$7,IF(E359&lt;51,WoE!$T$8,IF(E359&lt;61,WoE!$T$9,WoE!$T$10))))))</f>
        <v>10.385094737400134</v>
      </c>
      <c r="T359">
        <f>IF(J359="",WoE!$T$25,IF(LEFT(J359,1)=WoE!$R$19,WoE!$T$19,IF(LEFT(J359,1)=WoE!$R$20,WoE!$T$20,IF(LEFT(J359,1)=WoE!$R$21,WoE!$T$21,IF(LEFT(J359,1)=WoE!$R$22,WoE!$T$22,IF(LEFT(J359,1)=WoE!$R$23,WoE!$T$23,WoE!$T$24))))))</f>
        <v>-35.508699828064103</v>
      </c>
      <c r="U359">
        <f>IF(Q359=WoE!$R$45,WoE!$T$45,IF(Q359=WoE!$R$44,WoE!$T$44,IF(Q359=WoE!$R$43,WoE!$T$43,IF(Q359=WoE!$R$42,WoE!$T$42,IF(Q359=WoE!$R$41,WoE!$T$41,IF(Q359=WoE!$R$40,WoE!$T$40,IF(Q359=WoE!$R$39,WoE!$T$39,IF(Q359=WoE!$R$38,WoE!$T$38,IF(Q359=WoE!$R$37,WoE!$T$37,IF(Q359=WoE!$R$36,WoE!$T$36,IF(Q359=WoE!$R$35,WoE!$T$35,IF(Q359="",WoE!$T$33,WoE!$T$34))))))))))))</f>
        <v>-105.96394786685998</v>
      </c>
      <c r="V359">
        <f>IF(D359=WoE!$R$53,WoE!$T$53,WoE!$T$54)</f>
        <v>-94.961360375027951</v>
      </c>
      <c r="W359">
        <f t="shared" si="29"/>
        <v>0</v>
      </c>
      <c r="Y359">
        <f>VLOOKUP(S359,WoE!$T$5:$W$11,4,FALSE)</f>
        <v>124</v>
      </c>
      <c r="Z359">
        <f>VLOOKUP(T359,WoE!$T$19:$W$25,4,FALSE)</f>
        <v>113</v>
      </c>
      <c r="AA359">
        <f>VLOOKUP(U359,WoE!$T$33:$W$45,4,FALSE)</f>
        <v>98</v>
      </c>
      <c r="AB359">
        <f>VLOOKUP(V359,WoE!$T$53:$W$54,4,FALSE)</f>
        <v>95</v>
      </c>
      <c r="AC359">
        <f t="shared" si="30"/>
        <v>430</v>
      </c>
      <c r="AD359">
        <f t="shared" si="31"/>
        <v>0</v>
      </c>
    </row>
    <row r="360" spans="1:30" hidden="1" x14ac:dyDescent="0.25">
      <c r="A360">
        <v>2</v>
      </c>
      <c r="B360">
        <v>1</v>
      </c>
      <c r="C360" t="s">
        <v>891</v>
      </c>
      <c r="D360" t="s">
        <v>15</v>
      </c>
      <c r="E360">
        <v>42</v>
      </c>
      <c r="F360">
        <v>0</v>
      </c>
      <c r="G360">
        <v>0</v>
      </c>
      <c r="H360" t="s">
        <v>892</v>
      </c>
      <c r="I360">
        <v>13</v>
      </c>
      <c r="K360" t="s">
        <v>17</v>
      </c>
      <c r="N360" t="s">
        <v>30</v>
      </c>
      <c r="O360">
        <v>5</v>
      </c>
      <c r="P360" t="str">
        <f t="shared" si="27"/>
        <v>Validate</v>
      </c>
      <c r="Q360" t="str">
        <f t="shared" si="28"/>
        <v>NY</v>
      </c>
      <c r="S360">
        <f>IF(E360="",WoE!$T$11,IF(E360&lt;18,WoE!$T$5,IF(E360&lt;31,WoE!$T$6,IF(E360&lt;41,WoE!$T$7,IF(E360&lt;51,WoE!$T$8,IF(E360&lt;61,WoE!$T$9,WoE!$T$10))))))</f>
        <v>10.385094737400134</v>
      </c>
      <c r="T360">
        <f>IF(J360="",WoE!$T$25,IF(LEFT(J360,1)=WoE!$R$19,WoE!$T$19,IF(LEFT(J360,1)=WoE!$R$20,WoE!$T$20,IF(LEFT(J360,1)=WoE!$R$21,WoE!$T$21,IF(LEFT(J360,1)=WoE!$R$22,WoE!$T$22,IF(LEFT(J360,1)=WoE!$R$23,WoE!$T$23,WoE!$T$24))))))</f>
        <v>-35.508699828064103</v>
      </c>
      <c r="U360">
        <f>IF(Q360=WoE!$R$45,WoE!$T$45,IF(Q360=WoE!$R$44,WoE!$T$44,IF(Q360=WoE!$R$43,WoE!$T$43,IF(Q360=WoE!$R$42,WoE!$T$42,IF(Q360=WoE!$R$41,WoE!$T$41,IF(Q360=WoE!$R$40,WoE!$T$40,IF(Q360=WoE!$R$39,WoE!$T$39,IF(Q360=WoE!$R$38,WoE!$T$38,IF(Q360=WoE!$R$37,WoE!$T$37,IF(Q360=WoE!$R$36,WoE!$T$36,IF(Q360=WoE!$R$35,WoE!$T$35,IF(Q360="",WoE!$T$33,WoE!$T$34))))))))))))</f>
        <v>96.207787829339537</v>
      </c>
      <c r="V360">
        <f>IF(D360=WoE!$R$53,WoE!$T$53,WoE!$T$54)</f>
        <v>157.1927179217501</v>
      </c>
      <c r="W360">
        <f t="shared" si="29"/>
        <v>1</v>
      </c>
      <c r="Y360">
        <f>VLOOKUP(S360,WoE!$T$5:$W$11,4,FALSE)</f>
        <v>124</v>
      </c>
      <c r="Z360">
        <f>VLOOKUP(T360,WoE!$T$19:$W$25,4,FALSE)</f>
        <v>113</v>
      </c>
      <c r="AA360">
        <f>VLOOKUP(U360,WoE!$T$33:$W$45,4,FALSE)</f>
        <v>143</v>
      </c>
      <c r="AB360">
        <f>VLOOKUP(V360,WoE!$T$53:$W$54,4,FALSE)</f>
        <v>167</v>
      </c>
      <c r="AC360">
        <f t="shared" si="30"/>
        <v>547</v>
      </c>
      <c r="AD360">
        <f t="shared" si="31"/>
        <v>1</v>
      </c>
    </row>
    <row r="361" spans="1:30" x14ac:dyDescent="0.25">
      <c r="A361">
        <v>2</v>
      </c>
      <c r="B361">
        <v>1</v>
      </c>
      <c r="C361" t="s">
        <v>893</v>
      </c>
      <c r="D361" t="s">
        <v>20</v>
      </c>
      <c r="E361">
        <v>0.83330000000000004</v>
      </c>
      <c r="F361">
        <v>0</v>
      </c>
      <c r="G361">
        <v>2</v>
      </c>
      <c r="H361" t="s">
        <v>894</v>
      </c>
      <c r="I361">
        <v>29</v>
      </c>
      <c r="K361" t="s">
        <v>17</v>
      </c>
      <c r="L361" t="s">
        <v>241</v>
      </c>
      <c r="N361" t="s">
        <v>895</v>
      </c>
      <c r="O361">
        <v>1</v>
      </c>
      <c r="P361" t="str">
        <f t="shared" si="27"/>
        <v>Train</v>
      </c>
      <c r="Q361" t="str">
        <f t="shared" si="28"/>
        <v>IL</v>
      </c>
      <c r="S361">
        <f>IF(E361="",WoE!$T$11,IF(E361&lt;18,WoE!$T$5,IF(E361&lt;31,WoE!$T$6,IF(E361&lt;41,WoE!$T$7,IF(E361&lt;51,WoE!$T$8,IF(E361&lt;61,WoE!$T$9,WoE!$T$10))))))</f>
        <v>76.513380263189873</v>
      </c>
      <c r="T361">
        <f>IF(J361="",WoE!$T$25,IF(LEFT(J361,1)=WoE!$R$19,WoE!$T$19,IF(LEFT(J361,1)=WoE!$R$20,WoE!$T$20,IF(LEFT(J361,1)=WoE!$R$21,WoE!$T$21,IF(LEFT(J361,1)=WoE!$R$22,WoE!$T$22,IF(LEFT(J361,1)=WoE!$R$23,WoE!$T$23,WoE!$T$24))))))</f>
        <v>-35.508699828064103</v>
      </c>
      <c r="U361">
        <f>IF(Q361=WoE!$R$45,WoE!$T$45,IF(Q361=WoE!$R$44,WoE!$T$44,IF(Q361=WoE!$R$43,WoE!$T$43,IF(Q361=WoE!$R$42,WoE!$T$42,IF(Q361=WoE!$R$41,WoE!$T$41,IF(Q361=WoE!$R$40,WoE!$T$40,IF(Q361=WoE!$R$39,WoE!$T$39,IF(Q361=WoE!$R$38,WoE!$T$38,IF(Q361=WoE!$R$37,WoE!$T$37,IF(Q361=WoE!$R$36,WoE!$T$36,IF(Q361=WoE!$R$35,WoE!$T$35,IF(Q361="",WoE!$T$33,WoE!$T$34))))))))))))</f>
        <v>-37.69635979759498</v>
      </c>
      <c r="V361">
        <f>IF(D361=WoE!$R$53,WoE!$T$53,WoE!$T$54)</f>
        <v>-94.961360375027951</v>
      </c>
      <c r="W361">
        <f t="shared" si="29"/>
        <v>1</v>
      </c>
      <c r="Y361">
        <f>VLOOKUP(S361,WoE!$T$5:$W$11,4,FALSE)</f>
        <v>137</v>
      </c>
      <c r="Z361">
        <f>VLOOKUP(T361,WoE!$T$19:$W$25,4,FALSE)</f>
        <v>113</v>
      </c>
      <c r="AA361">
        <f>VLOOKUP(U361,WoE!$T$33:$W$45,4,FALSE)</f>
        <v>114</v>
      </c>
      <c r="AB361">
        <f>VLOOKUP(V361,WoE!$T$53:$W$54,4,FALSE)</f>
        <v>95</v>
      </c>
      <c r="AC361">
        <f t="shared" si="30"/>
        <v>459</v>
      </c>
      <c r="AD361">
        <f t="shared" si="31"/>
        <v>1</v>
      </c>
    </row>
    <row r="362" spans="1:30" hidden="1" x14ac:dyDescent="0.25">
      <c r="A362">
        <v>2</v>
      </c>
      <c r="B362">
        <v>1</v>
      </c>
      <c r="C362" t="s">
        <v>896</v>
      </c>
      <c r="D362" t="s">
        <v>20</v>
      </c>
      <c r="E362">
        <v>26</v>
      </c>
      <c r="F362">
        <v>1</v>
      </c>
      <c r="G362">
        <v>1</v>
      </c>
      <c r="H362" t="s">
        <v>894</v>
      </c>
      <c r="I362">
        <v>29</v>
      </c>
      <c r="K362" t="s">
        <v>17</v>
      </c>
      <c r="L362" t="s">
        <v>241</v>
      </c>
      <c r="N362" t="s">
        <v>895</v>
      </c>
      <c r="O362">
        <v>5</v>
      </c>
      <c r="P362" t="str">
        <f t="shared" si="27"/>
        <v>Validate</v>
      </c>
      <c r="Q362" t="str">
        <f t="shared" si="28"/>
        <v>IL</v>
      </c>
      <c r="S362">
        <f>IF(E362="",WoE!$T$11,IF(E362&lt;18,WoE!$T$5,IF(E362&lt;31,WoE!$T$6,IF(E362&lt;41,WoE!$T$7,IF(E362&lt;51,WoE!$T$8,IF(E362&lt;61,WoE!$T$9,WoE!$T$10))))))</f>
        <v>-5.6858338818942329</v>
      </c>
      <c r="T362">
        <f>IF(J362="",WoE!$T$25,IF(LEFT(J362,1)=WoE!$R$19,WoE!$T$19,IF(LEFT(J362,1)=WoE!$R$20,WoE!$T$20,IF(LEFT(J362,1)=WoE!$R$21,WoE!$T$21,IF(LEFT(J362,1)=WoE!$R$22,WoE!$T$22,IF(LEFT(J362,1)=WoE!$R$23,WoE!$T$23,WoE!$T$24))))))</f>
        <v>-35.508699828064103</v>
      </c>
      <c r="U362">
        <f>IF(Q362=WoE!$R$45,WoE!$T$45,IF(Q362=WoE!$R$44,WoE!$T$44,IF(Q362=WoE!$R$43,WoE!$T$43,IF(Q362=WoE!$R$42,WoE!$T$42,IF(Q362=WoE!$R$41,WoE!$T$41,IF(Q362=WoE!$R$40,WoE!$T$40,IF(Q362=WoE!$R$39,WoE!$T$39,IF(Q362=WoE!$R$38,WoE!$T$38,IF(Q362=WoE!$R$37,WoE!$T$37,IF(Q362=WoE!$R$36,WoE!$T$36,IF(Q362=WoE!$R$35,WoE!$T$35,IF(Q362="",WoE!$T$33,WoE!$T$34))))))))))))</f>
        <v>-37.69635979759498</v>
      </c>
      <c r="V362">
        <f>IF(D362=WoE!$R$53,WoE!$T$53,WoE!$T$54)</f>
        <v>-94.961360375027951</v>
      </c>
      <c r="W362">
        <f t="shared" si="29"/>
        <v>1</v>
      </c>
      <c r="Y362">
        <f>VLOOKUP(S362,WoE!$T$5:$W$11,4,FALSE)</f>
        <v>121</v>
      </c>
      <c r="Z362">
        <f>VLOOKUP(T362,WoE!$T$19:$W$25,4,FALSE)</f>
        <v>113</v>
      </c>
      <c r="AA362">
        <f>VLOOKUP(U362,WoE!$T$33:$W$45,4,FALSE)</f>
        <v>114</v>
      </c>
      <c r="AB362">
        <f>VLOOKUP(V362,WoE!$T$53:$W$54,4,FALSE)</f>
        <v>95</v>
      </c>
      <c r="AC362">
        <f t="shared" si="30"/>
        <v>443</v>
      </c>
      <c r="AD362">
        <f t="shared" si="31"/>
        <v>1</v>
      </c>
    </row>
    <row r="363" spans="1:30" hidden="1" x14ac:dyDescent="0.25">
      <c r="A363">
        <v>2</v>
      </c>
      <c r="B363">
        <v>1</v>
      </c>
      <c r="C363" t="s">
        <v>897</v>
      </c>
      <c r="D363" t="s">
        <v>15</v>
      </c>
      <c r="E363">
        <v>22</v>
      </c>
      <c r="F363">
        <v>1</v>
      </c>
      <c r="G363">
        <v>1</v>
      </c>
      <c r="H363" t="s">
        <v>894</v>
      </c>
      <c r="I363">
        <v>29</v>
      </c>
      <c r="K363" t="s">
        <v>17</v>
      </c>
      <c r="L363" t="s">
        <v>241</v>
      </c>
      <c r="N363" t="s">
        <v>895</v>
      </c>
      <c r="O363">
        <v>4</v>
      </c>
      <c r="P363" t="str">
        <f t="shared" si="27"/>
        <v>Test</v>
      </c>
      <c r="Q363" t="str">
        <f t="shared" si="28"/>
        <v>IL</v>
      </c>
      <c r="S363">
        <f>IF(E363="",WoE!$T$11,IF(E363&lt;18,WoE!$T$5,IF(E363&lt;31,WoE!$T$6,IF(E363&lt;41,WoE!$T$7,IF(E363&lt;51,WoE!$T$8,IF(E363&lt;61,WoE!$T$9,WoE!$T$10))))))</f>
        <v>-5.6858338818942329</v>
      </c>
      <c r="T363">
        <f>IF(J363="",WoE!$T$25,IF(LEFT(J363,1)=WoE!$R$19,WoE!$T$19,IF(LEFT(J363,1)=WoE!$R$20,WoE!$T$20,IF(LEFT(J363,1)=WoE!$R$21,WoE!$T$21,IF(LEFT(J363,1)=WoE!$R$22,WoE!$T$22,IF(LEFT(J363,1)=WoE!$R$23,WoE!$T$23,WoE!$T$24))))))</f>
        <v>-35.508699828064103</v>
      </c>
      <c r="U363">
        <f>IF(Q363=WoE!$R$45,WoE!$T$45,IF(Q363=WoE!$R$44,WoE!$T$44,IF(Q363=WoE!$R$43,WoE!$T$43,IF(Q363=WoE!$R$42,WoE!$T$42,IF(Q363=WoE!$R$41,WoE!$T$41,IF(Q363=WoE!$R$40,WoE!$T$40,IF(Q363=WoE!$R$39,WoE!$T$39,IF(Q363=WoE!$R$38,WoE!$T$38,IF(Q363=WoE!$R$37,WoE!$T$37,IF(Q363=WoE!$R$36,WoE!$T$36,IF(Q363=WoE!$R$35,WoE!$T$35,IF(Q363="",WoE!$T$33,WoE!$T$34))))))))))))</f>
        <v>-37.69635979759498</v>
      </c>
      <c r="V363">
        <f>IF(D363=WoE!$R$53,WoE!$T$53,WoE!$T$54)</f>
        <v>157.1927179217501</v>
      </c>
      <c r="W363">
        <f t="shared" si="29"/>
        <v>1</v>
      </c>
      <c r="Y363">
        <f>VLOOKUP(S363,WoE!$T$5:$W$11,4,FALSE)</f>
        <v>121</v>
      </c>
      <c r="Z363">
        <f>VLOOKUP(T363,WoE!$T$19:$W$25,4,FALSE)</f>
        <v>113</v>
      </c>
      <c r="AA363">
        <f>VLOOKUP(U363,WoE!$T$33:$W$45,4,FALSE)</f>
        <v>114</v>
      </c>
      <c r="AB363">
        <f>VLOOKUP(V363,WoE!$T$53:$W$54,4,FALSE)</f>
        <v>167</v>
      </c>
      <c r="AC363">
        <f t="shared" si="30"/>
        <v>515</v>
      </c>
      <c r="AD363">
        <f t="shared" si="31"/>
        <v>1</v>
      </c>
    </row>
    <row r="364" spans="1:30" x14ac:dyDescent="0.25">
      <c r="A364">
        <v>2</v>
      </c>
      <c r="B364">
        <v>1</v>
      </c>
      <c r="C364" t="s">
        <v>898</v>
      </c>
      <c r="D364" t="s">
        <v>15</v>
      </c>
      <c r="E364">
        <v>35</v>
      </c>
      <c r="F364">
        <v>0</v>
      </c>
      <c r="G364">
        <v>0</v>
      </c>
      <c r="H364" t="s">
        <v>899</v>
      </c>
      <c r="I364">
        <v>21</v>
      </c>
      <c r="K364" t="s">
        <v>17</v>
      </c>
      <c r="L364" t="s">
        <v>204</v>
      </c>
      <c r="N364" t="s">
        <v>900</v>
      </c>
      <c r="O364">
        <v>3</v>
      </c>
      <c r="P364" t="str">
        <f t="shared" si="27"/>
        <v>Train</v>
      </c>
      <c r="Q364" t="str">
        <f t="shared" si="28"/>
        <v>NY</v>
      </c>
      <c r="S364">
        <f>IF(E364="",WoE!$T$11,IF(E364&lt;18,WoE!$T$5,IF(E364&lt;31,WoE!$T$6,IF(E364&lt;41,WoE!$T$7,IF(E364&lt;51,WoE!$T$8,IF(E364&lt;61,WoE!$T$9,WoE!$T$10))))))</f>
        <v>6.0882919635254256</v>
      </c>
      <c r="T364">
        <f>IF(J364="",WoE!$T$25,IF(LEFT(J364,1)=WoE!$R$19,WoE!$T$19,IF(LEFT(J364,1)=WoE!$R$20,WoE!$T$20,IF(LEFT(J364,1)=WoE!$R$21,WoE!$T$21,IF(LEFT(J364,1)=WoE!$R$22,WoE!$T$22,IF(LEFT(J364,1)=WoE!$R$23,WoE!$T$23,WoE!$T$24))))))</f>
        <v>-35.508699828064103</v>
      </c>
      <c r="U364">
        <f>IF(Q364=WoE!$R$45,WoE!$T$45,IF(Q364=WoE!$R$44,WoE!$T$44,IF(Q364=WoE!$R$43,WoE!$T$43,IF(Q364=WoE!$R$42,WoE!$T$42,IF(Q364=WoE!$R$41,WoE!$T$41,IF(Q364=WoE!$R$40,WoE!$T$40,IF(Q364=WoE!$R$39,WoE!$T$39,IF(Q364=WoE!$R$38,WoE!$T$38,IF(Q364=WoE!$R$37,WoE!$T$37,IF(Q364=WoE!$R$36,WoE!$T$36,IF(Q364=WoE!$R$35,WoE!$T$35,IF(Q364="",WoE!$T$33,WoE!$T$34))))))))))))</f>
        <v>96.207787829339537</v>
      </c>
      <c r="V364">
        <f>IF(D364=WoE!$R$53,WoE!$T$53,WoE!$T$54)</f>
        <v>157.1927179217501</v>
      </c>
      <c r="W364">
        <f t="shared" si="29"/>
        <v>1</v>
      </c>
      <c r="Y364">
        <f>VLOOKUP(S364,WoE!$T$5:$W$11,4,FALSE)</f>
        <v>123</v>
      </c>
      <c r="Z364">
        <f>VLOOKUP(T364,WoE!$T$19:$W$25,4,FALSE)</f>
        <v>113</v>
      </c>
      <c r="AA364">
        <f>VLOOKUP(U364,WoE!$T$33:$W$45,4,FALSE)</f>
        <v>143</v>
      </c>
      <c r="AB364">
        <f>VLOOKUP(V364,WoE!$T$53:$W$54,4,FALSE)</f>
        <v>167</v>
      </c>
      <c r="AC364">
        <f t="shared" si="30"/>
        <v>546</v>
      </c>
      <c r="AD364">
        <f t="shared" si="31"/>
        <v>1</v>
      </c>
    </row>
    <row r="365" spans="1:30" hidden="1" x14ac:dyDescent="0.25">
      <c r="A365">
        <v>2</v>
      </c>
      <c r="B365">
        <v>0</v>
      </c>
      <c r="C365" t="s">
        <v>901</v>
      </c>
      <c r="D365" t="s">
        <v>20</v>
      </c>
      <c r="F365">
        <v>0</v>
      </c>
      <c r="G365">
        <v>0</v>
      </c>
      <c r="H365" t="s">
        <v>902</v>
      </c>
      <c r="I365">
        <v>0</v>
      </c>
      <c r="K365" t="s">
        <v>17</v>
      </c>
      <c r="N365" t="s">
        <v>571</v>
      </c>
      <c r="O365">
        <v>4</v>
      </c>
      <c r="P365" t="str">
        <f t="shared" si="27"/>
        <v>Test</v>
      </c>
      <c r="Q365" t="str">
        <f t="shared" si="28"/>
        <v>st</v>
      </c>
      <c r="S365">
        <f>IF(E365="",WoE!$T$11,IF(E365&lt;18,WoE!$T$5,IF(E365&lt;31,WoE!$T$6,IF(E365&lt;41,WoE!$T$7,IF(E365&lt;51,WoE!$T$8,IF(E365&lt;61,WoE!$T$9,WoE!$T$10))))))</f>
        <v>-43.580409799888336</v>
      </c>
      <c r="T365">
        <f>IF(J365="",WoE!$T$25,IF(LEFT(J365,1)=WoE!$R$19,WoE!$T$19,IF(LEFT(J365,1)=WoE!$R$20,WoE!$T$20,IF(LEFT(J365,1)=WoE!$R$21,WoE!$T$21,IF(LEFT(J365,1)=WoE!$R$22,WoE!$T$22,IF(LEFT(J365,1)=WoE!$R$23,WoE!$T$23,WoE!$T$24))))))</f>
        <v>-35.508699828064103</v>
      </c>
      <c r="U365">
        <f>IF(Q365=WoE!$R$45,WoE!$T$45,IF(Q365=WoE!$R$44,WoE!$T$44,IF(Q365=WoE!$R$43,WoE!$T$43,IF(Q365=WoE!$R$42,WoE!$T$42,IF(Q365=WoE!$R$41,WoE!$T$41,IF(Q365=WoE!$R$40,WoE!$T$40,IF(Q365=WoE!$R$39,WoE!$T$39,IF(Q365=WoE!$R$38,WoE!$T$38,IF(Q365=WoE!$R$37,WoE!$T$37,IF(Q365=WoE!$R$36,WoE!$T$36,IF(Q365=WoE!$R$35,WoE!$T$35,IF(Q365="",WoE!$T$33,WoE!$T$34))))))))))))</f>
        <v>26.617316200933416</v>
      </c>
      <c r="V365">
        <f>IF(D365=WoE!$R$53,WoE!$T$53,WoE!$T$54)</f>
        <v>-94.961360375027951</v>
      </c>
      <c r="W365">
        <f t="shared" si="29"/>
        <v>0</v>
      </c>
      <c r="Y365">
        <f>VLOOKUP(S365,WoE!$T$5:$W$11,4,FALSE)</f>
        <v>113</v>
      </c>
      <c r="Z365">
        <f>VLOOKUP(T365,WoE!$T$19:$W$25,4,FALSE)</f>
        <v>113</v>
      </c>
      <c r="AA365">
        <f>VLOOKUP(U365,WoE!$T$33:$W$45,4,FALSE)</f>
        <v>128</v>
      </c>
      <c r="AB365">
        <f>VLOOKUP(V365,WoE!$T$53:$W$54,4,FALSE)</f>
        <v>95</v>
      </c>
      <c r="AC365">
        <f t="shared" si="30"/>
        <v>449</v>
      </c>
      <c r="AD365">
        <f t="shared" si="31"/>
        <v>0</v>
      </c>
    </row>
    <row r="366" spans="1:30" x14ac:dyDescent="0.25">
      <c r="A366">
        <v>2</v>
      </c>
      <c r="B366">
        <v>0</v>
      </c>
      <c r="C366" t="s">
        <v>903</v>
      </c>
      <c r="D366" t="s">
        <v>20</v>
      </c>
      <c r="E366">
        <v>19</v>
      </c>
      <c r="F366">
        <v>0</v>
      </c>
      <c r="G366">
        <v>0</v>
      </c>
      <c r="H366" t="s">
        <v>904</v>
      </c>
      <c r="I366">
        <v>13</v>
      </c>
      <c r="K366" t="s">
        <v>17</v>
      </c>
      <c r="M366">
        <v>18</v>
      </c>
      <c r="N366" t="s">
        <v>861</v>
      </c>
      <c r="O366">
        <v>3</v>
      </c>
      <c r="P366" t="str">
        <f t="shared" si="27"/>
        <v>Train</v>
      </c>
      <c r="Q366" t="str">
        <f t="shared" si="28"/>
        <v>MI</v>
      </c>
      <c r="S366">
        <f>IF(E366="",WoE!$T$11,IF(E366&lt;18,WoE!$T$5,IF(E366&lt;31,WoE!$T$6,IF(E366&lt;41,WoE!$T$7,IF(E366&lt;51,WoE!$T$8,IF(E366&lt;61,WoE!$T$9,WoE!$T$10))))))</f>
        <v>-5.6858338818942329</v>
      </c>
      <c r="T366">
        <f>IF(J366="",WoE!$T$25,IF(LEFT(J366,1)=WoE!$R$19,WoE!$T$19,IF(LEFT(J366,1)=WoE!$R$20,WoE!$T$20,IF(LEFT(J366,1)=WoE!$R$21,WoE!$T$21,IF(LEFT(J366,1)=WoE!$R$22,WoE!$T$22,IF(LEFT(J366,1)=WoE!$R$23,WoE!$T$23,WoE!$T$24))))))</f>
        <v>-35.508699828064103</v>
      </c>
      <c r="U366">
        <f>IF(Q366=WoE!$R$45,WoE!$T$45,IF(Q366=WoE!$R$44,WoE!$T$44,IF(Q366=WoE!$R$43,WoE!$T$43,IF(Q366=WoE!$R$42,WoE!$T$42,IF(Q366=WoE!$R$41,WoE!$T$41,IF(Q366=WoE!$R$40,WoE!$T$40,IF(Q366=WoE!$R$39,WoE!$T$39,IF(Q366=WoE!$R$38,WoE!$T$38,IF(Q366=WoE!$R$37,WoE!$T$37,IF(Q366=WoE!$R$36,WoE!$T$36,IF(Q366=WoE!$R$35,WoE!$T$35,IF(Q366="",WoE!$T$33,WoE!$T$34))))))))))))</f>
        <v>9.3040031269785537</v>
      </c>
      <c r="V366">
        <f>IF(D366=WoE!$R$53,WoE!$T$53,WoE!$T$54)</f>
        <v>-94.961360375027951</v>
      </c>
      <c r="W366">
        <f t="shared" si="29"/>
        <v>0</v>
      </c>
      <c r="Y366">
        <f>VLOOKUP(S366,WoE!$T$5:$W$11,4,FALSE)</f>
        <v>121</v>
      </c>
      <c r="Z366">
        <f>VLOOKUP(T366,WoE!$T$19:$W$25,4,FALSE)</f>
        <v>113</v>
      </c>
      <c r="AA366">
        <f>VLOOKUP(U366,WoE!$T$33:$W$45,4,FALSE)</f>
        <v>124</v>
      </c>
      <c r="AB366">
        <f>VLOOKUP(V366,WoE!$T$53:$W$54,4,FALSE)</f>
        <v>95</v>
      </c>
      <c r="AC366">
        <f t="shared" si="30"/>
        <v>453</v>
      </c>
      <c r="AD366">
        <f t="shared" si="31"/>
        <v>0</v>
      </c>
    </row>
    <row r="367" spans="1:30" hidden="1" x14ac:dyDescent="0.25">
      <c r="A367">
        <v>2</v>
      </c>
      <c r="B367">
        <v>0</v>
      </c>
      <c r="C367" t="s">
        <v>905</v>
      </c>
      <c r="D367" t="s">
        <v>15</v>
      </c>
      <c r="E367">
        <v>44</v>
      </c>
      <c r="F367">
        <v>1</v>
      </c>
      <c r="G367">
        <v>0</v>
      </c>
      <c r="H367" t="s">
        <v>906</v>
      </c>
      <c r="I367">
        <v>26</v>
      </c>
      <c r="K367" t="s">
        <v>17</v>
      </c>
      <c r="N367" t="s">
        <v>439</v>
      </c>
      <c r="O367">
        <v>5</v>
      </c>
      <c r="P367" t="str">
        <f t="shared" si="27"/>
        <v>Validate</v>
      </c>
      <c r="Q367" t="str">
        <f t="shared" si="28"/>
        <v>on</v>
      </c>
      <c r="S367">
        <f>IF(E367="",WoE!$T$11,IF(E367&lt;18,WoE!$T$5,IF(E367&lt;31,WoE!$T$6,IF(E367&lt;41,WoE!$T$7,IF(E367&lt;51,WoE!$T$8,IF(E367&lt;61,WoE!$T$9,WoE!$T$10))))))</f>
        <v>10.385094737400134</v>
      </c>
      <c r="T367">
        <f>IF(J367="",WoE!$T$25,IF(LEFT(J367,1)=WoE!$R$19,WoE!$T$19,IF(LEFT(J367,1)=WoE!$R$20,WoE!$T$20,IF(LEFT(J367,1)=WoE!$R$21,WoE!$T$21,IF(LEFT(J367,1)=WoE!$R$22,WoE!$T$22,IF(LEFT(J367,1)=WoE!$R$23,WoE!$T$23,WoE!$T$24))))))</f>
        <v>-35.508699828064103</v>
      </c>
      <c r="U367">
        <f>IF(Q367=WoE!$R$45,WoE!$T$45,IF(Q367=WoE!$R$44,WoE!$T$44,IF(Q367=WoE!$R$43,WoE!$T$43,IF(Q367=WoE!$R$42,WoE!$T$42,IF(Q367=WoE!$R$41,WoE!$T$41,IF(Q367=WoE!$R$40,WoE!$T$40,IF(Q367=WoE!$R$39,WoE!$T$39,IF(Q367=WoE!$R$38,WoE!$T$38,IF(Q367=WoE!$R$37,WoE!$T$37,IF(Q367=WoE!$R$36,WoE!$T$36,IF(Q367=WoE!$R$35,WoE!$T$35,IF(Q367="",WoE!$T$33,WoE!$T$34))))))))))))</f>
        <v>-105.96394786685998</v>
      </c>
      <c r="V367">
        <f>IF(D367=WoE!$R$53,WoE!$T$53,WoE!$T$54)</f>
        <v>157.1927179217501</v>
      </c>
      <c r="W367">
        <f t="shared" si="29"/>
        <v>0</v>
      </c>
      <c r="Y367">
        <f>VLOOKUP(S367,WoE!$T$5:$W$11,4,FALSE)</f>
        <v>124</v>
      </c>
      <c r="Z367">
        <f>VLOOKUP(T367,WoE!$T$19:$W$25,4,FALSE)</f>
        <v>113</v>
      </c>
      <c r="AA367">
        <f>VLOOKUP(U367,WoE!$T$33:$W$45,4,FALSE)</f>
        <v>98</v>
      </c>
      <c r="AB367">
        <f>VLOOKUP(V367,WoE!$T$53:$W$54,4,FALSE)</f>
        <v>167</v>
      </c>
      <c r="AC367">
        <f t="shared" si="30"/>
        <v>502</v>
      </c>
      <c r="AD367">
        <f t="shared" si="31"/>
        <v>0</v>
      </c>
    </row>
    <row r="368" spans="1:30" x14ac:dyDescent="0.25">
      <c r="A368">
        <v>2</v>
      </c>
      <c r="B368">
        <v>0</v>
      </c>
      <c r="C368" t="s">
        <v>907</v>
      </c>
      <c r="D368" t="s">
        <v>20</v>
      </c>
      <c r="E368">
        <v>54</v>
      </c>
      <c r="F368">
        <v>1</v>
      </c>
      <c r="G368">
        <v>0</v>
      </c>
      <c r="H368" t="s">
        <v>906</v>
      </c>
      <c r="I368">
        <v>26</v>
      </c>
      <c r="K368" t="s">
        <v>17</v>
      </c>
      <c r="N368" t="s">
        <v>439</v>
      </c>
      <c r="O368">
        <v>2</v>
      </c>
      <c r="P368" t="str">
        <f t="shared" si="27"/>
        <v>Train</v>
      </c>
      <c r="Q368" t="str">
        <f t="shared" si="28"/>
        <v>on</v>
      </c>
      <c r="S368">
        <f>IF(E368="",WoE!$T$11,IF(E368&lt;18,WoE!$T$5,IF(E368&lt;31,WoE!$T$6,IF(E368&lt;41,WoE!$T$7,IF(E368&lt;51,WoE!$T$8,IF(E368&lt;61,WoE!$T$9,WoE!$T$10))))))</f>
        <v>24.067603007585038</v>
      </c>
      <c r="T368">
        <f>IF(J368="",WoE!$T$25,IF(LEFT(J368,1)=WoE!$R$19,WoE!$T$19,IF(LEFT(J368,1)=WoE!$R$20,WoE!$T$20,IF(LEFT(J368,1)=WoE!$R$21,WoE!$T$21,IF(LEFT(J368,1)=WoE!$R$22,WoE!$T$22,IF(LEFT(J368,1)=WoE!$R$23,WoE!$T$23,WoE!$T$24))))))</f>
        <v>-35.508699828064103</v>
      </c>
      <c r="U368">
        <f>IF(Q368=WoE!$R$45,WoE!$T$45,IF(Q368=WoE!$R$44,WoE!$T$44,IF(Q368=WoE!$R$43,WoE!$T$43,IF(Q368=WoE!$R$42,WoE!$T$42,IF(Q368=WoE!$R$41,WoE!$T$41,IF(Q368=WoE!$R$40,WoE!$T$40,IF(Q368=WoE!$R$39,WoE!$T$39,IF(Q368=WoE!$R$38,WoE!$T$38,IF(Q368=WoE!$R$37,WoE!$T$37,IF(Q368=WoE!$R$36,WoE!$T$36,IF(Q368=WoE!$R$35,WoE!$T$35,IF(Q368="",WoE!$T$33,WoE!$T$34))))))))))))</f>
        <v>-105.96394786685998</v>
      </c>
      <c r="V368">
        <f>IF(D368=WoE!$R$53,WoE!$T$53,WoE!$T$54)</f>
        <v>-94.961360375027951</v>
      </c>
      <c r="W368">
        <f t="shared" si="29"/>
        <v>0</v>
      </c>
      <c r="Y368">
        <f>VLOOKUP(S368,WoE!$T$5:$W$11,4,FALSE)</f>
        <v>127</v>
      </c>
      <c r="Z368">
        <f>VLOOKUP(T368,WoE!$T$19:$W$25,4,FALSE)</f>
        <v>113</v>
      </c>
      <c r="AA368">
        <f>VLOOKUP(U368,WoE!$T$33:$W$45,4,FALSE)</f>
        <v>98</v>
      </c>
      <c r="AB368">
        <f>VLOOKUP(V368,WoE!$T$53:$W$54,4,FALSE)</f>
        <v>95</v>
      </c>
      <c r="AC368">
        <f t="shared" si="30"/>
        <v>433</v>
      </c>
      <c r="AD368">
        <f t="shared" si="31"/>
        <v>0</v>
      </c>
    </row>
    <row r="369" spans="1:30" x14ac:dyDescent="0.25">
      <c r="A369">
        <v>2</v>
      </c>
      <c r="B369">
        <v>0</v>
      </c>
      <c r="C369" t="s">
        <v>908</v>
      </c>
      <c r="D369" t="s">
        <v>20</v>
      </c>
      <c r="E369">
        <v>52</v>
      </c>
      <c r="F369">
        <v>0</v>
      </c>
      <c r="G369">
        <v>0</v>
      </c>
      <c r="H369" t="s">
        <v>909</v>
      </c>
      <c r="I369">
        <v>13.5</v>
      </c>
      <c r="K369" t="s">
        <v>17</v>
      </c>
      <c r="M369">
        <v>130</v>
      </c>
      <c r="N369" t="s">
        <v>910</v>
      </c>
      <c r="O369">
        <v>2</v>
      </c>
      <c r="P369" t="str">
        <f t="shared" si="27"/>
        <v>Train</v>
      </c>
      <c r="Q369" t="str">
        <f t="shared" si="28"/>
        <v>NY</v>
      </c>
      <c r="S369">
        <f>IF(E369="",WoE!$T$11,IF(E369&lt;18,WoE!$T$5,IF(E369&lt;31,WoE!$T$6,IF(E369&lt;41,WoE!$T$7,IF(E369&lt;51,WoE!$T$8,IF(E369&lt;61,WoE!$T$9,WoE!$T$10))))))</f>
        <v>24.067603007585038</v>
      </c>
      <c r="T369">
        <f>IF(J369="",WoE!$T$25,IF(LEFT(J369,1)=WoE!$R$19,WoE!$T$19,IF(LEFT(J369,1)=WoE!$R$20,WoE!$T$20,IF(LEFT(J369,1)=WoE!$R$21,WoE!$T$21,IF(LEFT(J369,1)=WoE!$R$22,WoE!$T$22,IF(LEFT(J369,1)=WoE!$R$23,WoE!$T$23,WoE!$T$24))))))</f>
        <v>-35.508699828064103</v>
      </c>
      <c r="U369">
        <f>IF(Q369=WoE!$R$45,WoE!$T$45,IF(Q369=WoE!$R$44,WoE!$T$44,IF(Q369=WoE!$R$43,WoE!$T$43,IF(Q369=WoE!$R$42,WoE!$T$42,IF(Q369=WoE!$R$41,WoE!$T$41,IF(Q369=WoE!$R$40,WoE!$T$40,IF(Q369=WoE!$R$39,WoE!$T$39,IF(Q369=WoE!$R$38,WoE!$T$38,IF(Q369=WoE!$R$37,WoE!$T$37,IF(Q369=WoE!$R$36,WoE!$T$36,IF(Q369=WoE!$R$35,WoE!$T$35,IF(Q369="",WoE!$T$33,WoE!$T$34))))))))))))</f>
        <v>96.207787829339537</v>
      </c>
      <c r="V369">
        <f>IF(D369=WoE!$R$53,WoE!$T$53,WoE!$T$54)</f>
        <v>-94.961360375027951</v>
      </c>
      <c r="W369">
        <f t="shared" si="29"/>
        <v>0</v>
      </c>
      <c r="Y369">
        <f>VLOOKUP(S369,WoE!$T$5:$W$11,4,FALSE)</f>
        <v>127</v>
      </c>
      <c r="Z369">
        <f>VLOOKUP(T369,WoE!$T$19:$W$25,4,FALSE)</f>
        <v>113</v>
      </c>
      <c r="AA369">
        <f>VLOOKUP(U369,WoE!$T$33:$W$45,4,FALSE)</f>
        <v>143</v>
      </c>
      <c r="AB369">
        <f>VLOOKUP(V369,WoE!$T$53:$W$54,4,FALSE)</f>
        <v>95</v>
      </c>
      <c r="AC369">
        <f t="shared" si="30"/>
        <v>478</v>
      </c>
      <c r="AD369">
        <f t="shared" si="31"/>
        <v>0</v>
      </c>
    </row>
    <row r="370" spans="1:30" x14ac:dyDescent="0.25">
      <c r="A370">
        <v>2</v>
      </c>
      <c r="B370">
        <v>0</v>
      </c>
      <c r="C370" t="s">
        <v>911</v>
      </c>
      <c r="D370" t="s">
        <v>20</v>
      </c>
      <c r="E370">
        <v>37</v>
      </c>
      <c r="F370">
        <v>1</v>
      </c>
      <c r="G370">
        <v>0</v>
      </c>
      <c r="H370" t="s">
        <v>912</v>
      </c>
      <c r="I370">
        <v>26</v>
      </c>
      <c r="K370" t="s">
        <v>17</v>
      </c>
      <c r="M370">
        <v>17</v>
      </c>
      <c r="N370" t="s">
        <v>913</v>
      </c>
      <c r="O370">
        <v>2</v>
      </c>
      <c r="P370" t="str">
        <f t="shared" si="27"/>
        <v>Train</v>
      </c>
      <c r="Q370" t="str">
        <f t="shared" si="28"/>
        <v>WA</v>
      </c>
      <c r="S370">
        <f>IF(E370="",WoE!$T$11,IF(E370&lt;18,WoE!$T$5,IF(E370&lt;31,WoE!$T$6,IF(E370&lt;41,WoE!$T$7,IF(E370&lt;51,WoE!$T$8,IF(E370&lt;61,WoE!$T$9,WoE!$T$10))))))</f>
        <v>6.0882919635254256</v>
      </c>
      <c r="T370">
        <f>IF(J370="",WoE!$T$25,IF(LEFT(J370,1)=WoE!$R$19,WoE!$T$19,IF(LEFT(J370,1)=WoE!$R$20,WoE!$T$20,IF(LEFT(J370,1)=WoE!$R$21,WoE!$T$21,IF(LEFT(J370,1)=WoE!$R$22,WoE!$T$22,IF(LEFT(J370,1)=WoE!$R$23,WoE!$T$23,WoE!$T$24))))))</f>
        <v>-35.508699828064103</v>
      </c>
      <c r="U370">
        <f>IF(Q370=WoE!$R$45,WoE!$T$45,IF(Q370=WoE!$R$44,WoE!$T$44,IF(Q370=WoE!$R$43,WoE!$T$43,IF(Q370=WoE!$R$42,WoE!$T$42,IF(Q370=WoE!$R$41,WoE!$T$41,IF(Q370=WoE!$R$40,WoE!$T$40,IF(Q370=WoE!$R$39,WoE!$T$39,IF(Q370=WoE!$R$38,WoE!$T$38,IF(Q370=WoE!$R$37,WoE!$T$37,IF(Q370=WoE!$R$36,WoE!$T$36,IF(Q370=WoE!$R$35,WoE!$T$35,IF(Q370="",WoE!$T$33,WoE!$T$34))))))))))))</f>
        <v>26.617316200933416</v>
      </c>
      <c r="V370">
        <f>IF(D370=WoE!$R$53,WoE!$T$53,WoE!$T$54)</f>
        <v>-94.961360375027951</v>
      </c>
      <c r="W370">
        <f t="shared" si="29"/>
        <v>0</v>
      </c>
      <c r="Y370">
        <f>VLOOKUP(S370,WoE!$T$5:$W$11,4,FALSE)</f>
        <v>123</v>
      </c>
      <c r="Z370">
        <f>VLOOKUP(T370,WoE!$T$19:$W$25,4,FALSE)</f>
        <v>113</v>
      </c>
      <c r="AA370">
        <f>VLOOKUP(U370,WoE!$T$33:$W$45,4,FALSE)</f>
        <v>128</v>
      </c>
      <c r="AB370">
        <f>VLOOKUP(V370,WoE!$T$53:$W$54,4,FALSE)</f>
        <v>95</v>
      </c>
      <c r="AC370">
        <f t="shared" si="30"/>
        <v>459</v>
      </c>
      <c r="AD370">
        <f t="shared" si="31"/>
        <v>0</v>
      </c>
    </row>
    <row r="371" spans="1:30" hidden="1" x14ac:dyDescent="0.25">
      <c r="A371">
        <v>2</v>
      </c>
      <c r="B371">
        <v>0</v>
      </c>
      <c r="C371" t="s">
        <v>914</v>
      </c>
      <c r="D371" t="s">
        <v>15</v>
      </c>
      <c r="E371">
        <v>29</v>
      </c>
      <c r="F371">
        <v>1</v>
      </c>
      <c r="G371">
        <v>0</v>
      </c>
      <c r="H371" t="s">
        <v>912</v>
      </c>
      <c r="I371">
        <v>26</v>
      </c>
      <c r="K371" t="s">
        <v>17</v>
      </c>
      <c r="N371" t="s">
        <v>913</v>
      </c>
      <c r="O371">
        <v>5</v>
      </c>
      <c r="P371" t="str">
        <f t="shared" si="27"/>
        <v>Validate</v>
      </c>
      <c r="Q371" t="str">
        <f t="shared" si="28"/>
        <v>WA</v>
      </c>
      <c r="S371">
        <f>IF(E371="",WoE!$T$11,IF(E371&lt;18,WoE!$T$5,IF(E371&lt;31,WoE!$T$6,IF(E371&lt;41,WoE!$T$7,IF(E371&lt;51,WoE!$T$8,IF(E371&lt;61,WoE!$T$9,WoE!$T$10))))))</f>
        <v>-5.6858338818942329</v>
      </c>
      <c r="T371">
        <f>IF(J371="",WoE!$T$25,IF(LEFT(J371,1)=WoE!$R$19,WoE!$T$19,IF(LEFT(J371,1)=WoE!$R$20,WoE!$T$20,IF(LEFT(J371,1)=WoE!$R$21,WoE!$T$21,IF(LEFT(J371,1)=WoE!$R$22,WoE!$T$22,IF(LEFT(J371,1)=WoE!$R$23,WoE!$T$23,WoE!$T$24))))))</f>
        <v>-35.508699828064103</v>
      </c>
      <c r="U371">
        <f>IF(Q371=WoE!$R$45,WoE!$T$45,IF(Q371=WoE!$R$44,WoE!$T$44,IF(Q371=WoE!$R$43,WoE!$T$43,IF(Q371=WoE!$R$42,WoE!$T$42,IF(Q371=WoE!$R$41,WoE!$T$41,IF(Q371=WoE!$R$40,WoE!$T$40,IF(Q371=WoE!$R$39,WoE!$T$39,IF(Q371=WoE!$R$38,WoE!$T$38,IF(Q371=WoE!$R$37,WoE!$T$37,IF(Q371=WoE!$R$36,WoE!$T$36,IF(Q371=WoE!$R$35,WoE!$T$35,IF(Q371="",WoE!$T$33,WoE!$T$34))))))))))))</f>
        <v>26.617316200933416</v>
      </c>
      <c r="V371">
        <f>IF(D371=WoE!$R$53,WoE!$T$53,WoE!$T$54)</f>
        <v>157.1927179217501</v>
      </c>
      <c r="W371">
        <f t="shared" si="29"/>
        <v>0</v>
      </c>
      <c r="Y371">
        <f>VLOOKUP(S371,WoE!$T$5:$W$11,4,FALSE)</f>
        <v>121</v>
      </c>
      <c r="Z371">
        <f>VLOOKUP(T371,WoE!$T$19:$W$25,4,FALSE)</f>
        <v>113</v>
      </c>
      <c r="AA371">
        <f>VLOOKUP(U371,WoE!$T$33:$W$45,4,FALSE)</f>
        <v>128</v>
      </c>
      <c r="AB371">
        <f>VLOOKUP(V371,WoE!$T$53:$W$54,4,FALSE)</f>
        <v>167</v>
      </c>
      <c r="AC371">
        <f t="shared" si="30"/>
        <v>529</v>
      </c>
      <c r="AD371">
        <f t="shared" si="31"/>
        <v>0</v>
      </c>
    </row>
    <row r="372" spans="1:30" hidden="1" x14ac:dyDescent="0.25">
      <c r="A372">
        <v>2</v>
      </c>
      <c r="B372">
        <v>1</v>
      </c>
      <c r="C372" t="s">
        <v>915</v>
      </c>
      <c r="D372" t="s">
        <v>15</v>
      </c>
      <c r="E372">
        <v>25</v>
      </c>
      <c r="F372">
        <v>1</v>
      </c>
      <c r="G372">
        <v>1</v>
      </c>
      <c r="H372" t="s">
        <v>916</v>
      </c>
      <c r="I372">
        <v>30</v>
      </c>
      <c r="K372" t="s">
        <v>17</v>
      </c>
      <c r="L372" t="s">
        <v>857</v>
      </c>
      <c r="N372" t="s">
        <v>439</v>
      </c>
      <c r="O372">
        <v>5</v>
      </c>
      <c r="P372" t="str">
        <f t="shared" si="27"/>
        <v>Validate</v>
      </c>
      <c r="Q372" t="str">
        <f t="shared" si="28"/>
        <v>on</v>
      </c>
      <c r="S372">
        <f>IF(E372="",WoE!$T$11,IF(E372&lt;18,WoE!$T$5,IF(E372&lt;31,WoE!$T$6,IF(E372&lt;41,WoE!$T$7,IF(E372&lt;51,WoE!$T$8,IF(E372&lt;61,WoE!$T$9,WoE!$T$10))))))</f>
        <v>-5.6858338818942329</v>
      </c>
      <c r="T372">
        <f>IF(J372="",WoE!$T$25,IF(LEFT(J372,1)=WoE!$R$19,WoE!$T$19,IF(LEFT(J372,1)=WoE!$R$20,WoE!$T$20,IF(LEFT(J372,1)=WoE!$R$21,WoE!$T$21,IF(LEFT(J372,1)=WoE!$R$22,WoE!$T$22,IF(LEFT(J372,1)=WoE!$R$23,WoE!$T$23,WoE!$T$24))))))</f>
        <v>-35.508699828064103</v>
      </c>
      <c r="U372">
        <f>IF(Q372=WoE!$R$45,WoE!$T$45,IF(Q372=WoE!$R$44,WoE!$T$44,IF(Q372=WoE!$R$43,WoE!$T$43,IF(Q372=WoE!$R$42,WoE!$T$42,IF(Q372=WoE!$R$41,WoE!$T$41,IF(Q372=WoE!$R$40,WoE!$T$40,IF(Q372=WoE!$R$39,WoE!$T$39,IF(Q372=WoE!$R$38,WoE!$T$38,IF(Q372=WoE!$R$37,WoE!$T$37,IF(Q372=WoE!$R$36,WoE!$T$36,IF(Q372=WoE!$R$35,WoE!$T$35,IF(Q372="",WoE!$T$33,WoE!$T$34))))))))))))</f>
        <v>-105.96394786685998</v>
      </c>
      <c r="V372">
        <f>IF(D372=WoE!$R$53,WoE!$T$53,WoE!$T$54)</f>
        <v>157.1927179217501</v>
      </c>
      <c r="W372">
        <f t="shared" si="29"/>
        <v>1</v>
      </c>
      <c r="Y372">
        <f>VLOOKUP(S372,WoE!$T$5:$W$11,4,FALSE)</f>
        <v>121</v>
      </c>
      <c r="Z372">
        <f>VLOOKUP(T372,WoE!$T$19:$W$25,4,FALSE)</f>
        <v>113</v>
      </c>
      <c r="AA372">
        <f>VLOOKUP(U372,WoE!$T$33:$W$45,4,FALSE)</f>
        <v>98</v>
      </c>
      <c r="AB372">
        <f>VLOOKUP(V372,WoE!$T$53:$W$54,4,FALSE)</f>
        <v>167</v>
      </c>
      <c r="AC372">
        <f t="shared" si="30"/>
        <v>499</v>
      </c>
      <c r="AD372">
        <f t="shared" si="31"/>
        <v>1</v>
      </c>
    </row>
    <row r="373" spans="1:30" hidden="1" x14ac:dyDescent="0.25">
      <c r="A373">
        <v>2</v>
      </c>
      <c r="B373">
        <v>1</v>
      </c>
      <c r="C373" t="s">
        <v>917</v>
      </c>
      <c r="D373" t="s">
        <v>15</v>
      </c>
      <c r="E373">
        <v>45</v>
      </c>
      <c r="F373">
        <v>0</v>
      </c>
      <c r="G373">
        <v>2</v>
      </c>
      <c r="H373" t="s">
        <v>916</v>
      </c>
      <c r="I373">
        <v>30</v>
      </c>
      <c r="K373" t="s">
        <v>17</v>
      </c>
      <c r="L373" t="s">
        <v>857</v>
      </c>
      <c r="N373" t="s">
        <v>439</v>
      </c>
      <c r="O373">
        <v>4</v>
      </c>
      <c r="P373" t="str">
        <f t="shared" si="27"/>
        <v>Test</v>
      </c>
      <c r="Q373" t="str">
        <f t="shared" si="28"/>
        <v>on</v>
      </c>
      <c r="S373">
        <f>IF(E373="",WoE!$T$11,IF(E373&lt;18,WoE!$T$5,IF(E373&lt;31,WoE!$T$6,IF(E373&lt;41,WoE!$T$7,IF(E373&lt;51,WoE!$T$8,IF(E373&lt;61,WoE!$T$9,WoE!$T$10))))))</f>
        <v>10.385094737400134</v>
      </c>
      <c r="T373">
        <f>IF(J373="",WoE!$T$25,IF(LEFT(J373,1)=WoE!$R$19,WoE!$T$19,IF(LEFT(J373,1)=WoE!$R$20,WoE!$T$20,IF(LEFT(J373,1)=WoE!$R$21,WoE!$T$21,IF(LEFT(J373,1)=WoE!$R$22,WoE!$T$22,IF(LEFT(J373,1)=WoE!$R$23,WoE!$T$23,WoE!$T$24))))))</f>
        <v>-35.508699828064103</v>
      </c>
      <c r="U373">
        <f>IF(Q373=WoE!$R$45,WoE!$T$45,IF(Q373=WoE!$R$44,WoE!$T$44,IF(Q373=WoE!$R$43,WoE!$T$43,IF(Q373=WoE!$R$42,WoE!$T$42,IF(Q373=WoE!$R$41,WoE!$T$41,IF(Q373=WoE!$R$40,WoE!$T$40,IF(Q373=WoE!$R$39,WoE!$T$39,IF(Q373=WoE!$R$38,WoE!$T$38,IF(Q373=WoE!$R$37,WoE!$T$37,IF(Q373=WoE!$R$36,WoE!$T$36,IF(Q373=WoE!$R$35,WoE!$T$35,IF(Q373="",WoE!$T$33,WoE!$T$34))))))))))))</f>
        <v>-105.96394786685998</v>
      </c>
      <c r="V373">
        <f>IF(D373=WoE!$R$53,WoE!$T$53,WoE!$T$54)</f>
        <v>157.1927179217501</v>
      </c>
      <c r="W373">
        <f t="shared" si="29"/>
        <v>1</v>
      </c>
      <c r="Y373">
        <f>VLOOKUP(S373,WoE!$T$5:$W$11,4,FALSE)</f>
        <v>124</v>
      </c>
      <c r="Z373">
        <f>VLOOKUP(T373,WoE!$T$19:$W$25,4,FALSE)</f>
        <v>113</v>
      </c>
      <c r="AA373">
        <f>VLOOKUP(U373,WoE!$T$33:$W$45,4,FALSE)</f>
        <v>98</v>
      </c>
      <c r="AB373">
        <f>VLOOKUP(V373,WoE!$T$53:$W$54,4,FALSE)</f>
        <v>167</v>
      </c>
      <c r="AC373">
        <f t="shared" si="30"/>
        <v>502</v>
      </c>
      <c r="AD373">
        <f t="shared" si="31"/>
        <v>1</v>
      </c>
    </row>
    <row r="374" spans="1:30" x14ac:dyDescent="0.25">
      <c r="A374">
        <v>2</v>
      </c>
      <c r="B374">
        <v>0</v>
      </c>
      <c r="C374" t="s">
        <v>918</v>
      </c>
      <c r="D374" t="s">
        <v>20</v>
      </c>
      <c r="E374">
        <v>29</v>
      </c>
      <c r="F374">
        <v>1</v>
      </c>
      <c r="G374">
        <v>0</v>
      </c>
      <c r="H374" t="s">
        <v>919</v>
      </c>
      <c r="I374">
        <v>26</v>
      </c>
      <c r="K374" t="s">
        <v>17</v>
      </c>
      <c r="N374" t="s">
        <v>920</v>
      </c>
      <c r="O374">
        <v>2</v>
      </c>
      <c r="P374" t="str">
        <f t="shared" si="27"/>
        <v>Train</v>
      </c>
      <c r="Q374" t="str">
        <f t="shared" si="28"/>
        <v>CA</v>
      </c>
      <c r="S374">
        <f>IF(E374="",WoE!$T$11,IF(E374&lt;18,WoE!$T$5,IF(E374&lt;31,WoE!$T$6,IF(E374&lt;41,WoE!$T$7,IF(E374&lt;51,WoE!$T$8,IF(E374&lt;61,WoE!$T$9,WoE!$T$10))))))</f>
        <v>-5.6858338818942329</v>
      </c>
      <c r="T374">
        <f>IF(J374="",WoE!$T$25,IF(LEFT(J374,1)=WoE!$R$19,WoE!$T$19,IF(LEFT(J374,1)=WoE!$R$20,WoE!$T$20,IF(LEFT(J374,1)=WoE!$R$21,WoE!$T$21,IF(LEFT(J374,1)=WoE!$R$22,WoE!$T$22,IF(LEFT(J374,1)=WoE!$R$23,WoE!$T$23,WoE!$T$24))))))</f>
        <v>-35.508699828064103</v>
      </c>
      <c r="U374">
        <f>IF(Q374=WoE!$R$45,WoE!$T$45,IF(Q374=WoE!$R$44,WoE!$T$44,IF(Q374=WoE!$R$43,WoE!$T$43,IF(Q374=WoE!$R$42,WoE!$T$42,IF(Q374=WoE!$R$41,WoE!$T$41,IF(Q374=WoE!$R$40,WoE!$T$40,IF(Q374=WoE!$R$39,WoE!$T$39,IF(Q374=WoE!$R$38,WoE!$T$38,IF(Q374=WoE!$R$37,WoE!$T$37,IF(Q374=WoE!$R$36,WoE!$T$36,IF(Q374=WoE!$R$35,WoE!$T$35,IF(Q374="",WoE!$T$33,WoE!$T$34))))))))))))</f>
        <v>26.617316200933416</v>
      </c>
      <c r="V374">
        <f>IF(D374=WoE!$R$53,WoE!$T$53,WoE!$T$54)</f>
        <v>-94.961360375027951</v>
      </c>
      <c r="W374">
        <f t="shared" si="29"/>
        <v>0</v>
      </c>
      <c r="Y374">
        <f>VLOOKUP(S374,WoE!$T$5:$W$11,4,FALSE)</f>
        <v>121</v>
      </c>
      <c r="Z374">
        <f>VLOOKUP(T374,WoE!$T$19:$W$25,4,FALSE)</f>
        <v>113</v>
      </c>
      <c r="AA374">
        <f>VLOOKUP(U374,WoE!$T$33:$W$45,4,FALSE)</f>
        <v>128</v>
      </c>
      <c r="AB374">
        <f>VLOOKUP(V374,WoE!$T$53:$W$54,4,FALSE)</f>
        <v>95</v>
      </c>
      <c r="AC374">
        <f t="shared" si="30"/>
        <v>457</v>
      </c>
      <c r="AD374">
        <f t="shared" si="31"/>
        <v>0</v>
      </c>
    </row>
    <row r="375" spans="1:30" x14ac:dyDescent="0.25">
      <c r="A375">
        <v>2</v>
      </c>
      <c r="B375">
        <v>1</v>
      </c>
      <c r="C375" t="s">
        <v>921</v>
      </c>
      <c r="D375" t="s">
        <v>15</v>
      </c>
      <c r="E375">
        <v>28</v>
      </c>
      <c r="F375">
        <v>1</v>
      </c>
      <c r="G375">
        <v>0</v>
      </c>
      <c r="H375" t="s">
        <v>919</v>
      </c>
      <c r="I375">
        <v>26</v>
      </c>
      <c r="K375" t="s">
        <v>17</v>
      </c>
      <c r="L375" t="s">
        <v>204</v>
      </c>
      <c r="N375" t="s">
        <v>920</v>
      </c>
      <c r="O375">
        <v>1</v>
      </c>
      <c r="P375" t="str">
        <f t="shared" si="27"/>
        <v>Train</v>
      </c>
      <c r="Q375" t="str">
        <f t="shared" si="28"/>
        <v>CA</v>
      </c>
      <c r="S375">
        <f>IF(E375="",WoE!$T$11,IF(E375&lt;18,WoE!$T$5,IF(E375&lt;31,WoE!$T$6,IF(E375&lt;41,WoE!$T$7,IF(E375&lt;51,WoE!$T$8,IF(E375&lt;61,WoE!$T$9,WoE!$T$10))))))</f>
        <v>-5.6858338818942329</v>
      </c>
      <c r="T375">
        <f>IF(J375="",WoE!$T$25,IF(LEFT(J375,1)=WoE!$R$19,WoE!$T$19,IF(LEFT(J375,1)=WoE!$R$20,WoE!$T$20,IF(LEFT(J375,1)=WoE!$R$21,WoE!$T$21,IF(LEFT(J375,1)=WoE!$R$22,WoE!$T$22,IF(LEFT(J375,1)=WoE!$R$23,WoE!$T$23,WoE!$T$24))))))</f>
        <v>-35.508699828064103</v>
      </c>
      <c r="U375">
        <f>IF(Q375=WoE!$R$45,WoE!$T$45,IF(Q375=WoE!$R$44,WoE!$T$44,IF(Q375=WoE!$R$43,WoE!$T$43,IF(Q375=WoE!$R$42,WoE!$T$42,IF(Q375=WoE!$R$41,WoE!$T$41,IF(Q375=WoE!$R$40,WoE!$T$40,IF(Q375=WoE!$R$39,WoE!$T$39,IF(Q375=WoE!$R$38,WoE!$T$38,IF(Q375=WoE!$R$37,WoE!$T$37,IF(Q375=WoE!$R$36,WoE!$T$36,IF(Q375=WoE!$R$35,WoE!$T$35,IF(Q375="",WoE!$T$33,WoE!$T$34))))))))))))</f>
        <v>26.617316200933416</v>
      </c>
      <c r="V375">
        <f>IF(D375=WoE!$R$53,WoE!$T$53,WoE!$T$54)</f>
        <v>157.1927179217501</v>
      </c>
      <c r="W375">
        <f t="shared" si="29"/>
        <v>1</v>
      </c>
      <c r="Y375">
        <f>VLOOKUP(S375,WoE!$T$5:$W$11,4,FALSE)</f>
        <v>121</v>
      </c>
      <c r="Z375">
        <f>VLOOKUP(T375,WoE!$T$19:$W$25,4,FALSE)</f>
        <v>113</v>
      </c>
      <c r="AA375">
        <f>VLOOKUP(U375,WoE!$T$33:$W$45,4,FALSE)</f>
        <v>128</v>
      </c>
      <c r="AB375">
        <f>VLOOKUP(V375,WoE!$T$53:$W$54,4,FALSE)</f>
        <v>167</v>
      </c>
      <c r="AC375">
        <f t="shared" si="30"/>
        <v>529</v>
      </c>
      <c r="AD375">
        <f t="shared" si="31"/>
        <v>1</v>
      </c>
    </row>
    <row r="376" spans="1:30" x14ac:dyDescent="0.25">
      <c r="A376">
        <v>2</v>
      </c>
      <c r="B376">
        <v>0</v>
      </c>
      <c r="C376" t="s">
        <v>922</v>
      </c>
      <c r="D376" t="s">
        <v>20</v>
      </c>
      <c r="E376">
        <v>29</v>
      </c>
      <c r="F376">
        <v>0</v>
      </c>
      <c r="G376">
        <v>0</v>
      </c>
      <c r="H376" t="s">
        <v>923</v>
      </c>
      <c r="I376">
        <v>10.5</v>
      </c>
      <c r="K376" t="s">
        <v>17</v>
      </c>
      <c r="N376" t="s">
        <v>924</v>
      </c>
      <c r="O376">
        <v>3</v>
      </c>
      <c r="P376" t="str">
        <f t="shared" si="27"/>
        <v>Train</v>
      </c>
      <c r="Q376" t="str">
        <f t="shared" si="28"/>
        <v>re</v>
      </c>
      <c r="S376">
        <f>IF(E376="",WoE!$T$11,IF(E376&lt;18,WoE!$T$5,IF(E376&lt;31,WoE!$T$6,IF(E376&lt;41,WoE!$T$7,IF(E376&lt;51,WoE!$T$8,IF(E376&lt;61,WoE!$T$9,WoE!$T$10))))))</f>
        <v>-5.6858338818942329</v>
      </c>
      <c r="T376">
        <f>IF(J376="",WoE!$T$25,IF(LEFT(J376,1)=WoE!$R$19,WoE!$T$19,IF(LEFT(J376,1)=WoE!$R$20,WoE!$T$20,IF(LEFT(J376,1)=WoE!$R$21,WoE!$T$21,IF(LEFT(J376,1)=WoE!$R$22,WoE!$T$22,IF(LEFT(J376,1)=WoE!$R$23,WoE!$T$23,WoE!$T$24))))))</f>
        <v>-35.508699828064103</v>
      </c>
      <c r="U376">
        <f>IF(Q376=WoE!$R$45,WoE!$T$45,IF(Q376=WoE!$R$44,WoE!$T$44,IF(Q376=WoE!$R$43,WoE!$T$43,IF(Q376=WoE!$R$42,WoE!$T$42,IF(Q376=WoE!$R$41,WoE!$T$41,IF(Q376=WoE!$R$40,WoE!$T$40,IF(Q376=WoE!$R$39,WoE!$T$39,IF(Q376=WoE!$R$38,WoE!$T$38,IF(Q376=WoE!$R$37,WoE!$T$37,IF(Q376=WoE!$R$36,WoE!$T$36,IF(Q376=WoE!$R$35,WoE!$T$35,IF(Q376="",WoE!$T$33,WoE!$T$34))))))))))))</f>
        <v>26.617316200933416</v>
      </c>
      <c r="V376">
        <f>IF(D376=WoE!$R$53,WoE!$T$53,WoE!$T$54)</f>
        <v>-94.961360375027951</v>
      </c>
      <c r="W376">
        <f t="shared" si="29"/>
        <v>0</v>
      </c>
      <c r="Y376">
        <f>VLOOKUP(S376,WoE!$T$5:$W$11,4,FALSE)</f>
        <v>121</v>
      </c>
      <c r="Z376">
        <f>VLOOKUP(T376,WoE!$T$19:$W$25,4,FALSE)</f>
        <v>113</v>
      </c>
      <c r="AA376">
        <f>VLOOKUP(U376,WoE!$T$33:$W$45,4,FALSE)</f>
        <v>128</v>
      </c>
      <c r="AB376">
        <f>VLOOKUP(V376,WoE!$T$53:$W$54,4,FALSE)</f>
        <v>95</v>
      </c>
      <c r="AC376">
        <f t="shared" si="30"/>
        <v>457</v>
      </c>
      <c r="AD376">
        <f t="shared" si="31"/>
        <v>0</v>
      </c>
    </row>
    <row r="377" spans="1:30" x14ac:dyDescent="0.25">
      <c r="A377">
        <v>2</v>
      </c>
      <c r="B377">
        <v>0</v>
      </c>
      <c r="C377" t="s">
        <v>925</v>
      </c>
      <c r="D377" t="s">
        <v>20</v>
      </c>
      <c r="E377">
        <v>28</v>
      </c>
      <c r="F377">
        <v>0</v>
      </c>
      <c r="G377">
        <v>0</v>
      </c>
      <c r="H377" t="s">
        <v>926</v>
      </c>
      <c r="I377">
        <v>13</v>
      </c>
      <c r="K377" t="s">
        <v>17</v>
      </c>
      <c r="N377" t="s">
        <v>927</v>
      </c>
      <c r="O377">
        <v>3</v>
      </c>
      <c r="P377" t="str">
        <f t="shared" si="27"/>
        <v>Train</v>
      </c>
      <c r="Q377" t="str">
        <f t="shared" si="28"/>
        <v>io</v>
      </c>
      <c r="S377">
        <f>IF(E377="",WoE!$T$11,IF(E377&lt;18,WoE!$T$5,IF(E377&lt;31,WoE!$T$6,IF(E377&lt;41,WoE!$T$7,IF(E377&lt;51,WoE!$T$8,IF(E377&lt;61,WoE!$T$9,WoE!$T$10))))))</f>
        <v>-5.6858338818942329</v>
      </c>
      <c r="T377">
        <f>IF(J377="",WoE!$T$25,IF(LEFT(J377,1)=WoE!$R$19,WoE!$T$19,IF(LEFT(J377,1)=WoE!$R$20,WoE!$T$20,IF(LEFT(J377,1)=WoE!$R$21,WoE!$T$21,IF(LEFT(J377,1)=WoE!$R$22,WoE!$T$22,IF(LEFT(J377,1)=WoE!$R$23,WoE!$T$23,WoE!$T$24))))))</f>
        <v>-35.508699828064103</v>
      </c>
      <c r="U377">
        <f>IF(Q377=WoE!$R$45,WoE!$T$45,IF(Q377=WoE!$R$44,WoE!$T$44,IF(Q377=WoE!$R$43,WoE!$T$43,IF(Q377=WoE!$R$42,WoE!$T$42,IF(Q377=WoE!$R$41,WoE!$T$41,IF(Q377=WoE!$R$40,WoE!$T$40,IF(Q377=WoE!$R$39,WoE!$T$39,IF(Q377=WoE!$R$38,WoE!$T$38,IF(Q377=WoE!$R$37,WoE!$T$37,IF(Q377=WoE!$R$36,WoE!$T$36,IF(Q377=WoE!$R$35,WoE!$T$35,IF(Q377="",WoE!$T$33,WoE!$T$34))))))))))))</f>
        <v>26.617316200933416</v>
      </c>
      <c r="V377">
        <f>IF(D377=WoE!$R$53,WoE!$T$53,WoE!$T$54)</f>
        <v>-94.961360375027951</v>
      </c>
      <c r="W377">
        <f t="shared" si="29"/>
        <v>0</v>
      </c>
      <c r="Y377">
        <f>VLOOKUP(S377,WoE!$T$5:$W$11,4,FALSE)</f>
        <v>121</v>
      </c>
      <c r="Z377">
        <f>VLOOKUP(T377,WoE!$T$19:$W$25,4,FALSE)</f>
        <v>113</v>
      </c>
      <c r="AA377">
        <f>VLOOKUP(U377,WoE!$T$33:$W$45,4,FALSE)</f>
        <v>128</v>
      </c>
      <c r="AB377">
        <f>VLOOKUP(V377,WoE!$T$53:$W$54,4,FALSE)</f>
        <v>95</v>
      </c>
      <c r="AC377">
        <f t="shared" si="30"/>
        <v>457</v>
      </c>
      <c r="AD377">
        <f t="shared" si="31"/>
        <v>0</v>
      </c>
    </row>
    <row r="378" spans="1:30" x14ac:dyDescent="0.25">
      <c r="A378">
        <v>2</v>
      </c>
      <c r="B378">
        <v>1</v>
      </c>
      <c r="C378" t="s">
        <v>928</v>
      </c>
      <c r="D378" t="s">
        <v>20</v>
      </c>
      <c r="E378">
        <v>24</v>
      </c>
      <c r="F378">
        <v>0</v>
      </c>
      <c r="G378">
        <v>0</v>
      </c>
      <c r="H378" t="s">
        <v>929</v>
      </c>
      <c r="I378">
        <v>10.5</v>
      </c>
      <c r="K378" t="s">
        <v>17</v>
      </c>
      <c r="L378" t="s">
        <v>54</v>
      </c>
      <c r="N378" t="s">
        <v>930</v>
      </c>
      <c r="O378">
        <v>2</v>
      </c>
      <c r="P378" t="str">
        <f t="shared" si="27"/>
        <v>Train</v>
      </c>
      <c r="Q378" t="str">
        <f t="shared" si="28"/>
        <v>NY</v>
      </c>
      <c r="S378">
        <f>IF(E378="",WoE!$T$11,IF(E378&lt;18,WoE!$T$5,IF(E378&lt;31,WoE!$T$6,IF(E378&lt;41,WoE!$T$7,IF(E378&lt;51,WoE!$T$8,IF(E378&lt;61,WoE!$T$9,WoE!$T$10))))))</f>
        <v>-5.6858338818942329</v>
      </c>
      <c r="T378">
        <f>IF(J378="",WoE!$T$25,IF(LEFT(J378,1)=WoE!$R$19,WoE!$T$19,IF(LEFT(J378,1)=WoE!$R$20,WoE!$T$20,IF(LEFT(J378,1)=WoE!$R$21,WoE!$T$21,IF(LEFT(J378,1)=WoE!$R$22,WoE!$T$22,IF(LEFT(J378,1)=WoE!$R$23,WoE!$T$23,WoE!$T$24))))))</f>
        <v>-35.508699828064103</v>
      </c>
      <c r="U378">
        <f>IF(Q378=WoE!$R$45,WoE!$T$45,IF(Q378=WoE!$R$44,WoE!$T$44,IF(Q378=WoE!$R$43,WoE!$T$43,IF(Q378=WoE!$R$42,WoE!$T$42,IF(Q378=WoE!$R$41,WoE!$T$41,IF(Q378=WoE!$R$40,WoE!$T$40,IF(Q378=WoE!$R$39,WoE!$T$39,IF(Q378=WoE!$R$38,WoE!$T$38,IF(Q378=WoE!$R$37,WoE!$T$37,IF(Q378=WoE!$R$36,WoE!$T$36,IF(Q378=WoE!$R$35,WoE!$T$35,IF(Q378="",WoE!$T$33,WoE!$T$34))))))))))))</f>
        <v>96.207787829339537</v>
      </c>
      <c r="V378">
        <f>IF(D378=WoE!$R$53,WoE!$T$53,WoE!$T$54)</f>
        <v>-94.961360375027951</v>
      </c>
      <c r="W378">
        <f t="shared" si="29"/>
        <v>1</v>
      </c>
      <c r="Y378">
        <f>VLOOKUP(S378,WoE!$T$5:$W$11,4,FALSE)</f>
        <v>121</v>
      </c>
      <c r="Z378">
        <f>VLOOKUP(T378,WoE!$T$19:$W$25,4,FALSE)</f>
        <v>113</v>
      </c>
      <c r="AA378">
        <f>VLOOKUP(U378,WoE!$T$33:$W$45,4,FALSE)</f>
        <v>143</v>
      </c>
      <c r="AB378">
        <f>VLOOKUP(V378,WoE!$T$53:$W$54,4,FALSE)</f>
        <v>95</v>
      </c>
      <c r="AC378">
        <f t="shared" si="30"/>
        <v>472</v>
      </c>
      <c r="AD378">
        <f t="shared" si="31"/>
        <v>1</v>
      </c>
    </row>
    <row r="379" spans="1:30" x14ac:dyDescent="0.25">
      <c r="A379">
        <v>2</v>
      </c>
      <c r="B379">
        <v>1</v>
      </c>
      <c r="C379" t="s">
        <v>931</v>
      </c>
      <c r="D379" t="s">
        <v>15</v>
      </c>
      <c r="E379">
        <v>8</v>
      </c>
      <c r="F379">
        <v>0</v>
      </c>
      <c r="G379">
        <v>2</v>
      </c>
      <c r="H379" t="s">
        <v>932</v>
      </c>
      <c r="I379">
        <v>26.25</v>
      </c>
      <c r="K379" t="s">
        <v>17</v>
      </c>
      <c r="L379" t="s">
        <v>204</v>
      </c>
      <c r="N379" t="s">
        <v>933</v>
      </c>
      <c r="O379">
        <v>2</v>
      </c>
      <c r="P379" t="str">
        <f t="shared" si="27"/>
        <v>Train</v>
      </c>
      <c r="Q379" t="str">
        <f t="shared" si="28"/>
        <v>ID</v>
      </c>
      <c r="S379">
        <f>IF(E379="",WoE!$T$11,IF(E379&lt;18,WoE!$T$5,IF(E379&lt;31,WoE!$T$6,IF(E379&lt;41,WoE!$T$7,IF(E379&lt;51,WoE!$T$8,IF(E379&lt;61,WoE!$T$9,WoE!$T$10))))))</f>
        <v>76.513380263189873</v>
      </c>
      <c r="T379">
        <f>IF(J379="",WoE!$T$25,IF(LEFT(J379,1)=WoE!$R$19,WoE!$T$19,IF(LEFT(J379,1)=WoE!$R$20,WoE!$T$20,IF(LEFT(J379,1)=WoE!$R$21,WoE!$T$21,IF(LEFT(J379,1)=WoE!$R$22,WoE!$T$22,IF(LEFT(J379,1)=WoE!$R$23,WoE!$T$23,WoE!$T$24))))))</f>
        <v>-35.508699828064103</v>
      </c>
      <c r="U379">
        <f>IF(Q379=WoE!$R$45,WoE!$T$45,IF(Q379=WoE!$R$44,WoE!$T$44,IF(Q379=WoE!$R$43,WoE!$T$43,IF(Q379=WoE!$R$42,WoE!$T$42,IF(Q379=WoE!$R$41,WoE!$T$41,IF(Q379=WoE!$R$40,WoE!$T$40,IF(Q379=WoE!$R$39,WoE!$T$39,IF(Q379=WoE!$R$38,WoE!$T$38,IF(Q379=WoE!$R$37,WoE!$T$37,IF(Q379=WoE!$R$36,WoE!$T$36,IF(Q379=WoE!$R$35,WoE!$T$35,IF(Q379="",WoE!$T$33,WoE!$T$34))))))))))))</f>
        <v>26.617316200933416</v>
      </c>
      <c r="V379">
        <f>IF(D379=WoE!$R$53,WoE!$T$53,WoE!$T$54)</f>
        <v>157.1927179217501</v>
      </c>
      <c r="W379">
        <f t="shared" si="29"/>
        <v>1</v>
      </c>
      <c r="Y379">
        <f>VLOOKUP(S379,WoE!$T$5:$W$11,4,FALSE)</f>
        <v>137</v>
      </c>
      <c r="Z379">
        <f>VLOOKUP(T379,WoE!$T$19:$W$25,4,FALSE)</f>
        <v>113</v>
      </c>
      <c r="AA379">
        <f>VLOOKUP(U379,WoE!$T$33:$W$45,4,FALSE)</f>
        <v>128</v>
      </c>
      <c r="AB379">
        <f>VLOOKUP(V379,WoE!$T$53:$W$54,4,FALSE)</f>
        <v>167</v>
      </c>
      <c r="AC379">
        <f t="shared" si="30"/>
        <v>545</v>
      </c>
      <c r="AD379">
        <f t="shared" si="31"/>
        <v>1</v>
      </c>
    </row>
    <row r="380" spans="1:30" x14ac:dyDescent="0.25">
      <c r="A380">
        <v>2</v>
      </c>
      <c r="B380">
        <v>0</v>
      </c>
      <c r="C380" t="s">
        <v>934</v>
      </c>
      <c r="D380" t="s">
        <v>20</v>
      </c>
      <c r="E380">
        <v>31</v>
      </c>
      <c r="F380">
        <v>1</v>
      </c>
      <c r="G380">
        <v>1</v>
      </c>
      <c r="H380" t="s">
        <v>932</v>
      </c>
      <c r="I380">
        <v>26.25</v>
      </c>
      <c r="K380" t="s">
        <v>17</v>
      </c>
      <c r="N380" t="s">
        <v>933</v>
      </c>
      <c r="O380">
        <v>3</v>
      </c>
      <c r="P380" t="str">
        <f t="shared" si="27"/>
        <v>Train</v>
      </c>
      <c r="Q380" t="str">
        <f t="shared" si="28"/>
        <v>ID</v>
      </c>
      <c r="S380">
        <f>IF(E380="",WoE!$T$11,IF(E380&lt;18,WoE!$T$5,IF(E380&lt;31,WoE!$T$6,IF(E380&lt;41,WoE!$T$7,IF(E380&lt;51,WoE!$T$8,IF(E380&lt;61,WoE!$T$9,WoE!$T$10))))))</f>
        <v>6.0882919635254256</v>
      </c>
      <c r="T380">
        <f>IF(J380="",WoE!$T$25,IF(LEFT(J380,1)=WoE!$R$19,WoE!$T$19,IF(LEFT(J380,1)=WoE!$R$20,WoE!$T$20,IF(LEFT(J380,1)=WoE!$R$21,WoE!$T$21,IF(LEFT(J380,1)=WoE!$R$22,WoE!$T$22,IF(LEFT(J380,1)=WoE!$R$23,WoE!$T$23,WoE!$T$24))))))</f>
        <v>-35.508699828064103</v>
      </c>
      <c r="U380">
        <f>IF(Q380=WoE!$R$45,WoE!$T$45,IF(Q380=WoE!$R$44,WoE!$T$44,IF(Q380=WoE!$R$43,WoE!$T$43,IF(Q380=WoE!$R$42,WoE!$T$42,IF(Q380=WoE!$R$41,WoE!$T$41,IF(Q380=WoE!$R$40,WoE!$T$40,IF(Q380=WoE!$R$39,WoE!$T$39,IF(Q380=WoE!$R$38,WoE!$T$38,IF(Q380=WoE!$R$37,WoE!$T$37,IF(Q380=WoE!$R$36,WoE!$T$36,IF(Q380=WoE!$R$35,WoE!$T$35,IF(Q380="",WoE!$T$33,WoE!$T$34))))))))))))</f>
        <v>26.617316200933416</v>
      </c>
      <c r="V380">
        <f>IF(D380=WoE!$R$53,WoE!$T$53,WoE!$T$54)</f>
        <v>-94.961360375027951</v>
      </c>
      <c r="W380">
        <f t="shared" si="29"/>
        <v>0</v>
      </c>
      <c r="Y380">
        <f>VLOOKUP(S380,WoE!$T$5:$W$11,4,FALSE)</f>
        <v>123</v>
      </c>
      <c r="Z380">
        <f>VLOOKUP(T380,WoE!$T$19:$W$25,4,FALSE)</f>
        <v>113</v>
      </c>
      <c r="AA380">
        <f>VLOOKUP(U380,WoE!$T$33:$W$45,4,FALSE)</f>
        <v>128</v>
      </c>
      <c r="AB380">
        <f>VLOOKUP(V380,WoE!$T$53:$W$54,4,FALSE)</f>
        <v>95</v>
      </c>
      <c r="AC380">
        <f t="shared" si="30"/>
        <v>459</v>
      </c>
      <c r="AD380">
        <f t="shared" si="31"/>
        <v>0</v>
      </c>
    </row>
    <row r="381" spans="1:30" hidden="1" x14ac:dyDescent="0.25">
      <c r="A381">
        <v>2</v>
      </c>
      <c r="B381">
        <v>1</v>
      </c>
      <c r="C381" t="s">
        <v>935</v>
      </c>
      <c r="D381" t="s">
        <v>15</v>
      </c>
      <c r="E381">
        <v>31</v>
      </c>
      <c r="F381">
        <v>1</v>
      </c>
      <c r="G381">
        <v>1</v>
      </c>
      <c r="H381" t="s">
        <v>932</v>
      </c>
      <c r="I381">
        <v>26.25</v>
      </c>
      <c r="K381" t="s">
        <v>17</v>
      </c>
      <c r="L381" t="s">
        <v>204</v>
      </c>
      <c r="N381" t="s">
        <v>933</v>
      </c>
      <c r="O381">
        <v>5</v>
      </c>
      <c r="P381" t="str">
        <f t="shared" si="27"/>
        <v>Validate</v>
      </c>
      <c r="Q381" t="str">
        <f t="shared" si="28"/>
        <v>ID</v>
      </c>
      <c r="S381">
        <f>IF(E381="",WoE!$T$11,IF(E381&lt;18,WoE!$T$5,IF(E381&lt;31,WoE!$T$6,IF(E381&lt;41,WoE!$T$7,IF(E381&lt;51,WoE!$T$8,IF(E381&lt;61,WoE!$T$9,WoE!$T$10))))))</f>
        <v>6.0882919635254256</v>
      </c>
      <c r="T381">
        <f>IF(J381="",WoE!$T$25,IF(LEFT(J381,1)=WoE!$R$19,WoE!$T$19,IF(LEFT(J381,1)=WoE!$R$20,WoE!$T$20,IF(LEFT(J381,1)=WoE!$R$21,WoE!$T$21,IF(LEFT(J381,1)=WoE!$R$22,WoE!$T$22,IF(LEFT(J381,1)=WoE!$R$23,WoE!$T$23,WoE!$T$24))))))</f>
        <v>-35.508699828064103</v>
      </c>
      <c r="U381">
        <f>IF(Q381=WoE!$R$45,WoE!$T$45,IF(Q381=WoE!$R$44,WoE!$T$44,IF(Q381=WoE!$R$43,WoE!$T$43,IF(Q381=WoE!$R$42,WoE!$T$42,IF(Q381=WoE!$R$41,WoE!$T$41,IF(Q381=WoE!$R$40,WoE!$T$40,IF(Q381=WoE!$R$39,WoE!$T$39,IF(Q381=WoE!$R$38,WoE!$T$38,IF(Q381=WoE!$R$37,WoE!$T$37,IF(Q381=WoE!$R$36,WoE!$T$36,IF(Q381=WoE!$R$35,WoE!$T$35,IF(Q381="",WoE!$T$33,WoE!$T$34))))))))))))</f>
        <v>26.617316200933416</v>
      </c>
      <c r="V381">
        <f>IF(D381=WoE!$R$53,WoE!$T$53,WoE!$T$54)</f>
        <v>157.1927179217501</v>
      </c>
      <c r="W381">
        <f t="shared" si="29"/>
        <v>1</v>
      </c>
      <c r="Y381">
        <f>VLOOKUP(S381,WoE!$T$5:$W$11,4,FALSE)</f>
        <v>123</v>
      </c>
      <c r="Z381">
        <f>VLOOKUP(T381,WoE!$T$19:$W$25,4,FALSE)</f>
        <v>113</v>
      </c>
      <c r="AA381">
        <f>VLOOKUP(U381,WoE!$T$33:$W$45,4,FALSE)</f>
        <v>128</v>
      </c>
      <c r="AB381">
        <f>VLOOKUP(V381,WoE!$T$53:$W$54,4,FALSE)</f>
        <v>167</v>
      </c>
      <c r="AC381">
        <f t="shared" si="30"/>
        <v>531</v>
      </c>
      <c r="AD381">
        <f t="shared" si="31"/>
        <v>1</v>
      </c>
    </row>
    <row r="382" spans="1:30" x14ac:dyDescent="0.25">
      <c r="A382">
        <v>2</v>
      </c>
      <c r="B382">
        <v>1</v>
      </c>
      <c r="C382" t="s">
        <v>936</v>
      </c>
      <c r="D382" t="s">
        <v>15</v>
      </c>
      <c r="E382">
        <v>22</v>
      </c>
      <c r="F382">
        <v>0</v>
      </c>
      <c r="G382">
        <v>0</v>
      </c>
      <c r="H382" t="s">
        <v>937</v>
      </c>
      <c r="I382">
        <v>10.5</v>
      </c>
      <c r="J382" t="s">
        <v>872</v>
      </c>
      <c r="K382" t="s">
        <v>17</v>
      </c>
      <c r="L382" t="s">
        <v>204</v>
      </c>
      <c r="N382" t="s">
        <v>938</v>
      </c>
      <c r="O382">
        <v>2</v>
      </c>
      <c r="P382" t="str">
        <f t="shared" si="27"/>
        <v>Train</v>
      </c>
      <c r="Q382" t="str">
        <f t="shared" si="28"/>
        <v>ia</v>
      </c>
      <c r="S382">
        <f>IF(E382="",WoE!$T$11,IF(E382&lt;18,WoE!$T$5,IF(E382&lt;31,WoE!$T$6,IF(E382&lt;41,WoE!$T$7,IF(E382&lt;51,WoE!$T$8,IF(E382&lt;61,WoE!$T$9,WoE!$T$10))))))</f>
        <v>-5.6858338818942329</v>
      </c>
      <c r="T382">
        <f>IF(J382="",WoE!$T$25,IF(LEFT(J382,1)=WoE!$R$19,WoE!$T$19,IF(LEFT(J382,1)=WoE!$R$20,WoE!$T$20,IF(LEFT(J382,1)=WoE!$R$21,WoE!$T$21,IF(LEFT(J382,1)=WoE!$R$22,WoE!$T$22,IF(LEFT(J382,1)=WoE!$R$23,WoE!$T$23,WoE!$T$24))))))</f>
        <v>72.164869069215996</v>
      </c>
      <c r="U382">
        <f>IF(Q382=WoE!$R$45,WoE!$T$45,IF(Q382=WoE!$R$44,WoE!$T$44,IF(Q382=WoE!$R$43,WoE!$T$43,IF(Q382=WoE!$R$42,WoE!$T$42,IF(Q382=WoE!$R$41,WoE!$T$41,IF(Q382=WoE!$R$40,WoE!$T$40,IF(Q382=WoE!$R$39,WoE!$T$39,IF(Q382=WoE!$R$38,WoE!$T$38,IF(Q382=WoE!$R$37,WoE!$T$37,IF(Q382=WoE!$R$36,WoE!$T$36,IF(Q382=WoE!$R$35,WoE!$T$35,IF(Q382="",WoE!$T$33,WoE!$T$34))))))))))))</f>
        <v>-96.783192941547711</v>
      </c>
      <c r="V382">
        <f>IF(D382=WoE!$R$53,WoE!$T$53,WoE!$T$54)</f>
        <v>157.1927179217501</v>
      </c>
      <c r="W382">
        <f t="shared" si="29"/>
        <v>1</v>
      </c>
      <c r="Y382">
        <f>VLOOKUP(S382,WoE!$T$5:$W$11,4,FALSE)</f>
        <v>121</v>
      </c>
      <c r="Z382">
        <f>VLOOKUP(T382,WoE!$T$19:$W$25,4,FALSE)</f>
        <v>140</v>
      </c>
      <c r="AA382">
        <f>VLOOKUP(U382,WoE!$T$33:$W$45,4,FALSE)</f>
        <v>101</v>
      </c>
      <c r="AB382">
        <f>VLOOKUP(V382,WoE!$T$53:$W$54,4,FALSE)</f>
        <v>167</v>
      </c>
      <c r="AC382">
        <f t="shared" si="30"/>
        <v>529</v>
      </c>
      <c r="AD382">
        <f t="shared" si="31"/>
        <v>1</v>
      </c>
    </row>
    <row r="383" spans="1:30" hidden="1" x14ac:dyDescent="0.25">
      <c r="A383">
        <v>2</v>
      </c>
      <c r="B383">
        <v>0</v>
      </c>
      <c r="C383" t="s">
        <v>939</v>
      </c>
      <c r="D383" t="s">
        <v>15</v>
      </c>
      <c r="E383">
        <v>30</v>
      </c>
      <c r="F383">
        <v>0</v>
      </c>
      <c r="G383">
        <v>0</v>
      </c>
      <c r="H383" t="s">
        <v>940</v>
      </c>
      <c r="I383">
        <v>13</v>
      </c>
      <c r="K383" t="s">
        <v>17</v>
      </c>
      <c r="N383" t="s">
        <v>941</v>
      </c>
      <c r="O383">
        <v>5</v>
      </c>
      <c r="P383" t="str">
        <f t="shared" si="27"/>
        <v>Validate</v>
      </c>
      <c r="Q383" t="str">
        <f t="shared" si="28"/>
        <v>UT</v>
      </c>
      <c r="S383">
        <f>IF(E383="",WoE!$T$11,IF(E383&lt;18,WoE!$T$5,IF(E383&lt;31,WoE!$T$6,IF(E383&lt;41,WoE!$T$7,IF(E383&lt;51,WoE!$T$8,IF(E383&lt;61,WoE!$T$9,WoE!$T$10))))))</f>
        <v>-5.6858338818942329</v>
      </c>
      <c r="T383">
        <f>IF(J383="",WoE!$T$25,IF(LEFT(J383,1)=WoE!$R$19,WoE!$T$19,IF(LEFT(J383,1)=WoE!$R$20,WoE!$T$20,IF(LEFT(J383,1)=WoE!$R$21,WoE!$T$21,IF(LEFT(J383,1)=WoE!$R$22,WoE!$T$22,IF(LEFT(J383,1)=WoE!$R$23,WoE!$T$23,WoE!$T$24))))))</f>
        <v>-35.508699828064103</v>
      </c>
      <c r="U383">
        <f>IF(Q383=WoE!$R$45,WoE!$T$45,IF(Q383=WoE!$R$44,WoE!$T$44,IF(Q383=WoE!$R$43,WoE!$T$43,IF(Q383=WoE!$R$42,WoE!$T$42,IF(Q383=WoE!$R$41,WoE!$T$41,IF(Q383=WoE!$R$40,WoE!$T$40,IF(Q383=WoE!$R$39,WoE!$T$39,IF(Q383=WoE!$R$38,WoE!$T$38,IF(Q383=WoE!$R$37,WoE!$T$37,IF(Q383=WoE!$R$36,WoE!$T$36,IF(Q383=WoE!$R$35,WoE!$T$35,IF(Q383="",WoE!$T$33,WoE!$T$34))))))))))))</f>
        <v>26.617316200933416</v>
      </c>
      <c r="V383">
        <f>IF(D383=WoE!$R$53,WoE!$T$53,WoE!$T$54)</f>
        <v>157.1927179217501</v>
      </c>
      <c r="W383">
        <f t="shared" si="29"/>
        <v>0</v>
      </c>
      <c r="Y383">
        <f>VLOOKUP(S383,WoE!$T$5:$W$11,4,FALSE)</f>
        <v>121</v>
      </c>
      <c r="Z383">
        <f>VLOOKUP(T383,WoE!$T$19:$W$25,4,FALSE)</f>
        <v>113</v>
      </c>
      <c r="AA383">
        <f>VLOOKUP(U383,WoE!$T$33:$W$45,4,FALSE)</f>
        <v>128</v>
      </c>
      <c r="AB383">
        <f>VLOOKUP(V383,WoE!$T$53:$W$54,4,FALSE)</f>
        <v>167</v>
      </c>
      <c r="AC383">
        <f t="shared" si="30"/>
        <v>529</v>
      </c>
      <c r="AD383">
        <f t="shared" si="31"/>
        <v>0</v>
      </c>
    </row>
    <row r="384" spans="1:30" x14ac:dyDescent="0.25">
      <c r="A384">
        <v>2</v>
      </c>
      <c r="B384">
        <v>0</v>
      </c>
      <c r="C384" t="s">
        <v>942</v>
      </c>
      <c r="D384" t="s">
        <v>15</v>
      </c>
      <c r="F384">
        <v>0</v>
      </c>
      <c r="G384">
        <v>0</v>
      </c>
      <c r="H384" t="s">
        <v>943</v>
      </c>
      <c r="I384">
        <v>21</v>
      </c>
      <c r="K384" t="s">
        <v>17</v>
      </c>
      <c r="N384" t="s">
        <v>944</v>
      </c>
      <c r="O384">
        <v>3</v>
      </c>
      <c r="P384" t="str">
        <f t="shared" si="27"/>
        <v>Train</v>
      </c>
      <c r="Q384" t="str">
        <f t="shared" si="28"/>
        <v>PA</v>
      </c>
      <c r="S384">
        <f>IF(E384="",WoE!$T$11,IF(E384&lt;18,WoE!$T$5,IF(E384&lt;31,WoE!$T$6,IF(E384&lt;41,WoE!$T$7,IF(E384&lt;51,WoE!$T$8,IF(E384&lt;61,WoE!$T$9,WoE!$T$10))))))</f>
        <v>-43.580409799888336</v>
      </c>
      <c r="T384">
        <f>IF(J384="",WoE!$T$25,IF(LEFT(J384,1)=WoE!$R$19,WoE!$T$19,IF(LEFT(J384,1)=WoE!$R$20,WoE!$T$20,IF(LEFT(J384,1)=WoE!$R$21,WoE!$T$21,IF(LEFT(J384,1)=WoE!$R$22,WoE!$T$22,IF(LEFT(J384,1)=WoE!$R$23,WoE!$T$23,WoE!$T$24))))))</f>
        <v>-35.508699828064103</v>
      </c>
      <c r="U384">
        <f>IF(Q384=WoE!$R$45,WoE!$T$45,IF(Q384=WoE!$R$44,WoE!$T$44,IF(Q384=WoE!$R$43,WoE!$T$43,IF(Q384=WoE!$R$42,WoE!$T$42,IF(Q384=WoE!$R$41,WoE!$T$41,IF(Q384=WoE!$R$40,WoE!$T$40,IF(Q384=WoE!$R$39,WoE!$T$39,IF(Q384=WoE!$R$38,WoE!$T$38,IF(Q384=WoE!$R$37,WoE!$T$37,IF(Q384=WoE!$R$36,WoE!$T$36,IF(Q384=WoE!$R$35,WoE!$T$35,IF(Q384="",WoE!$T$33,WoE!$T$34))))))))))))</f>
        <v>49.850513937795007</v>
      </c>
      <c r="V384">
        <f>IF(D384=WoE!$R$53,WoE!$T$53,WoE!$T$54)</f>
        <v>157.1927179217501</v>
      </c>
      <c r="W384">
        <f t="shared" si="29"/>
        <v>0</v>
      </c>
      <c r="Y384">
        <f>VLOOKUP(S384,WoE!$T$5:$W$11,4,FALSE)</f>
        <v>113</v>
      </c>
      <c r="Z384">
        <f>VLOOKUP(T384,WoE!$T$19:$W$25,4,FALSE)</f>
        <v>113</v>
      </c>
      <c r="AA384">
        <f>VLOOKUP(U384,WoE!$T$33:$W$45,4,FALSE)</f>
        <v>133</v>
      </c>
      <c r="AB384">
        <f>VLOOKUP(V384,WoE!$T$53:$W$54,4,FALSE)</f>
        <v>167</v>
      </c>
      <c r="AC384">
        <f t="shared" si="30"/>
        <v>526</v>
      </c>
      <c r="AD384">
        <f t="shared" si="31"/>
        <v>0</v>
      </c>
    </row>
    <row r="385" spans="1:30" x14ac:dyDescent="0.25">
      <c r="A385">
        <v>2</v>
      </c>
      <c r="B385">
        <v>0</v>
      </c>
      <c r="C385" t="s">
        <v>945</v>
      </c>
      <c r="D385" t="s">
        <v>20</v>
      </c>
      <c r="E385">
        <v>21</v>
      </c>
      <c r="F385">
        <v>0</v>
      </c>
      <c r="G385">
        <v>0</v>
      </c>
      <c r="H385" t="s">
        <v>946</v>
      </c>
      <c r="I385">
        <v>11.5</v>
      </c>
      <c r="K385" t="s">
        <v>17</v>
      </c>
      <c r="N385" t="s">
        <v>825</v>
      </c>
      <c r="O385">
        <v>3</v>
      </c>
      <c r="P385" t="str">
        <f t="shared" si="27"/>
        <v>Train</v>
      </c>
      <c r="Q385" t="str">
        <f t="shared" si="28"/>
        <v>OH</v>
      </c>
      <c r="S385">
        <f>IF(E385="",WoE!$T$11,IF(E385&lt;18,WoE!$T$5,IF(E385&lt;31,WoE!$T$6,IF(E385&lt;41,WoE!$T$7,IF(E385&lt;51,WoE!$T$8,IF(E385&lt;61,WoE!$T$9,WoE!$T$10))))))</f>
        <v>-5.6858338818942329</v>
      </c>
      <c r="T385">
        <f>IF(J385="",WoE!$T$25,IF(LEFT(J385,1)=WoE!$R$19,WoE!$T$19,IF(LEFT(J385,1)=WoE!$R$20,WoE!$T$20,IF(LEFT(J385,1)=WoE!$R$21,WoE!$T$21,IF(LEFT(J385,1)=WoE!$R$22,WoE!$T$22,IF(LEFT(J385,1)=WoE!$R$23,WoE!$T$23,WoE!$T$24))))))</f>
        <v>-35.508699828064103</v>
      </c>
      <c r="U385">
        <f>IF(Q385=WoE!$R$45,WoE!$T$45,IF(Q385=WoE!$R$44,WoE!$T$44,IF(Q385=WoE!$R$43,WoE!$T$43,IF(Q385=WoE!$R$42,WoE!$T$42,IF(Q385=WoE!$R$41,WoE!$T$41,IF(Q385=WoE!$R$40,WoE!$T$40,IF(Q385=WoE!$R$39,WoE!$T$39,IF(Q385=WoE!$R$38,WoE!$T$38,IF(Q385=WoE!$R$37,WoE!$T$37,IF(Q385=WoE!$R$36,WoE!$T$36,IF(Q385=WoE!$R$35,WoE!$T$35,IF(Q385="",WoE!$T$33,WoE!$T$34))))))))))))</f>
        <v>100.93307631439407</v>
      </c>
      <c r="V385">
        <f>IF(D385=WoE!$R$53,WoE!$T$53,WoE!$T$54)</f>
        <v>-94.961360375027951</v>
      </c>
      <c r="W385">
        <f t="shared" si="29"/>
        <v>0</v>
      </c>
      <c r="Y385">
        <f>VLOOKUP(S385,WoE!$T$5:$W$11,4,FALSE)</f>
        <v>121</v>
      </c>
      <c r="Z385">
        <f>VLOOKUP(T385,WoE!$T$19:$W$25,4,FALSE)</f>
        <v>113</v>
      </c>
      <c r="AA385">
        <f>VLOOKUP(U385,WoE!$T$33:$W$45,4,FALSE)</f>
        <v>144</v>
      </c>
      <c r="AB385">
        <f>VLOOKUP(V385,WoE!$T$53:$W$54,4,FALSE)</f>
        <v>95</v>
      </c>
      <c r="AC385">
        <f t="shared" si="30"/>
        <v>473</v>
      </c>
      <c r="AD385">
        <f t="shared" si="31"/>
        <v>0</v>
      </c>
    </row>
    <row r="386" spans="1:30" x14ac:dyDescent="0.25">
      <c r="A386">
        <v>2</v>
      </c>
      <c r="B386">
        <v>0</v>
      </c>
      <c r="C386" t="s">
        <v>947</v>
      </c>
      <c r="D386" t="s">
        <v>20</v>
      </c>
      <c r="F386">
        <v>0</v>
      </c>
      <c r="G386">
        <v>0</v>
      </c>
      <c r="H386" t="s">
        <v>902</v>
      </c>
      <c r="I386">
        <v>0</v>
      </c>
      <c r="K386" t="s">
        <v>17</v>
      </c>
      <c r="N386" t="s">
        <v>571</v>
      </c>
      <c r="O386">
        <v>2</v>
      </c>
      <c r="P386" t="str">
        <f t="shared" si="27"/>
        <v>Train</v>
      </c>
      <c r="Q386" t="str">
        <f t="shared" si="28"/>
        <v>st</v>
      </c>
      <c r="S386">
        <f>IF(E386="",WoE!$T$11,IF(E386&lt;18,WoE!$T$5,IF(E386&lt;31,WoE!$T$6,IF(E386&lt;41,WoE!$T$7,IF(E386&lt;51,WoE!$T$8,IF(E386&lt;61,WoE!$T$9,WoE!$T$10))))))</f>
        <v>-43.580409799888336</v>
      </c>
      <c r="T386">
        <f>IF(J386="",WoE!$T$25,IF(LEFT(J386,1)=WoE!$R$19,WoE!$T$19,IF(LEFT(J386,1)=WoE!$R$20,WoE!$T$20,IF(LEFT(J386,1)=WoE!$R$21,WoE!$T$21,IF(LEFT(J386,1)=WoE!$R$22,WoE!$T$22,IF(LEFT(J386,1)=WoE!$R$23,WoE!$T$23,WoE!$T$24))))))</f>
        <v>-35.508699828064103</v>
      </c>
      <c r="U386">
        <f>IF(Q386=WoE!$R$45,WoE!$T$45,IF(Q386=WoE!$R$44,WoE!$T$44,IF(Q386=WoE!$R$43,WoE!$T$43,IF(Q386=WoE!$R$42,WoE!$T$42,IF(Q386=WoE!$R$41,WoE!$T$41,IF(Q386=WoE!$R$40,WoE!$T$40,IF(Q386=WoE!$R$39,WoE!$T$39,IF(Q386=WoE!$R$38,WoE!$T$38,IF(Q386=WoE!$R$37,WoE!$T$37,IF(Q386=WoE!$R$36,WoE!$T$36,IF(Q386=WoE!$R$35,WoE!$T$35,IF(Q386="",WoE!$T$33,WoE!$T$34))))))))))))</f>
        <v>26.617316200933416</v>
      </c>
      <c r="V386">
        <f>IF(D386=WoE!$R$53,WoE!$T$53,WoE!$T$54)</f>
        <v>-94.961360375027951</v>
      </c>
      <c r="W386">
        <f t="shared" si="29"/>
        <v>0</v>
      </c>
      <c r="Y386">
        <f>VLOOKUP(S386,WoE!$T$5:$W$11,4,FALSE)</f>
        <v>113</v>
      </c>
      <c r="Z386">
        <f>VLOOKUP(T386,WoE!$T$19:$W$25,4,FALSE)</f>
        <v>113</v>
      </c>
      <c r="AA386">
        <f>VLOOKUP(U386,WoE!$T$33:$W$45,4,FALSE)</f>
        <v>128</v>
      </c>
      <c r="AB386">
        <f>VLOOKUP(V386,WoE!$T$53:$W$54,4,FALSE)</f>
        <v>95</v>
      </c>
      <c r="AC386">
        <f t="shared" si="30"/>
        <v>449</v>
      </c>
      <c r="AD386">
        <f t="shared" si="31"/>
        <v>0</v>
      </c>
    </row>
    <row r="387" spans="1:30" hidden="1" x14ac:dyDescent="0.25">
      <c r="A387">
        <v>2</v>
      </c>
      <c r="B387">
        <v>1</v>
      </c>
      <c r="C387" t="s">
        <v>948</v>
      </c>
      <c r="D387" t="s">
        <v>20</v>
      </c>
      <c r="E387">
        <v>8</v>
      </c>
      <c r="F387">
        <v>1</v>
      </c>
      <c r="G387">
        <v>1</v>
      </c>
      <c r="H387" t="s">
        <v>949</v>
      </c>
      <c r="I387">
        <v>36.75</v>
      </c>
      <c r="K387" t="s">
        <v>17</v>
      </c>
      <c r="L387" t="s">
        <v>204</v>
      </c>
      <c r="N387" t="s">
        <v>950</v>
      </c>
      <c r="O387">
        <v>5</v>
      </c>
      <c r="P387" t="str">
        <f t="shared" ref="P387:P450" si="32">IF(O387&lt;=3, "Train", IF(O387=4, "Test", "Validate"))</f>
        <v>Validate</v>
      </c>
      <c r="Q387" t="str">
        <f t="shared" ref="Q387:Q450" si="33">RIGHT(N387,2)</f>
        <v>MI</v>
      </c>
      <c r="S387">
        <f>IF(E387="",WoE!$T$11,IF(E387&lt;18,WoE!$T$5,IF(E387&lt;31,WoE!$T$6,IF(E387&lt;41,WoE!$T$7,IF(E387&lt;51,WoE!$T$8,IF(E387&lt;61,WoE!$T$9,WoE!$T$10))))))</f>
        <v>76.513380263189873</v>
      </c>
      <c r="T387">
        <f>IF(J387="",WoE!$T$25,IF(LEFT(J387,1)=WoE!$R$19,WoE!$T$19,IF(LEFT(J387,1)=WoE!$R$20,WoE!$T$20,IF(LEFT(J387,1)=WoE!$R$21,WoE!$T$21,IF(LEFT(J387,1)=WoE!$R$22,WoE!$T$22,IF(LEFT(J387,1)=WoE!$R$23,WoE!$T$23,WoE!$T$24))))))</f>
        <v>-35.508699828064103</v>
      </c>
      <c r="U387">
        <f>IF(Q387=WoE!$R$45,WoE!$T$45,IF(Q387=WoE!$R$44,WoE!$T$44,IF(Q387=WoE!$R$43,WoE!$T$43,IF(Q387=WoE!$R$42,WoE!$T$42,IF(Q387=WoE!$R$41,WoE!$T$41,IF(Q387=WoE!$R$40,WoE!$T$40,IF(Q387=WoE!$R$39,WoE!$T$39,IF(Q387=WoE!$R$38,WoE!$T$38,IF(Q387=WoE!$R$37,WoE!$T$37,IF(Q387=WoE!$R$36,WoE!$T$36,IF(Q387=WoE!$R$35,WoE!$T$35,IF(Q387="",WoE!$T$33,WoE!$T$34))))))))))))</f>
        <v>9.3040031269785537</v>
      </c>
      <c r="V387">
        <f>IF(D387=WoE!$R$53,WoE!$T$53,WoE!$T$54)</f>
        <v>-94.961360375027951</v>
      </c>
      <c r="W387">
        <f t="shared" ref="W387:W450" si="34">B387</f>
        <v>1</v>
      </c>
      <c r="Y387">
        <f>VLOOKUP(S387,WoE!$T$5:$W$11,4,FALSE)</f>
        <v>137</v>
      </c>
      <c r="Z387">
        <f>VLOOKUP(T387,WoE!$T$19:$W$25,4,FALSE)</f>
        <v>113</v>
      </c>
      <c r="AA387">
        <f>VLOOKUP(U387,WoE!$T$33:$W$45,4,FALSE)</f>
        <v>124</v>
      </c>
      <c r="AB387">
        <f>VLOOKUP(V387,WoE!$T$53:$W$54,4,FALSE)</f>
        <v>95</v>
      </c>
      <c r="AC387">
        <f t="shared" ref="AC387:AC450" si="35">SUM(Y387:AB387)</f>
        <v>469</v>
      </c>
      <c r="AD387">
        <f t="shared" ref="AD387:AD450" si="36">W387</f>
        <v>1</v>
      </c>
    </row>
    <row r="388" spans="1:30" x14ac:dyDescent="0.25">
      <c r="A388">
        <v>2</v>
      </c>
      <c r="B388">
        <v>0</v>
      </c>
      <c r="C388" t="s">
        <v>951</v>
      </c>
      <c r="D388" t="s">
        <v>20</v>
      </c>
      <c r="E388">
        <v>18</v>
      </c>
      <c r="F388">
        <v>0</v>
      </c>
      <c r="G388">
        <v>0</v>
      </c>
      <c r="H388" t="s">
        <v>952</v>
      </c>
      <c r="I388">
        <v>73.5</v>
      </c>
      <c r="K388" t="s">
        <v>17</v>
      </c>
      <c r="N388" t="s">
        <v>953</v>
      </c>
      <c r="O388">
        <v>2</v>
      </c>
      <c r="P388" t="str">
        <f t="shared" si="32"/>
        <v>Train</v>
      </c>
      <c r="Q388" t="str">
        <f t="shared" si="33"/>
        <v>nd</v>
      </c>
      <c r="S388">
        <f>IF(E388="",WoE!$T$11,IF(E388&lt;18,WoE!$T$5,IF(E388&lt;31,WoE!$T$6,IF(E388&lt;41,WoE!$T$7,IF(E388&lt;51,WoE!$T$8,IF(E388&lt;61,WoE!$T$9,WoE!$T$10))))))</f>
        <v>-5.6858338818942329</v>
      </c>
      <c r="T388">
        <f>IF(J388="",WoE!$T$25,IF(LEFT(J388,1)=WoE!$R$19,WoE!$T$19,IF(LEFT(J388,1)=WoE!$R$20,WoE!$T$20,IF(LEFT(J388,1)=WoE!$R$21,WoE!$T$21,IF(LEFT(J388,1)=WoE!$R$22,WoE!$T$22,IF(LEFT(J388,1)=WoE!$R$23,WoE!$T$23,WoE!$T$24))))))</f>
        <v>-35.508699828064103</v>
      </c>
      <c r="U388">
        <f>IF(Q388=WoE!$R$45,WoE!$T$45,IF(Q388=WoE!$R$44,WoE!$T$44,IF(Q388=WoE!$R$43,WoE!$T$43,IF(Q388=WoE!$R$42,WoE!$T$42,IF(Q388=WoE!$R$41,WoE!$T$41,IF(Q388=WoE!$R$40,WoE!$T$40,IF(Q388=WoE!$R$39,WoE!$T$39,IF(Q388=WoE!$R$38,WoE!$T$38,IF(Q388=WoE!$R$37,WoE!$T$37,IF(Q388=WoE!$R$36,WoE!$T$36,IF(Q388=WoE!$R$35,WoE!$T$35,IF(Q388="",WoE!$T$33,WoE!$T$34))))))))))))</f>
        <v>23.024115278327077</v>
      </c>
      <c r="V388">
        <f>IF(D388=WoE!$R$53,WoE!$T$53,WoE!$T$54)</f>
        <v>-94.961360375027951</v>
      </c>
      <c r="W388">
        <f t="shared" si="34"/>
        <v>0</v>
      </c>
      <c r="Y388">
        <f>VLOOKUP(S388,WoE!$T$5:$W$11,4,FALSE)</f>
        <v>121</v>
      </c>
      <c r="Z388">
        <f>VLOOKUP(T388,WoE!$T$19:$W$25,4,FALSE)</f>
        <v>113</v>
      </c>
      <c r="AA388">
        <f>VLOOKUP(U388,WoE!$T$33:$W$45,4,FALSE)</f>
        <v>127</v>
      </c>
      <c r="AB388">
        <f>VLOOKUP(V388,WoE!$T$53:$W$54,4,FALSE)</f>
        <v>95</v>
      </c>
      <c r="AC388">
        <f t="shared" si="35"/>
        <v>456</v>
      </c>
      <c r="AD388">
        <f t="shared" si="36"/>
        <v>0</v>
      </c>
    </row>
    <row r="389" spans="1:30" x14ac:dyDescent="0.25">
      <c r="A389">
        <v>2</v>
      </c>
      <c r="B389">
        <v>1</v>
      </c>
      <c r="C389" t="s">
        <v>954</v>
      </c>
      <c r="D389" t="s">
        <v>15</v>
      </c>
      <c r="E389">
        <v>48</v>
      </c>
      <c r="F389">
        <v>0</v>
      </c>
      <c r="G389">
        <v>2</v>
      </c>
      <c r="H389" t="s">
        <v>949</v>
      </c>
      <c r="I389">
        <v>36.75</v>
      </c>
      <c r="K389" t="s">
        <v>17</v>
      </c>
      <c r="L389" t="s">
        <v>204</v>
      </c>
      <c r="N389" t="s">
        <v>950</v>
      </c>
      <c r="O389">
        <v>1</v>
      </c>
      <c r="P389" t="str">
        <f t="shared" si="32"/>
        <v>Train</v>
      </c>
      <c r="Q389" t="str">
        <f t="shared" si="33"/>
        <v>MI</v>
      </c>
      <c r="S389">
        <f>IF(E389="",WoE!$T$11,IF(E389&lt;18,WoE!$T$5,IF(E389&lt;31,WoE!$T$6,IF(E389&lt;41,WoE!$T$7,IF(E389&lt;51,WoE!$T$8,IF(E389&lt;61,WoE!$T$9,WoE!$T$10))))))</f>
        <v>10.385094737400134</v>
      </c>
      <c r="T389">
        <f>IF(J389="",WoE!$T$25,IF(LEFT(J389,1)=WoE!$R$19,WoE!$T$19,IF(LEFT(J389,1)=WoE!$R$20,WoE!$T$20,IF(LEFT(J389,1)=WoE!$R$21,WoE!$T$21,IF(LEFT(J389,1)=WoE!$R$22,WoE!$T$22,IF(LEFT(J389,1)=WoE!$R$23,WoE!$T$23,WoE!$T$24))))))</f>
        <v>-35.508699828064103</v>
      </c>
      <c r="U389">
        <f>IF(Q389=WoE!$R$45,WoE!$T$45,IF(Q389=WoE!$R$44,WoE!$T$44,IF(Q389=WoE!$R$43,WoE!$T$43,IF(Q389=WoE!$R$42,WoE!$T$42,IF(Q389=WoE!$R$41,WoE!$T$41,IF(Q389=WoE!$R$40,WoE!$T$40,IF(Q389=WoE!$R$39,WoE!$T$39,IF(Q389=WoE!$R$38,WoE!$T$38,IF(Q389=WoE!$R$37,WoE!$T$37,IF(Q389=WoE!$R$36,WoE!$T$36,IF(Q389=WoE!$R$35,WoE!$T$35,IF(Q389="",WoE!$T$33,WoE!$T$34))))))))))))</f>
        <v>9.3040031269785537</v>
      </c>
      <c r="V389">
        <f>IF(D389=WoE!$R$53,WoE!$T$53,WoE!$T$54)</f>
        <v>157.1927179217501</v>
      </c>
      <c r="W389">
        <f t="shared" si="34"/>
        <v>1</v>
      </c>
      <c r="Y389">
        <f>VLOOKUP(S389,WoE!$T$5:$W$11,4,FALSE)</f>
        <v>124</v>
      </c>
      <c r="Z389">
        <f>VLOOKUP(T389,WoE!$T$19:$W$25,4,FALSE)</f>
        <v>113</v>
      </c>
      <c r="AA389">
        <f>VLOOKUP(U389,WoE!$T$33:$W$45,4,FALSE)</f>
        <v>124</v>
      </c>
      <c r="AB389">
        <f>VLOOKUP(V389,WoE!$T$53:$W$54,4,FALSE)</f>
        <v>167</v>
      </c>
      <c r="AC389">
        <f t="shared" si="35"/>
        <v>528</v>
      </c>
      <c r="AD389">
        <f t="shared" si="36"/>
        <v>1</v>
      </c>
    </row>
    <row r="390" spans="1:30" x14ac:dyDescent="0.25">
      <c r="A390">
        <v>2</v>
      </c>
      <c r="B390">
        <v>1</v>
      </c>
      <c r="C390" t="s">
        <v>955</v>
      </c>
      <c r="D390" t="s">
        <v>15</v>
      </c>
      <c r="E390">
        <v>28</v>
      </c>
      <c r="F390">
        <v>0</v>
      </c>
      <c r="G390">
        <v>0</v>
      </c>
      <c r="H390" t="s">
        <v>956</v>
      </c>
      <c r="I390">
        <v>13</v>
      </c>
      <c r="K390" t="s">
        <v>17</v>
      </c>
      <c r="L390" t="s">
        <v>241</v>
      </c>
      <c r="N390" t="s">
        <v>957</v>
      </c>
      <c r="O390">
        <v>3</v>
      </c>
      <c r="P390" t="str">
        <f t="shared" si="32"/>
        <v>Train</v>
      </c>
      <c r="Q390" t="str">
        <f t="shared" si="33"/>
        <v>NY</v>
      </c>
      <c r="S390">
        <f>IF(E390="",WoE!$T$11,IF(E390&lt;18,WoE!$T$5,IF(E390&lt;31,WoE!$T$6,IF(E390&lt;41,WoE!$T$7,IF(E390&lt;51,WoE!$T$8,IF(E390&lt;61,WoE!$T$9,WoE!$T$10))))))</f>
        <v>-5.6858338818942329</v>
      </c>
      <c r="T390">
        <f>IF(J390="",WoE!$T$25,IF(LEFT(J390,1)=WoE!$R$19,WoE!$T$19,IF(LEFT(J390,1)=WoE!$R$20,WoE!$T$20,IF(LEFT(J390,1)=WoE!$R$21,WoE!$T$21,IF(LEFT(J390,1)=WoE!$R$22,WoE!$T$22,IF(LEFT(J390,1)=WoE!$R$23,WoE!$T$23,WoE!$T$24))))))</f>
        <v>-35.508699828064103</v>
      </c>
      <c r="U390">
        <f>IF(Q390=WoE!$R$45,WoE!$T$45,IF(Q390=WoE!$R$44,WoE!$T$44,IF(Q390=WoE!$R$43,WoE!$T$43,IF(Q390=WoE!$R$42,WoE!$T$42,IF(Q390=WoE!$R$41,WoE!$T$41,IF(Q390=WoE!$R$40,WoE!$T$40,IF(Q390=WoE!$R$39,WoE!$T$39,IF(Q390=WoE!$R$38,WoE!$T$38,IF(Q390=WoE!$R$37,WoE!$T$37,IF(Q390=WoE!$R$36,WoE!$T$36,IF(Q390=WoE!$R$35,WoE!$T$35,IF(Q390="",WoE!$T$33,WoE!$T$34))))))))))))</f>
        <v>96.207787829339537</v>
      </c>
      <c r="V390">
        <f>IF(D390=WoE!$R$53,WoE!$T$53,WoE!$T$54)</f>
        <v>157.1927179217501</v>
      </c>
      <c r="W390">
        <f t="shared" si="34"/>
        <v>1</v>
      </c>
      <c r="Y390">
        <f>VLOOKUP(S390,WoE!$T$5:$W$11,4,FALSE)</f>
        <v>121</v>
      </c>
      <c r="Z390">
        <f>VLOOKUP(T390,WoE!$T$19:$W$25,4,FALSE)</f>
        <v>113</v>
      </c>
      <c r="AA390">
        <f>VLOOKUP(U390,WoE!$T$33:$W$45,4,FALSE)</f>
        <v>143</v>
      </c>
      <c r="AB390">
        <f>VLOOKUP(V390,WoE!$T$53:$W$54,4,FALSE)</f>
        <v>167</v>
      </c>
      <c r="AC390">
        <f t="shared" si="35"/>
        <v>544</v>
      </c>
      <c r="AD390">
        <f t="shared" si="36"/>
        <v>1</v>
      </c>
    </row>
    <row r="391" spans="1:30" hidden="1" x14ac:dyDescent="0.25">
      <c r="A391">
        <v>2</v>
      </c>
      <c r="B391">
        <v>0</v>
      </c>
      <c r="C391" t="s">
        <v>958</v>
      </c>
      <c r="D391" t="s">
        <v>20</v>
      </c>
      <c r="E391">
        <v>32</v>
      </c>
      <c r="F391">
        <v>0</v>
      </c>
      <c r="G391">
        <v>0</v>
      </c>
      <c r="H391" t="s">
        <v>959</v>
      </c>
      <c r="I391">
        <v>13</v>
      </c>
      <c r="K391" t="s">
        <v>17</v>
      </c>
      <c r="N391" t="s">
        <v>960</v>
      </c>
      <c r="O391">
        <v>5</v>
      </c>
      <c r="P391" t="str">
        <f t="shared" si="32"/>
        <v>Validate</v>
      </c>
      <c r="Q391" t="str">
        <f t="shared" si="33"/>
        <v>il</v>
      </c>
      <c r="S391">
        <f>IF(E391="",WoE!$T$11,IF(E391&lt;18,WoE!$T$5,IF(E391&lt;31,WoE!$T$6,IF(E391&lt;41,WoE!$T$7,IF(E391&lt;51,WoE!$T$8,IF(E391&lt;61,WoE!$T$9,WoE!$T$10))))))</f>
        <v>6.0882919635254256</v>
      </c>
      <c r="T391">
        <f>IF(J391="",WoE!$T$25,IF(LEFT(J391,1)=WoE!$R$19,WoE!$T$19,IF(LEFT(J391,1)=WoE!$R$20,WoE!$T$20,IF(LEFT(J391,1)=WoE!$R$21,WoE!$T$21,IF(LEFT(J391,1)=WoE!$R$22,WoE!$T$22,IF(LEFT(J391,1)=WoE!$R$23,WoE!$T$23,WoE!$T$24))))))</f>
        <v>-35.508699828064103</v>
      </c>
      <c r="U391">
        <f>IF(Q391=WoE!$R$45,WoE!$T$45,IF(Q391=WoE!$R$44,WoE!$T$44,IF(Q391=WoE!$R$43,WoE!$T$43,IF(Q391=WoE!$R$42,WoE!$T$42,IF(Q391=WoE!$R$41,WoE!$T$41,IF(Q391=WoE!$R$40,WoE!$T$40,IF(Q391=WoE!$R$39,WoE!$T$39,IF(Q391=WoE!$R$38,WoE!$T$38,IF(Q391=WoE!$R$37,WoE!$T$37,IF(Q391=WoE!$R$36,WoE!$T$36,IF(Q391=WoE!$R$35,WoE!$T$35,IF(Q391="",WoE!$T$33,WoE!$T$34))))))))))))</f>
        <v>-37.69635979759498</v>
      </c>
      <c r="V391">
        <f>IF(D391=WoE!$R$53,WoE!$T$53,WoE!$T$54)</f>
        <v>-94.961360375027951</v>
      </c>
      <c r="W391">
        <f t="shared" si="34"/>
        <v>0</v>
      </c>
      <c r="Y391">
        <f>VLOOKUP(S391,WoE!$T$5:$W$11,4,FALSE)</f>
        <v>123</v>
      </c>
      <c r="Z391">
        <f>VLOOKUP(T391,WoE!$T$19:$W$25,4,FALSE)</f>
        <v>113</v>
      </c>
      <c r="AA391">
        <f>VLOOKUP(U391,WoE!$T$33:$W$45,4,FALSE)</f>
        <v>114</v>
      </c>
      <c r="AB391">
        <f>VLOOKUP(V391,WoE!$T$53:$W$54,4,FALSE)</f>
        <v>95</v>
      </c>
      <c r="AC391">
        <f t="shared" si="35"/>
        <v>445</v>
      </c>
      <c r="AD391">
        <f t="shared" si="36"/>
        <v>0</v>
      </c>
    </row>
    <row r="392" spans="1:30" x14ac:dyDescent="0.25">
      <c r="A392">
        <v>2</v>
      </c>
      <c r="B392">
        <v>0</v>
      </c>
      <c r="C392" t="s">
        <v>961</v>
      </c>
      <c r="D392" t="s">
        <v>20</v>
      </c>
      <c r="E392">
        <v>17</v>
      </c>
      <c r="F392">
        <v>0</v>
      </c>
      <c r="G392">
        <v>0</v>
      </c>
      <c r="H392" t="s">
        <v>952</v>
      </c>
      <c r="I392">
        <v>73.5</v>
      </c>
      <c r="K392" t="s">
        <v>17</v>
      </c>
      <c r="O392">
        <v>1</v>
      </c>
      <c r="P392" t="str">
        <f t="shared" si="32"/>
        <v>Train</v>
      </c>
      <c r="Q392" t="str">
        <f t="shared" si="33"/>
        <v/>
      </c>
      <c r="S392">
        <f>IF(E392="",WoE!$T$11,IF(E392&lt;18,WoE!$T$5,IF(E392&lt;31,WoE!$T$6,IF(E392&lt;41,WoE!$T$7,IF(E392&lt;51,WoE!$T$8,IF(E392&lt;61,WoE!$T$9,WoE!$T$10))))))</f>
        <v>76.513380263189873</v>
      </c>
      <c r="T392">
        <f>IF(J392="",WoE!$T$25,IF(LEFT(J392,1)=WoE!$R$19,WoE!$T$19,IF(LEFT(J392,1)=WoE!$R$20,WoE!$T$20,IF(LEFT(J392,1)=WoE!$R$21,WoE!$T$21,IF(LEFT(J392,1)=WoE!$R$22,WoE!$T$22,IF(LEFT(J392,1)=WoE!$R$23,WoE!$T$23,WoE!$T$24))))))</f>
        <v>-35.508699828064103</v>
      </c>
      <c r="U392">
        <f>IF(Q392=WoE!$R$45,WoE!$T$45,IF(Q392=WoE!$R$44,WoE!$T$44,IF(Q392=WoE!$R$43,WoE!$T$43,IF(Q392=WoE!$R$42,WoE!$T$42,IF(Q392=WoE!$R$41,WoE!$T$41,IF(Q392=WoE!$R$40,WoE!$T$40,IF(Q392=WoE!$R$39,WoE!$T$39,IF(Q392=WoE!$R$38,WoE!$T$38,IF(Q392=WoE!$R$37,WoE!$T$37,IF(Q392=WoE!$R$36,WoE!$T$36,IF(Q392=WoE!$R$35,WoE!$T$35,IF(Q392="",WoE!$T$33,WoE!$T$34))))))))))))</f>
        <v>-46.758841498002319</v>
      </c>
      <c r="V392">
        <f>IF(D392=WoE!$R$53,WoE!$T$53,WoE!$T$54)</f>
        <v>-94.961360375027951</v>
      </c>
      <c r="W392">
        <f t="shared" si="34"/>
        <v>0</v>
      </c>
      <c r="Y392">
        <f>VLOOKUP(S392,WoE!$T$5:$W$11,4,FALSE)</f>
        <v>137</v>
      </c>
      <c r="Z392">
        <f>VLOOKUP(T392,WoE!$T$19:$W$25,4,FALSE)</f>
        <v>113</v>
      </c>
      <c r="AA392">
        <f>VLOOKUP(U392,WoE!$T$33:$W$45,4,FALSE)</f>
        <v>112</v>
      </c>
      <c r="AB392">
        <f>VLOOKUP(V392,WoE!$T$53:$W$54,4,FALSE)</f>
        <v>95</v>
      </c>
      <c r="AC392">
        <f t="shared" si="35"/>
        <v>457</v>
      </c>
      <c r="AD392">
        <f t="shared" si="36"/>
        <v>0</v>
      </c>
    </row>
    <row r="393" spans="1:30" x14ac:dyDescent="0.25">
      <c r="A393">
        <v>2</v>
      </c>
      <c r="B393">
        <v>0</v>
      </c>
      <c r="C393" t="s">
        <v>962</v>
      </c>
      <c r="D393" t="s">
        <v>20</v>
      </c>
      <c r="E393">
        <v>29</v>
      </c>
      <c r="F393">
        <v>1</v>
      </c>
      <c r="G393">
        <v>0</v>
      </c>
      <c r="H393" t="s">
        <v>963</v>
      </c>
      <c r="I393">
        <v>27.720800000000001</v>
      </c>
      <c r="K393" t="s">
        <v>44</v>
      </c>
      <c r="M393">
        <v>295</v>
      </c>
      <c r="N393" t="s">
        <v>964</v>
      </c>
      <c r="O393">
        <v>2</v>
      </c>
      <c r="P393" t="str">
        <f t="shared" si="32"/>
        <v>Train</v>
      </c>
      <c r="Q393" t="str">
        <f t="shared" si="33"/>
        <v>ia</v>
      </c>
      <c r="S393">
        <f>IF(E393="",WoE!$T$11,IF(E393&lt;18,WoE!$T$5,IF(E393&lt;31,WoE!$T$6,IF(E393&lt;41,WoE!$T$7,IF(E393&lt;51,WoE!$T$8,IF(E393&lt;61,WoE!$T$9,WoE!$T$10))))))</f>
        <v>-5.6858338818942329</v>
      </c>
      <c r="T393">
        <f>IF(J393="",WoE!$T$25,IF(LEFT(J393,1)=WoE!$R$19,WoE!$T$19,IF(LEFT(J393,1)=WoE!$R$20,WoE!$T$20,IF(LEFT(J393,1)=WoE!$R$21,WoE!$T$21,IF(LEFT(J393,1)=WoE!$R$22,WoE!$T$22,IF(LEFT(J393,1)=WoE!$R$23,WoE!$T$23,WoE!$T$24))))))</f>
        <v>-35.508699828064103</v>
      </c>
      <c r="U393">
        <f>IF(Q393=WoE!$R$45,WoE!$T$45,IF(Q393=WoE!$R$44,WoE!$T$44,IF(Q393=WoE!$R$43,WoE!$T$43,IF(Q393=WoE!$R$42,WoE!$T$42,IF(Q393=WoE!$R$41,WoE!$T$41,IF(Q393=WoE!$R$40,WoE!$T$40,IF(Q393=WoE!$R$39,WoE!$T$39,IF(Q393=WoE!$R$38,WoE!$T$38,IF(Q393=WoE!$R$37,WoE!$T$37,IF(Q393=WoE!$R$36,WoE!$T$36,IF(Q393=WoE!$R$35,WoE!$T$35,IF(Q393="",WoE!$T$33,WoE!$T$34))))))))))))</f>
        <v>-96.783192941547711</v>
      </c>
      <c r="V393">
        <f>IF(D393=WoE!$R$53,WoE!$T$53,WoE!$T$54)</f>
        <v>-94.961360375027951</v>
      </c>
      <c r="W393">
        <f t="shared" si="34"/>
        <v>0</v>
      </c>
      <c r="Y393">
        <f>VLOOKUP(S393,WoE!$T$5:$W$11,4,FALSE)</f>
        <v>121</v>
      </c>
      <c r="Z393">
        <f>VLOOKUP(T393,WoE!$T$19:$W$25,4,FALSE)</f>
        <v>113</v>
      </c>
      <c r="AA393">
        <f>VLOOKUP(U393,WoE!$T$33:$W$45,4,FALSE)</f>
        <v>101</v>
      </c>
      <c r="AB393">
        <f>VLOOKUP(V393,WoE!$T$53:$W$54,4,FALSE)</f>
        <v>95</v>
      </c>
      <c r="AC393">
        <f t="shared" si="35"/>
        <v>430</v>
      </c>
      <c r="AD393">
        <f t="shared" si="36"/>
        <v>0</v>
      </c>
    </row>
    <row r="394" spans="1:30" hidden="1" x14ac:dyDescent="0.25">
      <c r="A394">
        <v>2</v>
      </c>
      <c r="B394">
        <v>1</v>
      </c>
      <c r="C394" t="s">
        <v>965</v>
      </c>
      <c r="D394" t="s">
        <v>15</v>
      </c>
      <c r="E394">
        <v>24</v>
      </c>
      <c r="F394">
        <v>1</v>
      </c>
      <c r="G394">
        <v>0</v>
      </c>
      <c r="H394" t="s">
        <v>963</v>
      </c>
      <c r="I394">
        <v>27.720800000000001</v>
      </c>
      <c r="K394" t="s">
        <v>44</v>
      </c>
      <c r="L394" t="s">
        <v>857</v>
      </c>
      <c r="N394" t="s">
        <v>964</v>
      </c>
      <c r="O394">
        <v>4</v>
      </c>
      <c r="P394" t="str">
        <f t="shared" si="32"/>
        <v>Test</v>
      </c>
      <c r="Q394" t="str">
        <f t="shared" si="33"/>
        <v>ia</v>
      </c>
      <c r="S394">
        <f>IF(E394="",WoE!$T$11,IF(E394&lt;18,WoE!$T$5,IF(E394&lt;31,WoE!$T$6,IF(E394&lt;41,WoE!$T$7,IF(E394&lt;51,WoE!$T$8,IF(E394&lt;61,WoE!$T$9,WoE!$T$10))))))</f>
        <v>-5.6858338818942329</v>
      </c>
      <c r="T394">
        <f>IF(J394="",WoE!$T$25,IF(LEFT(J394,1)=WoE!$R$19,WoE!$T$19,IF(LEFT(J394,1)=WoE!$R$20,WoE!$T$20,IF(LEFT(J394,1)=WoE!$R$21,WoE!$T$21,IF(LEFT(J394,1)=WoE!$R$22,WoE!$T$22,IF(LEFT(J394,1)=WoE!$R$23,WoE!$T$23,WoE!$T$24))))))</f>
        <v>-35.508699828064103</v>
      </c>
      <c r="U394">
        <f>IF(Q394=WoE!$R$45,WoE!$T$45,IF(Q394=WoE!$R$44,WoE!$T$44,IF(Q394=WoE!$R$43,WoE!$T$43,IF(Q394=WoE!$R$42,WoE!$T$42,IF(Q394=WoE!$R$41,WoE!$T$41,IF(Q394=WoE!$R$40,WoE!$T$40,IF(Q394=WoE!$R$39,WoE!$T$39,IF(Q394=WoE!$R$38,WoE!$T$38,IF(Q394=WoE!$R$37,WoE!$T$37,IF(Q394=WoE!$R$36,WoE!$T$36,IF(Q394=WoE!$R$35,WoE!$T$35,IF(Q394="",WoE!$T$33,WoE!$T$34))))))))))))</f>
        <v>-96.783192941547711</v>
      </c>
      <c r="V394">
        <f>IF(D394=WoE!$R$53,WoE!$T$53,WoE!$T$54)</f>
        <v>157.1927179217501</v>
      </c>
      <c r="W394">
        <f t="shared" si="34"/>
        <v>1</v>
      </c>
      <c r="Y394">
        <f>VLOOKUP(S394,WoE!$T$5:$W$11,4,FALSE)</f>
        <v>121</v>
      </c>
      <c r="Z394">
        <f>VLOOKUP(T394,WoE!$T$19:$W$25,4,FALSE)</f>
        <v>113</v>
      </c>
      <c r="AA394">
        <f>VLOOKUP(U394,WoE!$T$33:$W$45,4,FALSE)</f>
        <v>101</v>
      </c>
      <c r="AB394">
        <f>VLOOKUP(V394,WoE!$T$53:$W$54,4,FALSE)</f>
        <v>167</v>
      </c>
      <c r="AC394">
        <f t="shared" si="35"/>
        <v>502</v>
      </c>
      <c r="AD394">
        <f t="shared" si="36"/>
        <v>1</v>
      </c>
    </row>
    <row r="395" spans="1:30" x14ac:dyDescent="0.25">
      <c r="A395">
        <v>2</v>
      </c>
      <c r="B395">
        <v>0</v>
      </c>
      <c r="C395" t="s">
        <v>966</v>
      </c>
      <c r="D395" t="s">
        <v>20</v>
      </c>
      <c r="E395">
        <v>25</v>
      </c>
      <c r="F395">
        <v>0</v>
      </c>
      <c r="G395">
        <v>0</v>
      </c>
      <c r="H395" t="s">
        <v>967</v>
      </c>
      <c r="I395">
        <v>31.5</v>
      </c>
      <c r="K395" t="s">
        <v>17</v>
      </c>
      <c r="N395" t="s">
        <v>968</v>
      </c>
      <c r="O395">
        <v>2</v>
      </c>
      <c r="P395" t="str">
        <f t="shared" si="32"/>
        <v>Train</v>
      </c>
      <c r="Q395" t="str">
        <f t="shared" si="33"/>
        <v>NJ</v>
      </c>
      <c r="S395">
        <f>IF(E395="",WoE!$T$11,IF(E395&lt;18,WoE!$T$5,IF(E395&lt;31,WoE!$T$6,IF(E395&lt;41,WoE!$T$7,IF(E395&lt;51,WoE!$T$8,IF(E395&lt;61,WoE!$T$9,WoE!$T$10))))))</f>
        <v>-5.6858338818942329</v>
      </c>
      <c r="T395">
        <f>IF(J395="",WoE!$T$25,IF(LEFT(J395,1)=WoE!$R$19,WoE!$T$19,IF(LEFT(J395,1)=WoE!$R$20,WoE!$T$20,IF(LEFT(J395,1)=WoE!$R$21,WoE!$T$21,IF(LEFT(J395,1)=WoE!$R$22,WoE!$T$22,IF(LEFT(J395,1)=WoE!$R$23,WoE!$T$23,WoE!$T$24))))))</f>
        <v>-35.508699828064103</v>
      </c>
      <c r="U395">
        <f>IF(Q395=WoE!$R$45,WoE!$T$45,IF(Q395=WoE!$R$44,WoE!$T$44,IF(Q395=WoE!$R$43,WoE!$T$43,IF(Q395=WoE!$R$42,WoE!$T$42,IF(Q395=WoE!$R$41,WoE!$T$41,IF(Q395=WoE!$R$40,WoE!$T$40,IF(Q395=WoE!$R$39,WoE!$T$39,IF(Q395=WoE!$R$38,WoE!$T$38,IF(Q395=WoE!$R$37,WoE!$T$37,IF(Q395=WoE!$R$36,WoE!$T$36,IF(Q395=WoE!$R$35,WoE!$T$35,IF(Q395="",WoE!$T$33,WoE!$T$34))))))))))))</f>
        <v>9.304003126978575</v>
      </c>
      <c r="V395">
        <f>IF(D395=WoE!$R$53,WoE!$T$53,WoE!$T$54)</f>
        <v>-94.961360375027951</v>
      </c>
      <c r="W395">
        <f t="shared" si="34"/>
        <v>0</v>
      </c>
      <c r="Y395">
        <f>VLOOKUP(S395,WoE!$T$5:$W$11,4,FALSE)</f>
        <v>121</v>
      </c>
      <c r="Z395">
        <f>VLOOKUP(T395,WoE!$T$19:$W$25,4,FALSE)</f>
        <v>113</v>
      </c>
      <c r="AA395">
        <f>VLOOKUP(U395,WoE!$T$33:$W$45,4,FALSE)</f>
        <v>124</v>
      </c>
      <c r="AB395">
        <f>VLOOKUP(V395,WoE!$T$53:$W$54,4,FALSE)</f>
        <v>95</v>
      </c>
      <c r="AC395">
        <f t="shared" si="35"/>
        <v>453</v>
      </c>
      <c r="AD395">
        <f t="shared" si="36"/>
        <v>0</v>
      </c>
    </row>
    <row r="396" spans="1:30" x14ac:dyDescent="0.25">
      <c r="A396">
        <v>2</v>
      </c>
      <c r="B396">
        <v>0</v>
      </c>
      <c r="C396" t="s">
        <v>969</v>
      </c>
      <c r="D396" t="s">
        <v>20</v>
      </c>
      <c r="E396">
        <v>18</v>
      </c>
      <c r="F396">
        <v>0</v>
      </c>
      <c r="G396">
        <v>0</v>
      </c>
      <c r="H396" t="s">
        <v>952</v>
      </c>
      <c r="I396">
        <v>73.5</v>
      </c>
      <c r="K396" t="s">
        <v>17</v>
      </c>
      <c r="N396" t="s">
        <v>970</v>
      </c>
      <c r="O396">
        <v>1</v>
      </c>
      <c r="P396" t="str">
        <f t="shared" si="32"/>
        <v>Train</v>
      </c>
      <c r="Q396" t="str">
        <f t="shared" si="33"/>
        <v>nd</v>
      </c>
      <c r="S396">
        <f>IF(E396="",WoE!$T$11,IF(E396&lt;18,WoE!$T$5,IF(E396&lt;31,WoE!$T$6,IF(E396&lt;41,WoE!$T$7,IF(E396&lt;51,WoE!$T$8,IF(E396&lt;61,WoE!$T$9,WoE!$T$10))))))</f>
        <v>-5.6858338818942329</v>
      </c>
      <c r="T396">
        <f>IF(J396="",WoE!$T$25,IF(LEFT(J396,1)=WoE!$R$19,WoE!$T$19,IF(LEFT(J396,1)=WoE!$R$20,WoE!$T$20,IF(LEFT(J396,1)=WoE!$R$21,WoE!$T$21,IF(LEFT(J396,1)=WoE!$R$22,WoE!$T$22,IF(LEFT(J396,1)=WoE!$R$23,WoE!$T$23,WoE!$T$24))))))</f>
        <v>-35.508699828064103</v>
      </c>
      <c r="U396">
        <f>IF(Q396=WoE!$R$45,WoE!$T$45,IF(Q396=WoE!$R$44,WoE!$T$44,IF(Q396=WoE!$R$43,WoE!$T$43,IF(Q396=WoE!$R$42,WoE!$T$42,IF(Q396=WoE!$R$41,WoE!$T$41,IF(Q396=WoE!$R$40,WoE!$T$40,IF(Q396=WoE!$R$39,WoE!$T$39,IF(Q396=WoE!$R$38,WoE!$T$38,IF(Q396=WoE!$R$37,WoE!$T$37,IF(Q396=WoE!$R$36,WoE!$T$36,IF(Q396=WoE!$R$35,WoE!$T$35,IF(Q396="",WoE!$T$33,WoE!$T$34))))))))))))</f>
        <v>23.024115278327077</v>
      </c>
      <c r="V396">
        <f>IF(D396=WoE!$R$53,WoE!$T$53,WoE!$T$54)</f>
        <v>-94.961360375027951</v>
      </c>
      <c r="W396">
        <f t="shared" si="34"/>
        <v>0</v>
      </c>
      <c r="Y396">
        <f>VLOOKUP(S396,WoE!$T$5:$W$11,4,FALSE)</f>
        <v>121</v>
      </c>
      <c r="Z396">
        <f>VLOOKUP(T396,WoE!$T$19:$W$25,4,FALSE)</f>
        <v>113</v>
      </c>
      <c r="AA396">
        <f>VLOOKUP(U396,WoE!$T$33:$W$45,4,FALSE)</f>
        <v>127</v>
      </c>
      <c r="AB396">
        <f>VLOOKUP(V396,WoE!$T$53:$W$54,4,FALSE)</f>
        <v>95</v>
      </c>
      <c r="AC396">
        <f t="shared" si="35"/>
        <v>456</v>
      </c>
      <c r="AD396">
        <f t="shared" si="36"/>
        <v>0</v>
      </c>
    </row>
    <row r="397" spans="1:30" x14ac:dyDescent="0.25">
      <c r="A397">
        <v>2</v>
      </c>
      <c r="B397">
        <v>1</v>
      </c>
      <c r="C397" t="s">
        <v>971</v>
      </c>
      <c r="D397" t="s">
        <v>15</v>
      </c>
      <c r="E397">
        <v>18</v>
      </c>
      <c r="F397">
        <v>0</v>
      </c>
      <c r="G397">
        <v>1</v>
      </c>
      <c r="H397" t="s">
        <v>972</v>
      </c>
      <c r="I397">
        <v>23</v>
      </c>
      <c r="K397" t="s">
        <v>17</v>
      </c>
      <c r="N397" t="s">
        <v>973</v>
      </c>
      <c r="O397">
        <v>2</v>
      </c>
      <c r="P397" t="str">
        <f t="shared" si="32"/>
        <v>Train</v>
      </c>
      <c r="Q397" t="str">
        <f t="shared" si="33"/>
        <v>on</v>
      </c>
      <c r="S397">
        <f>IF(E397="",WoE!$T$11,IF(E397&lt;18,WoE!$T$5,IF(E397&lt;31,WoE!$T$6,IF(E397&lt;41,WoE!$T$7,IF(E397&lt;51,WoE!$T$8,IF(E397&lt;61,WoE!$T$9,WoE!$T$10))))))</f>
        <v>-5.6858338818942329</v>
      </c>
      <c r="T397">
        <f>IF(J397="",WoE!$T$25,IF(LEFT(J397,1)=WoE!$R$19,WoE!$T$19,IF(LEFT(J397,1)=WoE!$R$20,WoE!$T$20,IF(LEFT(J397,1)=WoE!$R$21,WoE!$T$21,IF(LEFT(J397,1)=WoE!$R$22,WoE!$T$22,IF(LEFT(J397,1)=WoE!$R$23,WoE!$T$23,WoE!$T$24))))))</f>
        <v>-35.508699828064103</v>
      </c>
      <c r="U397">
        <f>IF(Q397=WoE!$R$45,WoE!$T$45,IF(Q397=WoE!$R$44,WoE!$T$44,IF(Q397=WoE!$R$43,WoE!$T$43,IF(Q397=WoE!$R$42,WoE!$T$42,IF(Q397=WoE!$R$41,WoE!$T$41,IF(Q397=WoE!$R$40,WoE!$T$40,IF(Q397=WoE!$R$39,WoE!$T$39,IF(Q397=WoE!$R$38,WoE!$T$38,IF(Q397=WoE!$R$37,WoE!$T$37,IF(Q397=WoE!$R$36,WoE!$T$36,IF(Q397=WoE!$R$35,WoE!$T$35,IF(Q397="",WoE!$T$33,WoE!$T$34))))))))))))</f>
        <v>-105.96394786685998</v>
      </c>
      <c r="V397">
        <f>IF(D397=WoE!$R$53,WoE!$T$53,WoE!$T$54)</f>
        <v>157.1927179217501</v>
      </c>
      <c r="W397">
        <f t="shared" si="34"/>
        <v>1</v>
      </c>
      <c r="Y397">
        <f>VLOOKUP(S397,WoE!$T$5:$W$11,4,FALSE)</f>
        <v>121</v>
      </c>
      <c r="Z397">
        <f>VLOOKUP(T397,WoE!$T$19:$W$25,4,FALSE)</f>
        <v>113</v>
      </c>
      <c r="AA397">
        <f>VLOOKUP(U397,WoE!$T$33:$W$45,4,FALSE)</f>
        <v>98</v>
      </c>
      <c r="AB397">
        <f>VLOOKUP(V397,WoE!$T$53:$W$54,4,FALSE)</f>
        <v>167</v>
      </c>
      <c r="AC397">
        <f t="shared" si="35"/>
        <v>499</v>
      </c>
      <c r="AD397">
        <f t="shared" si="36"/>
        <v>1</v>
      </c>
    </row>
    <row r="398" spans="1:30" hidden="1" x14ac:dyDescent="0.25">
      <c r="A398">
        <v>2</v>
      </c>
      <c r="B398">
        <v>1</v>
      </c>
      <c r="C398" t="s">
        <v>974</v>
      </c>
      <c r="D398" t="s">
        <v>15</v>
      </c>
      <c r="E398">
        <v>34</v>
      </c>
      <c r="F398">
        <v>0</v>
      </c>
      <c r="G398">
        <v>1</v>
      </c>
      <c r="H398" t="s">
        <v>972</v>
      </c>
      <c r="I398">
        <v>23</v>
      </c>
      <c r="K398" t="s">
        <v>17</v>
      </c>
      <c r="N398" t="s">
        <v>973</v>
      </c>
      <c r="O398">
        <v>5</v>
      </c>
      <c r="P398" t="str">
        <f t="shared" si="32"/>
        <v>Validate</v>
      </c>
      <c r="Q398" t="str">
        <f t="shared" si="33"/>
        <v>on</v>
      </c>
      <c r="S398">
        <f>IF(E398="",WoE!$T$11,IF(E398&lt;18,WoE!$T$5,IF(E398&lt;31,WoE!$T$6,IF(E398&lt;41,WoE!$T$7,IF(E398&lt;51,WoE!$T$8,IF(E398&lt;61,WoE!$T$9,WoE!$T$10))))))</f>
        <v>6.0882919635254256</v>
      </c>
      <c r="T398">
        <f>IF(J398="",WoE!$T$25,IF(LEFT(J398,1)=WoE!$R$19,WoE!$T$19,IF(LEFT(J398,1)=WoE!$R$20,WoE!$T$20,IF(LEFT(J398,1)=WoE!$R$21,WoE!$T$21,IF(LEFT(J398,1)=WoE!$R$22,WoE!$T$22,IF(LEFT(J398,1)=WoE!$R$23,WoE!$T$23,WoE!$T$24))))))</f>
        <v>-35.508699828064103</v>
      </c>
      <c r="U398">
        <f>IF(Q398=WoE!$R$45,WoE!$T$45,IF(Q398=WoE!$R$44,WoE!$T$44,IF(Q398=WoE!$R$43,WoE!$T$43,IF(Q398=WoE!$R$42,WoE!$T$42,IF(Q398=WoE!$R$41,WoE!$T$41,IF(Q398=WoE!$R$40,WoE!$T$40,IF(Q398=WoE!$R$39,WoE!$T$39,IF(Q398=WoE!$R$38,WoE!$T$38,IF(Q398=WoE!$R$37,WoE!$T$37,IF(Q398=WoE!$R$36,WoE!$T$36,IF(Q398=WoE!$R$35,WoE!$T$35,IF(Q398="",WoE!$T$33,WoE!$T$34))))))))))))</f>
        <v>-105.96394786685998</v>
      </c>
      <c r="V398">
        <f>IF(D398=WoE!$R$53,WoE!$T$53,WoE!$T$54)</f>
        <v>157.1927179217501</v>
      </c>
      <c r="W398">
        <f t="shared" si="34"/>
        <v>1</v>
      </c>
      <c r="Y398">
        <f>VLOOKUP(S398,WoE!$T$5:$W$11,4,FALSE)</f>
        <v>123</v>
      </c>
      <c r="Z398">
        <f>VLOOKUP(T398,WoE!$T$19:$W$25,4,FALSE)</f>
        <v>113</v>
      </c>
      <c r="AA398">
        <f>VLOOKUP(U398,WoE!$T$33:$W$45,4,FALSE)</f>
        <v>98</v>
      </c>
      <c r="AB398">
        <f>VLOOKUP(V398,WoE!$T$53:$W$54,4,FALSE)</f>
        <v>167</v>
      </c>
      <c r="AC398">
        <f t="shared" si="35"/>
        <v>501</v>
      </c>
      <c r="AD398">
        <f t="shared" si="36"/>
        <v>1</v>
      </c>
    </row>
    <row r="399" spans="1:30" x14ac:dyDescent="0.25">
      <c r="A399">
        <v>2</v>
      </c>
      <c r="B399">
        <v>0</v>
      </c>
      <c r="C399" t="s">
        <v>975</v>
      </c>
      <c r="D399" t="s">
        <v>20</v>
      </c>
      <c r="E399">
        <v>54</v>
      </c>
      <c r="F399">
        <v>0</v>
      </c>
      <c r="G399">
        <v>0</v>
      </c>
      <c r="H399" t="s">
        <v>976</v>
      </c>
      <c r="I399">
        <v>26</v>
      </c>
      <c r="K399" t="s">
        <v>17</v>
      </c>
      <c r="N399" t="s">
        <v>977</v>
      </c>
      <c r="O399">
        <v>3</v>
      </c>
      <c r="P399" t="str">
        <f t="shared" si="32"/>
        <v>Train</v>
      </c>
      <c r="Q399" t="str">
        <f t="shared" si="33"/>
        <v>NY</v>
      </c>
      <c r="S399">
        <f>IF(E399="",WoE!$T$11,IF(E399&lt;18,WoE!$T$5,IF(E399&lt;31,WoE!$T$6,IF(E399&lt;41,WoE!$T$7,IF(E399&lt;51,WoE!$T$8,IF(E399&lt;61,WoE!$T$9,WoE!$T$10))))))</f>
        <v>24.067603007585038</v>
      </c>
      <c r="T399">
        <f>IF(J399="",WoE!$T$25,IF(LEFT(J399,1)=WoE!$R$19,WoE!$T$19,IF(LEFT(J399,1)=WoE!$R$20,WoE!$T$20,IF(LEFT(J399,1)=WoE!$R$21,WoE!$T$21,IF(LEFT(J399,1)=WoE!$R$22,WoE!$T$22,IF(LEFT(J399,1)=WoE!$R$23,WoE!$T$23,WoE!$T$24))))))</f>
        <v>-35.508699828064103</v>
      </c>
      <c r="U399">
        <f>IF(Q399=WoE!$R$45,WoE!$T$45,IF(Q399=WoE!$R$44,WoE!$T$44,IF(Q399=WoE!$R$43,WoE!$T$43,IF(Q399=WoE!$R$42,WoE!$T$42,IF(Q399=WoE!$R$41,WoE!$T$41,IF(Q399=WoE!$R$40,WoE!$T$40,IF(Q399=WoE!$R$39,WoE!$T$39,IF(Q399=WoE!$R$38,WoE!$T$38,IF(Q399=WoE!$R$37,WoE!$T$37,IF(Q399=WoE!$R$36,WoE!$T$36,IF(Q399=WoE!$R$35,WoE!$T$35,IF(Q399="",WoE!$T$33,WoE!$T$34))))))))))))</f>
        <v>96.207787829339537</v>
      </c>
      <c r="V399">
        <f>IF(D399=WoE!$R$53,WoE!$T$53,WoE!$T$54)</f>
        <v>-94.961360375027951</v>
      </c>
      <c r="W399">
        <f t="shared" si="34"/>
        <v>0</v>
      </c>
      <c r="Y399">
        <f>VLOOKUP(S399,WoE!$T$5:$W$11,4,FALSE)</f>
        <v>127</v>
      </c>
      <c r="Z399">
        <f>VLOOKUP(T399,WoE!$T$19:$W$25,4,FALSE)</f>
        <v>113</v>
      </c>
      <c r="AA399">
        <f>VLOOKUP(U399,WoE!$T$33:$W$45,4,FALSE)</f>
        <v>143</v>
      </c>
      <c r="AB399">
        <f>VLOOKUP(V399,WoE!$T$53:$W$54,4,FALSE)</f>
        <v>95</v>
      </c>
      <c r="AC399">
        <f t="shared" si="35"/>
        <v>478</v>
      </c>
      <c r="AD399">
        <f t="shared" si="36"/>
        <v>0</v>
      </c>
    </row>
    <row r="400" spans="1:30" x14ac:dyDescent="0.25">
      <c r="A400">
        <v>2</v>
      </c>
      <c r="B400">
        <v>1</v>
      </c>
      <c r="C400" t="s">
        <v>978</v>
      </c>
      <c r="D400" t="s">
        <v>20</v>
      </c>
      <c r="E400">
        <v>8</v>
      </c>
      <c r="F400">
        <v>0</v>
      </c>
      <c r="G400">
        <v>2</v>
      </c>
      <c r="H400" t="s">
        <v>979</v>
      </c>
      <c r="I400">
        <v>32.5</v>
      </c>
      <c r="K400" t="s">
        <v>17</v>
      </c>
      <c r="L400" t="s">
        <v>33</v>
      </c>
      <c r="N400" t="s">
        <v>980</v>
      </c>
      <c r="O400">
        <v>3</v>
      </c>
      <c r="P400" t="str">
        <f t="shared" si="32"/>
        <v>Train</v>
      </c>
      <c r="Q400" t="str">
        <f t="shared" si="33"/>
        <v>NY</v>
      </c>
      <c r="S400">
        <f>IF(E400="",WoE!$T$11,IF(E400&lt;18,WoE!$T$5,IF(E400&lt;31,WoE!$T$6,IF(E400&lt;41,WoE!$T$7,IF(E400&lt;51,WoE!$T$8,IF(E400&lt;61,WoE!$T$9,WoE!$T$10))))))</f>
        <v>76.513380263189873</v>
      </c>
      <c r="T400">
        <f>IF(J400="",WoE!$T$25,IF(LEFT(J400,1)=WoE!$R$19,WoE!$T$19,IF(LEFT(J400,1)=WoE!$R$20,WoE!$T$20,IF(LEFT(J400,1)=WoE!$R$21,WoE!$T$21,IF(LEFT(J400,1)=WoE!$R$22,WoE!$T$22,IF(LEFT(J400,1)=WoE!$R$23,WoE!$T$23,WoE!$T$24))))))</f>
        <v>-35.508699828064103</v>
      </c>
      <c r="U400">
        <f>IF(Q400=WoE!$R$45,WoE!$T$45,IF(Q400=WoE!$R$44,WoE!$T$44,IF(Q400=WoE!$R$43,WoE!$T$43,IF(Q400=WoE!$R$42,WoE!$T$42,IF(Q400=WoE!$R$41,WoE!$T$41,IF(Q400=WoE!$R$40,WoE!$T$40,IF(Q400=WoE!$R$39,WoE!$T$39,IF(Q400=WoE!$R$38,WoE!$T$38,IF(Q400=WoE!$R$37,WoE!$T$37,IF(Q400=WoE!$R$36,WoE!$T$36,IF(Q400=WoE!$R$35,WoE!$T$35,IF(Q400="",WoE!$T$33,WoE!$T$34))))))))))))</f>
        <v>96.207787829339537</v>
      </c>
      <c r="V400">
        <f>IF(D400=WoE!$R$53,WoE!$T$53,WoE!$T$54)</f>
        <v>-94.961360375027951</v>
      </c>
      <c r="W400">
        <f t="shared" si="34"/>
        <v>1</v>
      </c>
      <c r="Y400">
        <f>VLOOKUP(S400,WoE!$T$5:$W$11,4,FALSE)</f>
        <v>137</v>
      </c>
      <c r="Z400">
        <f>VLOOKUP(T400,WoE!$T$19:$W$25,4,FALSE)</f>
        <v>113</v>
      </c>
      <c r="AA400">
        <f>VLOOKUP(U400,WoE!$T$33:$W$45,4,FALSE)</f>
        <v>143</v>
      </c>
      <c r="AB400">
        <f>VLOOKUP(V400,WoE!$T$53:$W$54,4,FALSE)</f>
        <v>95</v>
      </c>
      <c r="AC400">
        <f t="shared" si="35"/>
        <v>488</v>
      </c>
      <c r="AD400">
        <f t="shared" si="36"/>
        <v>1</v>
      </c>
    </row>
    <row r="401" spans="1:30" x14ac:dyDescent="0.25">
      <c r="A401">
        <v>2</v>
      </c>
      <c r="B401">
        <v>0</v>
      </c>
      <c r="C401" t="s">
        <v>981</v>
      </c>
      <c r="D401" t="s">
        <v>20</v>
      </c>
      <c r="E401">
        <v>42</v>
      </c>
      <c r="F401">
        <v>1</v>
      </c>
      <c r="G401">
        <v>1</v>
      </c>
      <c r="H401" t="s">
        <v>979</v>
      </c>
      <c r="I401">
        <v>32.5</v>
      </c>
      <c r="K401" t="s">
        <v>17</v>
      </c>
      <c r="N401" t="s">
        <v>980</v>
      </c>
      <c r="O401">
        <v>3</v>
      </c>
      <c r="P401" t="str">
        <f t="shared" si="32"/>
        <v>Train</v>
      </c>
      <c r="Q401" t="str">
        <f t="shared" si="33"/>
        <v>NY</v>
      </c>
      <c r="S401">
        <f>IF(E401="",WoE!$T$11,IF(E401&lt;18,WoE!$T$5,IF(E401&lt;31,WoE!$T$6,IF(E401&lt;41,WoE!$T$7,IF(E401&lt;51,WoE!$T$8,IF(E401&lt;61,WoE!$T$9,WoE!$T$10))))))</f>
        <v>10.385094737400134</v>
      </c>
      <c r="T401">
        <f>IF(J401="",WoE!$T$25,IF(LEFT(J401,1)=WoE!$R$19,WoE!$T$19,IF(LEFT(J401,1)=WoE!$R$20,WoE!$T$20,IF(LEFT(J401,1)=WoE!$R$21,WoE!$T$21,IF(LEFT(J401,1)=WoE!$R$22,WoE!$T$22,IF(LEFT(J401,1)=WoE!$R$23,WoE!$T$23,WoE!$T$24))))))</f>
        <v>-35.508699828064103</v>
      </c>
      <c r="U401">
        <f>IF(Q401=WoE!$R$45,WoE!$T$45,IF(Q401=WoE!$R$44,WoE!$T$44,IF(Q401=WoE!$R$43,WoE!$T$43,IF(Q401=WoE!$R$42,WoE!$T$42,IF(Q401=WoE!$R$41,WoE!$T$41,IF(Q401=WoE!$R$40,WoE!$T$40,IF(Q401=WoE!$R$39,WoE!$T$39,IF(Q401=WoE!$R$38,WoE!$T$38,IF(Q401=WoE!$R$37,WoE!$T$37,IF(Q401=WoE!$R$36,WoE!$T$36,IF(Q401=WoE!$R$35,WoE!$T$35,IF(Q401="",WoE!$T$33,WoE!$T$34))))))))))))</f>
        <v>96.207787829339537</v>
      </c>
      <c r="V401">
        <f>IF(D401=WoE!$R$53,WoE!$T$53,WoE!$T$54)</f>
        <v>-94.961360375027951</v>
      </c>
      <c r="W401">
        <f t="shared" si="34"/>
        <v>0</v>
      </c>
      <c r="Y401">
        <f>VLOOKUP(S401,WoE!$T$5:$W$11,4,FALSE)</f>
        <v>124</v>
      </c>
      <c r="Z401">
        <f>VLOOKUP(T401,WoE!$T$19:$W$25,4,FALSE)</f>
        <v>113</v>
      </c>
      <c r="AA401">
        <f>VLOOKUP(U401,WoE!$T$33:$W$45,4,FALSE)</f>
        <v>143</v>
      </c>
      <c r="AB401">
        <f>VLOOKUP(V401,WoE!$T$53:$W$54,4,FALSE)</f>
        <v>95</v>
      </c>
      <c r="AC401">
        <f t="shared" si="35"/>
        <v>475</v>
      </c>
      <c r="AD401">
        <f t="shared" si="36"/>
        <v>0</v>
      </c>
    </row>
    <row r="402" spans="1:30" hidden="1" x14ac:dyDescent="0.25">
      <c r="A402">
        <v>2</v>
      </c>
      <c r="B402">
        <v>1</v>
      </c>
      <c r="C402" t="s">
        <v>982</v>
      </c>
      <c r="D402" t="s">
        <v>15</v>
      </c>
      <c r="E402">
        <v>34</v>
      </c>
      <c r="F402">
        <v>1</v>
      </c>
      <c r="G402">
        <v>1</v>
      </c>
      <c r="H402" t="s">
        <v>979</v>
      </c>
      <c r="I402">
        <v>32.5</v>
      </c>
      <c r="K402" t="s">
        <v>17</v>
      </c>
      <c r="L402" t="s">
        <v>33</v>
      </c>
      <c r="N402" t="s">
        <v>980</v>
      </c>
      <c r="O402">
        <v>4</v>
      </c>
      <c r="P402" t="str">
        <f t="shared" si="32"/>
        <v>Test</v>
      </c>
      <c r="Q402" t="str">
        <f t="shared" si="33"/>
        <v>NY</v>
      </c>
      <c r="S402">
        <f>IF(E402="",WoE!$T$11,IF(E402&lt;18,WoE!$T$5,IF(E402&lt;31,WoE!$T$6,IF(E402&lt;41,WoE!$T$7,IF(E402&lt;51,WoE!$T$8,IF(E402&lt;61,WoE!$T$9,WoE!$T$10))))))</f>
        <v>6.0882919635254256</v>
      </c>
      <c r="T402">
        <f>IF(J402="",WoE!$T$25,IF(LEFT(J402,1)=WoE!$R$19,WoE!$T$19,IF(LEFT(J402,1)=WoE!$R$20,WoE!$T$20,IF(LEFT(J402,1)=WoE!$R$21,WoE!$T$21,IF(LEFT(J402,1)=WoE!$R$22,WoE!$T$22,IF(LEFT(J402,1)=WoE!$R$23,WoE!$T$23,WoE!$T$24))))))</f>
        <v>-35.508699828064103</v>
      </c>
      <c r="U402">
        <f>IF(Q402=WoE!$R$45,WoE!$T$45,IF(Q402=WoE!$R$44,WoE!$T$44,IF(Q402=WoE!$R$43,WoE!$T$43,IF(Q402=WoE!$R$42,WoE!$T$42,IF(Q402=WoE!$R$41,WoE!$T$41,IF(Q402=WoE!$R$40,WoE!$T$40,IF(Q402=WoE!$R$39,WoE!$T$39,IF(Q402=WoE!$R$38,WoE!$T$38,IF(Q402=WoE!$R$37,WoE!$T$37,IF(Q402=WoE!$R$36,WoE!$T$36,IF(Q402=WoE!$R$35,WoE!$T$35,IF(Q402="",WoE!$T$33,WoE!$T$34))))))))))))</f>
        <v>96.207787829339537</v>
      </c>
      <c r="V402">
        <f>IF(D402=WoE!$R$53,WoE!$T$53,WoE!$T$54)</f>
        <v>157.1927179217501</v>
      </c>
      <c r="W402">
        <f t="shared" si="34"/>
        <v>1</v>
      </c>
      <c r="Y402">
        <f>VLOOKUP(S402,WoE!$T$5:$W$11,4,FALSE)</f>
        <v>123</v>
      </c>
      <c r="Z402">
        <f>VLOOKUP(T402,WoE!$T$19:$W$25,4,FALSE)</f>
        <v>113</v>
      </c>
      <c r="AA402">
        <f>VLOOKUP(U402,WoE!$T$33:$W$45,4,FALSE)</f>
        <v>143</v>
      </c>
      <c r="AB402">
        <f>VLOOKUP(V402,WoE!$T$53:$W$54,4,FALSE)</f>
        <v>167</v>
      </c>
      <c r="AC402">
        <f t="shared" si="35"/>
        <v>546</v>
      </c>
      <c r="AD402">
        <f t="shared" si="36"/>
        <v>1</v>
      </c>
    </row>
    <row r="403" spans="1:30" x14ac:dyDescent="0.25">
      <c r="A403">
        <v>2</v>
      </c>
      <c r="B403">
        <v>1</v>
      </c>
      <c r="C403" t="s">
        <v>983</v>
      </c>
      <c r="D403" t="s">
        <v>15</v>
      </c>
      <c r="E403">
        <v>27</v>
      </c>
      <c r="F403">
        <v>1</v>
      </c>
      <c r="G403">
        <v>0</v>
      </c>
      <c r="H403" t="s">
        <v>984</v>
      </c>
      <c r="I403">
        <v>13.8583</v>
      </c>
      <c r="K403" t="s">
        <v>44</v>
      </c>
      <c r="L403" t="s">
        <v>857</v>
      </c>
      <c r="N403" t="s">
        <v>985</v>
      </c>
      <c r="O403">
        <v>2</v>
      </c>
      <c r="P403" t="str">
        <f t="shared" si="32"/>
        <v>Train</v>
      </c>
      <c r="Q403" t="str">
        <f t="shared" si="33"/>
        <v>ba</v>
      </c>
      <c r="S403">
        <f>IF(E403="",WoE!$T$11,IF(E403&lt;18,WoE!$T$5,IF(E403&lt;31,WoE!$T$6,IF(E403&lt;41,WoE!$T$7,IF(E403&lt;51,WoE!$T$8,IF(E403&lt;61,WoE!$T$9,WoE!$T$10))))))</f>
        <v>-5.6858338818942329</v>
      </c>
      <c r="T403">
        <f>IF(J403="",WoE!$T$25,IF(LEFT(J403,1)=WoE!$R$19,WoE!$T$19,IF(LEFT(J403,1)=WoE!$R$20,WoE!$T$20,IF(LEFT(J403,1)=WoE!$R$21,WoE!$T$21,IF(LEFT(J403,1)=WoE!$R$22,WoE!$T$22,IF(LEFT(J403,1)=WoE!$R$23,WoE!$T$23,WoE!$T$24))))))</f>
        <v>-35.508699828064103</v>
      </c>
      <c r="U403">
        <f>IF(Q403=WoE!$R$45,WoE!$T$45,IF(Q403=WoE!$R$44,WoE!$T$44,IF(Q403=WoE!$R$43,WoE!$T$43,IF(Q403=WoE!$R$42,WoE!$T$42,IF(Q403=WoE!$R$41,WoE!$T$41,IF(Q403=WoE!$R$40,WoE!$T$40,IF(Q403=WoE!$R$39,WoE!$T$39,IF(Q403=WoE!$R$38,WoE!$T$38,IF(Q403=WoE!$R$37,WoE!$T$37,IF(Q403=WoE!$R$36,WoE!$T$36,IF(Q403=WoE!$R$35,WoE!$T$35,IF(Q403="",WoE!$T$33,WoE!$T$34))))))))))))</f>
        <v>26.617316200933416</v>
      </c>
      <c r="V403">
        <f>IF(D403=WoE!$R$53,WoE!$T$53,WoE!$T$54)</f>
        <v>157.1927179217501</v>
      </c>
      <c r="W403">
        <f t="shared" si="34"/>
        <v>1</v>
      </c>
      <c r="Y403">
        <f>VLOOKUP(S403,WoE!$T$5:$W$11,4,FALSE)</f>
        <v>121</v>
      </c>
      <c r="Z403">
        <f>VLOOKUP(T403,WoE!$T$19:$W$25,4,FALSE)</f>
        <v>113</v>
      </c>
      <c r="AA403">
        <f>VLOOKUP(U403,WoE!$T$33:$W$45,4,FALSE)</f>
        <v>128</v>
      </c>
      <c r="AB403">
        <f>VLOOKUP(V403,WoE!$T$53:$W$54,4,FALSE)</f>
        <v>167</v>
      </c>
      <c r="AC403">
        <f t="shared" si="35"/>
        <v>529</v>
      </c>
      <c r="AD403">
        <f t="shared" si="36"/>
        <v>1</v>
      </c>
    </row>
    <row r="404" spans="1:30" hidden="1" x14ac:dyDescent="0.25">
      <c r="A404">
        <v>2</v>
      </c>
      <c r="B404">
        <v>1</v>
      </c>
      <c r="C404" t="s">
        <v>986</v>
      </c>
      <c r="D404" t="s">
        <v>15</v>
      </c>
      <c r="E404">
        <v>30</v>
      </c>
      <c r="F404">
        <v>1</v>
      </c>
      <c r="G404">
        <v>0</v>
      </c>
      <c r="H404" t="s">
        <v>987</v>
      </c>
      <c r="I404">
        <v>13.8583</v>
      </c>
      <c r="K404" t="s">
        <v>44</v>
      </c>
      <c r="L404" t="s">
        <v>857</v>
      </c>
      <c r="N404" t="s">
        <v>985</v>
      </c>
      <c r="O404">
        <v>5</v>
      </c>
      <c r="P404" t="str">
        <f t="shared" si="32"/>
        <v>Validate</v>
      </c>
      <c r="Q404" t="str">
        <f t="shared" si="33"/>
        <v>ba</v>
      </c>
      <c r="S404">
        <f>IF(E404="",WoE!$T$11,IF(E404&lt;18,WoE!$T$5,IF(E404&lt;31,WoE!$T$6,IF(E404&lt;41,WoE!$T$7,IF(E404&lt;51,WoE!$T$8,IF(E404&lt;61,WoE!$T$9,WoE!$T$10))))))</f>
        <v>-5.6858338818942329</v>
      </c>
      <c r="T404">
        <f>IF(J404="",WoE!$T$25,IF(LEFT(J404,1)=WoE!$R$19,WoE!$T$19,IF(LEFT(J404,1)=WoE!$R$20,WoE!$T$20,IF(LEFT(J404,1)=WoE!$R$21,WoE!$T$21,IF(LEFT(J404,1)=WoE!$R$22,WoE!$T$22,IF(LEFT(J404,1)=WoE!$R$23,WoE!$T$23,WoE!$T$24))))))</f>
        <v>-35.508699828064103</v>
      </c>
      <c r="U404">
        <f>IF(Q404=WoE!$R$45,WoE!$T$45,IF(Q404=WoE!$R$44,WoE!$T$44,IF(Q404=WoE!$R$43,WoE!$T$43,IF(Q404=WoE!$R$42,WoE!$T$42,IF(Q404=WoE!$R$41,WoE!$T$41,IF(Q404=WoE!$R$40,WoE!$T$40,IF(Q404=WoE!$R$39,WoE!$T$39,IF(Q404=WoE!$R$38,WoE!$T$38,IF(Q404=WoE!$R$37,WoE!$T$37,IF(Q404=WoE!$R$36,WoE!$T$36,IF(Q404=WoE!$R$35,WoE!$T$35,IF(Q404="",WoE!$T$33,WoE!$T$34))))))))))))</f>
        <v>26.617316200933416</v>
      </c>
      <c r="V404">
        <f>IF(D404=WoE!$R$53,WoE!$T$53,WoE!$T$54)</f>
        <v>157.1927179217501</v>
      </c>
      <c r="W404">
        <f t="shared" si="34"/>
        <v>1</v>
      </c>
      <c r="Y404">
        <f>VLOOKUP(S404,WoE!$T$5:$W$11,4,FALSE)</f>
        <v>121</v>
      </c>
      <c r="Z404">
        <f>VLOOKUP(T404,WoE!$T$19:$W$25,4,FALSE)</f>
        <v>113</v>
      </c>
      <c r="AA404">
        <f>VLOOKUP(U404,WoE!$T$33:$W$45,4,FALSE)</f>
        <v>128</v>
      </c>
      <c r="AB404">
        <f>VLOOKUP(V404,WoE!$T$53:$W$54,4,FALSE)</f>
        <v>167</v>
      </c>
      <c r="AC404">
        <f t="shared" si="35"/>
        <v>529</v>
      </c>
      <c r="AD404">
        <f t="shared" si="36"/>
        <v>1</v>
      </c>
    </row>
    <row r="405" spans="1:30" x14ac:dyDescent="0.25">
      <c r="A405">
        <v>2</v>
      </c>
      <c r="B405">
        <v>0</v>
      </c>
      <c r="C405" t="s">
        <v>988</v>
      </c>
      <c r="D405" t="s">
        <v>20</v>
      </c>
      <c r="E405">
        <v>23</v>
      </c>
      <c r="F405">
        <v>0</v>
      </c>
      <c r="G405">
        <v>0</v>
      </c>
      <c r="H405" t="s">
        <v>989</v>
      </c>
      <c r="I405">
        <v>13</v>
      </c>
      <c r="K405" t="s">
        <v>17</v>
      </c>
      <c r="N405" t="s">
        <v>990</v>
      </c>
      <c r="O405">
        <v>3</v>
      </c>
      <c r="P405" t="str">
        <f t="shared" si="32"/>
        <v>Train</v>
      </c>
      <c r="Q405" t="str">
        <f t="shared" si="33"/>
        <v>MI</v>
      </c>
      <c r="S405">
        <f>IF(E405="",WoE!$T$11,IF(E405&lt;18,WoE!$T$5,IF(E405&lt;31,WoE!$T$6,IF(E405&lt;41,WoE!$T$7,IF(E405&lt;51,WoE!$T$8,IF(E405&lt;61,WoE!$T$9,WoE!$T$10))))))</f>
        <v>-5.6858338818942329</v>
      </c>
      <c r="T405">
        <f>IF(J405="",WoE!$T$25,IF(LEFT(J405,1)=WoE!$R$19,WoE!$T$19,IF(LEFT(J405,1)=WoE!$R$20,WoE!$T$20,IF(LEFT(J405,1)=WoE!$R$21,WoE!$T$21,IF(LEFT(J405,1)=WoE!$R$22,WoE!$T$22,IF(LEFT(J405,1)=WoE!$R$23,WoE!$T$23,WoE!$T$24))))))</f>
        <v>-35.508699828064103</v>
      </c>
      <c r="U405">
        <f>IF(Q405=WoE!$R$45,WoE!$T$45,IF(Q405=WoE!$R$44,WoE!$T$44,IF(Q405=WoE!$R$43,WoE!$T$43,IF(Q405=WoE!$R$42,WoE!$T$42,IF(Q405=WoE!$R$41,WoE!$T$41,IF(Q405=WoE!$R$40,WoE!$T$40,IF(Q405=WoE!$R$39,WoE!$T$39,IF(Q405=WoE!$R$38,WoE!$T$38,IF(Q405=WoE!$R$37,WoE!$T$37,IF(Q405=WoE!$R$36,WoE!$T$36,IF(Q405=WoE!$R$35,WoE!$T$35,IF(Q405="",WoE!$T$33,WoE!$T$34))))))))))))</f>
        <v>9.3040031269785537</v>
      </c>
      <c r="V405">
        <f>IF(D405=WoE!$R$53,WoE!$T$53,WoE!$T$54)</f>
        <v>-94.961360375027951</v>
      </c>
      <c r="W405">
        <f t="shared" si="34"/>
        <v>0</v>
      </c>
      <c r="Y405">
        <f>VLOOKUP(S405,WoE!$T$5:$W$11,4,FALSE)</f>
        <v>121</v>
      </c>
      <c r="Z405">
        <f>VLOOKUP(T405,WoE!$T$19:$W$25,4,FALSE)</f>
        <v>113</v>
      </c>
      <c r="AA405">
        <f>VLOOKUP(U405,WoE!$T$33:$W$45,4,FALSE)</f>
        <v>124</v>
      </c>
      <c r="AB405">
        <f>VLOOKUP(V405,WoE!$T$53:$W$54,4,FALSE)</f>
        <v>95</v>
      </c>
      <c r="AC405">
        <f t="shared" si="35"/>
        <v>453</v>
      </c>
      <c r="AD405">
        <f t="shared" si="36"/>
        <v>0</v>
      </c>
    </row>
    <row r="406" spans="1:30" x14ac:dyDescent="0.25">
      <c r="A406">
        <v>2</v>
      </c>
      <c r="B406">
        <v>0</v>
      </c>
      <c r="C406" t="s">
        <v>991</v>
      </c>
      <c r="D406" t="s">
        <v>20</v>
      </c>
      <c r="E406">
        <v>21</v>
      </c>
      <c r="F406">
        <v>0</v>
      </c>
      <c r="G406">
        <v>0</v>
      </c>
      <c r="H406" t="s">
        <v>992</v>
      </c>
      <c r="I406">
        <v>13</v>
      </c>
      <c r="K406" t="s">
        <v>17</v>
      </c>
      <c r="N406" t="s">
        <v>993</v>
      </c>
      <c r="O406">
        <v>3</v>
      </c>
      <c r="P406" t="str">
        <f t="shared" si="32"/>
        <v>Train</v>
      </c>
      <c r="Q406" t="str">
        <f t="shared" si="33"/>
        <v>IL</v>
      </c>
      <c r="S406">
        <f>IF(E406="",WoE!$T$11,IF(E406&lt;18,WoE!$T$5,IF(E406&lt;31,WoE!$T$6,IF(E406&lt;41,WoE!$T$7,IF(E406&lt;51,WoE!$T$8,IF(E406&lt;61,WoE!$T$9,WoE!$T$10))))))</f>
        <v>-5.6858338818942329</v>
      </c>
      <c r="T406">
        <f>IF(J406="",WoE!$T$25,IF(LEFT(J406,1)=WoE!$R$19,WoE!$T$19,IF(LEFT(J406,1)=WoE!$R$20,WoE!$T$20,IF(LEFT(J406,1)=WoE!$R$21,WoE!$T$21,IF(LEFT(J406,1)=WoE!$R$22,WoE!$T$22,IF(LEFT(J406,1)=WoE!$R$23,WoE!$T$23,WoE!$T$24))))))</f>
        <v>-35.508699828064103</v>
      </c>
      <c r="U406">
        <f>IF(Q406=WoE!$R$45,WoE!$T$45,IF(Q406=WoE!$R$44,WoE!$T$44,IF(Q406=WoE!$R$43,WoE!$T$43,IF(Q406=WoE!$R$42,WoE!$T$42,IF(Q406=WoE!$R$41,WoE!$T$41,IF(Q406=WoE!$R$40,WoE!$T$40,IF(Q406=WoE!$R$39,WoE!$T$39,IF(Q406=WoE!$R$38,WoE!$T$38,IF(Q406=WoE!$R$37,WoE!$T$37,IF(Q406=WoE!$R$36,WoE!$T$36,IF(Q406=WoE!$R$35,WoE!$T$35,IF(Q406="",WoE!$T$33,WoE!$T$34))))))))))))</f>
        <v>-37.69635979759498</v>
      </c>
      <c r="V406">
        <f>IF(D406=WoE!$R$53,WoE!$T$53,WoE!$T$54)</f>
        <v>-94.961360375027951</v>
      </c>
      <c r="W406">
        <f t="shared" si="34"/>
        <v>0</v>
      </c>
      <c r="Y406">
        <f>VLOOKUP(S406,WoE!$T$5:$W$11,4,FALSE)</f>
        <v>121</v>
      </c>
      <c r="Z406">
        <f>VLOOKUP(T406,WoE!$T$19:$W$25,4,FALSE)</f>
        <v>113</v>
      </c>
      <c r="AA406">
        <f>VLOOKUP(U406,WoE!$T$33:$W$45,4,FALSE)</f>
        <v>114</v>
      </c>
      <c r="AB406">
        <f>VLOOKUP(V406,WoE!$T$53:$W$54,4,FALSE)</f>
        <v>95</v>
      </c>
      <c r="AC406">
        <f t="shared" si="35"/>
        <v>443</v>
      </c>
      <c r="AD406">
        <f t="shared" si="36"/>
        <v>0</v>
      </c>
    </row>
    <row r="407" spans="1:30" hidden="1" x14ac:dyDescent="0.25">
      <c r="A407">
        <v>2</v>
      </c>
      <c r="B407">
        <v>0</v>
      </c>
      <c r="C407" t="s">
        <v>994</v>
      </c>
      <c r="D407" t="s">
        <v>20</v>
      </c>
      <c r="E407">
        <v>18</v>
      </c>
      <c r="F407">
        <v>0</v>
      </c>
      <c r="G407">
        <v>0</v>
      </c>
      <c r="H407" t="s">
        <v>995</v>
      </c>
      <c r="I407">
        <v>13</v>
      </c>
      <c r="K407" t="s">
        <v>17</v>
      </c>
      <c r="N407" t="s">
        <v>996</v>
      </c>
      <c r="O407">
        <v>4</v>
      </c>
      <c r="P407" t="str">
        <f t="shared" si="32"/>
        <v>Test</v>
      </c>
      <c r="Q407" t="str">
        <f t="shared" si="33"/>
        <v>NJ</v>
      </c>
      <c r="S407">
        <f>IF(E407="",WoE!$T$11,IF(E407&lt;18,WoE!$T$5,IF(E407&lt;31,WoE!$T$6,IF(E407&lt;41,WoE!$T$7,IF(E407&lt;51,WoE!$T$8,IF(E407&lt;61,WoE!$T$9,WoE!$T$10))))))</f>
        <v>-5.6858338818942329</v>
      </c>
      <c r="T407">
        <f>IF(J407="",WoE!$T$25,IF(LEFT(J407,1)=WoE!$R$19,WoE!$T$19,IF(LEFT(J407,1)=WoE!$R$20,WoE!$T$20,IF(LEFT(J407,1)=WoE!$R$21,WoE!$T$21,IF(LEFT(J407,1)=WoE!$R$22,WoE!$T$22,IF(LEFT(J407,1)=WoE!$R$23,WoE!$T$23,WoE!$T$24))))))</f>
        <v>-35.508699828064103</v>
      </c>
      <c r="U407">
        <f>IF(Q407=WoE!$R$45,WoE!$T$45,IF(Q407=WoE!$R$44,WoE!$T$44,IF(Q407=WoE!$R$43,WoE!$T$43,IF(Q407=WoE!$R$42,WoE!$T$42,IF(Q407=WoE!$R$41,WoE!$T$41,IF(Q407=WoE!$R$40,WoE!$T$40,IF(Q407=WoE!$R$39,WoE!$T$39,IF(Q407=WoE!$R$38,WoE!$T$38,IF(Q407=WoE!$R$37,WoE!$T$37,IF(Q407=WoE!$R$36,WoE!$T$36,IF(Q407=WoE!$R$35,WoE!$T$35,IF(Q407="",WoE!$T$33,WoE!$T$34))))))))))))</f>
        <v>9.304003126978575</v>
      </c>
      <c r="V407">
        <f>IF(D407=WoE!$R$53,WoE!$T$53,WoE!$T$54)</f>
        <v>-94.961360375027951</v>
      </c>
      <c r="W407">
        <f t="shared" si="34"/>
        <v>0</v>
      </c>
      <c r="Y407">
        <f>VLOOKUP(S407,WoE!$T$5:$W$11,4,FALSE)</f>
        <v>121</v>
      </c>
      <c r="Z407">
        <f>VLOOKUP(T407,WoE!$T$19:$W$25,4,FALSE)</f>
        <v>113</v>
      </c>
      <c r="AA407">
        <f>VLOOKUP(U407,WoE!$T$33:$W$45,4,FALSE)</f>
        <v>124</v>
      </c>
      <c r="AB407">
        <f>VLOOKUP(V407,WoE!$T$53:$W$54,4,FALSE)</f>
        <v>95</v>
      </c>
      <c r="AC407">
        <f t="shared" si="35"/>
        <v>453</v>
      </c>
      <c r="AD407">
        <f t="shared" si="36"/>
        <v>0</v>
      </c>
    </row>
    <row r="408" spans="1:30" x14ac:dyDescent="0.25">
      <c r="A408">
        <v>2</v>
      </c>
      <c r="B408">
        <v>0</v>
      </c>
      <c r="C408" t="s">
        <v>997</v>
      </c>
      <c r="D408" t="s">
        <v>20</v>
      </c>
      <c r="E408">
        <v>40</v>
      </c>
      <c r="F408">
        <v>1</v>
      </c>
      <c r="G408">
        <v>0</v>
      </c>
      <c r="H408" t="s">
        <v>998</v>
      </c>
      <c r="I408">
        <v>26</v>
      </c>
      <c r="K408" t="s">
        <v>17</v>
      </c>
      <c r="M408">
        <v>286</v>
      </c>
      <c r="N408" t="s">
        <v>999</v>
      </c>
      <c r="O408">
        <v>3</v>
      </c>
      <c r="P408" t="str">
        <f t="shared" si="32"/>
        <v>Train</v>
      </c>
      <c r="Q408" t="str">
        <f t="shared" si="33"/>
        <v>PA</v>
      </c>
      <c r="S408">
        <f>IF(E408="",WoE!$T$11,IF(E408&lt;18,WoE!$T$5,IF(E408&lt;31,WoE!$T$6,IF(E408&lt;41,WoE!$T$7,IF(E408&lt;51,WoE!$T$8,IF(E408&lt;61,WoE!$T$9,WoE!$T$10))))))</f>
        <v>6.0882919635254256</v>
      </c>
      <c r="T408">
        <f>IF(J408="",WoE!$T$25,IF(LEFT(J408,1)=WoE!$R$19,WoE!$T$19,IF(LEFT(J408,1)=WoE!$R$20,WoE!$T$20,IF(LEFT(J408,1)=WoE!$R$21,WoE!$T$21,IF(LEFT(J408,1)=WoE!$R$22,WoE!$T$22,IF(LEFT(J408,1)=WoE!$R$23,WoE!$T$23,WoE!$T$24))))))</f>
        <v>-35.508699828064103</v>
      </c>
      <c r="U408">
        <f>IF(Q408=WoE!$R$45,WoE!$T$45,IF(Q408=WoE!$R$44,WoE!$T$44,IF(Q408=WoE!$R$43,WoE!$T$43,IF(Q408=WoE!$R$42,WoE!$T$42,IF(Q408=WoE!$R$41,WoE!$T$41,IF(Q408=WoE!$R$40,WoE!$T$40,IF(Q408=WoE!$R$39,WoE!$T$39,IF(Q408=WoE!$R$38,WoE!$T$38,IF(Q408=WoE!$R$37,WoE!$T$37,IF(Q408=WoE!$R$36,WoE!$T$36,IF(Q408=WoE!$R$35,WoE!$T$35,IF(Q408="",WoE!$T$33,WoE!$T$34))))))))))))</f>
        <v>49.850513937795007</v>
      </c>
      <c r="V408">
        <f>IF(D408=WoE!$R$53,WoE!$T$53,WoE!$T$54)</f>
        <v>-94.961360375027951</v>
      </c>
      <c r="W408">
        <f t="shared" si="34"/>
        <v>0</v>
      </c>
      <c r="Y408">
        <f>VLOOKUP(S408,WoE!$T$5:$W$11,4,FALSE)</f>
        <v>123</v>
      </c>
      <c r="Z408">
        <f>VLOOKUP(T408,WoE!$T$19:$W$25,4,FALSE)</f>
        <v>113</v>
      </c>
      <c r="AA408">
        <f>VLOOKUP(U408,WoE!$T$33:$W$45,4,FALSE)</f>
        <v>133</v>
      </c>
      <c r="AB408">
        <f>VLOOKUP(V408,WoE!$T$53:$W$54,4,FALSE)</f>
        <v>95</v>
      </c>
      <c r="AC408">
        <f t="shared" si="35"/>
        <v>464</v>
      </c>
      <c r="AD408">
        <f t="shared" si="36"/>
        <v>0</v>
      </c>
    </row>
    <row r="409" spans="1:30" hidden="1" x14ac:dyDescent="0.25">
      <c r="A409">
        <v>2</v>
      </c>
      <c r="B409">
        <v>1</v>
      </c>
      <c r="C409" t="s">
        <v>1000</v>
      </c>
      <c r="D409" t="s">
        <v>15</v>
      </c>
      <c r="E409">
        <v>29</v>
      </c>
      <c r="F409">
        <v>1</v>
      </c>
      <c r="G409">
        <v>0</v>
      </c>
      <c r="H409" t="s">
        <v>998</v>
      </c>
      <c r="I409">
        <v>26</v>
      </c>
      <c r="K409" t="s">
        <v>17</v>
      </c>
      <c r="L409" t="s">
        <v>1001</v>
      </c>
      <c r="O409">
        <v>5</v>
      </c>
      <c r="P409" t="str">
        <f t="shared" si="32"/>
        <v>Validate</v>
      </c>
      <c r="Q409" t="str">
        <f t="shared" si="33"/>
        <v/>
      </c>
      <c r="S409">
        <f>IF(E409="",WoE!$T$11,IF(E409&lt;18,WoE!$T$5,IF(E409&lt;31,WoE!$T$6,IF(E409&lt;41,WoE!$T$7,IF(E409&lt;51,WoE!$T$8,IF(E409&lt;61,WoE!$T$9,WoE!$T$10))))))</f>
        <v>-5.6858338818942329</v>
      </c>
      <c r="T409">
        <f>IF(J409="",WoE!$T$25,IF(LEFT(J409,1)=WoE!$R$19,WoE!$T$19,IF(LEFT(J409,1)=WoE!$R$20,WoE!$T$20,IF(LEFT(J409,1)=WoE!$R$21,WoE!$T$21,IF(LEFT(J409,1)=WoE!$R$22,WoE!$T$22,IF(LEFT(J409,1)=WoE!$R$23,WoE!$T$23,WoE!$T$24))))))</f>
        <v>-35.508699828064103</v>
      </c>
      <c r="U409">
        <f>IF(Q409=WoE!$R$45,WoE!$T$45,IF(Q409=WoE!$R$44,WoE!$T$44,IF(Q409=WoE!$R$43,WoE!$T$43,IF(Q409=WoE!$R$42,WoE!$T$42,IF(Q409=WoE!$R$41,WoE!$T$41,IF(Q409=WoE!$R$40,WoE!$T$40,IF(Q409=WoE!$R$39,WoE!$T$39,IF(Q409=WoE!$R$38,WoE!$T$38,IF(Q409=WoE!$R$37,WoE!$T$37,IF(Q409=WoE!$R$36,WoE!$T$36,IF(Q409=WoE!$R$35,WoE!$T$35,IF(Q409="",WoE!$T$33,WoE!$T$34))))))))))))</f>
        <v>-46.758841498002319</v>
      </c>
      <c r="V409">
        <f>IF(D409=WoE!$R$53,WoE!$T$53,WoE!$T$54)</f>
        <v>157.1927179217501</v>
      </c>
      <c r="W409">
        <f t="shared" si="34"/>
        <v>1</v>
      </c>
      <c r="Y409">
        <f>VLOOKUP(S409,WoE!$T$5:$W$11,4,FALSE)</f>
        <v>121</v>
      </c>
      <c r="Z409">
        <f>VLOOKUP(T409,WoE!$T$19:$W$25,4,FALSE)</f>
        <v>113</v>
      </c>
      <c r="AA409">
        <f>VLOOKUP(U409,WoE!$T$33:$W$45,4,FALSE)</f>
        <v>112</v>
      </c>
      <c r="AB409">
        <f>VLOOKUP(V409,WoE!$T$53:$W$54,4,FALSE)</f>
        <v>167</v>
      </c>
      <c r="AC409">
        <f t="shared" si="35"/>
        <v>513</v>
      </c>
      <c r="AD409">
        <f t="shared" si="36"/>
        <v>1</v>
      </c>
    </row>
    <row r="410" spans="1:30" x14ac:dyDescent="0.25">
      <c r="A410">
        <v>2</v>
      </c>
      <c r="B410">
        <v>0</v>
      </c>
      <c r="C410" t="s">
        <v>1002</v>
      </c>
      <c r="D410" t="s">
        <v>20</v>
      </c>
      <c r="E410">
        <v>18</v>
      </c>
      <c r="F410">
        <v>0</v>
      </c>
      <c r="G410">
        <v>0</v>
      </c>
      <c r="H410" t="s">
        <v>1003</v>
      </c>
      <c r="I410">
        <v>10.5</v>
      </c>
      <c r="K410" t="s">
        <v>17</v>
      </c>
      <c r="N410" t="s">
        <v>1004</v>
      </c>
      <c r="O410">
        <v>1</v>
      </c>
      <c r="P410" t="str">
        <f t="shared" si="32"/>
        <v>Train</v>
      </c>
      <c r="Q410" t="str">
        <f t="shared" si="33"/>
        <v>MI</v>
      </c>
      <c r="S410">
        <f>IF(E410="",WoE!$T$11,IF(E410&lt;18,WoE!$T$5,IF(E410&lt;31,WoE!$T$6,IF(E410&lt;41,WoE!$T$7,IF(E410&lt;51,WoE!$T$8,IF(E410&lt;61,WoE!$T$9,WoE!$T$10))))))</f>
        <v>-5.6858338818942329</v>
      </c>
      <c r="T410">
        <f>IF(J410="",WoE!$T$25,IF(LEFT(J410,1)=WoE!$R$19,WoE!$T$19,IF(LEFT(J410,1)=WoE!$R$20,WoE!$T$20,IF(LEFT(J410,1)=WoE!$R$21,WoE!$T$21,IF(LEFT(J410,1)=WoE!$R$22,WoE!$T$22,IF(LEFT(J410,1)=WoE!$R$23,WoE!$T$23,WoE!$T$24))))))</f>
        <v>-35.508699828064103</v>
      </c>
      <c r="U410">
        <f>IF(Q410=WoE!$R$45,WoE!$T$45,IF(Q410=WoE!$R$44,WoE!$T$44,IF(Q410=WoE!$R$43,WoE!$T$43,IF(Q410=WoE!$R$42,WoE!$T$42,IF(Q410=WoE!$R$41,WoE!$T$41,IF(Q410=WoE!$R$40,WoE!$T$40,IF(Q410=WoE!$R$39,WoE!$T$39,IF(Q410=WoE!$R$38,WoE!$T$38,IF(Q410=WoE!$R$37,WoE!$T$37,IF(Q410=WoE!$R$36,WoE!$T$36,IF(Q410=WoE!$R$35,WoE!$T$35,IF(Q410="",WoE!$T$33,WoE!$T$34))))))))))))</f>
        <v>9.3040031269785537</v>
      </c>
      <c r="V410">
        <f>IF(D410=WoE!$R$53,WoE!$T$53,WoE!$T$54)</f>
        <v>-94.961360375027951</v>
      </c>
      <c r="W410">
        <f t="shared" si="34"/>
        <v>0</v>
      </c>
      <c r="Y410">
        <f>VLOOKUP(S410,WoE!$T$5:$W$11,4,FALSE)</f>
        <v>121</v>
      </c>
      <c r="Z410">
        <f>VLOOKUP(T410,WoE!$T$19:$W$25,4,FALSE)</f>
        <v>113</v>
      </c>
      <c r="AA410">
        <f>VLOOKUP(U410,WoE!$T$33:$W$45,4,FALSE)</f>
        <v>124</v>
      </c>
      <c r="AB410">
        <f>VLOOKUP(V410,WoE!$T$53:$W$54,4,FALSE)</f>
        <v>95</v>
      </c>
      <c r="AC410">
        <f t="shared" si="35"/>
        <v>453</v>
      </c>
      <c r="AD410">
        <f t="shared" si="36"/>
        <v>0</v>
      </c>
    </row>
    <row r="411" spans="1:30" x14ac:dyDescent="0.25">
      <c r="A411">
        <v>2</v>
      </c>
      <c r="B411">
        <v>0</v>
      </c>
      <c r="C411" t="s">
        <v>1005</v>
      </c>
      <c r="D411" t="s">
        <v>20</v>
      </c>
      <c r="E411">
        <v>36</v>
      </c>
      <c r="F411">
        <v>0</v>
      </c>
      <c r="G411">
        <v>0</v>
      </c>
      <c r="H411" t="s">
        <v>1006</v>
      </c>
      <c r="I411">
        <v>13</v>
      </c>
      <c r="K411" t="s">
        <v>17</v>
      </c>
      <c r="M411">
        <v>236</v>
      </c>
      <c r="N411" t="s">
        <v>858</v>
      </c>
      <c r="O411">
        <v>1</v>
      </c>
      <c r="P411" t="str">
        <f t="shared" si="32"/>
        <v>Train</v>
      </c>
      <c r="Q411" t="str">
        <f t="shared" si="33"/>
        <v>NY</v>
      </c>
      <c r="S411">
        <f>IF(E411="",WoE!$T$11,IF(E411&lt;18,WoE!$T$5,IF(E411&lt;31,WoE!$T$6,IF(E411&lt;41,WoE!$T$7,IF(E411&lt;51,WoE!$T$8,IF(E411&lt;61,WoE!$T$9,WoE!$T$10))))))</f>
        <v>6.0882919635254256</v>
      </c>
      <c r="T411">
        <f>IF(J411="",WoE!$T$25,IF(LEFT(J411,1)=WoE!$R$19,WoE!$T$19,IF(LEFT(J411,1)=WoE!$R$20,WoE!$T$20,IF(LEFT(J411,1)=WoE!$R$21,WoE!$T$21,IF(LEFT(J411,1)=WoE!$R$22,WoE!$T$22,IF(LEFT(J411,1)=WoE!$R$23,WoE!$T$23,WoE!$T$24))))))</f>
        <v>-35.508699828064103</v>
      </c>
      <c r="U411">
        <f>IF(Q411=WoE!$R$45,WoE!$T$45,IF(Q411=WoE!$R$44,WoE!$T$44,IF(Q411=WoE!$R$43,WoE!$T$43,IF(Q411=WoE!$R$42,WoE!$T$42,IF(Q411=WoE!$R$41,WoE!$T$41,IF(Q411=WoE!$R$40,WoE!$T$40,IF(Q411=WoE!$R$39,WoE!$T$39,IF(Q411=WoE!$R$38,WoE!$T$38,IF(Q411=WoE!$R$37,WoE!$T$37,IF(Q411=WoE!$R$36,WoE!$T$36,IF(Q411=WoE!$R$35,WoE!$T$35,IF(Q411="",WoE!$T$33,WoE!$T$34))))))))))))</f>
        <v>96.207787829339537</v>
      </c>
      <c r="V411">
        <f>IF(D411=WoE!$R$53,WoE!$T$53,WoE!$T$54)</f>
        <v>-94.961360375027951</v>
      </c>
      <c r="W411">
        <f t="shared" si="34"/>
        <v>0</v>
      </c>
      <c r="Y411">
        <f>VLOOKUP(S411,WoE!$T$5:$W$11,4,FALSE)</f>
        <v>123</v>
      </c>
      <c r="Z411">
        <f>VLOOKUP(T411,WoE!$T$19:$W$25,4,FALSE)</f>
        <v>113</v>
      </c>
      <c r="AA411">
        <f>VLOOKUP(U411,WoE!$T$33:$W$45,4,FALSE)</f>
        <v>143</v>
      </c>
      <c r="AB411">
        <f>VLOOKUP(V411,WoE!$T$53:$W$54,4,FALSE)</f>
        <v>95</v>
      </c>
      <c r="AC411">
        <f t="shared" si="35"/>
        <v>474</v>
      </c>
      <c r="AD411">
        <f t="shared" si="36"/>
        <v>0</v>
      </c>
    </row>
    <row r="412" spans="1:30" x14ac:dyDescent="0.25">
      <c r="A412">
        <v>2</v>
      </c>
      <c r="B412">
        <v>0</v>
      </c>
      <c r="C412" t="s">
        <v>1007</v>
      </c>
      <c r="D412" t="s">
        <v>20</v>
      </c>
      <c r="F412">
        <v>0</v>
      </c>
      <c r="G412">
        <v>0</v>
      </c>
      <c r="H412" t="s">
        <v>1008</v>
      </c>
      <c r="I412">
        <v>0</v>
      </c>
      <c r="K412" t="s">
        <v>17</v>
      </c>
      <c r="N412" t="s">
        <v>571</v>
      </c>
      <c r="O412">
        <v>2</v>
      </c>
      <c r="P412" t="str">
        <f t="shared" si="32"/>
        <v>Train</v>
      </c>
      <c r="Q412" t="str">
        <f t="shared" si="33"/>
        <v>st</v>
      </c>
      <c r="S412">
        <f>IF(E412="",WoE!$T$11,IF(E412&lt;18,WoE!$T$5,IF(E412&lt;31,WoE!$T$6,IF(E412&lt;41,WoE!$T$7,IF(E412&lt;51,WoE!$T$8,IF(E412&lt;61,WoE!$T$9,WoE!$T$10))))))</f>
        <v>-43.580409799888336</v>
      </c>
      <c r="T412">
        <f>IF(J412="",WoE!$T$25,IF(LEFT(J412,1)=WoE!$R$19,WoE!$T$19,IF(LEFT(J412,1)=WoE!$R$20,WoE!$T$20,IF(LEFT(J412,1)=WoE!$R$21,WoE!$T$21,IF(LEFT(J412,1)=WoE!$R$22,WoE!$T$22,IF(LEFT(J412,1)=WoE!$R$23,WoE!$T$23,WoE!$T$24))))))</f>
        <v>-35.508699828064103</v>
      </c>
      <c r="U412">
        <f>IF(Q412=WoE!$R$45,WoE!$T$45,IF(Q412=WoE!$R$44,WoE!$T$44,IF(Q412=WoE!$R$43,WoE!$T$43,IF(Q412=WoE!$R$42,WoE!$T$42,IF(Q412=WoE!$R$41,WoE!$T$41,IF(Q412=WoE!$R$40,WoE!$T$40,IF(Q412=WoE!$R$39,WoE!$T$39,IF(Q412=WoE!$R$38,WoE!$T$38,IF(Q412=WoE!$R$37,WoE!$T$37,IF(Q412=WoE!$R$36,WoE!$T$36,IF(Q412=WoE!$R$35,WoE!$T$35,IF(Q412="",WoE!$T$33,WoE!$T$34))))))))))))</f>
        <v>26.617316200933416</v>
      </c>
      <c r="V412">
        <f>IF(D412=WoE!$R$53,WoE!$T$53,WoE!$T$54)</f>
        <v>-94.961360375027951</v>
      </c>
      <c r="W412">
        <f t="shared" si="34"/>
        <v>0</v>
      </c>
      <c r="Y412">
        <f>VLOOKUP(S412,WoE!$T$5:$W$11,4,FALSE)</f>
        <v>113</v>
      </c>
      <c r="Z412">
        <f>VLOOKUP(T412,WoE!$T$19:$W$25,4,FALSE)</f>
        <v>113</v>
      </c>
      <c r="AA412">
        <f>VLOOKUP(U412,WoE!$T$33:$W$45,4,FALSE)</f>
        <v>128</v>
      </c>
      <c r="AB412">
        <f>VLOOKUP(V412,WoE!$T$53:$W$54,4,FALSE)</f>
        <v>95</v>
      </c>
      <c r="AC412">
        <f t="shared" si="35"/>
        <v>449</v>
      </c>
      <c r="AD412">
        <f t="shared" si="36"/>
        <v>0</v>
      </c>
    </row>
    <row r="413" spans="1:30" x14ac:dyDescent="0.25">
      <c r="A413">
        <v>2</v>
      </c>
      <c r="B413">
        <v>0</v>
      </c>
      <c r="C413" t="s">
        <v>1009</v>
      </c>
      <c r="D413" t="s">
        <v>15</v>
      </c>
      <c r="E413">
        <v>38</v>
      </c>
      <c r="F413">
        <v>0</v>
      </c>
      <c r="G413">
        <v>0</v>
      </c>
      <c r="H413" t="s">
        <v>1010</v>
      </c>
      <c r="I413">
        <v>13</v>
      </c>
      <c r="K413" t="s">
        <v>17</v>
      </c>
      <c r="N413" t="s">
        <v>1011</v>
      </c>
      <c r="O413">
        <v>3</v>
      </c>
      <c r="P413" t="str">
        <f t="shared" si="32"/>
        <v>Train</v>
      </c>
      <c r="Q413" t="str">
        <f t="shared" si="33"/>
        <v>ia</v>
      </c>
      <c r="S413">
        <f>IF(E413="",WoE!$T$11,IF(E413&lt;18,WoE!$T$5,IF(E413&lt;31,WoE!$T$6,IF(E413&lt;41,WoE!$T$7,IF(E413&lt;51,WoE!$T$8,IF(E413&lt;61,WoE!$T$9,WoE!$T$10))))))</f>
        <v>6.0882919635254256</v>
      </c>
      <c r="T413">
        <f>IF(J413="",WoE!$T$25,IF(LEFT(J413,1)=WoE!$R$19,WoE!$T$19,IF(LEFT(J413,1)=WoE!$R$20,WoE!$T$20,IF(LEFT(J413,1)=WoE!$R$21,WoE!$T$21,IF(LEFT(J413,1)=WoE!$R$22,WoE!$T$22,IF(LEFT(J413,1)=WoE!$R$23,WoE!$T$23,WoE!$T$24))))))</f>
        <v>-35.508699828064103</v>
      </c>
      <c r="U413">
        <f>IF(Q413=WoE!$R$45,WoE!$T$45,IF(Q413=WoE!$R$44,WoE!$T$44,IF(Q413=WoE!$R$43,WoE!$T$43,IF(Q413=WoE!$R$42,WoE!$T$42,IF(Q413=WoE!$R$41,WoE!$T$41,IF(Q413=WoE!$R$40,WoE!$T$40,IF(Q413=WoE!$R$39,WoE!$T$39,IF(Q413=WoE!$R$38,WoE!$T$38,IF(Q413=WoE!$R$37,WoE!$T$37,IF(Q413=WoE!$R$36,WoE!$T$36,IF(Q413=WoE!$R$35,WoE!$T$35,IF(Q413="",WoE!$T$33,WoE!$T$34))))))))))))</f>
        <v>-96.783192941547711</v>
      </c>
      <c r="V413">
        <f>IF(D413=WoE!$R$53,WoE!$T$53,WoE!$T$54)</f>
        <v>157.1927179217501</v>
      </c>
      <c r="W413">
        <f t="shared" si="34"/>
        <v>0</v>
      </c>
      <c r="Y413">
        <f>VLOOKUP(S413,WoE!$T$5:$W$11,4,FALSE)</f>
        <v>123</v>
      </c>
      <c r="Z413">
        <f>VLOOKUP(T413,WoE!$T$19:$W$25,4,FALSE)</f>
        <v>113</v>
      </c>
      <c r="AA413">
        <f>VLOOKUP(U413,WoE!$T$33:$W$45,4,FALSE)</f>
        <v>101</v>
      </c>
      <c r="AB413">
        <f>VLOOKUP(V413,WoE!$T$53:$W$54,4,FALSE)</f>
        <v>167</v>
      </c>
      <c r="AC413">
        <f t="shared" si="35"/>
        <v>504</v>
      </c>
      <c r="AD413">
        <f t="shared" si="36"/>
        <v>0</v>
      </c>
    </row>
    <row r="414" spans="1:30" x14ac:dyDescent="0.25">
      <c r="A414">
        <v>2</v>
      </c>
      <c r="B414">
        <v>0</v>
      </c>
      <c r="C414" t="s">
        <v>1012</v>
      </c>
      <c r="D414" t="s">
        <v>20</v>
      </c>
      <c r="E414">
        <v>35</v>
      </c>
      <c r="F414">
        <v>0</v>
      </c>
      <c r="G414">
        <v>0</v>
      </c>
      <c r="H414" t="s">
        <v>1013</v>
      </c>
      <c r="I414">
        <v>26</v>
      </c>
      <c r="K414" t="s">
        <v>17</v>
      </c>
      <c r="M414">
        <v>322</v>
      </c>
      <c r="N414" t="s">
        <v>1014</v>
      </c>
      <c r="O414">
        <v>1</v>
      </c>
      <c r="P414" t="str">
        <f t="shared" si="32"/>
        <v>Train</v>
      </c>
      <c r="Q414" t="str">
        <f t="shared" si="33"/>
        <v>PQ</v>
      </c>
      <c r="S414">
        <f>IF(E414="",WoE!$T$11,IF(E414&lt;18,WoE!$T$5,IF(E414&lt;31,WoE!$T$6,IF(E414&lt;41,WoE!$T$7,IF(E414&lt;51,WoE!$T$8,IF(E414&lt;61,WoE!$T$9,WoE!$T$10))))))</f>
        <v>6.0882919635254256</v>
      </c>
      <c r="T414">
        <f>IF(J414="",WoE!$T$25,IF(LEFT(J414,1)=WoE!$R$19,WoE!$T$19,IF(LEFT(J414,1)=WoE!$R$20,WoE!$T$20,IF(LEFT(J414,1)=WoE!$R$21,WoE!$T$21,IF(LEFT(J414,1)=WoE!$R$22,WoE!$T$22,IF(LEFT(J414,1)=WoE!$R$23,WoE!$T$23,WoE!$T$24))))))</f>
        <v>-35.508699828064103</v>
      </c>
      <c r="U414">
        <f>IF(Q414=WoE!$R$45,WoE!$T$45,IF(Q414=WoE!$R$44,WoE!$T$44,IF(Q414=WoE!$R$43,WoE!$T$43,IF(Q414=WoE!$R$42,WoE!$T$42,IF(Q414=WoE!$R$41,WoE!$T$41,IF(Q414=WoE!$R$40,WoE!$T$40,IF(Q414=WoE!$R$39,WoE!$T$39,IF(Q414=WoE!$R$38,WoE!$T$38,IF(Q414=WoE!$R$37,WoE!$T$37,IF(Q414=WoE!$R$36,WoE!$T$36,IF(Q414=WoE!$R$35,WoE!$T$35,IF(Q414="",WoE!$T$33,WoE!$T$34))))))))))))</f>
        <v>49.850513937795</v>
      </c>
      <c r="V414">
        <f>IF(D414=WoE!$R$53,WoE!$T$53,WoE!$T$54)</f>
        <v>-94.961360375027951</v>
      </c>
      <c r="W414">
        <f t="shared" si="34"/>
        <v>0</v>
      </c>
      <c r="Y414">
        <f>VLOOKUP(S414,WoE!$T$5:$W$11,4,FALSE)</f>
        <v>123</v>
      </c>
      <c r="Z414">
        <f>VLOOKUP(T414,WoE!$T$19:$W$25,4,FALSE)</f>
        <v>113</v>
      </c>
      <c r="AA414">
        <f>VLOOKUP(U414,WoE!$T$33:$W$45,4,FALSE)</f>
        <v>133</v>
      </c>
      <c r="AB414">
        <f>VLOOKUP(V414,WoE!$T$53:$W$54,4,FALSE)</f>
        <v>95</v>
      </c>
      <c r="AC414">
        <f t="shared" si="35"/>
        <v>464</v>
      </c>
      <c r="AD414">
        <f t="shared" si="36"/>
        <v>0</v>
      </c>
    </row>
    <row r="415" spans="1:30" x14ac:dyDescent="0.25">
      <c r="A415">
        <v>2</v>
      </c>
      <c r="B415">
        <v>0</v>
      </c>
      <c r="C415" t="s">
        <v>1015</v>
      </c>
      <c r="D415" t="s">
        <v>20</v>
      </c>
      <c r="E415">
        <v>38</v>
      </c>
      <c r="F415">
        <v>1</v>
      </c>
      <c r="G415">
        <v>0</v>
      </c>
      <c r="H415" t="s">
        <v>1016</v>
      </c>
      <c r="I415">
        <v>21</v>
      </c>
      <c r="K415" t="s">
        <v>17</v>
      </c>
      <c r="N415" t="s">
        <v>1017</v>
      </c>
      <c r="O415">
        <v>1</v>
      </c>
      <c r="P415" t="str">
        <f t="shared" si="32"/>
        <v>Train</v>
      </c>
      <c r="Q415" t="str">
        <f t="shared" si="33"/>
        <v>CO</v>
      </c>
      <c r="S415">
        <f>IF(E415="",WoE!$T$11,IF(E415&lt;18,WoE!$T$5,IF(E415&lt;31,WoE!$T$6,IF(E415&lt;41,WoE!$T$7,IF(E415&lt;51,WoE!$T$8,IF(E415&lt;61,WoE!$T$9,WoE!$T$10))))))</f>
        <v>6.0882919635254256</v>
      </c>
      <c r="T415">
        <f>IF(J415="",WoE!$T$25,IF(LEFT(J415,1)=WoE!$R$19,WoE!$T$19,IF(LEFT(J415,1)=WoE!$R$20,WoE!$T$20,IF(LEFT(J415,1)=WoE!$R$21,WoE!$T$21,IF(LEFT(J415,1)=WoE!$R$22,WoE!$T$22,IF(LEFT(J415,1)=WoE!$R$23,WoE!$T$23,WoE!$T$24))))))</f>
        <v>-35.508699828064103</v>
      </c>
      <c r="U415">
        <f>IF(Q415=WoE!$R$45,WoE!$T$45,IF(Q415=WoE!$R$44,WoE!$T$44,IF(Q415=WoE!$R$43,WoE!$T$43,IF(Q415=WoE!$R$42,WoE!$T$42,IF(Q415=WoE!$R$41,WoE!$T$41,IF(Q415=WoE!$R$40,WoE!$T$40,IF(Q415=WoE!$R$39,WoE!$T$39,IF(Q415=WoE!$R$38,WoE!$T$38,IF(Q415=WoE!$R$37,WoE!$T$37,IF(Q415=WoE!$R$36,WoE!$T$36,IF(Q415=WoE!$R$35,WoE!$T$35,IF(Q415="",WoE!$T$33,WoE!$T$34))))))))))))</f>
        <v>26.617316200933416</v>
      </c>
      <c r="V415">
        <f>IF(D415=WoE!$R$53,WoE!$T$53,WoE!$T$54)</f>
        <v>-94.961360375027951</v>
      </c>
      <c r="W415">
        <f t="shared" si="34"/>
        <v>0</v>
      </c>
      <c r="Y415">
        <f>VLOOKUP(S415,WoE!$T$5:$W$11,4,FALSE)</f>
        <v>123</v>
      </c>
      <c r="Z415">
        <f>VLOOKUP(T415,WoE!$T$19:$W$25,4,FALSE)</f>
        <v>113</v>
      </c>
      <c r="AA415">
        <f>VLOOKUP(U415,WoE!$T$33:$W$45,4,FALSE)</f>
        <v>128</v>
      </c>
      <c r="AB415">
        <f>VLOOKUP(V415,WoE!$T$53:$W$54,4,FALSE)</f>
        <v>95</v>
      </c>
      <c r="AC415">
        <f t="shared" si="35"/>
        <v>459</v>
      </c>
      <c r="AD415">
        <f t="shared" si="36"/>
        <v>0</v>
      </c>
    </row>
    <row r="416" spans="1:30" x14ac:dyDescent="0.25">
      <c r="A416">
        <v>2</v>
      </c>
      <c r="B416">
        <v>0</v>
      </c>
      <c r="C416" t="s">
        <v>1018</v>
      </c>
      <c r="D416" t="s">
        <v>20</v>
      </c>
      <c r="E416">
        <v>34</v>
      </c>
      <c r="F416">
        <v>1</v>
      </c>
      <c r="G416">
        <v>0</v>
      </c>
      <c r="H416" t="s">
        <v>1016</v>
      </c>
      <c r="I416">
        <v>21</v>
      </c>
      <c r="K416" t="s">
        <v>17</v>
      </c>
      <c r="N416" t="s">
        <v>1017</v>
      </c>
      <c r="O416">
        <v>1</v>
      </c>
      <c r="P416" t="str">
        <f t="shared" si="32"/>
        <v>Train</v>
      </c>
      <c r="Q416" t="str">
        <f t="shared" si="33"/>
        <v>CO</v>
      </c>
      <c r="S416">
        <f>IF(E416="",WoE!$T$11,IF(E416&lt;18,WoE!$T$5,IF(E416&lt;31,WoE!$T$6,IF(E416&lt;41,WoE!$T$7,IF(E416&lt;51,WoE!$T$8,IF(E416&lt;61,WoE!$T$9,WoE!$T$10))))))</f>
        <v>6.0882919635254256</v>
      </c>
      <c r="T416">
        <f>IF(J416="",WoE!$T$25,IF(LEFT(J416,1)=WoE!$R$19,WoE!$T$19,IF(LEFT(J416,1)=WoE!$R$20,WoE!$T$20,IF(LEFT(J416,1)=WoE!$R$21,WoE!$T$21,IF(LEFT(J416,1)=WoE!$R$22,WoE!$T$22,IF(LEFT(J416,1)=WoE!$R$23,WoE!$T$23,WoE!$T$24))))))</f>
        <v>-35.508699828064103</v>
      </c>
      <c r="U416">
        <f>IF(Q416=WoE!$R$45,WoE!$T$45,IF(Q416=WoE!$R$44,WoE!$T$44,IF(Q416=WoE!$R$43,WoE!$T$43,IF(Q416=WoE!$R$42,WoE!$T$42,IF(Q416=WoE!$R$41,WoE!$T$41,IF(Q416=WoE!$R$40,WoE!$T$40,IF(Q416=WoE!$R$39,WoE!$T$39,IF(Q416=WoE!$R$38,WoE!$T$38,IF(Q416=WoE!$R$37,WoE!$T$37,IF(Q416=WoE!$R$36,WoE!$T$36,IF(Q416=WoE!$R$35,WoE!$T$35,IF(Q416="",WoE!$T$33,WoE!$T$34))))))))))))</f>
        <v>26.617316200933416</v>
      </c>
      <c r="V416">
        <f>IF(D416=WoE!$R$53,WoE!$T$53,WoE!$T$54)</f>
        <v>-94.961360375027951</v>
      </c>
      <c r="W416">
        <f t="shared" si="34"/>
        <v>0</v>
      </c>
      <c r="Y416">
        <f>VLOOKUP(S416,WoE!$T$5:$W$11,4,FALSE)</f>
        <v>123</v>
      </c>
      <c r="Z416">
        <f>VLOOKUP(T416,WoE!$T$19:$W$25,4,FALSE)</f>
        <v>113</v>
      </c>
      <c r="AA416">
        <f>VLOOKUP(U416,WoE!$T$33:$W$45,4,FALSE)</f>
        <v>128</v>
      </c>
      <c r="AB416">
        <f>VLOOKUP(V416,WoE!$T$53:$W$54,4,FALSE)</f>
        <v>95</v>
      </c>
      <c r="AC416">
        <f t="shared" si="35"/>
        <v>459</v>
      </c>
      <c r="AD416">
        <f t="shared" si="36"/>
        <v>0</v>
      </c>
    </row>
    <row r="417" spans="1:30" x14ac:dyDescent="0.25">
      <c r="A417">
        <v>2</v>
      </c>
      <c r="B417">
        <v>1</v>
      </c>
      <c r="C417" t="s">
        <v>1019</v>
      </c>
      <c r="D417" t="s">
        <v>15</v>
      </c>
      <c r="E417">
        <v>34</v>
      </c>
      <c r="F417">
        <v>0</v>
      </c>
      <c r="G417">
        <v>0</v>
      </c>
      <c r="H417" t="s">
        <v>1020</v>
      </c>
      <c r="I417">
        <v>13</v>
      </c>
      <c r="K417" t="s">
        <v>17</v>
      </c>
      <c r="L417" t="s">
        <v>857</v>
      </c>
      <c r="N417" t="s">
        <v>280</v>
      </c>
      <c r="O417">
        <v>2</v>
      </c>
      <c r="P417" t="str">
        <f t="shared" si="32"/>
        <v>Train</v>
      </c>
      <c r="Q417" t="str">
        <f t="shared" si="33"/>
        <v>NY</v>
      </c>
      <c r="S417">
        <f>IF(E417="",WoE!$T$11,IF(E417&lt;18,WoE!$T$5,IF(E417&lt;31,WoE!$T$6,IF(E417&lt;41,WoE!$T$7,IF(E417&lt;51,WoE!$T$8,IF(E417&lt;61,WoE!$T$9,WoE!$T$10))))))</f>
        <v>6.0882919635254256</v>
      </c>
      <c r="T417">
        <f>IF(J417="",WoE!$T$25,IF(LEFT(J417,1)=WoE!$R$19,WoE!$T$19,IF(LEFT(J417,1)=WoE!$R$20,WoE!$T$20,IF(LEFT(J417,1)=WoE!$R$21,WoE!$T$21,IF(LEFT(J417,1)=WoE!$R$22,WoE!$T$22,IF(LEFT(J417,1)=WoE!$R$23,WoE!$T$23,WoE!$T$24))))))</f>
        <v>-35.508699828064103</v>
      </c>
      <c r="U417">
        <f>IF(Q417=WoE!$R$45,WoE!$T$45,IF(Q417=WoE!$R$44,WoE!$T$44,IF(Q417=WoE!$R$43,WoE!$T$43,IF(Q417=WoE!$R$42,WoE!$T$42,IF(Q417=WoE!$R$41,WoE!$T$41,IF(Q417=WoE!$R$40,WoE!$T$40,IF(Q417=WoE!$R$39,WoE!$T$39,IF(Q417=WoE!$R$38,WoE!$T$38,IF(Q417=WoE!$R$37,WoE!$T$37,IF(Q417=WoE!$R$36,WoE!$T$36,IF(Q417=WoE!$R$35,WoE!$T$35,IF(Q417="",WoE!$T$33,WoE!$T$34))))))))))))</f>
        <v>96.207787829339537</v>
      </c>
      <c r="V417">
        <f>IF(D417=WoE!$R$53,WoE!$T$53,WoE!$T$54)</f>
        <v>157.1927179217501</v>
      </c>
      <c r="W417">
        <f t="shared" si="34"/>
        <v>1</v>
      </c>
      <c r="Y417">
        <f>VLOOKUP(S417,WoE!$T$5:$W$11,4,FALSE)</f>
        <v>123</v>
      </c>
      <c r="Z417">
        <f>VLOOKUP(T417,WoE!$T$19:$W$25,4,FALSE)</f>
        <v>113</v>
      </c>
      <c r="AA417">
        <f>VLOOKUP(U417,WoE!$T$33:$W$45,4,FALSE)</f>
        <v>143</v>
      </c>
      <c r="AB417">
        <f>VLOOKUP(V417,WoE!$T$53:$W$54,4,FALSE)</f>
        <v>167</v>
      </c>
      <c r="AC417">
        <f t="shared" si="35"/>
        <v>546</v>
      </c>
      <c r="AD417">
        <f t="shared" si="36"/>
        <v>1</v>
      </c>
    </row>
    <row r="418" spans="1:30" hidden="1" x14ac:dyDescent="0.25">
      <c r="A418">
        <v>2</v>
      </c>
      <c r="B418">
        <v>0</v>
      </c>
      <c r="C418" t="s">
        <v>1021</v>
      </c>
      <c r="D418" t="s">
        <v>20</v>
      </c>
      <c r="E418">
        <v>16</v>
      </c>
      <c r="F418">
        <v>0</v>
      </c>
      <c r="G418">
        <v>0</v>
      </c>
      <c r="H418" t="s">
        <v>1013</v>
      </c>
      <c r="I418">
        <v>26</v>
      </c>
      <c r="K418" t="s">
        <v>17</v>
      </c>
      <c r="N418" t="s">
        <v>1014</v>
      </c>
      <c r="O418">
        <v>5</v>
      </c>
      <c r="P418" t="str">
        <f t="shared" si="32"/>
        <v>Validate</v>
      </c>
      <c r="Q418" t="str">
        <f t="shared" si="33"/>
        <v>PQ</v>
      </c>
      <c r="S418">
        <f>IF(E418="",WoE!$T$11,IF(E418&lt;18,WoE!$T$5,IF(E418&lt;31,WoE!$T$6,IF(E418&lt;41,WoE!$T$7,IF(E418&lt;51,WoE!$T$8,IF(E418&lt;61,WoE!$T$9,WoE!$T$10))))))</f>
        <v>76.513380263189873</v>
      </c>
      <c r="T418">
        <f>IF(J418="",WoE!$T$25,IF(LEFT(J418,1)=WoE!$R$19,WoE!$T$19,IF(LEFT(J418,1)=WoE!$R$20,WoE!$T$20,IF(LEFT(J418,1)=WoE!$R$21,WoE!$T$21,IF(LEFT(J418,1)=WoE!$R$22,WoE!$T$22,IF(LEFT(J418,1)=WoE!$R$23,WoE!$T$23,WoE!$T$24))))))</f>
        <v>-35.508699828064103</v>
      </c>
      <c r="U418">
        <f>IF(Q418=WoE!$R$45,WoE!$T$45,IF(Q418=WoE!$R$44,WoE!$T$44,IF(Q418=WoE!$R$43,WoE!$T$43,IF(Q418=WoE!$R$42,WoE!$T$42,IF(Q418=WoE!$R$41,WoE!$T$41,IF(Q418=WoE!$R$40,WoE!$T$40,IF(Q418=WoE!$R$39,WoE!$T$39,IF(Q418=WoE!$R$38,WoE!$T$38,IF(Q418=WoE!$R$37,WoE!$T$37,IF(Q418=WoE!$R$36,WoE!$T$36,IF(Q418=WoE!$R$35,WoE!$T$35,IF(Q418="",WoE!$T$33,WoE!$T$34))))))))))))</f>
        <v>49.850513937795</v>
      </c>
      <c r="V418">
        <f>IF(D418=WoE!$R$53,WoE!$T$53,WoE!$T$54)</f>
        <v>-94.961360375027951</v>
      </c>
      <c r="W418">
        <f t="shared" si="34"/>
        <v>0</v>
      </c>
      <c r="Y418">
        <f>VLOOKUP(S418,WoE!$T$5:$W$11,4,FALSE)</f>
        <v>137</v>
      </c>
      <c r="Z418">
        <f>VLOOKUP(T418,WoE!$T$19:$W$25,4,FALSE)</f>
        <v>113</v>
      </c>
      <c r="AA418">
        <f>VLOOKUP(U418,WoE!$T$33:$W$45,4,FALSE)</f>
        <v>133</v>
      </c>
      <c r="AB418">
        <f>VLOOKUP(V418,WoE!$T$53:$W$54,4,FALSE)</f>
        <v>95</v>
      </c>
      <c r="AC418">
        <f t="shared" si="35"/>
        <v>478</v>
      </c>
      <c r="AD418">
        <f t="shared" si="36"/>
        <v>0</v>
      </c>
    </row>
    <row r="419" spans="1:30" x14ac:dyDescent="0.25">
      <c r="A419">
        <v>2</v>
      </c>
      <c r="B419">
        <v>0</v>
      </c>
      <c r="C419" t="s">
        <v>1022</v>
      </c>
      <c r="D419" t="s">
        <v>20</v>
      </c>
      <c r="E419">
        <v>26</v>
      </c>
      <c r="F419">
        <v>0</v>
      </c>
      <c r="G419">
        <v>0</v>
      </c>
      <c r="H419" t="s">
        <v>1023</v>
      </c>
      <c r="I419">
        <v>10.5</v>
      </c>
      <c r="K419" t="s">
        <v>17</v>
      </c>
      <c r="N419" t="s">
        <v>968</v>
      </c>
      <c r="O419">
        <v>2</v>
      </c>
      <c r="P419" t="str">
        <f t="shared" si="32"/>
        <v>Train</v>
      </c>
      <c r="Q419" t="str">
        <f t="shared" si="33"/>
        <v>NJ</v>
      </c>
      <c r="S419">
        <f>IF(E419="",WoE!$T$11,IF(E419&lt;18,WoE!$T$5,IF(E419&lt;31,WoE!$T$6,IF(E419&lt;41,WoE!$T$7,IF(E419&lt;51,WoE!$T$8,IF(E419&lt;61,WoE!$T$9,WoE!$T$10))))))</f>
        <v>-5.6858338818942329</v>
      </c>
      <c r="T419">
        <f>IF(J419="",WoE!$T$25,IF(LEFT(J419,1)=WoE!$R$19,WoE!$T$19,IF(LEFT(J419,1)=WoE!$R$20,WoE!$T$20,IF(LEFT(J419,1)=WoE!$R$21,WoE!$T$21,IF(LEFT(J419,1)=WoE!$R$22,WoE!$T$22,IF(LEFT(J419,1)=WoE!$R$23,WoE!$T$23,WoE!$T$24))))))</f>
        <v>-35.508699828064103</v>
      </c>
      <c r="U419">
        <f>IF(Q419=WoE!$R$45,WoE!$T$45,IF(Q419=WoE!$R$44,WoE!$T$44,IF(Q419=WoE!$R$43,WoE!$T$43,IF(Q419=WoE!$R$42,WoE!$T$42,IF(Q419=WoE!$R$41,WoE!$T$41,IF(Q419=WoE!$R$40,WoE!$T$40,IF(Q419=WoE!$R$39,WoE!$T$39,IF(Q419=WoE!$R$38,WoE!$T$38,IF(Q419=WoE!$R$37,WoE!$T$37,IF(Q419=WoE!$R$36,WoE!$T$36,IF(Q419=WoE!$R$35,WoE!$T$35,IF(Q419="",WoE!$T$33,WoE!$T$34))))))))))))</f>
        <v>9.304003126978575</v>
      </c>
      <c r="V419">
        <f>IF(D419=WoE!$R$53,WoE!$T$53,WoE!$T$54)</f>
        <v>-94.961360375027951</v>
      </c>
      <c r="W419">
        <f t="shared" si="34"/>
        <v>0</v>
      </c>
      <c r="Y419">
        <f>VLOOKUP(S419,WoE!$T$5:$W$11,4,FALSE)</f>
        <v>121</v>
      </c>
      <c r="Z419">
        <f>VLOOKUP(T419,WoE!$T$19:$W$25,4,FALSE)</f>
        <v>113</v>
      </c>
      <c r="AA419">
        <f>VLOOKUP(U419,WoE!$T$33:$W$45,4,FALSE)</f>
        <v>124</v>
      </c>
      <c r="AB419">
        <f>VLOOKUP(V419,WoE!$T$53:$W$54,4,FALSE)</f>
        <v>95</v>
      </c>
      <c r="AC419">
        <f t="shared" si="35"/>
        <v>453</v>
      </c>
      <c r="AD419">
        <f t="shared" si="36"/>
        <v>0</v>
      </c>
    </row>
    <row r="420" spans="1:30" hidden="1" x14ac:dyDescent="0.25">
      <c r="A420">
        <v>2</v>
      </c>
      <c r="B420">
        <v>0</v>
      </c>
      <c r="C420" t="s">
        <v>1024</v>
      </c>
      <c r="D420" t="s">
        <v>20</v>
      </c>
      <c r="E420">
        <v>47</v>
      </c>
      <c r="F420">
        <v>0</v>
      </c>
      <c r="G420">
        <v>0</v>
      </c>
      <c r="H420" t="s">
        <v>1025</v>
      </c>
      <c r="I420">
        <v>10.5</v>
      </c>
      <c r="K420" t="s">
        <v>17</v>
      </c>
      <c r="N420" t="s">
        <v>1026</v>
      </c>
      <c r="O420">
        <v>5</v>
      </c>
      <c r="P420" t="str">
        <f t="shared" si="32"/>
        <v>Validate</v>
      </c>
      <c r="Q420" t="str">
        <f t="shared" si="33"/>
        <v>ll</v>
      </c>
      <c r="S420">
        <f>IF(E420="",WoE!$T$11,IF(E420&lt;18,WoE!$T$5,IF(E420&lt;31,WoE!$T$6,IF(E420&lt;41,WoE!$T$7,IF(E420&lt;51,WoE!$T$8,IF(E420&lt;61,WoE!$T$9,WoE!$T$10))))))</f>
        <v>10.385094737400134</v>
      </c>
      <c r="T420">
        <f>IF(J420="",WoE!$T$25,IF(LEFT(J420,1)=WoE!$R$19,WoE!$T$19,IF(LEFT(J420,1)=WoE!$R$20,WoE!$T$20,IF(LEFT(J420,1)=WoE!$R$21,WoE!$T$21,IF(LEFT(J420,1)=WoE!$R$22,WoE!$T$22,IF(LEFT(J420,1)=WoE!$R$23,WoE!$T$23,WoE!$T$24))))))</f>
        <v>-35.508699828064103</v>
      </c>
      <c r="U420">
        <f>IF(Q420=WoE!$R$45,WoE!$T$45,IF(Q420=WoE!$R$44,WoE!$T$44,IF(Q420=WoE!$R$43,WoE!$T$43,IF(Q420=WoE!$R$42,WoE!$T$42,IF(Q420=WoE!$R$41,WoE!$T$41,IF(Q420=WoE!$R$40,WoE!$T$40,IF(Q420=WoE!$R$39,WoE!$T$39,IF(Q420=WoE!$R$38,WoE!$T$38,IF(Q420=WoE!$R$37,WoE!$T$37,IF(Q420=WoE!$R$36,WoE!$T$36,IF(Q420=WoE!$R$35,WoE!$T$35,IF(Q420="",WoE!$T$33,WoE!$T$34))))))))))))</f>
        <v>26.617316200933416</v>
      </c>
      <c r="V420">
        <f>IF(D420=WoE!$R$53,WoE!$T$53,WoE!$T$54)</f>
        <v>-94.961360375027951</v>
      </c>
      <c r="W420">
        <f t="shared" si="34"/>
        <v>0</v>
      </c>
      <c r="Y420">
        <f>VLOOKUP(S420,WoE!$T$5:$W$11,4,FALSE)</f>
        <v>124</v>
      </c>
      <c r="Z420">
        <f>VLOOKUP(T420,WoE!$T$19:$W$25,4,FALSE)</f>
        <v>113</v>
      </c>
      <c r="AA420">
        <f>VLOOKUP(U420,WoE!$T$33:$W$45,4,FALSE)</f>
        <v>128</v>
      </c>
      <c r="AB420">
        <f>VLOOKUP(V420,WoE!$T$53:$W$54,4,FALSE)</f>
        <v>95</v>
      </c>
      <c r="AC420">
        <f t="shared" si="35"/>
        <v>460</v>
      </c>
      <c r="AD420">
        <f t="shared" si="36"/>
        <v>0</v>
      </c>
    </row>
    <row r="421" spans="1:30" x14ac:dyDescent="0.25">
      <c r="A421">
        <v>2</v>
      </c>
      <c r="B421">
        <v>0</v>
      </c>
      <c r="C421" t="s">
        <v>1027</v>
      </c>
      <c r="D421" t="s">
        <v>20</v>
      </c>
      <c r="E421">
        <v>21</v>
      </c>
      <c r="F421">
        <v>1</v>
      </c>
      <c r="G421">
        <v>0</v>
      </c>
      <c r="H421" t="s">
        <v>1028</v>
      </c>
      <c r="I421">
        <v>11.5</v>
      </c>
      <c r="K421" t="s">
        <v>17</v>
      </c>
      <c r="N421" t="s">
        <v>1029</v>
      </c>
      <c r="O421">
        <v>2</v>
      </c>
      <c r="P421" t="str">
        <f t="shared" si="32"/>
        <v>Train</v>
      </c>
      <c r="Q421" t="str">
        <f t="shared" si="33"/>
        <v>NJ</v>
      </c>
      <c r="S421">
        <f>IF(E421="",WoE!$T$11,IF(E421&lt;18,WoE!$T$5,IF(E421&lt;31,WoE!$T$6,IF(E421&lt;41,WoE!$T$7,IF(E421&lt;51,WoE!$T$8,IF(E421&lt;61,WoE!$T$9,WoE!$T$10))))))</f>
        <v>-5.6858338818942329</v>
      </c>
      <c r="T421">
        <f>IF(J421="",WoE!$T$25,IF(LEFT(J421,1)=WoE!$R$19,WoE!$T$19,IF(LEFT(J421,1)=WoE!$R$20,WoE!$T$20,IF(LEFT(J421,1)=WoE!$R$21,WoE!$T$21,IF(LEFT(J421,1)=WoE!$R$22,WoE!$T$22,IF(LEFT(J421,1)=WoE!$R$23,WoE!$T$23,WoE!$T$24))))))</f>
        <v>-35.508699828064103</v>
      </c>
      <c r="U421">
        <f>IF(Q421=WoE!$R$45,WoE!$T$45,IF(Q421=WoE!$R$44,WoE!$T$44,IF(Q421=WoE!$R$43,WoE!$T$43,IF(Q421=WoE!$R$42,WoE!$T$42,IF(Q421=WoE!$R$41,WoE!$T$41,IF(Q421=WoE!$R$40,WoE!$T$40,IF(Q421=WoE!$R$39,WoE!$T$39,IF(Q421=WoE!$R$38,WoE!$T$38,IF(Q421=WoE!$R$37,WoE!$T$37,IF(Q421=WoE!$R$36,WoE!$T$36,IF(Q421=WoE!$R$35,WoE!$T$35,IF(Q421="",WoE!$T$33,WoE!$T$34))))))))))))</f>
        <v>9.304003126978575</v>
      </c>
      <c r="V421">
        <f>IF(D421=WoE!$R$53,WoE!$T$53,WoE!$T$54)</f>
        <v>-94.961360375027951</v>
      </c>
      <c r="W421">
        <f t="shared" si="34"/>
        <v>0</v>
      </c>
      <c r="Y421">
        <f>VLOOKUP(S421,WoE!$T$5:$W$11,4,FALSE)</f>
        <v>121</v>
      </c>
      <c r="Z421">
        <f>VLOOKUP(T421,WoE!$T$19:$W$25,4,FALSE)</f>
        <v>113</v>
      </c>
      <c r="AA421">
        <f>VLOOKUP(U421,WoE!$T$33:$W$45,4,FALSE)</f>
        <v>124</v>
      </c>
      <c r="AB421">
        <f>VLOOKUP(V421,WoE!$T$53:$W$54,4,FALSE)</f>
        <v>95</v>
      </c>
      <c r="AC421">
        <f t="shared" si="35"/>
        <v>453</v>
      </c>
      <c r="AD421">
        <f t="shared" si="36"/>
        <v>0</v>
      </c>
    </row>
    <row r="422" spans="1:30" hidden="1" x14ac:dyDescent="0.25">
      <c r="A422">
        <v>2</v>
      </c>
      <c r="B422">
        <v>0</v>
      </c>
      <c r="C422" t="s">
        <v>1030</v>
      </c>
      <c r="D422" t="s">
        <v>20</v>
      </c>
      <c r="E422">
        <v>21</v>
      </c>
      <c r="F422">
        <v>1</v>
      </c>
      <c r="G422">
        <v>0</v>
      </c>
      <c r="H422" t="s">
        <v>1031</v>
      </c>
      <c r="I422">
        <v>11.5</v>
      </c>
      <c r="K422" t="s">
        <v>17</v>
      </c>
      <c r="N422" t="s">
        <v>1029</v>
      </c>
      <c r="O422">
        <v>5</v>
      </c>
      <c r="P422" t="str">
        <f t="shared" si="32"/>
        <v>Validate</v>
      </c>
      <c r="Q422" t="str">
        <f t="shared" si="33"/>
        <v>NJ</v>
      </c>
      <c r="S422">
        <f>IF(E422="",WoE!$T$11,IF(E422&lt;18,WoE!$T$5,IF(E422&lt;31,WoE!$T$6,IF(E422&lt;41,WoE!$T$7,IF(E422&lt;51,WoE!$T$8,IF(E422&lt;61,WoE!$T$9,WoE!$T$10))))))</f>
        <v>-5.6858338818942329</v>
      </c>
      <c r="T422">
        <f>IF(J422="",WoE!$T$25,IF(LEFT(J422,1)=WoE!$R$19,WoE!$T$19,IF(LEFT(J422,1)=WoE!$R$20,WoE!$T$20,IF(LEFT(J422,1)=WoE!$R$21,WoE!$T$21,IF(LEFT(J422,1)=WoE!$R$22,WoE!$T$22,IF(LEFT(J422,1)=WoE!$R$23,WoE!$T$23,WoE!$T$24))))))</f>
        <v>-35.508699828064103</v>
      </c>
      <c r="U422">
        <f>IF(Q422=WoE!$R$45,WoE!$T$45,IF(Q422=WoE!$R$44,WoE!$T$44,IF(Q422=WoE!$R$43,WoE!$T$43,IF(Q422=WoE!$R$42,WoE!$T$42,IF(Q422=WoE!$R$41,WoE!$T$41,IF(Q422=WoE!$R$40,WoE!$T$40,IF(Q422=WoE!$R$39,WoE!$T$39,IF(Q422=WoE!$R$38,WoE!$T$38,IF(Q422=WoE!$R$37,WoE!$T$37,IF(Q422=WoE!$R$36,WoE!$T$36,IF(Q422=WoE!$R$35,WoE!$T$35,IF(Q422="",WoE!$T$33,WoE!$T$34))))))))))))</f>
        <v>9.304003126978575</v>
      </c>
      <c r="V422">
        <f>IF(D422=WoE!$R$53,WoE!$T$53,WoE!$T$54)</f>
        <v>-94.961360375027951</v>
      </c>
      <c r="W422">
        <f t="shared" si="34"/>
        <v>0</v>
      </c>
      <c r="Y422">
        <f>VLOOKUP(S422,WoE!$T$5:$W$11,4,FALSE)</f>
        <v>121</v>
      </c>
      <c r="Z422">
        <f>VLOOKUP(T422,WoE!$T$19:$W$25,4,FALSE)</f>
        <v>113</v>
      </c>
      <c r="AA422">
        <f>VLOOKUP(U422,WoE!$T$33:$W$45,4,FALSE)</f>
        <v>124</v>
      </c>
      <c r="AB422">
        <f>VLOOKUP(V422,WoE!$T$53:$W$54,4,FALSE)</f>
        <v>95</v>
      </c>
      <c r="AC422">
        <f t="shared" si="35"/>
        <v>453</v>
      </c>
      <c r="AD422">
        <f t="shared" si="36"/>
        <v>0</v>
      </c>
    </row>
    <row r="423" spans="1:30" x14ac:dyDescent="0.25">
      <c r="A423">
        <v>2</v>
      </c>
      <c r="B423">
        <v>0</v>
      </c>
      <c r="C423" t="s">
        <v>1032</v>
      </c>
      <c r="D423" t="s">
        <v>20</v>
      </c>
      <c r="E423">
        <v>24</v>
      </c>
      <c r="F423">
        <v>0</v>
      </c>
      <c r="G423">
        <v>0</v>
      </c>
      <c r="H423" t="s">
        <v>1033</v>
      </c>
      <c r="I423">
        <v>13.5</v>
      </c>
      <c r="K423" t="s">
        <v>17</v>
      </c>
      <c r="M423">
        <v>297</v>
      </c>
      <c r="N423" t="s">
        <v>1034</v>
      </c>
      <c r="O423">
        <v>3</v>
      </c>
      <c r="P423" t="str">
        <f t="shared" si="32"/>
        <v>Train</v>
      </c>
      <c r="Q423" t="str">
        <f t="shared" si="33"/>
        <v>on</v>
      </c>
      <c r="S423">
        <f>IF(E423="",WoE!$T$11,IF(E423&lt;18,WoE!$T$5,IF(E423&lt;31,WoE!$T$6,IF(E423&lt;41,WoE!$T$7,IF(E423&lt;51,WoE!$T$8,IF(E423&lt;61,WoE!$T$9,WoE!$T$10))))))</f>
        <v>-5.6858338818942329</v>
      </c>
      <c r="T423">
        <f>IF(J423="",WoE!$T$25,IF(LEFT(J423,1)=WoE!$R$19,WoE!$T$19,IF(LEFT(J423,1)=WoE!$R$20,WoE!$T$20,IF(LEFT(J423,1)=WoE!$R$21,WoE!$T$21,IF(LEFT(J423,1)=WoE!$R$22,WoE!$T$22,IF(LEFT(J423,1)=WoE!$R$23,WoE!$T$23,WoE!$T$24))))))</f>
        <v>-35.508699828064103</v>
      </c>
      <c r="U423">
        <f>IF(Q423=WoE!$R$45,WoE!$T$45,IF(Q423=WoE!$R$44,WoE!$T$44,IF(Q423=WoE!$R$43,WoE!$T$43,IF(Q423=WoE!$R$42,WoE!$T$42,IF(Q423=WoE!$R$41,WoE!$T$41,IF(Q423=WoE!$R$40,WoE!$T$40,IF(Q423=WoE!$R$39,WoE!$T$39,IF(Q423=WoE!$R$38,WoE!$T$38,IF(Q423=WoE!$R$37,WoE!$T$37,IF(Q423=WoE!$R$36,WoE!$T$36,IF(Q423=WoE!$R$35,WoE!$T$35,IF(Q423="",WoE!$T$33,WoE!$T$34))))))))))))</f>
        <v>-105.96394786685998</v>
      </c>
      <c r="V423">
        <f>IF(D423=WoE!$R$53,WoE!$T$53,WoE!$T$54)</f>
        <v>-94.961360375027951</v>
      </c>
      <c r="W423">
        <f t="shared" si="34"/>
        <v>0</v>
      </c>
      <c r="Y423">
        <f>VLOOKUP(S423,WoE!$T$5:$W$11,4,FALSE)</f>
        <v>121</v>
      </c>
      <c r="Z423">
        <f>VLOOKUP(T423,WoE!$T$19:$W$25,4,FALSE)</f>
        <v>113</v>
      </c>
      <c r="AA423">
        <f>VLOOKUP(U423,WoE!$T$33:$W$45,4,FALSE)</f>
        <v>98</v>
      </c>
      <c r="AB423">
        <f>VLOOKUP(V423,WoE!$T$53:$W$54,4,FALSE)</f>
        <v>95</v>
      </c>
      <c r="AC423">
        <f t="shared" si="35"/>
        <v>427</v>
      </c>
      <c r="AD423">
        <f t="shared" si="36"/>
        <v>0</v>
      </c>
    </row>
    <row r="424" spans="1:30" hidden="1" x14ac:dyDescent="0.25">
      <c r="A424">
        <v>2</v>
      </c>
      <c r="B424">
        <v>0</v>
      </c>
      <c r="C424" t="s">
        <v>1035</v>
      </c>
      <c r="D424" t="s">
        <v>20</v>
      </c>
      <c r="E424">
        <v>24</v>
      </c>
      <c r="F424">
        <v>0</v>
      </c>
      <c r="G424">
        <v>0</v>
      </c>
      <c r="H424" t="s">
        <v>1036</v>
      </c>
      <c r="I424">
        <v>13</v>
      </c>
      <c r="K424" t="s">
        <v>17</v>
      </c>
      <c r="M424">
        <v>155</v>
      </c>
      <c r="N424" t="s">
        <v>1037</v>
      </c>
      <c r="O424">
        <v>5</v>
      </c>
      <c r="P424" t="str">
        <f t="shared" si="32"/>
        <v>Validate</v>
      </c>
      <c r="Q424" t="str">
        <f t="shared" si="33"/>
        <v>nd</v>
      </c>
      <c r="S424">
        <f>IF(E424="",WoE!$T$11,IF(E424&lt;18,WoE!$T$5,IF(E424&lt;31,WoE!$T$6,IF(E424&lt;41,WoE!$T$7,IF(E424&lt;51,WoE!$T$8,IF(E424&lt;61,WoE!$T$9,WoE!$T$10))))))</f>
        <v>-5.6858338818942329</v>
      </c>
      <c r="T424">
        <f>IF(J424="",WoE!$T$25,IF(LEFT(J424,1)=WoE!$R$19,WoE!$T$19,IF(LEFT(J424,1)=WoE!$R$20,WoE!$T$20,IF(LEFT(J424,1)=WoE!$R$21,WoE!$T$21,IF(LEFT(J424,1)=WoE!$R$22,WoE!$T$22,IF(LEFT(J424,1)=WoE!$R$23,WoE!$T$23,WoE!$T$24))))))</f>
        <v>-35.508699828064103</v>
      </c>
      <c r="U424">
        <f>IF(Q424=WoE!$R$45,WoE!$T$45,IF(Q424=WoE!$R$44,WoE!$T$44,IF(Q424=WoE!$R$43,WoE!$T$43,IF(Q424=WoE!$R$42,WoE!$T$42,IF(Q424=WoE!$R$41,WoE!$T$41,IF(Q424=WoE!$R$40,WoE!$T$40,IF(Q424=WoE!$R$39,WoE!$T$39,IF(Q424=WoE!$R$38,WoE!$T$38,IF(Q424=WoE!$R$37,WoE!$T$37,IF(Q424=WoE!$R$36,WoE!$T$36,IF(Q424=WoE!$R$35,WoE!$T$35,IF(Q424="",WoE!$T$33,WoE!$T$34))))))))))))</f>
        <v>23.024115278327077</v>
      </c>
      <c r="V424">
        <f>IF(D424=WoE!$R$53,WoE!$T$53,WoE!$T$54)</f>
        <v>-94.961360375027951</v>
      </c>
      <c r="W424">
        <f t="shared" si="34"/>
        <v>0</v>
      </c>
      <c r="Y424">
        <f>VLOOKUP(S424,WoE!$T$5:$W$11,4,FALSE)</f>
        <v>121</v>
      </c>
      <c r="Z424">
        <f>VLOOKUP(T424,WoE!$T$19:$W$25,4,FALSE)</f>
        <v>113</v>
      </c>
      <c r="AA424">
        <f>VLOOKUP(U424,WoE!$T$33:$W$45,4,FALSE)</f>
        <v>127</v>
      </c>
      <c r="AB424">
        <f>VLOOKUP(V424,WoE!$T$53:$W$54,4,FALSE)</f>
        <v>95</v>
      </c>
      <c r="AC424">
        <f t="shared" si="35"/>
        <v>456</v>
      </c>
      <c r="AD424">
        <f t="shared" si="36"/>
        <v>0</v>
      </c>
    </row>
    <row r="425" spans="1:30" x14ac:dyDescent="0.25">
      <c r="A425">
        <v>2</v>
      </c>
      <c r="B425">
        <v>0</v>
      </c>
      <c r="C425" t="s">
        <v>1038</v>
      </c>
      <c r="D425" t="s">
        <v>20</v>
      </c>
      <c r="E425">
        <v>34</v>
      </c>
      <c r="F425">
        <v>0</v>
      </c>
      <c r="G425">
        <v>0</v>
      </c>
      <c r="H425" t="s">
        <v>1039</v>
      </c>
      <c r="I425">
        <v>13</v>
      </c>
      <c r="K425" t="s">
        <v>17</v>
      </c>
      <c r="N425" t="s">
        <v>512</v>
      </c>
      <c r="O425">
        <v>1</v>
      </c>
      <c r="P425" t="str">
        <f t="shared" si="32"/>
        <v>Train</v>
      </c>
      <c r="Q425" t="str">
        <f t="shared" si="33"/>
        <v>BC</v>
      </c>
      <c r="S425">
        <f>IF(E425="",WoE!$T$11,IF(E425&lt;18,WoE!$T$5,IF(E425&lt;31,WoE!$T$6,IF(E425&lt;41,WoE!$T$7,IF(E425&lt;51,WoE!$T$8,IF(E425&lt;61,WoE!$T$9,WoE!$T$10))))))</f>
        <v>6.0882919635254256</v>
      </c>
      <c r="T425">
        <f>IF(J425="",WoE!$T$25,IF(LEFT(J425,1)=WoE!$R$19,WoE!$T$19,IF(LEFT(J425,1)=WoE!$R$20,WoE!$T$20,IF(LEFT(J425,1)=WoE!$R$21,WoE!$T$21,IF(LEFT(J425,1)=WoE!$R$22,WoE!$T$22,IF(LEFT(J425,1)=WoE!$R$23,WoE!$T$23,WoE!$T$24))))))</f>
        <v>-35.508699828064103</v>
      </c>
      <c r="U425">
        <f>IF(Q425=WoE!$R$45,WoE!$T$45,IF(Q425=WoE!$R$44,WoE!$T$44,IF(Q425=WoE!$R$43,WoE!$T$43,IF(Q425=WoE!$R$42,WoE!$T$42,IF(Q425=WoE!$R$41,WoE!$T$41,IF(Q425=WoE!$R$40,WoE!$T$40,IF(Q425=WoE!$R$39,WoE!$T$39,IF(Q425=WoE!$R$38,WoE!$T$38,IF(Q425=WoE!$R$37,WoE!$T$37,IF(Q425=WoE!$R$36,WoE!$T$36,IF(Q425=WoE!$R$35,WoE!$T$35,IF(Q425="",WoE!$T$33,WoE!$T$34))))))))))))</f>
        <v>26.617316200933416</v>
      </c>
      <c r="V425">
        <f>IF(D425=WoE!$R$53,WoE!$T$53,WoE!$T$54)</f>
        <v>-94.961360375027951</v>
      </c>
      <c r="W425">
        <f t="shared" si="34"/>
        <v>0</v>
      </c>
      <c r="Y425">
        <f>VLOOKUP(S425,WoE!$T$5:$W$11,4,FALSE)</f>
        <v>123</v>
      </c>
      <c r="Z425">
        <f>VLOOKUP(T425,WoE!$T$19:$W$25,4,FALSE)</f>
        <v>113</v>
      </c>
      <c r="AA425">
        <f>VLOOKUP(U425,WoE!$T$33:$W$45,4,FALSE)</f>
        <v>128</v>
      </c>
      <c r="AB425">
        <f>VLOOKUP(V425,WoE!$T$53:$W$54,4,FALSE)</f>
        <v>95</v>
      </c>
      <c r="AC425">
        <f t="shared" si="35"/>
        <v>459</v>
      </c>
      <c r="AD425">
        <f t="shared" si="36"/>
        <v>0</v>
      </c>
    </row>
    <row r="426" spans="1:30" x14ac:dyDescent="0.25">
      <c r="A426">
        <v>2</v>
      </c>
      <c r="B426">
        <v>0</v>
      </c>
      <c r="C426" t="s">
        <v>1040</v>
      </c>
      <c r="D426" t="s">
        <v>20</v>
      </c>
      <c r="E426">
        <v>30</v>
      </c>
      <c r="F426">
        <v>0</v>
      </c>
      <c r="G426">
        <v>0</v>
      </c>
      <c r="H426" t="s">
        <v>1041</v>
      </c>
      <c r="I426">
        <v>13</v>
      </c>
      <c r="K426" t="s">
        <v>17</v>
      </c>
      <c r="M426">
        <v>305</v>
      </c>
      <c r="O426">
        <v>2</v>
      </c>
      <c r="P426" t="str">
        <f t="shared" si="32"/>
        <v>Train</v>
      </c>
      <c r="Q426" t="str">
        <f t="shared" si="33"/>
        <v/>
      </c>
      <c r="S426">
        <f>IF(E426="",WoE!$T$11,IF(E426&lt;18,WoE!$T$5,IF(E426&lt;31,WoE!$T$6,IF(E426&lt;41,WoE!$T$7,IF(E426&lt;51,WoE!$T$8,IF(E426&lt;61,WoE!$T$9,WoE!$T$10))))))</f>
        <v>-5.6858338818942329</v>
      </c>
      <c r="T426">
        <f>IF(J426="",WoE!$T$25,IF(LEFT(J426,1)=WoE!$R$19,WoE!$T$19,IF(LEFT(J426,1)=WoE!$R$20,WoE!$T$20,IF(LEFT(J426,1)=WoE!$R$21,WoE!$T$21,IF(LEFT(J426,1)=WoE!$R$22,WoE!$T$22,IF(LEFT(J426,1)=WoE!$R$23,WoE!$T$23,WoE!$T$24))))))</f>
        <v>-35.508699828064103</v>
      </c>
      <c r="U426">
        <f>IF(Q426=WoE!$R$45,WoE!$T$45,IF(Q426=WoE!$R$44,WoE!$T$44,IF(Q426=WoE!$R$43,WoE!$T$43,IF(Q426=WoE!$R$42,WoE!$T$42,IF(Q426=WoE!$R$41,WoE!$T$41,IF(Q426=WoE!$R$40,WoE!$T$40,IF(Q426=WoE!$R$39,WoE!$T$39,IF(Q426=WoE!$R$38,WoE!$T$38,IF(Q426=WoE!$R$37,WoE!$T$37,IF(Q426=WoE!$R$36,WoE!$T$36,IF(Q426=WoE!$R$35,WoE!$T$35,IF(Q426="",WoE!$T$33,WoE!$T$34))))))))))))</f>
        <v>-46.758841498002319</v>
      </c>
      <c r="V426">
        <f>IF(D426=WoE!$R$53,WoE!$T$53,WoE!$T$54)</f>
        <v>-94.961360375027951</v>
      </c>
      <c r="W426">
        <f t="shared" si="34"/>
        <v>0</v>
      </c>
      <c r="Y426">
        <f>VLOOKUP(S426,WoE!$T$5:$W$11,4,FALSE)</f>
        <v>121</v>
      </c>
      <c r="Z426">
        <f>VLOOKUP(T426,WoE!$T$19:$W$25,4,FALSE)</f>
        <v>113</v>
      </c>
      <c r="AA426">
        <f>VLOOKUP(U426,WoE!$T$33:$W$45,4,FALSE)</f>
        <v>112</v>
      </c>
      <c r="AB426">
        <f>VLOOKUP(V426,WoE!$T$53:$W$54,4,FALSE)</f>
        <v>95</v>
      </c>
      <c r="AC426">
        <f t="shared" si="35"/>
        <v>441</v>
      </c>
      <c r="AD426">
        <f t="shared" si="36"/>
        <v>0</v>
      </c>
    </row>
    <row r="427" spans="1:30" x14ac:dyDescent="0.25">
      <c r="A427">
        <v>2</v>
      </c>
      <c r="B427">
        <v>0</v>
      </c>
      <c r="C427" t="s">
        <v>1042</v>
      </c>
      <c r="D427" t="s">
        <v>20</v>
      </c>
      <c r="E427">
        <v>52</v>
      </c>
      <c r="F427">
        <v>0</v>
      </c>
      <c r="G427">
        <v>0</v>
      </c>
      <c r="H427" t="s">
        <v>1043</v>
      </c>
      <c r="I427">
        <v>13</v>
      </c>
      <c r="K427" t="s">
        <v>17</v>
      </c>
      <c r="M427">
        <v>19</v>
      </c>
      <c r="N427" t="s">
        <v>910</v>
      </c>
      <c r="O427">
        <v>2</v>
      </c>
      <c r="P427" t="str">
        <f t="shared" si="32"/>
        <v>Train</v>
      </c>
      <c r="Q427" t="str">
        <f t="shared" si="33"/>
        <v>NY</v>
      </c>
      <c r="S427">
        <f>IF(E427="",WoE!$T$11,IF(E427&lt;18,WoE!$T$5,IF(E427&lt;31,WoE!$T$6,IF(E427&lt;41,WoE!$T$7,IF(E427&lt;51,WoE!$T$8,IF(E427&lt;61,WoE!$T$9,WoE!$T$10))))))</f>
        <v>24.067603007585038</v>
      </c>
      <c r="T427">
        <f>IF(J427="",WoE!$T$25,IF(LEFT(J427,1)=WoE!$R$19,WoE!$T$19,IF(LEFT(J427,1)=WoE!$R$20,WoE!$T$20,IF(LEFT(J427,1)=WoE!$R$21,WoE!$T$21,IF(LEFT(J427,1)=WoE!$R$22,WoE!$T$22,IF(LEFT(J427,1)=WoE!$R$23,WoE!$T$23,WoE!$T$24))))))</f>
        <v>-35.508699828064103</v>
      </c>
      <c r="U427">
        <f>IF(Q427=WoE!$R$45,WoE!$T$45,IF(Q427=WoE!$R$44,WoE!$T$44,IF(Q427=WoE!$R$43,WoE!$T$43,IF(Q427=WoE!$R$42,WoE!$T$42,IF(Q427=WoE!$R$41,WoE!$T$41,IF(Q427=WoE!$R$40,WoE!$T$40,IF(Q427=WoE!$R$39,WoE!$T$39,IF(Q427=WoE!$R$38,WoE!$T$38,IF(Q427=WoE!$R$37,WoE!$T$37,IF(Q427=WoE!$R$36,WoE!$T$36,IF(Q427=WoE!$R$35,WoE!$T$35,IF(Q427="",WoE!$T$33,WoE!$T$34))))))))))))</f>
        <v>96.207787829339537</v>
      </c>
      <c r="V427">
        <f>IF(D427=WoE!$R$53,WoE!$T$53,WoE!$T$54)</f>
        <v>-94.961360375027951</v>
      </c>
      <c r="W427">
        <f t="shared" si="34"/>
        <v>0</v>
      </c>
      <c r="Y427">
        <f>VLOOKUP(S427,WoE!$T$5:$W$11,4,FALSE)</f>
        <v>127</v>
      </c>
      <c r="Z427">
        <f>VLOOKUP(T427,WoE!$T$19:$W$25,4,FALSE)</f>
        <v>113</v>
      </c>
      <c r="AA427">
        <f>VLOOKUP(U427,WoE!$T$33:$W$45,4,FALSE)</f>
        <v>143</v>
      </c>
      <c r="AB427">
        <f>VLOOKUP(V427,WoE!$T$53:$W$54,4,FALSE)</f>
        <v>95</v>
      </c>
      <c r="AC427">
        <f t="shared" si="35"/>
        <v>478</v>
      </c>
      <c r="AD427">
        <f t="shared" si="36"/>
        <v>0</v>
      </c>
    </row>
    <row r="428" spans="1:30" hidden="1" x14ac:dyDescent="0.25">
      <c r="A428">
        <v>2</v>
      </c>
      <c r="B428">
        <v>0</v>
      </c>
      <c r="C428" t="s">
        <v>1044</v>
      </c>
      <c r="D428" t="s">
        <v>20</v>
      </c>
      <c r="E428">
        <v>30</v>
      </c>
      <c r="F428">
        <v>0</v>
      </c>
      <c r="G428">
        <v>0</v>
      </c>
      <c r="H428" t="s">
        <v>1045</v>
      </c>
      <c r="I428">
        <v>13</v>
      </c>
      <c r="K428" t="s">
        <v>17</v>
      </c>
      <c r="M428">
        <v>75</v>
      </c>
      <c r="N428" t="s">
        <v>1046</v>
      </c>
      <c r="O428">
        <v>4</v>
      </c>
      <c r="P428" t="str">
        <f t="shared" si="32"/>
        <v>Test</v>
      </c>
      <c r="Q428" t="str">
        <f t="shared" si="33"/>
        <v>NY</v>
      </c>
      <c r="S428">
        <f>IF(E428="",WoE!$T$11,IF(E428&lt;18,WoE!$T$5,IF(E428&lt;31,WoE!$T$6,IF(E428&lt;41,WoE!$T$7,IF(E428&lt;51,WoE!$T$8,IF(E428&lt;61,WoE!$T$9,WoE!$T$10))))))</f>
        <v>-5.6858338818942329</v>
      </c>
      <c r="T428">
        <f>IF(J428="",WoE!$T$25,IF(LEFT(J428,1)=WoE!$R$19,WoE!$T$19,IF(LEFT(J428,1)=WoE!$R$20,WoE!$T$20,IF(LEFT(J428,1)=WoE!$R$21,WoE!$T$21,IF(LEFT(J428,1)=WoE!$R$22,WoE!$T$22,IF(LEFT(J428,1)=WoE!$R$23,WoE!$T$23,WoE!$T$24))))))</f>
        <v>-35.508699828064103</v>
      </c>
      <c r="U428">
        <f>IF(Q428=WoE!$R$45,WoE!$T$45,IF(Q428=WoE!$R$44,WoE!$T$44,IF(Q428=WoE!$R$43,WoE!$T$43,IF(Q428=WoE!$R$42,WoE!$T$42,IF(Q428=WoE!$R$41,WoE!$T$41,IF(Q428=WoE!$R$40,WoE!$T$40,IF(Q428=WoE!$R$39,WoE!$T$39,IF(Q428=WoE!$R$38,WoE!$T$38,IF(Q428=WoE!$R$37,WoE!$T$37,IF(Q428=WoE!$R$36,WoE!$T$36,IF(Q428=WoE!$R$35,WoE!$T$35,IF(Q428="",WoE!$T$33,WoE!$T$34))))))))))))</f>
        <v>96.207787829339537</v>
      </c>
      <c r="V428">
        <f>IF(D428=WoE!$R$53,WoE!$T$53,WoE!$T$54)</f>
        <v>-94.961360375027951</v>
      </c>
      <c r="W428">
        <f t="shared" si="34"/>
        <v>0</v>
      </c>
      <c r="Y428">
        <f>VLOOKUP(S428,WoE!$T$5:$W$11,4,FALSE)</f>
        <v>121</v>
      </c>
      <c r="Z428">
        <f>VLOOKUP(T428,WoE!$T$19:$W$25,4,FALSE)</f>
        <v>113</v>
      </c>
      <c r="AA428">
        <f>VLOOKUP(U428,WoE!$T$33:$W$45,4,FALSE)</f>
        <v>143</v>
      </c>
      <c r="AB428">
        <f>VLOOKUP(V428,WoE!$T$53:$W$54,4,FALSE)</f>
        <v>95</v>
      </c>
      <c r="AC428">
        <f t="shared" si="35"/>
        <v>472</v>
      </c>
      <c r="AD428">
        <f t="shared" si="36"/>
        <v>0</v>
      </c>
    </row>
    <row r="429" spans="1:30" x14ac:dyDescent="0.25">
      <c r="A429">
        <v>2</v>
      </c>
      <c r="B429">
        <v>1</v>
      </c>
      <c r="C429" t="s">
        <v>1047</v>
      </c>
      <c r="D429" t="s">
        <v>20</v>
      </c>
      <c r="E429">
        <v>0.66669999999999996</v>
      </c>
      <c r="F429">
        <v>1</v>
      </c>
      <c r="G429">
        <v>1</v>
      </c>
      <c r="H429" t="s">
        <v>1048</v>
      </c>
      <c r="I429">
        <v>14.5</v>
      </c>
      <c r="K429" t="s">
        <v>17</v>
      </c>
      <c r="L429" t="s">
        <v>50</v>
      </c>
      <c r="N429" t="s">
        <v>1049</v>
      </c>
      <c r="O429">
        <v>1</v>
      </c>
      <c r="P429" t="str">
        <f t="shared" si="32"/>
        <v>Train</v>
      </c>
      <c r="Q429" t="str">
        <f t="shared" si="33"/>
        <v>MI</v>
      </c>
      <c r="S429">
        <f>IF(E429="",WoE!$T$11,IF(E429&lt;18,WoE!$T$5,IF(E429&lt;31,WoE!$T$6,IF(E429&lt;41,WoE!$T$7,IF(E429&lt;51,WoE!$T$8,IF(E429&lt;61,WoE!$T$9,WoE!$T$10))))))</f>
        <v>76.513380263189873</v>
      </c>
      <c r="T429">
        <f>IF(J429="",WoE!$T$25,IF(LEFT(J429,1)=WoE!$R$19,WoE!$T$19,IF(LEFT(J429,1)=WoE!$R$20,WoE!$T$20,IF(LEFT(J429,1)=WoE!$R$21,WoE!$T$21,IF(LEFT(J429,1)=WoE!$R$22,WoE!$T$22,IF(LEFT(J429,1)=WoE!$R$23,WoE!$T$23,WoE!$T$24))))))</f>
        <v>-35.508699828064103</v>
      </c>
      <c r="U429">
        <f>IF(Q429=WoE!$R$45,WoE!$T$45,IF(Q429=WoE!$R$44,WoE!$T$44,IF(Q429=WoE!$R$43,WoE!$T$43,IF(Q429=WoE!$R$42,WoE!$T$42,IF(Q429=WoE!$R$41,WoE!$T$41,IF(Q429=WoE!$R$40,WoE!$T$40,IF(Q429=WoE!$R$39,WoE!$T$39,IF(Q429=WoE!$R$38,WoE!$T$38,IF(Q429=WoE!$R$37,WoE!$T$37,IF(Q429=WoE!$R$36,WoE!$T$36,IF(Q429=WoE!$R$35,WoE!$T$35,IF(Q429="",WoE!$T$33,WoE!$T$34))))))))))))</f>
        <v>9.3040031269785537</v>
      </c>
      <c r="V429">
        <f>IF(D429=WoE!$R$53,WoE!$T$53,WoE!$T$54)</f>
        <v>-94.961360375027951</v>
      </c>
      <c r="W429">
        <f t="shared" si="34"/>
        <v>1</v>
      </c>
      <c r="Y429">
        <f>VLOOKUP(S429,WoE!$T$5:$W$11,4,FALSE)</f>
        <v>137</v>
      </c>
      <c r="Z429">
        <f>VLOOKUP(T429,WoE!$T$19:$W$25,4,FALSE)</f>
        <v>113</v>
      </c>
      <c r="AA429">
        <f>VLOOKUP(U429,WoE!$T$33:$W$45,4,FALSE)</f>
        <v>124</v>
      </c>
      <c r="AB429">
        <f>VLOOKUP(V429,WoE!$T$53:$W$54,4,FALSE)</f>
        <v>95</v>
      </c>
      <c r="AC429">
        <f t="shared" si="35"/>
        <v>469</v>
      </c>
      <c r="AD429">
        <f t="shared" si="36"/>
        <v>1</v>
      </c>
    </row>
    <row r="430" spans="1:30" hidden="1" x14ac:dyDescent="0.25">
      <c r="A430">
        <v>2</v>
      </c>
      <c r="B430">
        <v>1</v>
      </c>
      <c r="C430" t="s">
        <v>1050</v>
      </c>
      <c r="D430" t="s">
        <v>15</v>
      </c>
      <c r="E430">
        <v>24</v>
      </c>
      <c r="F430">
        <v>0</v>
      </c>
      <c r="G430">
        <v>2</v>
      </c>
      <c r="H430" t="s">
        <v>1048</v>
      </c>
      <c r="I430">
        <v>14.5</v>
      </c>
      <c r="K430" t="s">
        <v>17</v>
      </c>
      <c r="L430" t="s">
        <v>50</v>
      </c>
      <c r="N430" t="s">
        <v>1049</v>
      </c>
      <c r="O430">
        <v>4</v>
      </c>
      <c r="P430" t="str">
        <f t="shared" si="32"/>
        <v>Test</v>
      </c>
      <c r="Q430" t="str">
        <f t="shared" si="33"/>
        <v>MI</v>
      </c>
      <c r="S430">
        <f>IF(E430="",WoE!$T$11,IF(E430&lt;18,WoE!$T$5,IF(E430&lt;31,WoE!$T$6,IF(E430&lt;41,WoE!$T$7,IF(E430&lt;51,WoE!$T$8,IF(E430&lt;61,WoE!$T$9,WoE!$T$10))))))</f>
        <v>-5.6858338818942329</v>
      </c>
      <c r="T430">
        <f>IF(J430="",WoE!$T$25,IF(LEFT(J430,1)=WoE!$R$19,WoE!$T$19,IF(LEFT(J430,1)=WoE!$R$20,WoE!$T$20,IF(LEFT(J430,1)=WoE!$R$21,WoE!$T$21,IF(LEFT(J430,1)=WoE!$R$22,WoE!$T$22,IF(LEFT(J430,1)=WoE!$R$23,WoE!$T$23,WoE!$T$24))))))</f>
        <v>-35.508699828064103</v>
      </c>
      <c r="U430">
        <f>IF(Q430=WoE!$R$45,WoE!$T$45,IF(Q430=WoE!$R$44,WoE!$T$44,IF(Q430=WoE!$R$43,WoE!$T$43,IF(Q430=WoE!$R$42,WoE!$T$42,IF(Q430=WoE!$R$41,WoE!$T$41,IF(Q430=WoE!$R$40,WoE!$T$40,IF(Q430=WoE!$R$39,WoE!$T$39,IF(Q430=WoE!$R$38,WoE!$T$38,IF(Q430=WoE!$R$37,WoE!$T$37,IF(Q430=WoE!$R$36,WoE!$T$36,IF(Q430=WoE!$R$35,WoE!$T$35,IF(Q430="",WoE!$T$33,WoE!$T$34))))))))))))</f>
        <v>9.3040031269785537</v>
      </c>
      <c r="V430">
        <f>IF(D430=WoE!$R$53,WoE!$T$53,WoE!$T$54)</f>
        <v>157.1927179217501</v>
      </c>
      <c r="W430">
        <f t="shared" si="34"/>
        <v>1</v>
      </c>
      <c r="Y430">
        <f>VLOOKUP(S430,WoE!$T$5:$W$11,4,FALSE)</f>
        <v>121</v>
      </c>
      <c r="Z430">
        <f>VLOOKUP(T430,WoE!$T$19:$W$25,4,FALSE)</f>
        <v>113</v>
      </c>
      <c r="AA430">
        <f>VLOOKUP(U430,WoE!$T$33:$W$45,4,FALSE)</f>
        <v>124</v>
      </c>
      <c r="AB430">
        <f>VLOOKUP(V430,WoE!$T$53:$W$54,4,FALSE)</f>
        <v>167</v>
      </c>
      <c r="AC430">
        <f t="shared" si="35"/>
        <v>525</v>
      </c>
      <c r="AD430">
        <f t="shared" si="36"/>
        <v>1</v>
      </c>
    </row>
    <row r="431" spans="1:30" hidden="1" x14ac:dyDescent="0.25">
      <c r="A431">
        <v>2</v>
      </c>
      <c r="B431">
        <v>0</v>
      </c>
      <c r="C431" t="s">
        <v>1051</v>
      </c>
      <c r="D431" t="s">
        <v>20</v>
      </c>
      <c r="E431">
        <v>44</v>
      </c>
      <c r="F431">
        <v>0</v>
      </c>
      <c r="G431">
        <v>0</v>
      </c>
      <c r="H431" t="s">
        <v>1052</v>
      </c>
      <c r="I431">
        <v>13</v>
      </c>
      <c r="K431" t="s">
        <v>17</v>
      </c>
      <c r="M431">
        <v>35</v>
      </c>
      <c r="N431" t="s">
        <v>1053</v>
      </c>
      <c r="O431">
        <v>4</v>
      </c>
      <c r="P431" t="str">
        <f t="shared" si="32"/>
        <v>Test</v>
      </c>
      <c r="Q431" t="str">
        <f t="shared" si="33"/>
        <v>OH</v>
      </c>
      <c r="S431">
        <f>IF(E431="",WoE!$T$11,IF(E431&lt;18,WoE!$T$5,IF(E431&lt;31,WoE!$T$6,IF(E431&lt;41,WoE!$T$7,IF(E431&lt;51,WoE!$T$8,IF(E431&lt;61,WoE!$T$9,WoE!$T$10))))))</f>
        <v>10.385094737400134</v>
      </c>
      <c r="T431">
        <f>IF(J431="",WoE!$T$25,IF(LEFT(J431,1)=WoE!$R$19,WoE!$T$19,IF(LEFT(J431,1)=WoE!$R$20,WoE!$T$20,IF(LEFT(J431,1)=WoE!$R$21,WoE!$T$21,IF(LEFT(J431,1)=WoE!$R$22,WoE!$T$22,IF(LEFT(J431,1)=WoE!$R$23,WoE!$T$23,WoE!$T$24))))))</f>
        <v>-35.508699828064103</v>
      </c>
      <c r="U431">
        <f>IF(Q431=WoE!$R$45,WoE!$T$45,IF(Q431=WoE!$R$44,WoE!$T$44,IF(Q431=WoE!$R$43,WoE!$T$43,IF(Q431=WoE!$R$42,WoE!$T$42,IF(Q431=WoE!$R$41,WoE!$T$41,IF(Q431=WoE!$R$40,WoE!$T$40,IF(Q431=WoE!$R$39,WoE!$T$39,IF(Q431=WoE!$R$38,WoE!$T$38,IF(Q431=WoE!$R$37,WoE!$T$37,IF(Q431=WoE!$R$36,WoE!$T$36,IF(Q431=WoE!$R$35,WoE!$T$35,IF(Q431="",WoE!$T$33,WoE!$T$34))))))))))))</f>
        <v>100.93307631439407</v>
      </c>
      <c r="V431">
        <f>IF(D431=WoE!$R$53,WoE!$T$53,WoE!$T$54)</f>
        <v>-94.961360375027951</v>
      </c>
      <c r="W431">
        <f t="shared" si="34"/>
        <v>0</v>
      </c>
      <c r="Y431">
        <f>VLOOKUP(S431,WoE!$T$5:$W$11,4,FALSE)</f>
        <v>124</v>
      </c>
      <c r="Z431">
        <f>VLOOKUP(T431,WoE!$T$19:$W$25,4,FALSE)</f>
        <v>113</v>
      </c>
      <c r="AA431">
        <f>VLOOKUP(U431,WoE!$T$33:$W$45,4,FALSE)</f>
        <v>144</v>
      </c>
      <c r="AB431">
        <f>VLOOKUP(V431,WoE!$T$53:$W$54,4,FALSE)</f>
        <v>95</v>
      </c>
      <c r="AC431">
        <f t="shared" si="35"/>
        <v>476</v>
      </c>
      <c r="AD431">
        <f t="shared" si="36"/>
        <v>0</v>
      </c>
    </row>
    <row r="432" spans="1:30" hidden="1" x14ac:dyDescent="0.25">
      <c r="A432">
        <v>2</v>
      </c>
      <c r="B432">
        <v>1</v>
      </c>
      <c r="C432" t="s">
        <v>1054</v>
      </c>
      <c r="D432" t="s">
        <v>15</v>
      </c>
      <c r="E432">
        <v>6</v>
      </c>
      <c r="F432">
        <v>0</v>
      </c>
      <c r="G432">
        <v>1</v>
      </c>
      <c r="H432" t="s">
        <v>1055</v>
      </c>
      <c r="I432">
        <v>33</v>
      </c>
      <c r="K432" t="s">
        <v>17</v>
      </c>
      <c r="L432" t="s">
        <v>22</v>
      </c>
      <c r="N432" t="s">
        <v>1056</v>
      </c>
      <c r="O432">
        <v>5</v>
      </c>
      <c r="P432" t="str">
        <f t="shared" si="32"/>
        <v>Validate</v>
      </c>
      <c r="Q432" t="str">
        <f t="shared" si="33"/>
        <v>go</v>
      </c>
      <c r="S432">
        <f>IF(E432="",WoE!$T$11,IF(E432&lt;18,WoE!$T$5,IF(E432&lt;31,WoE!$T$6,IF(E432&lt;41,WoE!$T$7,IF(E432&lt;51,WoE!$T$8,IF(E432&lt;61,WoE!$T$9,WoE!$T$10))))))</f>
        <v>76.513380263189873</v>
      </c>
      <c r="T432">
        <f>IF(J432="",WoE!$T$25,IF(LEFT(J432,1)=WoE!$R$19,WoE!$T$19,IF(LEFT(J432,1)=WoE!$R$20,WoE!$T$20,IF(LEFT(J432,1)=WoE!$R$21,WoE!$T$21,IF(LEFT(J432,1)=WoE!$R$22,WoE!$T$22,IF(LEFT(J432,1)=WoE!$R$23,WoE!$T$23,WoE!$T$24))))))</f>
        <v>-35.508699828064103</v>
      </c>
      <c r="U432">
        <f>IF(Q432=WoE!$R$45,WoE!$T$45,IF(Q432=WoE!$R$44,WoE!$T$44,IF(Q432=WoE!$R$43,WoE!$T$43,IF(Q432=WoE!$R$42,WoE!$T$42,IF(Q432=WoE!$R$41,WoE!$T$41,IF(Q432=WoE!$R$40,WoE!$T$40,IF(Q432=WoE!$R$39,WoE!$T$39,IF(Q432=WoE!$R$38,WoE!$T$38,IF(Q432=WoE!$R$37,WoE!$T$37,IF(Q432=WoE!$R$36,WoE!$T$36,IF(Q432=WoE!$R$35,WoE!$T$35,IF(Q432="",WoE!$T$33,WoE!$T$34))))))))))))</f>
        <v>26.617316200933416</v>
      </c>
      <c r="V432">
        <f>IF(D432=WoE!$R$53,WoE!$T$53,WoE!$T$54)</f>
        <v>157.1927179217501</v>
      </c>
      <c r="W432">
        <f t="shared" si="34"/>
        <v>1</v>
      </c>
      <c r="Y432">
        <f>VLOOKUP(S432,WoE!$T$5:$W$11,4,FALSE)</f>
        <v>137</v>
      </c>
      <c r="Z432">
        <f>VLOOKUP(T432,WoE!$T$19:$W$25,4,FALSE)</f>
        <v>113</v>
      </c>
      <c r="AA432">
        <f>VLOOKUP(U432,WoE!$T$33:$W$45,4,FALSE)</f>
        <v>128</v>
      </c>
      <c r="AB432">
        <f>VLOOKUP(V432,WoE!$T$53:$W$54,4,FALSE)</f>
        <v>167</v>
      </c>
      <c r="AC432">
        <f t="shared" si="35"/>
        <v>545</v>
      </c>
      <c r="AD432">
        <f t="shared" si="36"/>
        <v>1</v>
      </c>
    </row>
    <row r="433" spans="1:30" hidden="1" x14ac:dyDescent="0.25">
      <c r="A433">
        <v>2</v>
      </c>
      <c r="B433">
        <v>0</v>
      </c>
      <c r="C433" t="s">
        <v>1057</v>
      </c>
      <c r="D433" t="s">
        <v>20</v>
      </c>
      <c r="E433">
        <v>28</v>
      </c>
      <c r="F433">
        <v>0</v>
      </c>
      <c r="G433">
        <v>1</v>
      </c>
      <c r="H433" t="s">
        <v>1055</v>
      </c>
      <c r="I433">
        <v>33</v>
      </c>
      <c r="K433" t="s">
        <v>17</v>
      </c>
      <c r="N433" t="s">
        <v>1056</v>
      </c>
      <c r="O433">
        <v>5</v>
      </c>
      <c r="P433" t="str">
        <f t="shared" si="32"/>
        <v>Validate</v>
      </c>
      <c r="Q433" t="str">
        <f t="shared" si="33"/>
        <v>go</v>
      </c>
      <c r="S433">
        <f>IF(E433="",WoE!$T$11,IF(E433&lt;18,WoE!$T$5,IF(E433&lt;31,WoE!$T$6,IF(E433&lt;41,WoE!$T$7,IF(E433&lt;51,WoE!$T$8,IF(E433&lt;61,WoE!$T$9,WoE!$T$10))))))</f>
        <v>-5.6858338818942329</v>
      </c>
      <c r="T433">
        <f>IF(J433="",WoE!$T$25,IF(LEFT(J433,1)=WoE!$R$19,WoE!$T$19,IF(LEFT(J433,1)=WoE!$R$20,WoE!$T$20,IF(LEFT(J433,1)=WoE!$R$21,WoE!$T$21,IF(LEFT(J433,1)=WoE!$R$22,WoE!$T$22,IF(LEFT(J433,1)=WoE!$R$23,WoE!$T$23,WoE!$T$24))))))</f>
        <v>-35.508699828064103</v>
      </c>
      <c r="U433">
        <f>IF(Q433=WoE!$R$45,WoE!$T$45,IF(Q433=WoE!$R$44,WoE!$T$44,IF(Q433=WoE!$R$43,WoE!$T$43,IF(Q433=WoE!$R$42,WoE!$T$42,IF(Q433=WoE!$R$41,WoE!$T$41,IF(Q433=WoE!$R$40,WoE!$T$40,IF(Q433=WoE!$R$39,WoE!$T$39,IF(Q433=WoE!$R$38,WoE!$T$38,IF(Q433=WoE!$R$37,WoE!$T$37,IF(Q433=WoE!$R$36,WoE!$T$36,IF(Q433=WoE!$R$35,WoE!$T$35,IF(Q433="",WoE!$T$33,WoE!$T$34))))))))))))</f>
        <v>26.617316200933416</v>
      </c>
      <c r="V433">
        <f>IF(D433=WoE!$R$53,WoE!$T$53,WoE!$T$54)</f>
        <v>-94.961360375027951</v>
      </c>
      <c r="W433">
        <f t="shared" si="34"/>
        <v>0</v>
      </c>
      <c r="Y433">
        <f>VLOOKUP(S433,WoE!$T$5:$W$11,4,FALSE)</f>
        <v>121</v>
      </c>
      <c r="Z433">
        <f>VLOOKUP(T433,WoE!$T$19:$W$25,4,FALSE)</f>
        <v>113</v>
      </c>
      <c r="AA433">
        <f>VLOOKUP(U433,WoE!$T$33:$W$45,4,FALSE)</f>
        <v>128</v>
      </c>
      <c r="AB433">
        <f>VLOOKUP(V433,WoE!$T$53:$W$54,4,FALSE)</f>
        <v>95</v>
      </c>
      <c r="AC433">
        <f t="shared" si="35"/>
        <v>457</v>
      </c>
      <c r="AD433">
        <f t="shared" si="36"/>
        <v>0</v>
      </c>
    </row>
    <row r="434" spans="1:30" hidden="1" x14ac:dyDescent="0.25">
      <c r="A434">
        <v>2</v>
      </c>
      <c r="B434">
        <v>1</v>
      </c>
      <c r="C434" t="s">
        <v>1058</v>
      </c>
      <c r="D434" t="s">
        <v>20</v>
      </c>
      <c r="E434">
        <v>62</v>
      </c>
      <c r="F434">
        <v>0</v>
      </c>
      <c r="G434">
        <v>0</v>
      </c>
      <c r="H434" t="s">
        <v>1059</v>
      </c>
      <c r="I434">
        <v>10.5</v>
      </c>
      <c r="K434" t="s">
        <v>17</v>
      </c>
      <c r="L434" t="s">
        <v>414</v>
      </c>
      <c r="N434" t="s">
        <v>439</v>
      </c>
      <c r="O434">
        <v>5</v>
      </c>
      <c r="P434" t="str">
        <f t="shared" si="32"/>
        <v>Validate</v>
      </c>
      <c r="Q434" t="str">
        <f t="shared" si="33"/>
        <v>on</v>
      </c>
      <c r="S434">
        <f>IF(E434="",WoE!$T$11,IF(E434&lt;18,WoE!$T$5,IF(E434&lt;31,WoE!$T$6,IF(E434&lt;41,WoE!$T$7,IF(E434&lt;51,WoE!$T$8,IF(E434&lt;61,WoE!$T$9,WoE!$T$10))))))</f>
        <v>-96.783192941547711</v>
      </c>
      <c r="T434">
        <f>IF(J434="",WoE!$T$25,IF(LEFT(J434,1)=WoE!$R$19,WoE!$T$19,IF(LEFT(J434,1)=WoE!$R$20,WoE!$T$20,IF(LEFT(J434,1)=WoE!$R$21,WoE!$T$21,IF(LEFT(J434,1)=WoE!$R$22,WoE!$T$22,IF(LEFT(J434,1)=WoE!$R$23,WoE!$T$23,WoE!$T$24))))))</f>
        <v>-35.508699828064103</v>
      </c>
      <c r="U434">
        <f>IF(Q434=WoE!$R$45,WoE!$T$45,IF(Q434=WoE!$R$44,WoE!$T$44,IF(Q434=WoE!$R$43,WoE!$T$43,IF(Q434=WoE!$R$42,WoE!$T$42,IF(Q434=WoE!$R$41,WoE!$T$41,IF(Q434=WoE!$R$40,WoE!$T$40,IF(Q434=WoE!$R$39,WoE!$T$39,IF(Q434=WoE!$R$38,WoE!$T$38,IF(Q434=WoE!$R$37,WoE!$T$37,IF(Q434=WoE!$R$36,WoE!$T$36,IF(Q434=WoE!$R$35,WoE!$T$35,IF(Q434="",WoE!$T$33,WoE!$T$34))))))))))))</f>
        <v>-105.96394786685998</v>
      </c>
      <c r="V434">
        <f>IF(D434=WoE!$R$53,WoE!$T$53,WoE!$T$54)</f>
        <v>-94.961360375027951</v>
      </c>
      <c r="W434">
        <f t="shared" si="34"/>
        <v>1</v>
      </c>
      <c r="Y434">
        <f>VLOOKUP(S434,WoE!$T$5:$W$11,4,FALSE)</f>
        <v>102</v>
      </c>
      <c r="Z434">
        <f>VLOOKUP(T434,WoE!$T$19:$W$25,4,FALSE)</f>
        <v>113</v>
      </c>
      <c r="AA434">
        <f>VLOOKUP(U434,WoE!$T$33:$W$45,4,FALSE)</f>
        <v>98</v>
      </c>
      <c r="AB434">
        <f>VLOOKUP(V434,WoE!$T$53:$W$54,4,FALSE)</f>
        <v>95</v>
      </c>
      <c r="AC434">
        <f t="shared" si="35"/>
        <v>408</v>
      </c>
      <c r="AD434">
        <f t="shared" si="36"/>
        <v>1</v>
      </c>
    </row>
    <row r="435" spans="1:30" hidden="1" x14ac:dyDescent="0.25">
      <c r="A435">
        <v>2</v>
      </c>
      <c r="B435">
        <v>0</v>
      </c>
      <c r="C435" t="s">
        <v>1060</v>
      </c>
      <c r="D435" t="s">
        <v>20</v>
      </c>
      <c r="E435">
        <v>30</v>
      </c>
      <c r="F435">
        <v>0</v>
      </c>
      <c r="G435">
        <v>0</v>
      </c>
      <c r="H435" t="s">
        <v>1061</v>
      </c>
      <c r="I435">
        <v>10.5</v>
      </c>
      <c r="K435" t="s">
        <v>17</v>
      </c>
      <c r="N435" t="s">
        <v>1062</v>
      </c>
      <c r="O435">
        <v>5</v>
      </c>
      <c r="P435" t="str">
        <f t="shared" si="32"/>
        <v>Validate</v>
      </c>
      <c r="Q435" t="str">
        <f t="shared" si="33"/>
        <v>nd</v>
      </c>
      <c r="S435">
        <f>IF(E435="",WoE!$T$11,IF(E435&lt;18,WoE!$T$5,IF(E435&lt;31,WoE!$T$6,IF(E435&lt;41,WoE!$T$7,IF(E435&lt;51,WoE!$T$8,IF(E435&lt;61,WoE!$T$9,WoE!$T$10))))))</f>
        <v>-5.6858338818942329</v>
      </c>
      <c r="T435">
        <f>IF(J435="",WoE!$T$25,IF(LEFT(J435,1)=WoE!$R$19,WoE!$T$19,IF(LEFT(J435,1)=WoE!$R$20,WoE!$T$20,IF(LEFT(J435,1)=WoE!$R$21,WoE!$T$21,IF(LEFT(J435,1)=WoE!$R$22,WoE!$T$22,IF(LEFT(J435,1)=WoE!$R$23,WoE!$T$23,WoE!$T$24))))))</f>
        <v>-35.508699828064103</v>
      </c>
      <c r="U435">
        <f>IF(Q435=WoE!$R$45,WoE!$T$45,IF(Q435=WoE!$R$44,WoE!$T$44,IF(Q435=WoE!$R$43,WoE!$T$43,IF(Q435=WoE!$R$42,WoE!$T$42,IF(Q435=WoE!$R$41,WoE!$T$41,IF(Q435=WoE!$R$40,WoE!$T$40,IF(Q435=WoE!$R$39,WoE!$T$39,IF(Q435=WoE!$R$38,WoE!$T$38,IF(Q435=WoE!$R$37,WoE!$T$37,IF(Q435=WoE!$R$36,WoE!$T$36,IF(Q435=WoE!$R$35,WoE!$T$35,IF(Q435="",WoE!$T$33,WoE!$T$34))))))))))))</f>
        <v>23.024115278327077</v>
      </c>
      <c r="V435">
        <f>IF(D435=WoE!$R$53,WoE!$T$53,WoE!$T$54)</f>
        <v>-94.961360375027951</v>
      </c>
      <c r="W435">
        <f t="shared" si="34"/>
        <v>0</v>
      </c>
      <c r="Y435">
        <f>VLOOKUP(S435,WoE!$T$5:$W$11,4,FALSE)</f>
        <v>121</v>
      </c>
      <c r="Z435">
        <f>VLOOKUP(T435,WoE!$T$19:$W$25,4,FALSE)</f>
        <v>113</v>
      </c>
      <c r="AA435">
        <f>VLOOKUP(U435,WoE!$T$33:$W$45,4,FALSE)</f>
        <v>127</v>
      </c>
      <c r="AB435">
        <f>VLOOKUP(V435,WoE!$T$53:$W$54,4,FALSE)</f>
        <v>95</v>
      </c>
      <c r="AC435">
        <f t="shared" si="35"/>
        <v>456</v>
      </c>
      <c r="AD435">
        <f t="shared" si="36"/>
        <v>0</v>
      </c>
    </row>
    <row r="436" spans="1:30" hidden="1" x14ac:dyDescent="0.25">
      <c r="A436">
        <v>2</v>
      </c>
      <c r="B436">
        <v>1</v>
      </c>
      <c r="C436" t="s">
        <v>1063</v>
      </c>
      <c r="D436" t="s">
        <v>15</v>
      </c>
      <c r="E436">
        <v>7</v>
      </c>
      <c r="F436">
        <v>0</v>
      </c>
      <c r="G436">
        <v>2</v>
      </c>
      <c r="H436" t="s">
        <v>1064</v>
      </c>
      <c r="I436">
        <v>26.25</v>
      </c>
      <c r="K436" t="s">
        <v>17</v>
      </c>
      <c r="L436" t="s">
        <v>204</v>
      </c>
      <c r="N436" t="s">
        <v>1065</v>
      </c>
      <c r="O436">
        <v>5</v>
      </c>
      <c r="P436" t="str">
        <f t="shared" si="32"/>
        <v>Validate</v>
      </c>
      <c r="Q436" t="str">
        <f t="shared" si="33"/>
        <v>MB</v>
      </c>
      <c r="S436">
        <f>IF(E436="",WoE!$T$11,IF(E436&lt;18,WoE!$T$5,IF(E436&lt;31,WoE!$T$6,IF(E436&lt;41,WoE!$T$7,IF(E436&lt;51,WoE!$T$8,IF(E436&lt;61,WoE!$T$9,WoE!$T$10))))))</f>
        <v>76.513380263189873</v>
      </c>
      <c r="T436">
        <f>IF(J436="",WoE!$T$25,IF(LEFT(J436,1)=WoE!$R$19,WoE!$T$19,IF(LEFT(J436,1)=WoE!$R$20,WoE!$T$20,IF(LEFT(J436,1)=WoE!$R$21,WoE!$T$21,IF(LEFT(J436,1)=WoE!$R$22,WoE!$T$22,IF(LEFT(J436,1)=WoE!$R$23,WoE!$T$23,WoE!$T$24))))))</f>
        <v>-35.508699828064103</v>
      </c>
      <c r="U436">
        <f>IF(Q436=WoE!$R$45,WoE!$T$45,IF(Q436=WoE!$R$44,WoE!$T$44,IF(Q436=WoE!$R$43,WoE!$T$43,IF(Q436=WoE!$R$42,WoE!$T$42,IF(Q436=WoE!$R$41,WoE!$T$41,IF(Q436=WoE!$R$40,WoE!$T$40,IF(Q436=WoE!$R$39,WoE!$T$39,IF(Q436=WoE!$R$38,WoE!$T$38,IF(Q436=WoE!$R$37,WoE!$T$37,IF(Q436=WoE!$R$36,WoE!$T$36,IF(Q436=WoE!$R$35,WoE!$T$35,IF(Q436="",WoE!$T$33,WoE!$T$34))))))))))))</f>
        <v>26.617316200933416</v>
      </c>
      <c r="V436">
        <f>IF(D436=WoE!$R$53,WoE!$T$53,WoE!$T$54)</f>
        <v>157.1927179217501</v>
      </c>
      <c r="W436">
        <f t="shared" si="34"/>
        <v>1</v>
      </c>
      <c r="Y436">
        <f>VLOOKUP(S436,WoE!$T$5:$W$11,4,FALSE)</f>
        <v>137</v>
      </c>
      <c r="Z436">
        <f>VLOOKUP(T436,WoE!$T$19:$W$25,4,FALSE)</f>
        <v>113</v>
      </c>
      <c r="AA436">
        <f>VLOOKUP(U436,WoE!$T$33:$W$45,4,FALSE)</f>
        <v>128</v>
      </c>
      <c r="AB436">
        <f>VLOOKUP(V436,WoE!$T$53:$W$54,4,FALSE)</f>
        <v>167</v>
      </c>
      <c r="AC436">
        <f t="shared" si="35"/>
        <v>545</v>
      </c>
      <c r="AD436">
        <f t="shared" si="36"/>
        <v>1</v>
      </c>
    </row>
    <row r="437" spans="1:30" x14ac:dyDescent="0.25">
      <c r="A437">
        <v>2</v>
      </c>
      <c r="B437">
        <v>0</v>
      </c>
      <c r="C437" t="s">
        <v>1066</v>
      </c>
      <c r="D437" t="s">
        <v>20</v>
      </c>
      <c r="E437">
        <v>43</v>
      </c>
      <c r="F437">
        <v>1</v>
      </c>
      <c r="G437">
        <v>1</v>
      </c>
      <c r="H437" t="s">
        <v>1064</v>
      </c>
      <c r="I437">
        <v>26.25</v>
      </c>
      <c r="K437" t="s">
        <v>17</v>
      </c>
      <c r="N437" t="s">
        <v>1065</v>
      </c>
      <c r="O437">
        <v>1</v>
      </c>
      <c r="P437" t="str">
        <f t="shared" si="32"/>
        <v>Train</v>
      </c>
      <c r="Q437" t="str">
        <f t="shared" si="33"/>
        <v>MB</v>
      </c>
      <c r="S437">
        <f>IF(E437="",WoE!$T$11,IF(E437&lt;18,WoE!$T$5,IF(E437&lt;31,WoE!$T$6,IF(E437&lt;41,WoE!$T$7,IF(E437&lt;51,WoE!$T$8,IF(E437&lt;61,WoE!$T$9,WoE!$T$10))))))</f>
        <v>10.385094737400134</v>
      </c>
      <c r="T437">
        <f>IF(J437="",WoE!$T$25,IF(LEFT(J437,1)=WoE!$R$19,WoE!$T$19,IF(LEFT(J437,1)=WoE!$R$20,WoE!$T$20,IF(LEFT(J437,1)=WoE!$R$21,WoE!$T$21,IF(LEFT(J437,1)=WoE!$R$22,WoE!$T$22,IF(LEFT(J437,1)=WoE!$R$23,WoE!$T$23,WoE!$T$24))))))</f>
        <v>-35.508699828064103</v>
      </c>
      <c r="U437">
        <f>IF(Q437=WoE!$R$45,WoE!$T$45,IF(Q437=WoE!$R$44,WoE!$T$44,IF(Q437=WoE!$R$43,WoE!$T$43,IF(Q437=WoE!$R$42,WoE!$T$42,IF(Q437=WoE!$R$41,WoE!$T$41,IF(Q437=WoE!$R$40,WoE!$T$40,IF(Q437=WoE!$R$39,WoE!$T$39,IF(Q437=WoE!$R$38,WoE!$T$38,IF(Q437=WoE!$R$37,WoE!$T$37,IF(Q437=WoE!$R$36,WoE!$T$36,IF(Q437=WoE!$R$35,WoE!$T$35,IF(Q437="",WoE!$T$33,WoE!$T$34))))))))))))</f>
        <v>26.617316200933416</v>
      </c>
      <c r="V437">
        <f>IF(D437=WoE!$R$53,WoE!$T$53,WoE!$T$54)</f>
        <v>-94.961360375027951</v>
      </c>
      <c r="W437">
        <f t="shared" si="34"/>
        <v>0</v>
      </c>
      <c r="Y437">
        <f>VLOOKUP(S437,WoE!$T$5:$W$11,4,FALSE)</f>
        <v>124</v>
      </c>
      <c r="Z437">
        <f>VLOOKUP(T437,WoE!$T$19:$W$25,4,FALSE)</f>
        <v>113</v>
      </c>
      <c r="AA437">
        <f>VLOOKUP(U437,WoE!$T$33:$W$45,4,FALSE)</f>
        <v>128</v>
      </c>
      <c r="AB437">
        <f>VLOOKUP(V437,WoE!$T$53:$W$54,4,FALSE)</f>
        <v>95</v>
      </c>
      <c r="AC437">
        <f t="shared" si="35"/>
        <v>460</v>
      </c>
      <c r="AD437">
        <f t="shared" si="36"/>
        <v>0</v>
      </c>
    </row>
    <row r="438" spans="1:30" hidden="1" x14ac:dyDescent="0.25">
      <c r="A438">
        <v>2</v>
      </c>
      <c r="B438">
        <v>1</v>
      </c>
      <c r="C438" t="s">
        <v>1067</v>
      </c>
      <c r="D438" t="s">
        <v>15</v>
      </c>
      <c r="E438">
        <v>45</v>
      </c>
      <c r="F438">
        <v>1</v>
      </c>
      <c r="G438">
        <v>1</v>
      </c>
      <c r="H438" t="s">
        <v>1064</v>
      </c>
      <c r="I438">
        <v>26.25</v>
      </c>
      <c r="K438" t="s">
        <v>17</v>
      </c>
      <c r="L438" t="s">
        <v>204</v>
      </c>
      <c r="N438" t="s">
        <v>1065</v>
      </c>
      <c r="O438">
        <v>4</v>
      </c>
      <c r="P438" t="str">
        <f t="shared" si="32"/>
        <v>Test</v>
      </c>
      <c r="Q438" t="str">
        <f t="shared" si="33"/>
        <v>MB</v>
      </c>
      <c r="S438">
        <f>IF(E438="",WoE!$T$11,IF(E438&lt;18,WoE!$T$5,IF(E438&lt;31,WoE!$T$6,IF(E438&lt;41,WoE!$T$7,IF(E438&lt;51,WoE!$T$8,IF(E438&lt;61,WoE!$T$9,WoE!$T$10))))))</f>
        <v>10.385094737400134</v>
      </c>
      <c r="T438">
        <f>IF(J438="",WoE!$T$25,IF(LEFT(J438,1)=WoE!$R$19,WoE!$T$19,IF(LEFT(J438,1)=WoE!$R$20,WoE!$T$20,IF(LEFT(J438,1)=WoE!$R$21,WoE!$T$21,IF(LEFT(J438,1)=WoE!$R$22,WoE!$T$22,IF(LEFT(J438,1)=WoE!$R$23,WoE!$T$23,WoE!$T$24))))))</f>
        <v>-35.508699828064103</v>
      </c>
      <c r="U438">
        <f>IF(Q438=WoE!$R$45,WoE!$T$45,IF(Q438=WoE!$R$44,WoE!$T$44,IF(Q438=WoE!$R$43,WoE!$T$43,IF(Q438=WoE!$R$42,WoE!$T$42,IF(Q438=WoE!$R$41,WoE!$T$41,IF(Q438=WoE!$R$40,WoE!$T$40,IF(Q438=WoE!$R$39,WoE!$T$39,IF(Q438=WoE!$R$38,WoE!$T$38,IF(Q438=WoE!$R$37,WoE!$T$37,IF(Q438=WoE!$R$36,WoE!$T$36,IF(Q438=WoE!$R$35,WoE!$T$35,IF(Q438="",WoE!$T$33,WoE!$T$34))))))))))))</f>
        <v>26.617316200933416</v>
      </c>
      <c r="V438">
        <f>IF(D438=WoE!$R$53,WoE!$T$53,WoE!$T$54)</f>
        <v>157.1927179217501</v>
      </c>
      <c r="W438">
        <f t="shared" si="34"/>
        <v>1</v>
      </c>
      <c r="Y438">
        <f>VLOOKUP(S438,WoE!$T$5:$W$11,4,FALSE)</f>
        <v>124</v>
      </c>
      <c r="Z438">
        <f>VLOOKUP(T438,WoE!$T$19:$W$25,4,FALSE)</f>
        <v>113</v>
      </c>
      <c r="AA438">
        <f>VLOOKUP(U438,WoE!$T$33:$W$45,4,FALSE)</f>
        <v>128</v>
      </c>
      <c r="AB438">
        <f>VLOOKUP(V438,WoE!$T$53:$W$54,4,FALSE)</f>
        <v>167</v>
      </c>
      <c r="AC438">
        <f t="shared" si="35"/>
        <v>532</v>
      </c>
      <c r="AD438">
        <f t="shared" si="36"/>
        <v>1</v>
      </c>
    </row>
    <row r="439" spans="1:30" hidden="1" x14ac:dyDescent="0.25">
      <c r="A439">
        <v>2</v>
      </c>
      <c r="B439">
        <v>1</v>
      </c>
      <c r="C439" t="s">
        <v>1068</v>
      </c>
      <c r="D439" t="s">
        <v>15</v>
      </c>
      <c r="E439">
        <v>24</v>
      </c>
      <c r="F439">
        <v>1</v>
      </c>
      <c r="G439">
        <v>2</v>
      </c>
      <c r="H439" t="s">
        <v>1069</v>
      </c>
      <c r="I439">
        <v>65</v>
      </c>
      <c r="K439" t="s">
        <v>17</v>
      </c>
      <c r="L439" t="s">
        <v>54</v>
      </c>
      <c r="N439" t="s">
        <v>1070</v>
      </c>
      <c r="O439">
        <v>5</v>
      </c>
      <c r="P439" t="str">
        <f t="shared" si="32"/>
        <v>Validate</v>
      </c>
      <c r="Q439" t="str">
        <f t="shared" si="33"/>
        <v>NJ</v>
      </c>
      <c r="S439">
        <f>IF(E439="",WoE!$T$11,IF(E439&lt;18,WoE!$T$5,IF(E439&lt;31,WoE!$T$6,IF(E439&lt;41,WoE!$T$7,IF(E439&lt;51,WoE!$T$8,IF(E439&lt;61,WoE!$T$9,WoE!$T$10))))))</f>
        <v>-5.6858338818942329</v>
      </c>
      <c r="T439">
        <f>IF(J439="",WoE!$T$25,IF(LEFT(J439,1)=WoE!$R$19,WoE!$T$19,IF(LEFT(J439,1)=WoE!$R$20,WoE!$T$20,IF(LEFT(J439,1)=WoE!$R$21,WoE!$T$21,IF(LEFT(J439,1)=WoE!$R$22,WoE!$T$22,IF(LEFT(J439,1)=WoE!$R$23,WoE!$T$23,WoE!$T$24))))))</f>
        <v>-35.508699828064103</v>
      </c>
      <c r="U439">
        <f>IF(Q439=WoE!$R$45,WoE!$T$45,IF(Q439=WoE!$R$44,WoE!$T$44,IF(Q439=WoE!$R$43,WoE!$T$43,IF(Q439=WoE!$R$42,WoE!$T$42,IF(Q439=WoE!$R$41,WoE!$T$41,IF(Q439=WoE!$R$40,WoE!$T$40,IF(Q439=WoE!$R$39,WoE!$T$39,IF(Q439=WoE!$R$38,WoE!$T$38,IF(Q439=WoE!$R$37,WoE!$T$37,IF(Q439=WoE!$R$36,WoE!$T$36,IF(Q439=WoE!$R$35,WoE!$T$35,IF(Q439="",WoE!$T$33,WoE!$T$34))))))))))))</f>
        <v>9.304003126978575</v>
      </c>
      <c r="V439">
        <f>IF(D439=WoE!$R$53,WoE!$T$53,WoE!$T$54)</f>
        <v>157.1927179217501</v>
      </c>
      <c r="W439">
        <f t="shared" si="34"/>
        <v>1</v>
      </c>
      <c r="Y439">
        <f>VLOOKUP(S439,WoE!$T$5:$W$11,4,FALSE)</f>
        <v>121</v>
      </c>
      <c r="Z439">
        <f>VLOOKUP(T439,WoE!$T$19:$W$25,4,FALSE)</f>
        <v>113</v>
      </c>
      <c r="AA439">
        <f>VLOOKUP(U439,WoE!$T$33:$W$45,4,FALSE)</f>
        <v>124</v>
      </c>
      <c r="AB439">
        <f>VLOOKUP(V439,WoE!$T$53:$W$54,4,FALSE)</f>
        <v>167</v>
      </c>
      <c r="AC439">
        <f t="shared" si="35"/>
        <v>525</v>
      </c>
      <c r="AD439">
        <f t="shared" si="36"/>
        <v>1</v>
      </c>
    </row>
    <row r="440" spans="1:30" x14ac:dyDescent="0.25">
      <c r="A440">
        <v>2</v>
      </c>
      <c r="B440">
        <v>1</v>
      </c>
      <c r="C440" t="s">
        <v>1071</v>
      </c>
      <c r="D440" t="s">
        <v>15</v>
      </c>
      <c r="E440">
        <v>24</v>
      </c>
      <c r="F440">
        <v>1</v>
      </c>
      <c r="G440">
        <v>2</v>
      </c>
      <c r="H440" t="s">
        <v>1069</v>
      </c>
      <c r="I440">
        <v>65</v>
      </c>
      <c r="K440" t="s">
        <v>17</v>
      </c>
      <c r="L440" t="s">
        <v>54</v>
      </c>
      <c r="N440" t="s">
        <v>1070</v>
      </c>
      <c r="O440">
        <v>1</v>
      </c>
      <c r="P440" t="str">
        <f t="shared" si="32"/>
        <v>Train</v>
      </c>
      <c r="Q440" t="str">
        <f t="shared" si="33"/>
        <v>NJ</v>
      </c>
      <c r="S440">
        <f>IF(E440="",WoE!$T$11,IF(E440&lt;18,WoE!$T$5,IF(E440&lt;31,WoE!$T$6,IF(E440&lt;41,WoE!$T$7,IF(E440&lt;51,WoE!$T$8,IF(E440&lt;61,WoE!$T$9,WoE!$T$10))))))</f>
        <v>-5.6858338818942329</v>
      </c>
      <c r="T440">
        <f>IF(J440="",WoE!$T$25,IF(LEFT(J440,1)=WoE!$R$19,WoE!$T$19,IF(LEFT(J440,1)=WoE!$R$20,WoE!$T$20,IF(LEFT(J440,1)=WoE!$R$21,WoE!$T$21,IF(LEFT(J440,1)=WoE!$R$22,WoE!$T$22,IF(LEFT(J440,1)=WoE!$R$23,WoE!$T$23,WoE!$T$24))))))</f>
        <v>-35.508699828064103</v>
      </c>
      <c r="U440">
        <f>IF(Q440=WoE!$R$45,WoE!$T$45,IF(Q440=WoE!$R$44,WoE!$T$44,IF(Q440=WoE!$R$43,WoE!$T$43,IF(Q440=WoE!$R$42,WoE!$T$42,IF(Q440=WoE!$R$41,WoE!$T$41,IF(Q440=WoE!$R$40,WoE!$T$40,IF(Q440=WoE!$R$39,WoE!$T$39,IF(Q440=WoE!$R$38,WoE!$T$38,IF(Q440=WoE!$R$37,WoE!$T$37,IF(Q440=WoE!$R$36,WoE!$T$36,IF(Q440=WoE!$R$35,WoE!$T$35,IF(Q440="",WoE!$T$33,WoE!$T$34))))))))))))</f>
        <v>9.304003126978575</v>
      </c>
      <c r="V440">
        <f>IF(D440=WoE!$R$53,WoE!$T$53,WoE!$T$54)</f>
        <v>157.1927179217501</v>
      </c>
      <c r="W440">
        <f t="shared" si="34"/>
        <v>1</v>
      </c>
      <c r="Y440">
        <f>VLOOKUP(S440,WoE!$T$5:$W$11,4,FALSE)</f>
        <v>121</v>
      </c>
      <c r="Z440">
        <f>VLOOKUP(T440,WoE!$T$19:$W$25,4,FALSE)</f>
        <v>113</v>
      </c>
      <c r="AA440">
        <f>VLOOKUP(U440,WoE!$T$33:$W$45,4,FALSE)</f>
        <v>124</v>
      </c>
      <c r="AB440">
        <f>VLOOKUP(V440,WoE!$T$53:$W$54,4,FALSE)</f>
        <v>167</v>
      </c>
      <c r="AC440">
        <f t="shared" si="35"/>
        <v>525</v>
      </c>
      <c r="AD440">
        <f t="shared" si="36"/>
        <v>1</v>
      </c>
    </row>
    <row r="441" spans="1:30" hidden="1" x14ac:dyDescent="0.25">
      <c r="A441">
        <v>2</v>
      </c>
      <c r="B441">
        <v>0</v>
      </c>
      <c r="C441" t="s">
        <v>1072</v>
      </c>
      <c r="D441" t="s">
        <v>20</v>
      </c>
      <c r="E441">
        <v>49</v>
      </c>
      <c r="F441">
        <v>1</v>
      </c>
      <c r="G441">
        <v>2</v>
      </c>
      <c r="H441" t="s">
        <v>1069</v>
      </c>
      <c r="I441">
        <v>65</v>
      </c>
      <c r="K441" t="s">
        <v>17</v>
      </c>
      <c r="N441" t="s">
        <v>1070</v>
      </c>
      <c r="O441">
        <v>5</v>
      </c>
      <c r="P441" t="str">
        <f t="shared" si="32"/>
        <v>Validate</v>
      </c>
      <c r="Q441" t="str">
        <f t="shared" si="33"/>
        <v>NJ</v>
      </c>
      <c r="S441">
        <f>IF(E441="",WoE!$T$11,IF(E441&lt;18,WoE!$T$5,IF(E441&lt;31,WoE!$T$6,IF(E441&lt;41,WoE!$T$7,IF(E441&lt;51,WoE!$T$8,IF(E441&lt;61,WoE!$T$9,WoE!$T$10))))))</f>
        <v>10.385094737400134</v>
      </c>
      <c r="T441">
        <f>IF(J441="",WoE!$T$25,IF(LEFT(J441,1)=WoE!$R$19,WoE!$T$19,IF(LEFT(J441,1)=WoE!$R$20,WoE!$T$20,IF(LEFT(J441,1)=WoE!$R$21,WoE!$T$21,IF(LEFT(J441,1)=WoE!$R$22,WoE!$T$22,IF(LEFT(J441,1)=WoE!$R$23,WoE!$T$23,WoE!$T$24))))))</f>
        <v>-35.508699828064103</v>
      </c>
      <c r="U441">
        <f>IF(Q441=WoE!$R$45,WoE!$T$45,IF(Q441=WoE!$R$44,WoE!$T$44,IF(Q441=WoE!$R$43,WoE!$T$43,IF(Q441=WoE!$R$42,WoE!$T$42,IF(Q441=WoE!$R$41,WoE!$T$41,IF(Q441=WoE!$R$40,WoE!$T$40,IF(Q441=WoE!$R$39,WoE!$T$39,IF(Q441=WoE!$R$38,WoE!$T$38,IF(Q441=WoE!$R$37,WoE!$T$37,IF(Q441=WoE!$R$36,WoE!$T$36,IF(Q441=WoE!$R$35,WoE!$T$35,IF(Q441="",WoE!$T$33,WoE!$T$34))))))))))))</f>
        <v>9.304003126978575</v>
      </c>
      <c r="V441">
        <f>IF(D441=WoE!$R$53,WoE!$T$53,WoE!$T$54)</f>
        <v>-94.961360375027951</v>
      </c>
      <c r="W441">
        <f t="shared" si="34"/>
        <v>0</v>
      </c>
      <c r="Y441">
        <f>VLOOKUP(S441,WoE!$T$5:$W$11,4,FALSE)</f>
        <v>124</v>
      </c>
      <c r="Z441">
        <f>VLOOKUP(T441,WoE!$T$19:$W$25,4,FALSE)</f>
        <v>113</v>
      </c>
      <c r="AA441">
        <f>VLOOKUP(U441,WoE!$T$33:$W$45,4,FALSE)</f>
        <v>124</v>
      </c>
      <c r="AB441">
        <f>VLOOKUP(V441,WoE!$T$53:$W$54,4,FALSE)</f>
        <v>95</v>
      </c>
      <c r="AC441">
        <f t="shared" si="35"/>
        <v>456</v>
      </c>
      <c r="AD441">
        <f t="shared" si="36"/>
        <v>0</v>
      </c>
    </row>
    <row r="442" spans="1:30" x14ac:dyDescent="0.25">
      <c r="A442">
        <v>2</v>
      </c>
      <c r="B442">
        <v>1</v>
      </c>
      <c r="C442" t="s">
        <v>1073</v>
      </c>
      <c r="D442" t="s">
        <v>15</v>
      </c>
      <c r="E442">
        <v>48</v>
      </c>
      <c r="F442">
        <v>1</v>
      </c>
      <c r="G442">
        <v>2</v>
      </c>
      <c r="H442" t="s">
        <v>1069</v>
      </c>
      <c r="I442">
        <v>65</v>
      </c>
      <c r="K442" t="s">
        <v>17</v>
      </c>
      <c r="L442" t="s">
        <v>54</v>
      </c>
      <c r="N442" t="s">
        <v>1070</v>
      </c>
      <c r="O442">
        <v>1</v>
      </c>
      <c r="P442" t="str">
        <f t="shared" si="32"/>
        <v>Train</v>
      </c>
      <c r="Q442" t="str">
        <f t="shared" si="33"/>
        <v>NJ</v>
      </c>
      <c r="S442">
        <f>IF(E442="",WoE!$T$11,IF(E442&lt;18,WoE!$T$5,IF(E442&lt;31,WoE!$T$6,IF(E442&lt;41,WoE!$T$7,IF(E442&lt;51,WoE!$T$8,IF(E442&lt;61,WoE!$T$9,WoE!$T$10))))))</f>
        <v>10.385094737400134</v>
      </c>
      <c r="T442">
        <f>IF(J442="",WoE!$T$25,IF(LEFT(J442,1)=WoE!$R$19,WoE!$T$19,IF(LEFT(J442,1)=WoE!$R$20,WoE!$T$20,IF(LEFT(J442,1)=WoE!$R$21,WoE!$T$21,IF(LEFT(J442,1)=WoE!$R$22,WoE!$T$22,IF(LEFT(J442,1)=WoE!$R$23,WoE!$T$23,WoE!$T$24))))))</f>
        <v>-35.508699828064103</v>
      </c>
      <c r="U442">
        <f>IF(Q442=WoE!$R$45,WoE!$T$45,IF(Q442=WoE!$R$44,WoE!$T$44,IF(Q442=WoE!$R$43,WoE!$T$43,IF(Q442=WoE!$R$42,WoE!$T$42,IF(Q442=WoE!$R$41,WoE!$T$41,IF(Q442=WoE!$R$40,WoE!$T$40,IF(Q442=WoE!$R$39,WoE!$T$39,IF(Q442=WoE!$R$38,WoE!$T$38,IF(Q442=WoE!$R$37,WoE!$T$37,IF(Q442=WoE!$R$36,WoE!$T$36,IF(Q442=WoE!$R$35,WoE!$T$35,IF(Q442="",WoE!$T$33,WoE!$T$34))))))))))))</f>
        <v>9.304003126978575</v>
      </c>
      <c r="V442">
        <f>IF(D442=WoE!$R$53,WoE!$T$53,WoE!$T$54)</f>
        <v>157.1927179217501</v>
      </c>
      <c r="W442">
        <f t="shared" si="34"/>
        <v>1</v>
      </c>
      <c r="Y442">
        <f>VLOOKUP(S442,WoE!$T$5:$W$11,4,FALSE)</f>
        <v>124</v>
      </c>
      <c r="Z442">
        <f>VLOOKUP(T442,WoE!$T$19:$W$25,4,FALSE)</f>
        <v>113</v>
      </c>
      <c r="AA442">
        <f>VLOOKUP(U442,WoE!$T$33:$W$45,4,FALSE)</f>
        <v>124</v>
      </c>
      <c r="AB442">
        <f>VLOOKUP(V442,WoE!$T$53:$W$54,4,FALSE)</f>
        <v>167</v>
      </c>
      <c r="AC442">
        <f t="shared" si="35"/>
        <v>528</v>
      </c>
      <c r="AD442">
        <f t="shared" si="36"/>
        <v>1</v>
      </c>
    </row>
    <row r="443" spans="1:30" x14ac:dyDescent="0.25">
      <c r="A443">
        <v>2</v>
      </c>
      <c r="B443">
        <v>1</v>
      </c>
      <c r="C443" t="s">
        <v>1074</v>
      </c>
      <c r="D443" t="s">
        <v>15</v>
      </c>
      <c r="E443">
        <v>55</v>
      </c>
      <c r="F443">
        <v>0</v>
      </c>
      <c r="G443">
        <v>0</v>
      </c>
      <c r="H443" t="s">
        <v>1075</v>
      </c>
      <c r="I443">
        <v>16</v>
      </c>
      <c r="K443" t="s">
        <v>17</v>
      </c>
      <c r="L443" t="s">
        <v>241</v>
      </c>
      <c r="N443" t="s">
        <v>1076</v>
      </c>
      <c r="O443">
        <v>3</v>
      </c>
      <c r="P443" t="str">
        <f t="shared" si="32"/>
        <v>Train</v>
      </c>
      <c r="Q443" t="str">
        <f t="shared" si="33"/>
        <v>SD</v>
      </c>
      <c r="S443">
        <f>IF(E443="",WoE!$T$11,IF(E443&lt;18,WoE!$T$5,IF(E443&lt;31,WoE!$T$6,IF(E443&lt;41,WoE!$T$7,IF(E443&lt;51,WoE!$T$8,IF(E443&lt;61,WoE!$T$9,WoE!$T$10))))))</f>
        <v>24.067603007585038</v>
      </c>
      <c r="T443">
        <f>IF(J443="",WoE!$T$25,IF(LEFT(J443,1)=WoE!$R$19,WoE!$T$19,IF(LEFT(J443,1)=WoE!$R$20,WoE!$T$20,IF(LEFT(J443,1)=WoE!$R$21,WoE!$T$21,IF(LEFT(J443,1)=WoE!$R$22,WoE!$T$22,IF(LEFT(J443,1)=WoE!$R$23,WoE!$T$23,WoE!$T$24))))))</f>
        <v>-35.508699828064103</v>
      </c>
      <c r="U443">
        <f>IF(Q443=WoE!$R$45,WoE!$T$45,IF(Q443=WoE!$R$44,WoE!$T$44,IF(Q443=WoE!$R$43,WoE!$T$43,IF(Q443=WoE!$R$42,WoE!$T$42,IF(Q443=WoE!$R$41,WoE!$T$41,IF(Q443=WoE!$R$40,WoE!$T$40,IF(Q443=WoE!$R$39,WoE!$T$39,IF(Q443=WoE!$R$38,WoE!$T$38,IF(Q443=WoE!$R$37,WoE!$T$37,IF(Q443=WoE!$R$36,WoE!$T$36,IF(Q443=WoE!$R$35,WoE!$T$35,IF(Q443="",WoE!$T$33,WoE!$T$34))))))))))))</f>
        <v>26.617316200933416</v>
      </c>
      <c r="V443">
        <f>IF(D443=WoE!$R$53,WoE!$T$53,WoE!$T$54)</f>
        <v>157.1927179217501</v>
      </c>
      <c r="W443">
        <f t="shared" si="34"/>
        <v>1</v>
      </c>
      <c r="Y443">
        <f>VLOOKUP(S443,WoE!$T$5:$W$11,4,FALSE)</f>
        <v>127</v>
      </c>
      <c r="Z443">
        <f>VLOOKUP(T443,WoE!$T$19:$W$25,4,FALSE)</f>
        <v>113</v>
      </c>
      <c r="AA443">
        <f>VLOOKUP(U443,WoE!$T$33:$W$45,4,FALSE)</f>
        <v>128</v>
      </c>
      <c r="AB443">
        <f>VLOOKUP(V443,WoE!$T$53:$W$54,4,FALSE)</f>
        <v>167</v>
      </c>
      <c r="AC443">
        <f t="shared" si="35"/>
        <v>535</v>
      </c>
      <c r="AD443">
        <f t="shared" si="36"/>
        <v>1</v>
      </c>
    </row>
    <row r="444" spans="1:30" x14ac:dyDescent="0.25">
      <c r="A444">
        <v>2</v>
      </c>
      <c r="B444">
        <v>0</v>
      </c>
      <c r="C444" t="s">
        <v>1077</v>
      </c>
      <c r="D444" t="s">
        <v>20</v>
      </c>
      <c r="E444">
        <v>24</v>
      </c>
      <c r="F444">
        <v>2</v>
      </c>
      <c r="G444">
        <v>0</v>
      </c>
      <c r="H444" t="s">
        <v>952</v>
      </c>
      <c r="I444">
        <v>73.5</v>
      </c>
      <c r="K444" t="s">
        <v>17</v>
      </c>
      <c r="N444" t="s">
        <v>1078</v>
      </c>
      <c r="O444">
        <v>2</v>
      </c>
      <c r="P444" t="str">
        <f t="shared" si="32"/>
        <v>Train</v>
      </c>
      <c r="Q444" t="str">
        <f t="shared" si="33"/>
        <v>MB</v>
      </c>
      <c r="S444">
        <f>IF(E444="",WoE!$T$11,IF(E444&lt;18,WoE!$T$5,IF(E444&lt;31,WoE!$T$6,IF(E444&lt;41,WoE!$T$7,IF(E444&lt;51,WoE!$T$8,IF(E444&lt;61,WoE!$T$9,WoE!$T$10))))))</f>
        <v>-5.6858338818942329</v>
      </c>
      <c r="T444">
        <f>IF(J444="",WoE!$T$25,IF(LEFT(J444,1)=WoE!$R$19,WoE!$T$19,IF(LEFT(J444,1)=WoE!$R$20,WoE!$T$20,IF(LEFT(J444,1)=WoE!$R$21,WoE!$T$21,IF(LEFT(J444,1)=WoE!$R$22,WoE!$T$22,IF(LEFT(J444,1)=WoE!$R$23,WoE!$T$23,WoE!$T$24))))))</f>
        <v>-35.508699828064103</v>
      </c>
      <c r="U444">
        <f>IF(Q444=WoE!$R$45,WoE!$T$45,IF(Q444=WoE!$R$44,WoE!$T$44,IF(Q444=WoE!$R$43,WoE!$T$43,IF(Q444=WoE!$R$42,WoE!$T$42,IF(Q444=WoE!$R$41,WoE!$T$41,IF(Q444=WoE!$R$40,WoE!$T$40,IF(Q444=WoE!$R$39,WoE!$T$39,IF(Q444=WoE!$R$38,WoE!$T$38,IF(Q444=WoE!$R$37,WoE!$T$37,IF(Q444=WoE!$R$36,WoE!$T$36,IF(Q444=WoE!$R$35,WoE!$T$35,IF(Q444="",WoE!$T$33,WoE!$T$34))))))))))))</f>
        <v>26.617316200933416</v>
      </c>
      <c r="V444">
        <f>IF(D444=WoE!$R$53,WoE!$T$53,WoE!$T$54)</f>
        <v>-94.961360375027951</v>
      </c>
      <c r="W444">
        <f t="shared" si="34"/>
        <v>0</v>
      </c>
      <c r="Y444">
        <f>VLOOKUP(S444,WoE!$T$5:$W$11,4,FALSE)</f>
        <v>121</v>
      </c>
      <c r="Z444">
        <f>VLOOKUP(T444,WoE!$T$19:$W$25,4,FALSE)</f>
        <v>113</v>
      </c>
      <c r="AA444">
        <f>VLOOKUP(U444,WoE!$T$33:$W$45,4,FALSE)</f>
        <v>128</v>
      </c>
      <c r="AB444">
        <f>VLOOKUP(V444,WoE!$T$53:$W$54,4,FALSE)</f>
        <v>95</v>
      </c>
      <c r="AC444">
        <f t="shared" si="35"/>
        <v>457</v>
      </c>
      <c r="AD444">
        <f t="shared" si="36"/>
        <v>0</v>
      </c>
    </row>
    <row r="445" spans="1:30" x14ac:dyDescent="0.25">
      <c r="A445">
        <v>2</v>
      </c>
      <c r="B445">
        <v>0</v>
      </c>
      <c r="C445" t="s">
        <v>1079</v>
      </c>
      <c r="D445" t="s">
        <v>20</v>
      </c>
      <c r="E445">
        <v>32</v>
      </c>
      <c r="F445">
        <v>2</v>
      </c>
      <c r="G445">
        <v>0</v>
      </c>
      <c r="H445" t="s">
        <v>952</v>
      </c>
      <c r="I445">
        <v>73.5</v>
      </c>
      <c r="K445" t="s">
        <v>17</v>
      </c>
      <c r="M445">
        <v>256</v>
      </c>
      <c r="N445" t="s">
        <v>1078</v>
      </c>
      <c r="O445">
        <v>2</v>
      </c>
      <c r="P445" t="str">
        <f t="shared" si="32"/>
        <v>Train</v>
      </c>
      <c r="Q445" t="str">
        <f t="shared" si="33"/>
        <v>MB</v>
      </c>
      <c r="S445">
        <f>IF(E445="",WoE!$T$11,IF(E445&lt;18,WoE!$T$5,IF(E445&lt;31,WoE!$T$6,IF(E445&lt;41,WoE!$T$7,IF(E445&lt;51,WoE!$T$8,IF(E445&lt;61,WoE!$T$9,WoE!$T$10))))))</f>
        <v>6.0882919635254256</v>
      </c>
      <c r="T445">
        <f>IF(J445="",WoE!$T$25,IF(LEFT(J445,1)=WoE!$R$19,WoE!$T$19,IF(LEFT(J445,1)=WoE!$R$20,WoE!$T$20,IF(LEFT(J445,1)=WoE!$R$21,WoE!$T$21,IF(LEFT(J445,1)=WoE!$R$22,WoE!$T$22,IF(LEFT(J445,1)=WoE!$R$23,WoE!$T$23,WoE!$T$24))))))</f>
        <v>-35.508699828064103</v>
      </c>
      <c r="U445">
        <f>IF(Q445=WoE!$R$45,WoE!$T$45,IF(Q445=WoE!$R$44,WoE!$T$44,IF(Q445=WoE!$R$43,WoE!$T$43,IF(Q445=WoE!$R$42,WoE!$T$42,IF(Q445=WoE!$R$41,WoE!$T$41,IF(Q445=WoE!$R$40,WoE!$T$40,IF(Q445=WoE!$R$39,WoE!$T$39,IF(Q445=WoE!$R$38,WoE!$T$38,IF(Q445=WoE!$R$37,WoE!$T$37,IF(Q445=WoE!$R$36,WoE!$T$36,IF(Q445=WoE!$R$35,WoE!$T$35,IF(Q445="",WoE!$T$33,WoE!$T$34))))))))))))</f>
        <v>26.617316200933416</v>
      </c>
      <c r="V445">
        <f>IF(D445=WoE!$R$53,WoE!$T$53,WoE!$T$54)</f>
        <v>-94.961360375027951</v>
      </c>
      <c r="W445">
        <f t="shared" si="34"/>
        <v>0</v>
      </c>
      <c r="Y445">
        <f>VLOOKUP(S445,WoE!$T$5:$W$11,4,FALSE)</f>
        <v>123</v>
      </c>
      <c r="Z445">
        <f>VLOOKUP(T445,WoE!$T$19:$W$25,4,FALSE)</f>
        <v>113</v>
      </c>
      <c r="AA445">
        <f>VLOOKUP(U445,WoE!$T$33:$W$45,4,FALSE)</f>
        <v>128</v>
      </c>
      <c r="AB445">
        <f>VLOOKUP(V445,WoE!$T$53:$W$54,4,FALSE)</f>
        <v>95</v>
      </c>
      <c r="AC445">
        <f t="shared" si="35"/>
        <v>459</v>
      </c>
      <c r="AD445">
        <f t="shared" si="36"/>
        <v>0</v>
      </c>
    </row>
    <row r="446" spans="1:30" x14ac:dyDescent="0.25">
      <c r="A446">
        <v>2</v>
      </c>
      <c r="B446">
        <v>0</v>
      </c>
      <c r="C446" t="s">
        <v>1080</v>
      </c>
      <c r="D446" t="s">
        <v>20</v>
      </c>
      <c r="E446">
        <v>21</v>
      </c>
      <c r="F446">
        <v>2</v>
      </c>
      <c r="G446">
        <v>0</v>
      </c>
      <c r="H446" t="s">
        <v>952</v>
      </c>
      <c r="I446">
        <v>73.5</v>
      </c>
      <c r="K446" t="s">
        <v>17</v>
      </c>
      <c r="N446" t="s">
        <v>1078</v>
      </c>
      <c r="O446">
        <v>1</v>
      </c>
      <c r="P446" t="str">
        <f t="shared" si="32"/>
        <v>Train</v>
      </c>
      <c r="Q446" t="str">
        <f t="shared" si="33"/>
        <v>MB</v>
      </c>
      <c r="S446">
        <f>IF(E446="",WoE!$T$11,IF(E446&lt;18,WoE!$T$5,IF(E446&lt;31,WoE!$T$6,IF(E446&lt;41,WoE!$T$7,IF(E446&lt;51,WoE!$T$8,IF(E446&lt;61,WoE!$T$9,WoE!$T$10))))))</f>
        <v>-5.6858338818942329</v>
      </c>
      <c r="T446">
        <f>IF(J446="",WoE!$T$25,IF(LEFT(J446,1)=WoE!$R$19,WoE!$T$19,IF(LEFT(J446,1)=WoE!$R$20,WoE!$T$20,IF(LEFT(J446,1)=WoE!$R$21,WoE!$T$21,IF(LEFT(J446,1)=WoE!$R$22,WoE!$T$22,IF(LEFT(J446,1)=WoE!$R$23,WoE!$T$23,WoE!$T$24))))))</f>
        <v>-35.508699828064103</v>
      </c>
      <c r="U446">
        <f>IF(Q446=WoE!$R$45,WoE!$T$45,IF(Q446=WoE!$R$44,WoE!$T$44,IF(Q446=WoE!$R$43,WoE!$T$43,IF(Q446=WoE!$R$42,WoE!$T$42,IF(Q446=WoE!$R$41,WoE!$T$41,IF(Q446=WoE!$R$40,WoE!$T$40,IF(Q446=WoE!$R$39,WoE!$T$39,IF(Q446=WoE!$R$38,WoE!$T$38,IF(Q446=WoE!$R$37,WoE!$T$37,IF(Q446=WoE!$R$36,WoE!$T$36,IF(Q446=WoE!$R$35,WoE!$T$35,IF(Q446="",WoE!$T$33,WoE!$T$34))))))))))))</f>
        <v>26.617316200933416</v>
      </c>
      <c r="V446">
        <f>IF(D446=WoE!$R$53,WoE!$T$53,WoE!$T$54)</f>
        <v>-94.961360375027951</v>
      </c>
      <c r="W446">
        <f t="shared" si="34"/>
        <v>0</v>
      </c>
      <c r="Y446">
        <f>VLOOKUP(S446,WoE!$T$5:$W$11,4,FALSE)</f>
        <v>121</v>
      </c>
      <c r="Z446">
        <f>VLOOKUP(T446,WoE!$T$19:$W$25,4,FALSE)</f>
        <v>113</v>
      </c>
      <c r="AA446">
        <f>VLOOKUP(U446,WoE!$T$33:$W$45,4,FALSE)</f>
        <v>128</v>
      </c>
      <c r="AB446">
        <f>VLOOKUP(V446,WoE!$T$53:$W$54,4,FALSE)</f>
        <v>95</v>
      </c>
      <c r="AC446">
        <f t="shared" si="35"/>
        <v>457</v>
      </c>
      <c r="AD446">
        <f t="shared" si="36"/>
        <v>0</v>
      </c>
    </row>
    <row r="447" spans="1:30" hidden="1" x14ac:dyDescent="0.25">
      <c r="A447">
        <v>2</v>
      </c>
      <c r="B447">
        <v>0</v>
      </c>
      <c r="C447" t="s">
        <v>1081</v>
      </c>
      <c r="D447" t="s">
        <v>15</v>
      </c>
      <c r="E447">
        <v>18</v>
      </c>
      <c r="F447">
        <v>1</v>
      </c>
      <c r="G447">
        <v>1</v>
      </c>
      <c r="H447" t="s">
        <v>1082</v>
      </c>
      <c r="I447">
        <v>13</v>
      </c>
      <c r="K447" t="s">
        <v>17</v>
      </c>
      <c r="N447" t="s">
        <v>1083</v>
      </c>
      <c r="O447">
        <v>5</v>
      </c>
      <c r="P447" t="str">
        <f t="shared" si="32"/>
        <v>Validate</v>
      </c>
      <c r="Q447" t="str">
        <f t="shared" si="33"/>
        <v>MI</v>
      </c>
      <c r="S447">
        <f>IF(E447="",WoE!$T$11,IF(E447&lt;18,WoE!$T$5,IF(E447&lt;31,WoE!$T$6,IF(E447&lt;41,WoE!$T$7,IF(E447&lt;51,WoE!$T$8,IF(E447&lt;61,WoE!$T$9,WoE!$T$10))))))</f>
        <v>-5.6858338818942329</v>
      </c>
      <c r="T447">
        <f>IF(J447="",WoE!$T$25,IF(LEFT(J447,1)=WoE!$R$19,WoE!$T$19,IF(LEFT(J447,1)=WoE!$R$20,WoE!$T$20,IF(LEFT(J447,1)=WoE!$R$21,WoE!$T$21,IF(LEFT(J447,1)=WoE!$R$22,WoE!$T$22,IF(LEFT(J447,1)=WoE!$R$23,WoE!$T$23,WoE!$T$24))))))</f>
        <v>-35.508699828064103</v>
      </c>
      <c r="U447">
        <f>IF(Q447=WoE!$R$45,WoE!$T$45,IF(Q447=WoE!$R$44,WoE!$T$44,IF(Q447=WoE!$R$43,WoE!$T$43,IF(Q447=WoE!$R$42,WoE!$T$42,IF(Q447=WoE!$R$41,WoE!$T$41,IF(Q447=WoE!$R$40,WoE!$T$40,IF(Q447=WoE!$R$39,WoE!$T$39,IF(Q447=WoE!$R$38,WoE!$T$38,IF(Q447=WoE!$R$37,WoE!$T$37,IF(Q447=WoE!$R$36,WoE!$T$36,IF(Q447=WoE!$R$35,WoE!$T$35,IF(Q447="",WoE!$T$33,WoE!$T$34))))))))))))</f>
        <v>9.3040031269785537</v>
      </c>
      <c r="V447">
        <f>IF(D447=WoE!$R$53,WoE!$T$53,WoE!$T$54)</f>
        <v>157.1927179217501</v>
      </c>
      <c r="W447">
        <f t="shared" si="34"/>
        <v>0</v>
      </c>
      <c r="Y447">
        <f>VLOOKUP(S447,WoE!$T$5:$W$11,4,FALSE)</f>
        <v>121</v>
      </c>
      <c r="Z447">
        <f>VLOOKUP(T447,WoE!$T$19:$W$25,4,FALSE)</f>
        <v>113</v>
      </c>
      <c r="AA447">
        <f>VLOOKUP(U447,WoE!$T$33:$W$45,4,FALSE)</f>
        <v>124</v>
      </c>
      <c r="AB447">
        <f>VLOOKUP(V447,WoE!$T$53:$W$54,4,FALSE)</f>
        <v>167</v>
      </c>
      <c r="AC447">
        <f t="shared" si="35"/>
        <v>525</v>
      </c>
      <c r="AD447">
        <f t="shared" si="36"/>
        <v>0</v>
      </c>
    </row>
    <row r="448" spans="1:30" x14ac:dyDescent="0.25">
      <c r="A448">
        <v>2</v>
      </c>
      <c r="B448">
        <v>1</v>
      </c>
      <c r="C448" t="s">
        <v>1084</v>
      </c>
      <c r="D448" t="s">
        <v>15</v>
      </c>
      <c r="E448">
        <v>20</v>
      </c>
      <c r="F448">
        <v>2</v>
      </c>
      <c r="G448">
        <v>1</v>
      </c>
      <c r="H448" t="s">
        <v>1085</v>
      </c>
      <c r="I448">
        <v>23</v>
      </c>
      <c r="K448" t="s">
        <v>17</v>
      </c>
      <c r="L448" t="s">
        <v>50</v>
      </c>
      <c r="N448" t="s">
        <v>1086</v>
      </c>
      <c r="O448">
        <v>1</v>
      </c>
      <c r="P448" t="str">
        <f t="shared" si="32"/>
        <v>Train</v>
      </c>
      <c r="Q448" t="str">
        <f t="shared" si="33"/>
        <v>OH</v>
      </c>
      <c r="S448">
        <f>IF(E448="",WoE!$T$11,IF(E448&lt;18,WoE!$T$5,IF(E448&lt;31,WoE!$T$6,IF(E448&lt;41,WoE!$T$7,IF(E448&lt;51,WoE!$T$8,IF(E448&lt;61,WoE!$T$9,WoE!$T$10))))))</f>
        <v>-5.6858338818942329</v>
      </c>
      <c r="T448">
        <f>IF(J448="",WoE!$T$25,IF(LEFT(J448,1)=WoE!$R$19,WoE!$T$19,IF(LEFT(J448,1)=WoE!$R$20,WoE!$T$20,IF(LEFT(J448,1)=WoE!$R$21,WoE!$T$21,IF(LEFT(J448,1)=WoE!$R$22,WoE!$T$22,IF(LEFT(J448,1)=WoE!$R$23,WoE!$T$23,WoE!$T$24))))))</f>
        <v>-35.508699828064103</v>
      </c>
      <c r="U448">
        <f>IF(Q448=WoE!$R$45,WoE!$T$45,IF(Q448=WoE!$R$44,WoE!$T$44,IF(Q448=WoE!$R$43,WoE!$T$43,IF(Q448=WoE!$R$42,WoE!$T$42,IF(Q448=WoE!$R$41,WoE!$T$41,IF(Q448=WoE!$R$40,WoE!$T$40,IF(Q448=WoE!$R$39,WoE!$T$39,IF(Q448=WoE!$R$38,WoE!$T$38,IF(Q448=WoE!$R$37,WoE!$T$37,IF(Q448=WoE!$R$36,WoE!$T$36,IF(Q448=WoE!$R$35,WoE!$T$35,IF(Q448="",WoE!$T$33,WoE!$T$34))))))))))))</f>
        <v>100.93307631439407</v>
      </c>
      <c r="V448">
        <f>IF(D448=WoE!$R$53,WoE!$T$53,WoE!$T$54)</f>
        <v>157.1927179217501</v>
      </c>
      <c r="W448">
        <f t="shared" si="34"/>
        <v>1</v>
      </c>
      <c r="Y448">
        <f>VLOOKUP(S448,WoE!$T$5:$W$11,4,FALSE)</f>
        <v>121</v>
      </c>
      <c r="Z448">
        <f>VLOOKUP(T448,WoE!$T$19:$W$25,4,FALSE)</f>
        <v>113</v>
      </c>
      <c r="AA448">
        <f>VLOOKUP(U448,WoE!$T$33:$W$45,4,FALSE)</f>
        <v>144</v>
      </c>
      <c r="AB448">
        <f>VLOOKUP(V448,WoE!$T$53:$W$54,4,FALSE)</f>
        <v>167</v>
      </c>
      <c r="AC448">
        <f t="shared" si="35"/>
        <v>545</v>
      </c>
      <c r="AD448">
        <f t="shared" si="36"/>
        <v>1</v>
      </c>
    </row>
    <row r="449" spans="1:30" x14ac:dyDescent="0.25">
      <c r="A449">
        <v>2</v>
      </c>
      <c r="B449">
        <v>0</v>
      </c>
      <c r="C449" t="s">
        <v>1087</v>
      </c>
      <c r="D449" t="s">
        <v>20</v>
      </c>
      <c r="E449">
        <v>23</v>
      </c>
      <c r="F449">
        <v>2</v>
      </c>
      <c r="G449">
        <v>1</v>
      </c>
      <c r="H449" t="s">
        <v>1088</v>
      </c>
      <c r="I449">
        <v>11.5</v>
      </c>
      <c r="K449" t="s">
        <v>17</v>
      </c>
      <c r="N449" t="s">
        <v>1086</v>
      </c>
      <c r="O449">
        <v>1</v>
      </c>
      <c r="P449" t="str">
        <f t="shared" si="32"/>
        <v>Train</v>
      </c>
      <c r="Q449" t="str">
        <f t="shared" si="33"/>
        <v>OH</v>
      </c>
      <c r="S449">
        <f>IF(E449="",WoE!$T$11,IF(E449&lt;18,WoE!$T$5,IF(E449&lt;31,WoE!$T$6,IF(E449&lt;41,WoE!$T$7,IF(E449&lt;51,WoE!$T$8,IF(E449&lt;61,WoE!$T$9,WoE!$T$10))))))</f>
        <v>-5.6858338818942329</v>
      </c>
      <c r="T449">
        <f>IF(J449="",WoE!$T$25,IF(LEFT(J449,1)=WoE!$R$19,WoE!$T$19,IF(LEFT(J449,1)=WoE!$R$20,WoE!$T$20,IF(LEFT(J449,1)=WoE!$R$21,WoE!$T$21,IF(LEFT(J449,1)=WoE!$R$22,WoE!$T$22,IF(LEFT(J449,1)=WoE!$R$23,WoE!$T$23,WoE!$T$24))))))</f>
        <v>-35.508699828064103</v>
      </c>
      <c r="U449">
        <f>IF(Q449=WoE!$R$45,WoE!$T$45,IF(Q449=WoE!$R$44,WoE!$T$44,IF(Q449=WoE!$R$43,WoE!$T$43,IF(Q449=WoE!$R$42,WoE!$T$42,IF(Q449=WoE!$R$41,WoE!$T$41,IF(Q449=WoE!$R$40,WoE!$T$40,IF(Q449=WoE!$R$39,WoE!$T$39,IF(Q449=WoE!$R$38,WoE!$T$38,IF(Q449=WoE!$R$37,WoE!$T$37,IF(Q449=WoE!$R$36,WoE!$T$36,IF(Q449=WoE!$R$35,WoE!$T$35,IF(Q449="",WoE!$T$33,WoE!$T$34))))))))))))</f>
        <v>100.93307631439407</v>
      </c>
      <c r="V449">
        <f>IF(D449=WoE!$R$53,WoE!$T$53,WoE!$T$54)</f>
        <v>-94.961360375027951</v>
      </c>
      <c r="W449">
        <f t="shared" si="34"/>
        <v>0</v>
      </c>
      <c r="Y449">
        <f>VLOOKUP(S449,WoE!$T$5:$W$11,4,FALSE)</f>
        <v>121</v>
      </c>
      <c r="Z449">
        <f>VLOOKUP(T449,WoE!$T$19:$W$25,4,FALSE)</f>
        <v>113</v>
      </c>
      <c r="AA449">
        <f>VLOOKUP(U449,WoE!$T$33:$W$45,4,FALSE)</f>
        <v>144</v>
      </c>
      <c r="AB449">
        <f>VLOOKUP(V449,WoE!$T$53:$W$54,4,FALSE)</f>
        <v>95</v>
      </c>
      <c r="AC449">
        <f t="shared" si="35"/>
        <v>473</v>
      </c>
      <c r="AD449">
        <f t="shared" si="36"/>
        <v>0</v>
      </c>
    </row>
    <row r="450" spans="1:30" x14ac:dyDescent="0.25">
      <c r="A450">
        <v>2</v>
      </c>
      <c r="B450">
        <v>0</v>
      </c>
      <c r="C450" t="s">
        <v>1089</v>
      </c>
      <c r="D450" t="s">
        <v>20</v>
      </c>
      <c r="E450">
        <v>36</v>
      </c>
      <c r="F450">
        <v>0</v>
      </c>
      <c r="G450">
        <v>0</v>
      </c>
      <c r="H450" t="s">
        <v>1090</v>
      </c>
      <c r="I450">
        <v>13</v>
      </c>
      <c r="K450" t="s">
        <v>17</v>
      </c>
      <c r="N450" t="s">
        <v>1091</v>
      </c>
      <c r="O450">
        <v>1</v>
      </c>
      <c r="P450" t="str">
        <f t="shared" si="32"/>
        <v>Train</v>
      </c>
      <c r="Q450" t="str">
        <f t="shared" si="33"/>
        <v>nd</v>
      </c>
      <c r="S450">
        <f>IF(E450="",WoE!$T$11,IF(E450&lt;18,WoE!$T$5,IF(E450&lt;31,WoE!$T$6,IF(E450&lt;41,WoE!$T$7,IF(E450&lt;51,WoE!$T$8,IF(E450&lt;61,WoE!$T$9,WoE!$T$10))))))</f>
        <v>6.0882919635254256</v>
      </c>
      <c r="T450">
        <f>IF(J450="",WoE!$T$25,IF(LEFT(J450,1)=WoE!$R$19,WoE!$T$19,IF(LEFT(J450,1)=WoE!$R$20,WoE!$T$20,IF(LEFT(J450,1)=WoE!$R$21,WoE!$T$21,IF(LEFT(J450,1)=WoE!$R$22,WoE!$T$22,IF(LEFT(J450,1)=WoE!$R$23,WoE!$T$23,WoE!$T$24))))))</f>
        <v>-35.508699828064103</v>
      </c>
      <c r="U450">
        <f>IF(Q450=WoE!$R$45,WoE!$T$45,IF(Q450=WoE!$R$44,WoE!$T$44,IF(Q450=WoE!$R$43,WoE!$T$43,IF(Q450=WoE!$R$42,WoE!$T$42,IF(Q450=WoE!$R$41,WoE!$T$41,IF(Q450=WoE!$R$40,WoE!$T$40,IF(Q450=WoE!$R$39,WoE!$T$39,IF(Q450=WoE!$R$38,WoE!$T$38,IF(Q450=WoE!$R$37,WoE!$T$37,IF(Q450=WoE!$R$36,WoE!$T$36,IF(Q450=WoE!$R$35,WoE!$T$35,IF(Q450="",WoE!$T$33,WoE!$T$34))))))))))))</f>
        <v>23.024115278327077</v>
      </c>
      <c r="V450">
        <f>IF(D450=WoE!$R$53,WoE!$T$53,WoE!$T$54)</f>
        <v>-94.961360375027951</v>
      </c>
      <c r="W450">
        <f t="shared" si="34"/>
        <v>0</v>
      </c>
      <c r="Y450">
        <f>VLOOKUP(S450,WoE!$T$5:$W$11,4,FALSE)</f>
        <v>123</v>
      </c>
      <c r="Z450">
        <f>VLOOKUP(T450,WoE!$T$19:$W$25,4,FALSE)</f>
        <v>113</v>
      </c>
      <c r="AA450">
        <f>VLOOKUP(U450,WoE!$T$33:$W$45,4,FALSE)</f>
        <v>127</v>
      </c>
      <c r="AB450">
        <f>VLOOKUP(V450,WoE!$T$53:$W$54,4,FALSE)</f>
        <v>95</v>
      </c>
      <c r="AC450">
        <f t="shared" si="35"/>
        <v>458</v>
      </c>
      <c r="AD450">
        <f t="shared" si="36"/>
        <v>0</v>
      </c>
    </row>
    <row r="451" spans="1:30" hidden="1" x14ac:dyDescent="0.25">
      <c r="A451">
        <v>2</v>
      </c>
      <c r="B451">
        <v>1</v>
      </c>
      <c r="C451" t="s">
        <v>1092</v>
      </c>
      <c r="D451" t="s">
        <v>15</v>
      </c>
      <c r="E451">
        <v>54</v>
      </c>
      <c r="F451">
        <v>1</v>
      </c>
      <c r="G451">
        <v>3</v>
      </c>
      <c r="H451" t="s">
        <v>1085</v>
      </c>
      <c r="I451">
        <v>23</v>
      </c>
      <c r="K451" t="s">
        <v>17</v>
      </c>
      <c r="L451" t="s">
        <v>50</v>
      </c>
      <c r="N451" t="s">
        <v>1086</v>
      </c>
      <c r="O451">
        <v>5</v>
      </c>
      <c r="P451" t="str">
        <f t="shared" ref="P451:P514" si="37">IF(O451&lt;=3, "Train", IF(O451=4, "Test", "Validate"))</f>
        <v>Validate</v>
      </c>
      <c r="Q451" t="str">
        <f t="shared" ref="Q451:Q514" si="38">RIGHT(N451,2)</f>
        <v>OH</v>
      </c>
      <c r="S451">
        <f>IF(E451="",WoE!$T$11,IF(E451&lt;18,WoE!$T$5,IF(E451&lt;31,WoE!$T$6,IF(E451&lt;41,WoE!$T$7,IF(E451&lt;51,WoE!$T$8,IF(E451&lt;61,WoE!$T$9,WoE!$T$10))))))</f>
        <v>24.067603007585038</v>
      </c>
      <c r="T451">
        <f>IF(J451="",WoE!$T$25,IF(LEFT(J451,1)=WoE!$R$19,WoE!$T$19,IF(LEFT(J451,1)=WoE!$R$20,WoE!$T$20,IF(LEFT(J451,1)=WoE!$R$21,WoE!$T$21,IF(LEFT(J451,1)=WoE!$R$22,WoE!$T$22,IF(LEFT(J451,1)=WoE!$R$23,WoE!$T$23,WoE!$T$24))))))</f>
        <v>-35.508699828064103</v>
      </c>
      <c r="U451">
        <f>IF(Q451=WoE!$R$45,WoE!$T$45,IF(Q451=WoE!$R$44,WoE!$T$44,IF(Q451=WoE!$R$43,WoE!$T$43,IF(Q451=WoE!$R$42,WoE!$T$42,IF(Q451=WoE!$R$41,WoE!$T$41,IF(Q451=WoE!$R$40,WoE!$T$40,IF(Q451=WoE!$R$39,WoE!$T$39,IF(Q451=WoE!$R$38,WoE!$T$38,IF(Q451=WoE!$R$37,WoE!$T$37,IF(Q451=WoE!$R$36,WoE!$T$36,IF(Q451=WoE!$R$35,WoE!$T$35,IF(Q451="",WoE!$T$33,WoE!$T$34))))))))))))</f>
        <v>100.93307631439407</v>
      </c>
      <c r="V451">
        <f>IF(D451=WoE!$R$53,WoE!$T$53,WoE!$T$54)</f>
        <v>157.1927179217501</v>
      </c>
      <c r="W451">
        <f t="shared" ref="W451:W514" si="39">B451</f>
        <v>1</v>
      </c>
      <c r="Y451">
        <f>VLOOKUP(S451,WoE!$T$5:$W$11,4,FALSE)</f>
        <v>127</v>
      </c>
      <c r="Z451">
        <f>VLOOKUP(T451,WoE!$T$19:$W$25,4,FALSE)</f>
        <v>113</v>
      </c>
      <c r="AA451">
        <f>VLOOKUP(U451,WoE!$T$33:$W$45,4,FALSE)</f>
        <v>144</v>
      </c>
      <c r="AB451">
        <f>VLOOKUP(V451,WoE!$T$53:$W$54,4,FALSE)</f>
        <v>167</v>
      </c>
      <c r="AC451">
        <f t="shared" ref="AC451:AC514" si="40">SUM(Y451:AB451)</f>
        <v>551</v>
      </c>
      <c r="AD451">
        <f t="shared" ref="AD451:AD514" si="41">W451</f>
        <v>1</v>
      </c>
    </row>
    <row r="452" spans="1:30" hidden="1" x14ac:dyDescent="0.25">
      <c r="A452">
        <v>2</v>
      </c>
      <c r="B452">
        <v>0</v>
      </c>
      <c r="C452" t="s">
        <v>1093</v>
      </c>
      <c r="D452" t="s">
        <v>20</v>
      </c>
      <c r="E452">
        <v>50</v>
      </c>
      <c r="F452">
        <v>0</v>
      </c>
      <c r="G452">
        <v>0</v>
      </c>
      <c r="H452" t="s">
        <v>1094</v>
      </c>
      <c r="I452">
        <v>13</v>
      </c>
      <c r="K452" t="s">
        <v>17</v>
      </c>
      <c r="M452">
        <v>149</v>
      </c>
      <c r="N452" t="s">
        <v>973</v>
      </c>
      <c r="O452">
        <v>4</v>
      </c>
      <c r="P452" t="str">
        <f t="shared" si="37"/>
        <v>Test</v>
      </c>
      <c r="Q452" t="str">
        <f t="shared" si="38"/>
        <v>on</v>
      </c>
      <c r="S452">
        <f>IF(E452="",WoE!$T$11,IF(E452&lt;18,WoE!$T$5,IF(E452&lt;31,WoE!$T$6,IF(E452&lt;41,WoE!$T$7,IF(E452&lt;51,WoE!$T$8,IF(E452&lt;61,WoE!$T$9,WoE!$T$10))))))</f>
        <v>10.385094737400134</v>
      </c>
      <c r="T452">
        <f>IF(J452="",WoE!$T$25,IF(LEFT(J452,1)=WoE!$R$19,WoE!$T$19,IF(LEFT(J452,1)=WoE!$R$20,WoE!$T$20,IF(LEFT(J452,1)=WoE!$R$21,WoE!$T$21,IF(LEFT(J452,1)=WoE!$R$22,WoE!$T$22,IF(LEFT(J452,1)=WoE!$R$23,WoE!$T$23,WoE!$T$24))))))</f>
        <v>-35.508699828064103</v>
      </c>
      <c r="U452">
        <f>IF(Q452=WoE!$R$45,WoE!$T$45,IF(Q452=WoE!$R$44,WoE!$T$44,IF(Q452=WoE!$R$43,WoE!$T$43,IF(Q452=WoE!$R$42,WoE!$T$42,IF(Q452=WoE!$R$41,WoE!$T$41,IF(Q452=WoE!$R$40,WoE!$T$40,IF(Q452=WoE!$R$39,WoE!$T$39,IF(Q452=WoE!$R$38,WoE!$T$38,IF(Q452=WoE!$R$37,WoE!$T$37,IF(Q452=WoE!$R$36,WoE!$T$36,IF(Q452=WoE!$R$35,WoE!$T$35,IF(Q452="",WoE!$T$33,WoE!$T$34))))))))))))</f>
        <v>-105.96394786685998</v>
      </c>
      <c r="V452">
        <f>IF(D452=WoE!$R$53,WoE!$T$53,WoE!$T$54)</f>
        <v>-94.961360375027951</v>
      </c>
      <c r="W452">
        <f t="shared" si="39"/>
        <v>0</v>
      </c>
      <c r="Y452">
        <f>VLOOKUP(S452,WoE!$T$5:$W$11,4,FALSE)</f>
        <v>124</v>
      </c>
      <c r="Z452">
        <f>VLOOKUP(T452,WoE!$T$19:$W$25,4,FALSE)</f>
        <v>113</v>
      </c>
      <c r="AA452">
        <f>VLOOKUP(U452,WoE!$T$33:$W$45,4,FALSE)</f>
        <v>98</v>
      </c>
      <c r="AB452">
        <f>VLOOKUP(V452,WoE!$T$53:$W$54,4,FALSE)</f>
        <v>95</v>
      </c>
      <c r="AC452">
        <f t="shared" si="40"/>
        <v>430</v>
      </c>
      <c r="AD452">
        <f t="shared" si="41"/>
        <v>0</v>
      </c>
    </row>
    <row r="453" spans="1:30" hidden="1" x14ac:dyDescent="0.25">
      <c r="A453">
        <v>2</v>
      </c>
      <c r="B453">
        <v>0</v>
      </c>
      <c r="C453" t="s">
        <v>1095</v>
      </c>
      <c r="D453" t="s">
        <v>20</v>
      </c>
      <c r="E453">
        <v>44</v>
      </c>
      <c r="F453">
        <v>1</v>
      </c>
      <c r="G453">
        <v>0</v>
      </c>
      <c r="H453" t="s">
        <v>1096</v>
      </c>
      <c r="I453">
        <v>26</v>
      </c>
      <c r="K453" t="s">
        <v>17</v>
      </c>
      <c r="N453" t="s">
        <v>1097</v>
      </c>
      <c r="O453">
        <v>4</v>
      </c>
      <c r="P453" t="str">
        <f t="shared" si="37"/>
        <v>Test</v>
      </c>
      <c r="Q453" t="str">
        <f t="shared" si="38"/>
        <v>CA</v>
      </c>
      <c r="S453">
        <f>IF(E453="",WoE!$T$11,IF(E453&lt;18,WoE!$T$5,IF(E453&lt;31,WoE!$T$6,IF(E453&lt;41,WoE!$T$7,IF(E453&lt;51,WoE!$T$8,IF(E453&lt;61,WoE!$T$9,WoE!$T$10))))))</f>
        <v>10.385094737400134</v>
      </c>
      <c r="T453">
        <f>IF(J453="",WoE!$T$25,IF(LEFT(J453,1)=WoE!$R$19,WoE!$T$19,IF(LEFT(J453,1)=WoE!$R$20,WoE!$T$20,IF(LEFT(J453,1)=WoE!$R$21,WoE!$T$21,IF(LEFT(J453,1)=WoE!$R$22,WoE!$T$22,IF(LEFT(J453,1)=WoE!$R$23,WoE!$T$23,WoE!$T$24))))))</f>
        <v>-35.508699828064103</v>
      </c>
      <c r="U453">
        <f>IF(Q453=WoE!$R$45,WoE!$T$45,IF(Q453=WoE!$R$44,WoE!$T$44,IF(Q453=WoE!$R$43,WoE!$T$43,IF(Q453=WoE!$R$42,WoE!$T$42,IF(Q453=WoE!$R$41,WoE!$T$41,IF(Q453=WoE!$R$40,WoE!$T$40,IF(Q453=WoE!$R$39,WoE!$T$39,IF(Q453=WoE!$R$38,WoE!$T$38,IF(Q453=WoE!$R$37,WoE!$T$37,IF(Q453=WoE!$R$36,WoE!$T$36,IF(Q453=WoE!$R$35,WoE!$T$35,IF(Q453="",WoE!$T$33,WoE!$T$34))))))))))))</f>
        <v>26.617316200933416</v>
      </c>
      <c r="V453">
        <f>IF(D453=WoE!$R$53,WoE!$T$53,WoE!$T$54)</f>
        <v>-94.961360375027951</v>
      </c>
      <c r="W453">
        <f t="shared" si="39"/>
        <v>0</v>
      </c>
      <c r="Y453">
        <f>VLOOKUP(S453,WoE!$T$5:$W$11,4,FALSE)</f>
        <v>124</v>
      </c>
      <c r="Z453">
        <f>VLOOKUP(T453,WoE!$T$19:$W$25,4,FALSE)</f>
        <v>113</v>
      </c>
      <c r="AA453">
        <f>VLOOKUP(U453,WoE!$T$33:$W$45,4,FALSE)</f>
        <v>128</v>
      </c>
      <c r="AB453">
        <f>VLOOKUP(V453,WoE!$T$53:$W$54,4,FALSE)</f>
        <v>95</v>
      </c>
      <c r="AC453">
        <f t="shared" si="40"/>
        <v>460</v>
      </c>
      <c r="AD453">
        <f t="shared" si="41"/>
        <v>0</v>
      </c>
    </row>
    <row r="454" spans="1:30" hidden="1" x14ac:dyDescent="0.25">
      <c r="A454">
        <v>2</v>
      </c>
      <c r="B454">
        <v>1</v>
      </c>
      <c r="C454" t="s">
        <v>1098</v>
      </c>
      <c r="D454" t="s">
        <v>15</v>
      </c>
      <c r="E454">
        <v>29</v>
      </c>
      <c r="F454">
        <v>1</v>
      </c>
      <c r="G454">
        <v>0</v>
      </c>
      <c r="H454" t="s">
        <v>1096</v>
      </c>
      <c r="I454">
        <v>26</v>
      </c>
      <c r="K454" t="s">
        <v>17</v>
      </c>
      <c r="L454" t="s">
        <v>33</v>
      </c>
      <c r="N454" t="s">
        <v>1097</v>
      </c>
      <c r="O454">
        <v>4</v>
      </c>
      <c r="P454" t="str">
        <f t="shared" si="37"/>
        <v>Test</v>
      </c>
      <c r="Q454" t="str">
        <f t="shared" si="38"/>
        <v>CA</v>
      </c>
      <c r="S454">
        <f>IF(E454="",WoE!$T$11,IF(E454&lt;18,WoE!$T$5,IF(E454&lt;31,WoE!$T$6,IF(E454&lt;41,WoE!$T$7,IF(E454&lt;51,WoE!$T$8,IF(E454&lt;61,WoE!$T$9,WoE!$T$10))))))</f>
        <v>-5.6858338818942329</v>
      </c>
      <c r="T454">
        <f>IF(J454="",WoE!$T$25,IF(LEFT(J454,1)=WoE!$R$19,WoE!$T$19,IF(LEFT(J454,1)=WoE!$R$20,WoE!$T$20,IF(LEFT(J454,1)=WoE!$R$21,WoE!$T$21,IF(LEFT(J454,1)=WoE!$R$22,WoE!$T$22,IF(LEFT(J454,1)=WoE!$R$23,WoE!$T$23,WoE!$T$24))))))</f>
        <v>-35.508699828064103</v>
      </c>
      <c r="U454">
        <f>IF(Q454=WoE!$R$45,WoE!$T$45,IF(Q454=WoE!$R$44,WoE!$T$44,IF(Q454=WoE!$R$43,WoE!$T$43,IF(Q454=WoE!$R$42,WoE!$T$42,IF(Q454=WoE!$R$41,WoE!$T$41,IF(Q454=WoE!$R$40,WoE!$T$40,IF(Q454=WoE!$R$39,WoE!$T$39,IF(Q454=WoE!$R$38,WoE!$T$38,IF(Q454=WoE!$R$37,WoE!$T$37,IF(Q454=WoE!$R$36,WoE!$T$36,IF(Q454=WoE!$R$35,WoE!$T$35,IF(Q454="",WoE!$T$33,WoE!$T$34))))))))))))</f>
        <v>26.617316200933416</v>
      </c>
      <c r="V454">
        <f>IF(D454=WoE!$R$53,WoE!$T$53,WoE!$T$54)</f>
        <v>157.1927179217501</v>
      </c>
      <c r="W454">
        <f t="shared" si="39"/>
        <v>1</v>
      </c>
      <c r="Y454">
        <f>VLOOKUP(S454,WoE!$T$5:$W$11,4,FALSE)</f>
        <v>121</v>
      </c>
      <c r="Z454">
        <f>VLOOKUP(T454,WoE!$T$19:$W$25,4,FALSE)</f>
        <v>113</v>
      </c>
      <c r="AA454">
        <f>VLOOKUP(U454,WoE!$T$33:$W$45,4,FALSE)</f>
        <v>128</v>
      </c>
      <c r="AB454">
        <f>VLOOKUP(V454,WoE!$T$53:$W$54,4,FALSE)</f>
        <v>167</v>
      </c>
      <c r="AC454">
        <f t="shared" si="40"/>
        <v>529</v>
      </c>
      <c r="AD454">
        <f t="shared" si="41"/>
        <v>1</v>
      </c>
    </row>
    <row r="455" spans="1:30" x14ac:dyDescent="0.25">
      <c r="A455">
        <v>2</v>
      </c>
      <c r="B455">
        <v>0</v>
      </c>
      <c r="C455" t="s">
        <v>1099</v>
      </c>
      <c r="D455" t="s">
        <v>20</v>
      </c>
      <c r="E455">
        <v>21</v>
      </c>
      <c r="F455">
        <v>0</v>
      </c>
      <c r="G455">
        <v>0</v>
      </c>
      <c r="H455" t="s">
        <v>952</v>
      </c>
      <c r="I455">
        <v>73.5</v>
      </c>
      <c r="K455" t="s">
        <v>17</v>
      </c>
      <c r="N455" t="s">
        <v>970</v>
      </c>
      <c r="O455">
        <v>3</v>
      </c>
      <c r="P455" t="str">
        <f t="shared" si="37"/>
        <v>Train</v>
      </c>
      <c r="Q455" t="str">
        <f t="shared" si="38"/>
        <v>nd</v>
      </c>
      <c r="S455">
        <f>IF(E455="",WoE!$T$11,IF(E455&lt;18,WoE!$T$5,IF(E455&lt;31,WoE!$T$6,IF(E455&lt;41,WoE!$T$7,IF(E455&lt;51,WoE!$T$8,IF(E455&lt;61,WoE!$T$9,WoE!$T$10))))))</f>
        <v>-5.6858338818942329</v>
      </c>
      <c r="T455">
        <f>IF(J455="",WoE!$T$25,IF(LEFT(J455,1)=WoE!$R$19,WoE!$T$19,IF(LEFT(J455,1)=WoE!$R$20,WoE!$T$20,IF(LEFT(J455,1)=WoE!$R$21,WoE!$T$21,IF(LEFT(J455,1)=WoE!$R$22,WoE!$T$22,IF(LEFT(J455,1)=WoE!$R$23,WoE!$T$23,WoE!$T$24))))))</f>
        <v>-35.508699828064103</v>
      </c>
      <c r="U455">
        <f>IF(Q455=WoE!$R$45,WoE!$T$45,IF(Q455=WoE!$R$44,WoE!$T$44,IF(Q455=WoE!$R$43,WoE!$T$43,IF(Q455=WoE!$R$42,WoE!$T$42,IF(Q455=WoE!$R$41,WoE!$T$41,IF(Q455=WoE!$R$40,WoE!$T$40,IF(Q455=WoE!$R$39,WoE!$T$39,IF(Q455=WoE!$R$38,WoE!$T$38,IF(Q455=WoE!$R$37,WoE!$T$37,IF(Q455=WoE!$R$36,WoE!$T$36,IF(Q455=WoE!$R$35,WoE!$T$35,IF(Q455="",WoE!$T$33,WoE!$T$34))))))))))))</f>
        <v>23.024115278327077</v>
      </c>
      <c r="V455">
        <f>IF(D455=WoE!$R$53,WoE!$T$53,WoE!$T$54)</f>
        <v>-94.961360375027951</v>
      </c>
      <c r="W455">
        <f t="shared" si="39"/>
        <v>0</v>
      </c>
      <c r="Y455">
        <f>VLOOKUP(S455,WoE!$T$5:$W$11,4,FALSE)</f>
        <v>121</v>
      </c>
      <c r="Z455">
        <f>VLOOKUP(T455,WoE!$T$19:$W$25,4,FALSE)</f>
        <v>113</v>
      </c>
      <c r="AA455">
        <f>VLOOKUP(U455,WoE!$T$33:$W$45,4,FALSE)</f>
        <v>127</v>
      </c>
      <c r="AB455">
        <f>VLOOKUP(V455,WoE!$T$53:$W$54,4,FALSE)</f>
        <v>95</v>
      </c>
      <c r="AC455">
        <f t="shared" si="40"/>
        <v>456</v>
      </c>
      <c r="AD455">
        <f t="shared" si="41"/>
        <v>0</v>
      </c>
    </row>
    <row r="456" spans="1:30" hidden="1" x14ac:dyDescent="0.25">
      <c r="A456">
        <v>2</v>
      </c>
      <c r="B456">
        <v>1</v>
      </c>
      <c r="C456" t="s">
        <v>1100</v>
      </c>
      <c r="D456" t="s">
        <v>20</v>
      </c>
      <c r="E456">
        <v>42</v>
      </c>
      <c r="F456">
        <v>0</v>
      </c>
      <c r="G456">
        <v>0</v>
      </c>
      <c r="H456" t="s">
        <v>1101</v>
      </c>
      <c r="I456">
        <v>13</v>
      </c>
      <c r="K456" t="s">
        <v>17</v>
      </c>
      <c r="L456" t="s">
        <v>33</v>
      </c>
      <c r="N456" t="s">
        <v>1102</v>
      </c>
      <c r="O456">
        <v>5</v>
      </c>
      <c r="P456" t="str">
        <f t="shared" si="37"/>
        <v>Validate</v>
      </c>
      <c r="Q456" t="str">
        <f t="shared" si="38"/>
        <v>an</v>
      </c>
      <c r="S456">
        <f>IF(E456="",WoE!$T$11,IF(E456&lt;18,WoE!$T$5,IF(E456&lt;31,WoE!$T$6,IF(E456&lt;41,WoE!$T$7,IF(E456&lt;51,WoE!$T$8,IF(E456&lt;61,WoE!$T$9,WoE!$T$10))))))</f>
        <v>10.385094737400134</v>
      </c>
      <c r="T456">
        <f>IF(J456="",WoE!$T$25,IF(LEFT(J456,1)=WoE!$R$19,WoE!$T$19,IF(LEFT(J456,1)=WoE!$R$20,WoE!$T$20,IF(LEFT(J456,1)=WoE!$R$21,WoE!$T$21,IF(LEFT(J456,1)=WoE!$R$22,WoE!$T$22,IF(LEFT(J456,1)=WoE!$R$23,WoE!$T$23,WoE!$T$24))))))</f>
        <v>-35.508699828064103</v>
      </c>
      <c r="U456">
        <f>IF(Q456=WoE!$R$45,WoE!$T$45,IF(Q456=WoE!$R$44,WoE!$T$44,IF(Q456=WoE!$R$43,WoE!$T$43,IF(Q456=WoE!$R$42,WoE!$T$42,IF(Q456=WoE!$R$41,WoE!$T$41,IF(Q456=WoE!$R$40,WoE!$T$40,IF(Q456=WoE!$R$39,WoE!$T$39,IF(Q456=WoE!$R$38,WoE!$T$38,IF(Q456=WoE!$R$37,WoE!$T$37,IF(Q456=WoE!$R$36,WoE!$T$36,IF(Q456=WoE!$R$35,WoE!$T$35,IF(Q456="",WoE!$T$33,WoE!$T$34))))))))))))</f>
        <v>26.617316200933416</v>
      </c>
      <c r="V456">
        <f>IF(D456=WoE!$R$53,WoE!$T$53,WoE!$T$54)</f>
        <v>-94.961360375027951</v>
      </c>
      <c r="W456">
        <f t="shared" si="39"/>
        <v>1</v>
      </c>
      <c r="Y456">
        <f>VLOOKUP(S456,WoE!$T$5:$W$11,4,FALSE)</f>
        <v>124</v>
      </c>
      <c r="Z456">
        <f>VLOOKUP(T456,WoE!$T$19:$W$25,4,FALSE)</f>
        <v>113</v>
      </c>
      <c r="AA456">
        <f>VLOOKUP(U456,WoE!$T$33:$W$45,4,FALSE)</f>
        <v>128</v>
      </c>
      <c r="AB456">
        <f>VLOOKUP(V456,WoE!$T$53:$W$54,4,FALSE)</f>
        <v>95</v>
      </c>
      <c r="AC456">
        <f t="shared" si="40"/>
        <v>460</v>
      </c>
      <c r="AD456">
        <f t="shared" si="41"/>
        <v>1</v>
      </c>
    </row>
    <row r="457" spans="1:30" hidden="1" x14ac:dyDescent="0.25">
      <c r="A457">
        <v>2</v>
      </c>
      <c r="B457">
        <v>0</v>
      </c>
      <c r="C457" t="s">
        <v>1103</v>
      </c>
      <c r="D457" t="s">
        <v>20</v>
      </c>
      <c r="E457">
        <v>63</v>
      </c>
      <c r="F457">
        <v>1</v>
      </c>
      <c r="G457">
        <v>0</v>
      </c>
      <c r="H457" t="s">
        <v>1104</v>
      </c>
      <c r="I457">
        <v>26</v>
      </c>
      <c r="K457" t="s">
        <v>17</v>
      </c>
      <c r="N457" t="s">
        <v>1105</v>
      </c>
      <c r="O457">
        <v>4</v>
      </c>
      <c r="P457" t="str">
        <f t="shared" si="37"/>
        <v>Test</v>
      </c>
      <c r="Q457" t="str">
        <f t="shared" si="38"/>
        <v>nd</v>
      </c>
      <c r="S457">
        <f>IF(E457="",WoE!$T$11,IF(E457&lt;18,WoE!$T$5,IF(E457&lt;31,WoE!$T$6,IF(E457&lt;41,WoE!$T$7,IF(E457&lt;51,WoE!$T$8,IF(E457&lt;61,WoE!$T$9,WoE!$T$10))))))</f>
        <v>-96.783192941547711</v>
      </c>
      <c r="T457">
        <f>IF(J457="",WoE!$T$25,IF(LEFT(J457,1)=WoE!$R$19,WoE!$T$19,IF(LEFT(J457,1)=WoE!$R$20,WoE!$T$20,IF(LEFT(J457,1)=WoE!$R$21,WoE!$T$21,IF(LEFT(J457,1)=WoE!$R$22,WoE!$T$22,IF(LEFT(J457,1)=WoE!$R$23,WoE!$T$23,WoE!$T$24))))))</f>
        <v>-35.508699828064103</v>
      </c>
      <c r="U457">
        <f>IF(Q457=WoE!$R$45,WoE!$T$45,IF(Q457=WoE!$R$44,WoE!$T$44,IF(Q457=WoE!$R$43,WoE!$T$43,IF(Q457=WoE!$R$42,WoE!$T$42,IF(Q457=WoE!$R$41,WoE!$T$41,IF(Q457=WoE!$R$40,WoE!$T$40,IF(Q457=WoE!$R$39,WoE!$T$39,IF(Q457=WoE!$R$38,WoE!$T$38,IF(Q457=WoE!$R$37,WoE!$T$37,IF(Q457=WoE!$R$36,WoE!$T$36,IF(Q457=WoE!$R$35,WoE!$T$35,IF(Q457="",WoE!$T$33,WoE!$T$34))))))))))))</f>
        <v>23.024115278327077</v>
      </c>
      <c r="V457">
        <f>IF(D457=WoE!$R$53,WoE!$T$53,WoE!$T$54)</f>
        <v>-94.961360375027951</v>
      </c>
      <c r="W457">
        <f t="shared" si="39"/>
        <v>0</v>
      </c>
      <c r="Y457">
        <f>VLOOKUP(S457,WoE!$T$5:$W$11,4,FALSE)</f>
        <v>102</v>
      </c>
      <c r="Z457">
        <f>VLOOKUP(T457,WoE!$T$19:$W$25,4,FALSE)</f>
        <v>113</v>
      </c>
      <c r="AA457">
        <f>VLOOKUP(U457,WoE!$T$33:$W$45,4,FALSE)</f>
        <v>127</v>
      </c>
      <c r="AB457">
        <f>VLOOKUP(V457,WoE!$T$53:$W$54,4,FALSE)</f>
        <v>95</v>
      </c>
      <c r="AC457">
        <f t="shared" si="40"/>
        <v>437</v>
      </c>
      <c r="AD457">
        <f t="shared" si="41"/>
        <v>0</v>
      </c>
    </row>
    <row r="458" spans="1:30" x14ac:dyDescent="0.25">
      <c r="A458">
        <v>2</v>
      </c>
      <c r="B458">
        <v>0</v>
      </c>
      <c r="C458" t="s">
        <v>1106</v>
      </c>
      <c r="D458" t="s">
        <v>15</v>
      </c>
      <c r="E458">
        <v>60</v>
      </c>
      <c r="F458">
        <v>1</v>
      </c>
      <c r="G458">
        <v>0</v>
      </c>
      <c r="H458" t="s">
        <v>1104</v>
      </c>
      <c r="I458">
        <v>26</v>
      </c>
      <c r="K458" t="s">
        <v>17</v>
      </c>
      <c r="N458" t="s">
        <v>1105</v>
      </c>
      <c r="O458">
        <v>1</v>
      </c>
      <c r="P458" t="str">
        <f t="shared" si="37"/>
        <v>Train</v>
      </c>
      <c r="Q458" t="str">
        <f t="shared" si="38"/>
        <v>nd</v>
      </c>
      <c r="S458">
        <f>IF(E458="",WoE!$T$11,IF(E458&lt;18,WoE!$T$5,IF(E458&lt;31,WoE!$T$6,IF(E458&lt;41,WoE!$T$7,IF(E458&lt;51,WoE!$T$8,IF(E458&lt;61,WoE!$T$9,WoE!$T$10))))))</f>
        <v>24.067603007585038</v>
      </c>
      <c r="T458">
        <f>IF(J458="",WoE!$T$25,IF(LEFT(J458,1)=WoE!$R$19,WoE!$T$19,IF(LEFT(J458,1)=WoE!$R$20,WoE!$T$20,IF(LEFT(J458,1)=WoE!$R$21,WoE!$T$21,IF(LEFT(J458,1)=WoE!$R$22,WoE!$T$22,IF(LEFT(J458,1)=WoE!$R$23,WoE!$T$23,WoE!$T$24))))))</f>
        <v>-35.508699828064103</v>
      </c>
      <c r="U458">
        <f>IF(Q458=WoE!$R$45,WoE!$T$45,IF(Q458=WoE!$R$44,WoE!$T$44,IF(Q458=WoE!$R$43,WoE!$T$43,IF(Q458=WoE!$R$42,WoE!$T$42,IF(Q458=WoE!$R$41,WoE!$T$41,IF(Q458=WoE!$R$40,WoE!$T$40,IF(Q458=WoE!$R$39,WoE!$T$39,IF(Q458=WoE!$R$38,WoE!$T$38,IF(Q458=WoE!$R$37,WoE!$T$37,IF(Q458=WoE!$R$36,WoE!$T$36,IF(Q458=WoE!$R$35,WoE!$T$35,IF(Q458="",WoE!$T$33,WoE!$T$34))))))))))))</f>
        <v>23.024115278327077</v>
      </c>
      <c r="V458">
        <f>IF(D458=WoE!$R$53,WoE!$T$53,WoE!$T$54)</f>
        <v>157.1927179217501</v>
      </c>
      <c r="W458">
        <f t="shared" si="39"/>
        <v>0</v>
      </c>
      <c r="Y458">
        <f>VLOOKUP(S458,WoE!$T$5:$W$11,4,FALSE)</f>
        <v>127</v>
      </c>
      <c r="Z458">
        <f>VLOOKUP(T458,WoE!$T$19:$W$25,4,FALSE)</f>
        <v>113</v>
      </c>
      <c r="AA458">
        <f>VLOOKUP(U458,WoE!$T$33:$W$45,4,FALSE)</f>
        <v>127</v>
      </c>
      <c r="AB458">
        <f>VLOOKUP(V458,WoE!$T$53:$W$54,4,FALSE)</f>
        <v>167</v>
      </c>
      <c r="AC458">
        <f t="shared" si="40"/>
        <v>534</v>
      </c>
      <c r="AD458">
        <f t="shared" si="41"/>
        <v>0</v>
      </c>
    </row>
    <row r="459" spans="1:30" x14ac:dyDescent="0.25">
      <c r="A459">
        <v>2</v>
      </c>
      <c r="B459">
        <v>0</v>
      </c>
      <c r="C459" t="s">
        <v>1107</v>
      </c>
      <c r="D459" t="s">
        <v>20</v>
      </c>
      <c r="E459">
        <v>33</v>
      </c>
      <c r="F459">
        <v>0</v>
      </c>
      <c r="G459">
        <v>0</v>
      </c>
      <c r="H459" t="s">
        <v>1108</v>
      </c>
      <c r="I459">
        <v>12.275</v>
      </c>
      <c r="K459" t="s">
        <v>17</v>
      </c>
      <c r="N459" t="s">
        <v>130</v>
      </c>
      <c r="O459">
        <v>1</v>
      </c>
      <c r="P459" t="str">
        <f t="shared" si="37"/>
        <v>Train</v>
      </c>
      <c r="Q459" t="str">
        <f t="shared" si="38"/>
        <v>PA</v>
      </c>
      <c r="S459">
        <f>IF(E459="",WoE!$T$11,IF(E459&lt;18,WoE!$T$5,IF(E459&lt;31,WoE!$T$6,IF(E459&lt;41,WoE!$T$7,IF(E459&lt;51,WoE!$T$8,IF(E459&lt;61,WoE!$T$9,WoE!$T$10))))))</f>
        <v>6.0882919635254256</v>
      </c>
      <c r="T459">
        <f>IF(J459="",WoE!$T$25,IF(LEFT(J459,1)=WoE!$R$19,WoE!$T$19,IF(LEFT(J459,1)=WoE!$R$20,WoE!$T$20,IF(LEFT(J459,1)=WoE!$R$21,WoE!$T$21,IF(LEFT(J459,1)=WoE!$R$22,WoE!$T$22,IF(LEFT(J459,1)=WoE!$R$23,WoE!$T$23,WoE!$T$24))))))</f>
        <v>-35.508699828064103</v>
      </c>
      <c r="U459">
        <f>IF(Q459=WoE!$R$45,WoE!$T$45,IF(Q459=WoE!$R$44,WoE!$T$44,IF(Q459=WoE!$R$43,WoE!$T$43,IF(Q459=WoE!$R$42,WoE!$T$42,IF(Q459=WoE!$R$41,WoE!$T$41,IF(Q459=WoE!$R$40,WoE!$T$40,IF(Q459=WoE!$R$39,WoE!$T$39,IF(Q459=WoE!$R$38,WoE!$T$38,IF(Q459=WoE!$R$37,WoE!$T$37,IF(Q459=WoE!$R$36,WoE!$T$36,IF(Q459=WoE!$R$35,WoE!$T$35,IF(Q459="",WoE!$T$33,WoE!$T$34))))))))))))</f>
        <v>49.850513937795007</v>
      </c>
      <c r="V459">
        <f>IF(D459=WoE!$R$53,WoE!$T$53,WoE!$T$54)</f>
        <v>-94.961360375027951</v>
      </c>
      <c r="W459">
        <f t="shared" si="39"/>
        <v>0</v>
      </c>
      <c r="Y459">
        <f>VLOOKUP(S459,WoE!$T$5:$W$11,4,FALSE)</f>
        <v>123</v>
      </c>
      <c r="Z459">
        <f>VLOOKUP(T459,WoE!$T$19:$W$25,4,FALSE)</f>
        <v>113</v>
      </c>
      <c r="AA459">
        <f>VLOOKUP(U459,WoE!$T$33:$W$45,4,FALSE)</f>
        <v>133</v>
      </c>
      <c r="AB459">
        <f>VLOOKUP(V459,WoE!$T$53:$W$54,4,FALSE)</f>
        <v>95</v>
      </c>
      <c r="AC459">
        <f t="shared" si="40"/>
        <v>464</v>
      </c>
      <c r="AD459">
        <f t="shared" si="41"/>
        <v>0</v>
      </c>
    </row>
    <row r="460" spans="1:30" x14ac:dyDescent="0.25">
      <c r="A460">
        <v>2</v>
      </c>
      <c r="B460">
        <v>1</v>
      </c>
      <c r="C460" t="s">
        <v>1109</v>
      </c>
      <c r="D460" t="s">
        <v>15</v>
      </c>
      <c r="E460">
        <v>17</v>
      </c>
      <c r="F460">
        <v>0</v>
      </c>
      <c r="G460">
        <v>0</v>
      </c>
      <c r="H460" t="s">
        <v>1110</v>
      </c>
      <c r="I460">
        <v>10.5</v>
      </c>
      <c r="K460" t="s">
        <v>17</v>
      </c>
      <c r="N460" t="s">
        <v>828</v>
      </c>
      <c r="O460">
        <v>2</v>
      </c>
      <c r="P460" t="str">
        <f t="shared" si="37"/>
        <v>Train</v>
      </c>
      <c r="Q460" t="str">
        <f t="shared" si="38"/>
        <v>ey</v>
      </c>
      <c r="S460">
        <f>IF(E460="",WoE!$T$11,IF(E460&lt;18,WoE!$T$5,IF(E460&lt;31,WoE!$T$6,IF(E460&lt;41,WoE!$T$7,IF(E460&lt;51,WoE!$T$8,IF(E460&lt;61,WoE!$T$9,WoE!$T$10))))))</f>
        <v>76.513380263189873</v>
      </c>
      <c r="T460">
        <f>IF(J460="",WoE!$T$25,IF(LEFT(J460,1)=WoE!$R$19,WoE!$T$19,IF(LEFT(J460,1)=WoE!$R$20,WoE!$T$20,IF(LEFT(J460,1)=WoE!$R$21,WoE!$T$21,IF(LEFT(J460,1)=WoE!$R$22,WoE!$T$22,IF(LEFT(J460,1)=WoE!$R$23,WoE!$T$23,WoE!$T$24))))))</f>
        <v>-35.508699828064103</v>
      </c>
      <c r="U460">
        <f>IF(Q460=WoE!$R$45,WoE!$T$45,IF(Q460=WoE!$R$44,WoE!$T$44,IF(Q460=WoE!$R$43,WoE!$T$43,IF(Q460=WoE!$R$42,WoE!$T$42,IF(Q460=WoE!$R$41,WoE!$T$41,IF(Q460=WoE!$R$40,WoE!$T$40,IF(Q460=WoE!$R$39,WoE!$T$39,IF(Q460=WoE!$R$38,WoE!$T$38,IF(Q460=WoE!$R$37,WoE!$T$37,IF(Q460=WoE!$R$36,WoE!$T$36,IF(Q460=WoE!$R$35,WoE!$T$35,IF(Q460="",WoE!$T$33,WoE!$T$34))))))))))))</f>
        <v>26.617316200933416</v>
      </c>
      <c r="V460">
        <f>IF(D460=WoE!$R$53,WoE!$T$53,WoE!$T$54)</f>
        <v>157.1927179217501</v>
      </c>
      <c r="W460">
        <f t="shared" si="39"/>
        <v>1</v>
      </c>
      <c r="Y460">
        <f>VLOOKUP(S460,WoE!$T$5:$W$11,4,FALSE)</f>
        <v>137</v>
      </c>
      <c r="Z460">
        <f>VLOOKUP(T460,WoE!$T$19:$W$25,4,FALSE)</f>
        <v>113</v>
      </c>
      <c r="AA460">
        <f>VLOOKUP(U460,WoE!$T$33:$W$45,4,FALSE)</f>
        <v>128</v>
      </c>
      <c r="AB460">
        <f>VLOOKUP(V460,WoE!$T$53:$W$54,4,FALSE)</f>
        <v>167</v>
      </c>
      <c r="AC460">
        <f t="shared" si="40"/>
        <v>545</v>
      </c>
      <c r="AD460">
        <f t="shared" si="41"/>
        <v>1</v>
      </c>
    </row>
    <row r="461" spans="1:30" hidden="1" x14ac:dyDescent="0.25">
      <c r="A461">
        <v>2</v>
      </c>
      <c r="B461">
        <v>0</v>
      </c>
      <c r="C461" t="s">
        <v>1111</v>
      </c>
      <c r="D461" t="s">
        <v>20</v>
      </c>
      <c r="E461">
        <v>42</v>
      </c>
      <c r="F461">
        <v>1</v>
      </c>
      <c r="G461">
        <v>0</v>
      </c>
      <c r="H461" t="s">
        <v>1112</v>
      </c>
      <c r="I461">
        <v>27</v>
      </c>
      <c r="K461" t="s">
        <v>17</v>
      </c>
      <c r="N461" t="s">
        <v>439</v>
      </c>
      <c r="O461">
        <v>4</v>
      </c>
      <c r="P461" t="str">
        <f t="shared" si="37"/>
        <v>Test</v>
      </c>
      <c r="Q461" t="str">
        <f t="shared" si="38"/>
        <v>on</v>
      </c>
      <c r="S461">
        <f>IF(E461="",WoE!$T$11,IF(E461&lt;18,WoE!$T$5,IF(E461&lt;31,WoE!$T$6,IF(E461&lt;41,WoE!$T$7,IF(E461&lt;51,WoE!$T$8,IF(E461&lt;61,WoE!$T$9,WoE!$T$10))))))</f>
        <v>10.385094737400134</v>
      </c>
      <c r="T461">
        <f>IF(J461="",WoE!$T$25,IF(LEFT(J461,1)=WoE!$R$19,WoE!$T$19,IF(LEFT(J461,1)=WoE!$R$20,WoE!$T$20,IF(LEFT(J461,1)=WoE!$R$21,WoE!$T$21,IF(LEFT(J461,1)=WoE!$R$22,WoE!$T$22,IF(LEFT(J461,1)=WoE!$R$23,WoE!$T$23,WoE!$T$24))))))</f>
        <v>-35.508699828064103</v>
      </c>
      <c r="U461">
        <f>IF(Q461=WoE!$R$45,WoE!$T$45,IF(Q461=WoE!$R$44,WoE!$T$44,IF(Q461=WoE!$R$43,WoE!$T$43,IF(Q461=WoE!$R$42,WoE!$T$42,IF(Q461=WoE!$R$41,WoE!$T$41,IF(Q461=WoE!$R$40,WoE!$T$40,IF(Q461=WoE!$R$39,WoE!$T$39,IF(Q461=WoE!$R$38,WoE!$T$38,IF(Q461=WoE!$R$37,WoE!$T$37,IF(Q461=WoE!$R$36,WoE!$T$36,IF(Q461=WoE!$R$35,WoE!$T$35,IF(Q461="",WoE!$T$33,WoE!$T$34))))))))))))</f>
        <v>-105.96394786685998</v>
      </c>
      <c r="V461">
        <f>IF(D461=WoE!$R$53,WoE!$T$53,WoE!$T$54)</f>
        <v>-94.961360375027951</v>
      </c>
      <c r="W461">
        <f t="shared" si="39"/>
        <v>0</v>
      </c>
      <c r="Y461">
        <f>VLOOKUP(S461,WoE!$T$5:$W$11,4,FALSE)</f>
        <v>124</v>
      </c>
      <c r="Z461">
        <f>VLOOKUP(T461,WoE!$T$19:$W$25,4,FALSE)</f>
        <v>113</v>
      </c>
      <c r="AA461">
        <f>VLOOKUP(U461,WoE!$T$33:$W$45,4,FALSE)</f>
        <v>98</v>
      </c>
      <c r="AB461">
        <f>VLOOKUP(V461,WoE!$T$53:$W$54,4,FALSE)</f>
        <v>95</v>
      </c>
      <c r="AC461">
        <f t="shared" si="40"/>
        <v>430</v>
      </c>
      <c r="AD461">
        <f t="shared" si="41"/>
        <v>0</v>
      </c>
    </row>
    <row r="462" spans="1:30" x14ac:dyDescent="0.25">
      <c r="A462">
        <v>2</v>
      </c>
      <c r="B462">
        <v>1</v>
      </c>
      <c r="C462" t="s">
        <v>1113</v>
      </c>
      <c r="D462" t="s">
        <v>15</v>
      </c>
      <c r="E462">
        <v>24</v>
      </c>
      <c r="F462">
        <v>2</v>
      </c>
      <c r="G462">
        <v>1</v>
      </c>
      <c r="H462" t="s">
        <v>1112</v>
      </c>
      <c r="I462">
        <v>27</v>
      </c>
      <c r="K462" t="s">
        <v>17</v>
      </c>
      <c r="L462" t="s">
        <v>857</v>
      </c>
      <c r="N462" t="s">
        <v>439</v>
      </c>
      <c r="O462">
        <v>2</v>
      </c>
      <c r="P462" t="str">
        <f t="shared" si="37"/>
        <v>Train</v>
      </c>
      <c r="Q462" t="str">
        <f t="shared" si="38"/>
        <v>on</v>
      </c>
      <c r="S462">
        <f>IF(E462="",WoE!$T$11,IF(E462&lt;18,WoE!$T$5,IF(E462&lt;31,WoE!$T$6,IF(E462&lt;41,WoE!$T$7,IF(E462&lt;51,WoE!$T$8,IF(E462&lt;61,WoE!$T$9,WoE!$T$10))))))</f>
        <v>-5.6858338818942329</v>
      </c>
      <c r="T462">
        <f>IF(J462="",WoE!$T$25,IF(LEFT(J462,1)=WoE!$R$19,WoE!$T$19,IF(LEFT(J462,1)=WoE!$R$20,WoE!$T$20,IF(LEFT(J462,1)=WoE!$R$21,WoE!$T$21,IF(LEFT(J462,1)=WoE!$R$22,WoE!$T$22,IF(LEFT(J462,1)=WoE!$R$23,WoE!$T$23,WoE!$T$24))))))</f>
        <v>-35.508699828064103</v>
      </c>
      <c r="U462">
        <f>IF(Q462=WoE!$R$45,WoE!$T$45,IF(Q462=WoE!$R$44,WoE!$T$44,IF(Q462=WoE!$R$43,WoE!$T$43,IF(Q462=WoE!$R$42,WoE!$T$42,IF(Q462=WoE!$R$41,WoE!$T$41,IF(Q462=WoE!$R$40,WoE!$T$40,IF(Q462=WoE!$R$39,WoE!$T$39,IF(Q462=WoE!$R$38,WoE!$T$38,IF(Q462=WoE!$R$37,WoE!$T$37,IF(Q462=WoE!$R$36,WoE!$T$36,IF(Q462=WoE!$R$35,WoE!$T$35,IF(Q462="",WoE!$T$33,WoE!$T$34))))))))))))</f>
        <v>-105.96394786685998</v>
      </c>
      <c r="V462">
        <f>IF(D462=WoE!$R$53,WoE!$T$53,WoE!$T$54)</f>
        <v>157.1927179217501</v>
      </c>
      <c r="W462">
        <f t="shared" si="39"/>
        <v>1</v>
      </c>
      <c r="Y462">
        <f>VLOOKUP(S462,WoE!$T$5:$W$11,4,FALSE)</f>
        <v>121</v>
      </c>
      <c r="Z462">
        <f>VLOOKUP(T462,WoE!$T$19:$W$25,4,FALSE)</f>
        <v>113</v>
      </c>
      <c r="AA462">
        <f>VLOOKUP(U462,WoE!$T$33:$W$45,4,FALSE)</f>
        <v>98</v>
      </c>
      <c r="AB462">
        <f>VLOOKUP(V462,WoE!$T$53:$W$54,4,FALSE)</f>
        <v>167</v>
      </c>
      <c r="AC462">
        <f t="shared" si="40"/>
        <v>499</v>
      </c>
      <c r="AD462">
        <f t="shared" si="41"/>
        <v>1</v>
      </c>
    </row>
    <row r="463" spans="1:30" x14ac:dyDescent="0.25">
      <c r="A463">
        <v>2</v>
      </c>
      <c r="B463">
        <v>0</v>
      </c>
      <c r="C463" t="s">
        <v>1114</v>
      </c>
      <c r="D463" t="s">
        <v>20</v>
      </c>
      <c r="E463">
        <v>47</v>
      </c>
      <c r="F463">
        <v>0</v>
      </c>
      <c r="G463">
        <v>0</v>
      </c>
      <c r="H463" t="s">
        <v>1115</v>
      </c>
      <c r="I463">
        <v>15</v>
      </c>
      <c r="K463" t="s">
        <v>17</v>
      </c>
      <c r="N463" t="s">
        <v>1116</v>
      </c>
      <c r="O463">
        <v>2</v>
      </c>
      <c r="P463" t="str">
        <f t="shared" si="37"/>
        <v>Train</v>
      </c>
      <c r="Q463" t="str">
        <f t="shared" si="38"/>
        <v>nd</v>
      </c>
      <c r="S463">
        <f>IF(E463="",WoE!$T$11,IF(E463&lt;18,WoE!$T$5,IF(E463&lt;31,WoE!$T$6,IF(E463&lt;41,WoE!$T$7,IF(E463&lt;51,WoE!$T$8,IF(E463&lt;61,WoE!$T$9,WoE!$T$10))))))</f>
        <v>10.385094737400134</v>
      </c>
      <c r="T463">
        <f>IF(J463="",WoE!$T$25,IF(LEFT(J463,1)=WoE!$R$19,WoE!$T$19,IF(LEFT(J463,1)=WoE!$R$20,WoE!$T$20,IF(LEFT(J463,1)=WoE!$R$21,WoE!$T$21,IF(LEFT(J463,1)=WoE!$R$22,WoE!$T$22,IF(LEFT(J463,1)=WoE!$R$23,WoE!$T$23,WoE!$T$24))))))</f>
        <v>-35.508699828064103</v>
      </c>
      <c r="U463">
        <f>IF(Q463=WoE!$R$45,WoE!$T$45,IF(Q463=WoE!$R$44,WoE!$T$44,IF(Q463=WoE!$R$43,WoE!$T$43,IF(Q463=WoE!$R$42,WoE!$T$42,IF(Q463=WoE!$R$41,WoE!$T$41,IF(Q463=WoE!$R$40,WoE!$T$40,IF(Q463=WoE!$R$39,WoE!$T$39,IF(Q463=WoE!$R$38,WoE!$T$38,IF(Q463=WoE!$R$37,WoE!$T$37,IF(Q463=WoE!$R$36,WoE!$T$36,IF(Q463=WoE!$R$35,WoE!$T$35,IF(Q463="",WoE!$T$33,WoE!$T$34))))))))))))</f>
        <v>23.024115278327077</v>
      </c>
      <c r="V463">
        <f>IF(D463=WoE!$R$53,WoE!$T$53,WoE!$T$54)</f>
        <v>-94.961360375027951</v>
      </c>
      <c r="W463">
        <f t="shared" si="39"/>
        <v>0</v>
      </c>
      <c r="Y463">
        <f>VLOOKUP(S463,WoE!$T$5:$W$11,4,FALSE)</f>
        <v>124</v>
      </c>
      <c r="Z463">
        <f>VLOOKUP(T463,WoE!$T$19:$W$25,4,FALSE)</f>
        <v>113</v>
      </c>
      <c r="AA463">
        <f>VLOOKUP(U463,WoE!$T$33:$W$45,4,FALSE)</f>
        <v>127</v>
      </c>
      <c r="AB463">
        <f>VLOOKUP(V463,WoE!$T$53:$W$54,4,FALSE)</f>
        <v>95</v>
      </c>
      <c r="AC463">
        <f t="shared" si="40"/>
        <v>459</v>
      </c>
      <c r="AD463">
        <f t="shared" si="41"/>
        <v>0</v>
      </c>
    </row>
    <row r="464" spans="1:30" x14ac:dyDescent="0.25">
      <c r="A464">
        <v>2</v>
      </c>
      <c r="B464">
        <v>0</v>
      </c>
      <c r="C464" t="s">
        <v>1117</v>
      </c>
      <c r="D464" t="s">
        <v>20</v>
      </c>
      <c r="E464">
        <v>24</v>
      </c>
      <c r="F464">
        <v>2</v>
      </c>
      <c r="G464">
        <v>0</v>
      </c>
      <c r="H464" t="s">
        <v>967</v>
      </c>
      <c r="I464">
        <v>31.5</v>
      </c>
      <c r="K464" t="s">
        <v>17</v>
      </c>
      <c r="N464" t="s">
        <v>968</v>
      </c>
      <c r="O464">
        <v>1</v>
      </c>
      <c r="P464" t="str">
        <f t="shared" si="37"/>
        <v>Train</v>
      </c>
      <c r="Q464" t="str">
        <f t="shared" si="38"/>
        <v>NJ</v>
      </c>
      <c r="S464">
        <f>IF(E464="",WoE!$T$11,IF(E464&lt;18,WoE!$T$5,IF(E464&lt;31,WoE!$T$6,IF(E464&lt;41,WoE!$T$7,IF(E464&lt;51,WoE!$T$8,IF(E464&lt;61,WoE!$T$9,WoE!$T$10))))))</f>
        <v>-5.6858338818942329</v>
      </c>
      <c r="T464">
        <f>IF(J464="",WoE!$T$25,IF(LEFT(J464,1)=WoE!$R$19,WoE!$T$19,IF(LEFT(J464,1)=WoE!$R$20,WoE!$T$20,IF(LEFT(J464,1)=WoE!$R$21,WoE!$T$21,IF(LEFT(J464,1)=WoE!$R$22,WoE!$T$22,IF(LEFT(J464,1)=WoE!$R$23,WoE!$T$23,WoE!$T$24))))))</f>
        <v>-35.508699828064103</v>
      </c>
      <c r="U464">
        <f>IF(Q464=WoE!$R$45,WoE!$T$45,IF(Q464=WoE!$R$44,WoE!$T$44,IF(Q464=WoE!$R$43,WoE!$T$43,IF(Q464=WoE!$R$42,WoE!$T$42,IF(Q464=WoE!$R$41,WoE!$T$41,IF(Q464=WoE!$R$40,WoE!$T$40,IF(Q464=WoE!$R$39,WoE!$T$39,IF(Q464=WoE!$R$38,WoE!$T$38,IF(Q464=WoE!$R$37,WoE!$T$37,IF(Q464=WoE!$R$36,WoE!$T$36,IF(Q464=WoE!$R$35,WoE!$T$35,IF(Q464="",WoE!$T$33,WoE!$T$34))))))))))))</f>
        <v>9.304003126978575</v>
      </c>
      <c r="V464">
        <f>IF(D464=WoE!$R$53,WoE!$T$53,WoE!$T$54)</f>
        <v>-94.961360375027951</v>
      </c>
      <c r="W464">
        <f t="shared" si="39"/>
        <v>0</v>
      </c>
      <c r="Y464">
        <f>VLOOKUP(S464,WoE!$T$5:$W$11,4,FALSE)</f>
        <v>121</v>
      </c>
      <c r="Z464">
        <f>VLOOKUP(T464,WoE!$T$19:$W$25,4,FALSE)</f>
        <v>113</v>
      </c>
      <c r="AA464">
        <f>VLOOKUP(U464,WoE!$T$33:$W$45,4,FALSE)</f>
        <v>124</v>
      </c>
      <c r="AB464">
        <f>VLOOKUP(V464,WoE!$T$53:$W$54,4,FALSE)</f>
        <v>95</v>
      </c>
      <c r="AC464">
        <f t="shared" si="40"/>
        <v>453</v>
      </c>
      <c r="AD464">
        <f t="shared" si="41"/>
        <v>0</v>
      </c>
    </row>
    <row r="465" spans="1:30" x14ac:dyDescent="0.25">
      <c r="A465">
        <v>2</v>
      </c>
      <c r="B465">
        <v>0</v>
      </c>
      <c r="C465" t="s">
        <v>1118</v>
      </c>
      <c r="D465" t="s">
        <v>20</v>
      </c>
      <c r="E465">
        <v>22</v>
      </c>
      <c r="F465">
        <v>2</v>
      </c>
      <c r="G465">
        <v>0</v>
      </c>
      <c r="H465" t="s">
        <v>967</v>
      </c>
      <c r="I465">
        <v>31.5</v>
      </c>
      <c r="K465" t="s">
        <v>17</v>
      </c>
      <c r="N465" t="s">
        <v>968</v>
      </c>
      <c r="O465">
        <v>3</v>
      </c>
      <c r="P465" t="str">
        <f t="shared" si="37"/>
        <v>Train</v>
      </c>
      <c r="Q465" t="str">
        <f t="shared" si="38"/>
        <v>NJ</v>
      </c>
      <c r="S465">
        <f>IF(E465="",WoE!$T$11,IF(E465&lt;18,WoE!$T$5,IF(E465&lt;31,WoE!$T$6,IF(E465&lt;41,WoE!$T$7,IF(E465&lt;51,WoE!$T$8,IF(E465&lt;61,WoE!$T$9,WoE!$T$10))))))</f>
        <v>-5.6858338818942329</v>
      </c>
      <c r="T465">
        <f>IF(J465="",WoE!$T$25,IF(LEFT(J465,1)=WoE!$R$19,WoE!$T$19,IF(LEFT(J465,1)=WoE!$R$20,WoE!$T$20,IF(LEFT(J465,1)=WoE!$R$21,WoE!$T$21,IF(LEFT(J465,1)=WoE!$R$22,WoE!$T$22,IF(LEFT(J465,1)=WoE!$R$23,WoE!$T$23,WoE!$T$24))))))</f>
        <v>-35.508699828064103</v>
      </c>
      <c r="U465">
        <f>IF(Q465=WoE!$R$45,WoE!$T$45,IF(Q465=WoE!$R$44,WoE!$T$44,IF(Q465=WoE!$R$43,WoE!$T$43,IF(Q465=WoE!$R$42,WoE!$T$42,IF(Q465=WoE!$R$41,WoE!$T$41,IF(Q465=WoE!$R$40,WoE!$T$40,IF(Q465=WoE!$R$39,WoE!$T$39,IF(Q465=WoE!$R$38,WoE!$T$38,IF(Q465=WoE!$R$37,WoE!$T$37,IF(Q465=WoE!$R$36,WoE!$T$36,IF(Q465=WoE!$R$35,WoE!$T$35,IF(Q465="",WoE!$T$33,WoE!$T$34))))))))))))</f>
        <v>9.304003126978575</v>
      </c>
      <c r="V465">
        <f>IF(D465=WoE!$R$53,WoE!$T$53,WoE!$T$54)</f>
        <v>-94.961360375027951</v>
      </c>
      <c r="W465">
        <f t="shared" si="39"/>
        <v>0</v>
      </c>
      <c r="Y465">
        <f>VLOOKUP(S465,WoE!$T$5:$W$11,4,FALSE)</f>
        <v>121</v>
      </c>
      <c r="Z465">
        <f>VLOOKUP(T465,WoE!$T$19:$W$25,4,FALSE)</f>
        <v>113</v>
      </c>
      <c r="AA465">
        <f>VLOOKUP(U465,WoE!$T$33:$W$45,4,FALSE)</f>
        <v>124</v>
      </c>
      <c r="AB465">
        <f>VLOOKUP(V465,WoE!$T$53:$W$54,4,FALSE)</f>
        <v>95</v>
      </c>
      <c r="AC465">
        <f t="shared" si="40"/>
        <v>453</v>
      </c>
      <c r="AD465">
        <f t="shared" si="41"/>
        <v>0</v>
      </c>
    </row>
    <row r="466" spans="1:30" x14ac:dyDescent="0.25">
      <c r="A466">
        <v>2</v>
      </c>
      <c r="B466">
        <v>0</v>
      </c>
      <c r="C466" t="s">
        <v>1119</v>
      </c>
      <c r="D466" t="s">
        <v>20</v>
      </c>
      <c r="E466">
        <v>32</v>
      </c>
      <c r="F466">
        <v>0</v>
      </c>
      <c r="G466">
        <v>0</v>
      </c>
      <c r="H466" t="s">
        <v>1120</v>
      </c>
      <c r="I466">
        <v>10.5</v>
      </c>
      <c r="K466" t="s">
        <v>17</v>
      </c>
      <c r="N466" t="s">
        <v>1121</v>
      </c>
      <c r="O466">
        <v>2</v>
      </c>
      <c r="P466" t="str">
        <f t="shared" si="37"/>
        <v>Train</v>
      </c>
      <c r="Q466" t="str">
        <f t="shared" si="38"/>
        <v>MI</v>
      </c>
      <c r="S466">
        <f>IF(E466="",WoE!$T$11,IF(E466&lt;18,WoE!$T$5,IF(E466&lt;31,WoE!$T$6,IF(E466&lt;41,WoE!$T$7,IF(E466&lt;51,WoE!$T$8,IF(E466&lt;61,WoE!$T$9,WoE!$T$10))))))</f>
        <v>6.0882919635254256</v>
      </c>
      <c r="T466">
        <f>IF(J466="",WoE!$T$25,IF(LEFT(J466,1)=WoE!$R$19,WoE!$T$19,IF(LEFT(J466,1)=WoE!$R$20,WoE!$T$20,IF(LEFT(J466,1)=WoE!$R$21,WoE!$T$21,IF(LEFT(J466,1)=WoE!$R$22,WoE!$T$22,IF(LEFT(J466,1)=WoE!$R$23,WoE!$T$23,WoE!$T$24))))))</f>
        <v>-35.508699828064103</v>
      </c>
      <c r="U466">
        <f>IF(Q466=WoE!$R$45,WoE!$T$45,IF(Q466=WoE!$R$44,WoE!$T$44,IF(Q466=WoE!$R$43,WoE!$T$43,IF(Q466=WoE!$R$42,WoE!$T$42,IF(Q466=WoE!$R$41,WoE!$T$41,IF(Q466=WoE!$R$40,WoE!$T$40,IF(Q466=WoE!$R$39,WoE!$T$39,IF(Q466=WoE!$R$38,WoE!$T$38,IF(Q466=WoE!$R$37,WoE!$T$37,IF(Q466=WoE!$R$36,WoE!$T$36,IF(Q466=WoE!$R$35,WoE!$T$35,IF(Q466="",WoE!$T$33,WoE!$T$34))))))))))))</f>
        <v>9.3040031269785537</v>
      </c>
      <c r="V466">
        <f>IF(D466=WoE!$R$53,WoE!$T$53,WoE!$T$54)</f>
        <v>-94.961360375027951</v>
      </c>
      <c r="W466">
        <f t="shared" si="39"/>
        <v>0</v>
      </c>
      <c r="Y466">
        <f>VLOOKUP(S466,WoE!$T$5:$W$11,4,FALSE)</f>
        <v>123</v>
      </c>
      <c r="Z466">
        <f>VLOOKUP(T466,WoE!$T$19:$W$25,4,FALSE)</f>
        <v>113</v>
      </c>
      <c r="AA466">
        <f>VLOOKUP(U466,WoE!$T$33:$W$45,4,FALSE)</f>
        <v>124</v>
      </c>
      <c r="AB466">
        <f>VLOOKUP(V466,WoE!$T$53:$W$54,4,FALSE)</f>
        <v>95</v>
      </c>
      <c r="AC466">
        <f t="shared" si="40"/>
        <v>455</v>
      </c>
      <c r="AD466">
        <f t="shared" si="41"/>
        <v>0</v>
      </c>
    </row>
    <row r="467" spans="1:30" x14ac:dyDescent="0.25">
      <c r="A467">
        <v>2</v>
      </c>
      <c r="B467">
        <v>1</v>
      </c>
      <c r="C467" t="s">
        <v>1122</v>
      </c>
      <c r="D467" t="s">
        <v>15</v>
      </c>
      <c r="E467">
        <v>23</v>
      </c>
      <c r="F467">
        <v>0</v>
      </c>
      <c r="G467">
        <v>0</v>
      </c>
      <c r="H467" t="s">
        <v>1123</v>
      </c>
      <c r="I467">
        <v>13.791700000000001</v>
      </c>
      <c r="J467" t="s">
        <v>40</v>
      </c>
      <c r="K467" t="s">
        <v>44</v>
      </c>
      <c r="L467" t="s">
        <v>22</v>
      </c>
      <c r="N467" t="s">
        <v>30</v>
      </c>
      <c r="O467">
        <v>1</v>
      </c>
      <c r="P467" t="str">
        <f t="shared" si="37"/>
        <v>Train</v>
      </c>
      <c r="Q467" t="str">
        <f t="shared" si="38"/>
        <v>NY</v>
      </c>
      <c r="S467">
        <f>IF(E467="",WoE!$T$11,IF(E467&lt;18,WoE!$T$5,IF(E467&lt;31,WoE!$T$6,IF(E467&lt;41,WoE!$T$7,IF(E467&lt;51,WoE!$T$8,IF(E467&lt;61,WoE!$T$9,WoE!$T$10))))))</f>
        <v>-5.6858338818942329</v>
      </c>
      <c r="T467">
        <f>IF(J467="",WoE!$T$25,IF(LEFT(J467,1)=WoE!$R$19,WoE!$T$19,IF(LEFT(J467,1)=WoE!$R$20,WoE!$T$20,IF(LEFT(J467,1)=WoE!$R$21,WoE!$T$21,IF(LEFT(J467,1)=WoE!$R$22,WoE!$T$22,IF(LEFT(J467,1)=WoE!$R$23,WoE!$T$23,WoE!$T$24))))))</f>
        <v>146.3586035421537</v>
      </c>
      <c r="U467">
        <f>IF(Q467=WoE!$R$45,WoE!$T$45,IF(Q467=WoE!$R$44,WoE!$T$44,IF(Q467=WoE!$R$43,WoE!$T$43,IF(Q467=WoE!$R$42,WoE!$T$42,IF(Q467=WoE!$R$41,WoE!$T$41,IF(Q467=WoE!$R$40,WoE!$T$40,IF(Q467=WoE!$R$39,WoE!$T$39,IF(Q467=WoE!$R$38,WoE!$T$38,IF(Q467=WoE!$R$37,WoE!$T$37,IF(Q467=WoE!$R$36,WoE!$T$36,IF(Q467=WoE!$R$35,WoE!$T$35,IF(Q467="",WoE!$T$33,WoE!$T$34))))))))))))</f>
        <v>96.207787829339537</v>
      </c>
      <c r="V467">
        <f>IF(D467=WoE!$R$53,WoE!$T$53,WoE!$T$54)</f>
        <v>157.1927179217501</v>
      </c>
      <c r="W467">
        <f t="shared" si="39"/>
        <v>1</v>
      </c>
      <c r="Y467">
        <f>VLOOKUP(S467,WoE!$T$5:$W$11,4,FALSE)</f>
        <v>121</v>
      </c>
      <c r="Z467">
        <f>VLOOKUP(T467,WoE!$T$19:$W$25,4,FALSE)</f>
        <v>158</v>
      </c>
      <c r="AA467">
        <f>VLOOKUP(U467,WoE!$T$33:$W$45,4,FALSE)</f>
        <v>143</v>
      </c>
      <c r="AB467">
        <f>VLOOKUP(V467,WoE!$T$53:$W$54,4,FALSE)</f>
        <v>167</v>
      </c>
      <c r="AC467">
        <f t="shared" si="40"/>
        <v>589</v>
      </c>
      <c r="AD467">
        <f t="shared" si="41"/>
        <v>1</v>
      </c>
    </row>
    <row r="468" spans="1:30" x14ac:dyDescent="0.25">
      <c r="A468">
        <v>2</v>
      </c>
      <c r="B468">
        <v>0</v>
      </c>
      <c r="C468" t="s">
        <v>1124</v>
      </c>
      <c r="D468" t="s">
        <v>20</v>
      </c>
      <c r="E468">
        <v>34</v>
      </c>
      <c r="F468">
        <v>1</v>
      </c>
      <c r="G468">
        <v>0</v>
      </c>
      <c r="H468" t="s">
        <v>1125</v>
      </c>
      <c r="I468">
        <v>26</v>
      </c>
      <c r="K468" t="s">
        <v>17</v>
      </c>
      <c r="M468">
        <v>283</v>
      </c>
      <c r="N468" t="s">
        <v>1126</v>
      </c>
      <c r="O468">
        <v>3</v>
      </c>
      <c r="P468" t="str">
        <f t="shared" si="37"/>
        <v>Train</v>
      </c>
      <c r="Q468" t="str">
        <f t="shared" si="38"/>
        <v>NY</v>
      </c>
      <c r="S468">
        <f>IF(E468="",WoE!$T$11,IF(E468&lt;18,WoE!$T$5,IF(E468&lt;31,WoE!$T$6,IF(E468&lt;41,WoE!$T$7,IF(E468&lt;51,WoE!$T$8,IF(E468&lt;61,WoE!$T$9,WoE!$T$10))))))</f>
        <v>6.0882919635254256</v>
      </c>
      <c r="T468">
        <f>IF(J468="",WoE!$T$25,IF(LEFT(J468,1)=WoE!$R$19,WoE!$T$19,IF(LEFT(J468,1)=WoE!$R$20,WoE!$T$20,IF(LEFT(J468,1)=WoE!$R$21,WoE!$T$21,IF(LEFT(J468,1)=WoE!$R$22,WoE!$T$22,IF(LEFT(J468,1)=WoE!$R$23,WoE!$T$23,WoE!$T$24))))))</f>
        <v>-35.508699828064103</v>
      </c>
      <c r="U468">
        <f>IF(Q468=WoE!$R$45,WoE!$T$45,IF(Q468=WoE!$R$44,WoE!$T$44,IF(Q468=WoE!$R$43,WoE!$T$43,IF(Q468=WoE!$R$42,WoE!$T$42,IF(Q468=WoE!$R$41,WoE!$T$41,IF(Q468=WoE!$R$40,WoE!$T$40,IF(Q468=WoE!$R$39,WoE!$T$39,IF(Q468=WoE!$R$38,WoE!$T$38,IF(Q468=WoE!$R$37,WoE!$T$37,IF(Q468=WoE!$R$36,WoE!$T$36,IF(Q468=WoE!$R$35,WoE!$T$35,IF(Q468="",WoE!$T$33,WoE!$T$34))))))))))))</f>
        <v>96.207787829339537</v>
      </c>
      <c r="V468">
        <f>IF(D468=WoE!$R$53,WoE!$T$53,WoE!$T$54)</f>
        <v>-94.961360375027951</v>
      </c>
      <c r="W468">
        <f t="shared" si="39"/>
        <v>0</v>
      </c>
      <c r="Y468">
        <f>VLOOKUP(S468,WoE!$T$5:$W$11,4,FALSE)</f>
        <v>123</v>
      </c>
      <c r="Z468">
        <f>VLOOKUP(T468,WoE!$T$19:$W$25,4,FALSE)</f>
        <v>113</v>
      </c>
      <c r="AA468">
        <f>VLOOKUP(U468,WoE!$T$33:$W$45,4,FALSE)</f>
        <v>143</v>
      </c>
      <c r="AB468">
        <f>VLOOKUP(V468,WoE!$T$53:$W$54,4,FALSE)</f>
        <v>95</v>
      </c>
      <c r="AC468">
        <f t="shared" si="40"/>
        <v>474</v>
      </c>
      <c r="AD468">
        <f t="shared" si="41"/>
        <v>0</v>
      </c>
    </row>
    <row r="469" spans="1:30" hidden="1" x14ac:dyDescent="0.25">
      <c r="A469">
        <v>2</v>
      </c>
      <c r="B469">
        <v>1</v>
      </c>
      <c r="C469" t="s">
        <v>1127</v>
      </c>
      <c r="D469" t="s">
        <v>15</v>
      </c>
      <c r="E469">
        <v>24</v>
      </c>
      <c r="F469">
        <v>1</v>
      </c>
      <c r="G469">
        <v>0</v>
      </c>
      <c r="H469" t="s">
        <v>1125</v>
      </c>
      <c r="I469">
        <v>26</v>
      </c>
      <c r="K469" t="s">
        <v>17</v>
      </c>
      <c r="L469" t="s">
        <v>857</v>
      </c>
      <c r="N469" t="s">
        <v>1126</v>
      </c>
      <c r="O469">
        <v>5</v>
      </c>
      <c r="P469" t="str">
        <f t="shared" si="37"/>
        <v>Validate</v>
      </c>
      <c r="Q469" t="str">
        <f t="shared" si="38"/>
        <v>NY</v>
      </c>
      <c r="S469">
        <f>IF(E469="",WoE!$T$11,IF(E469&lt;18,WoE!$T$5,IF(E469&lt;31,WoE!$T$6,IF(E469&lt;41,WoE!$T$7,IF(E469&lt;51,WoE!$T$8,IF(E469&lt;61,WoE!$T$9,WoE!$T$10))))))</f>
        <v>-5.6858338818942329</v>
      </c>
      <c r="T469">
        <f>IF(J469="",WoE!$T$25,IF(LEFT(J469,1)=WoE!$R$19,WoE!$T$19,IF(LEFT(J469,1)=WoE!$R$20,WoE!$T$20,IF(LEFT(J469,1)=WoE!$R$21,WoE!$T$21,IF(LEFT(J469,1)=WoE!$R$22,WoE!$T$22,IF(LEFT(J469,1)=WoE!$R$23,WoE!$T$23,WoE!$T$24))))))</f>
        <v>-35.508699828064103</v>
      </c>
      <c r="U469">
        <f>IF(Q469=WoE!$R$45,WoE!$T$45,IF(Q469=WoE!$R$44,WoE!$T$44,IF(Q469=WoE!$R$43,WoE!$T$43,IF(Q469=WoE!$R$42,WoE!$T$42,IF(Q469=WoE!$R$41,WoE!$T$41,IF(Q469=WoE!$R$40,WoE!$T$40,IF(Q469=WoE!$R$39,WoE!$T$39,IF(Q469=WoE!$R$38,WoE!$T$38,IF(Q469=WoE!$R$37,WoE!$T$37,IF(Q469=WoE!$R$36,WoE!$T$36,IF(Q469=WoE!$R$35,WoE!$T$35,IF(Q469="",WoE!$T$33,WoE!$T$34))))))))))))</f>
        <v>96.207787829339537</v>
      </c>
      <c r="V469">
        <f>IF(D469=WoE!$R$53,WoE!$T$53,WoE!$T$54)</f>
        <v>157.1927179217501</v>
      </c>
      <c r="W469">
        <f t="shared" si="39"/>
        <v>1</v>
      </c>
      <c r="Y469">
        <f>VLOOKUP(S469,WoE!$T$5:$W$11,4,FALSE)</f>
        <v>121</v>
      </c>
      <c r="Z469">
        <f>VLOOKUP(T469,WoE!$T$19:$W$25,4,FALSE)</f>
        <v>113</v>
      </c>
      <c r="AA469">
        <f>VLOOKUP(U469,WoE!$T$33:$W$45,4,FALSE)</f>
        <v>143</v>
      </c>
      <c r="AB469">
        <f>VLOOKUP(V469,WoE!$T$53:$W$54,4,FALSE)</f>
        <v>167</v>
      </c>
      <c r="AC469">
        <f t="shared" si="40"/>
        <v>544</v>
      </c>
      <c r="AD469">
        <f t="shared" si="41"/>
        <v>1</v>
      </c>
    </row>
    <row r="470" spans="1:30" x14ac:dyDescent="0.25">
      <c r="A470">
        <v>2</v>
      </c>
      <c r="B470">
        <v>0</v>
      </c>
      <c r="C470" t="s">
        <v>1128</v>
      </c>
      <c r="D470" t="s">
        <v>15</v>
      </c>
      <c r="E470">
        <v>22</v>
      </c>
      <c r="F470">
        <v>0</v>
      </c>
      <c r="G470">
        <v>0</v>
      </c>
      <c r="H470" t="s">
        <v>943</v>
      </c>
      <c r="I470">
        <v>21</v>
      </c>
      <c r="K470" t="s">
        <v>17</v>
      </c>
      <c r="N470" t="s">
        <v>1129</v>
      </c>
      <c r="O470">
        <v>1</v>
      </c>
      <c r="P470" t="str">
        <f t="shared" si="37"/>
        <v>Train</v>
      </c>
      <c r="Q470" t="str">
        <f t="shared" si="38"/>
        <v>PA</v>
      </c>
      <c r="S470">
        <f>IF(E470="",WoE!$T$11,IF(E470&lt;18,WoE!$T$5,IF(E470&lt;31,WoE!$T$6,IF(E470&lt;41,WoE!$T$7,IF(E470&lt;51,WoE!$T$8,IF(E470&lt;61,WoE!$T$9,WoE!$T$10))))))</f>
        <v>-5.6858338818942329</v>
      </c>
      <c r="T470">
        <f>IF(J470="",WoE!$T$25,IF(LEFT(J470,1)=WoE!$R$19,WoE!$T$19,IF(LEFT(J470,1)=WoE!$R$20,WoE!$T$20,IF(LEFT(J470,1)=WoE!$R$21,WoE!$T$21,IF(LEFT(J470,1)=WoE!$R$22,WoE!$T$22,IF(LEFT(J470,1)=WoE!$R$23,WoE!$T$23,WoE!$T$24))))))</f>
        <v>-35.508699828064103</v>
      </c>
      <c r="U470">
        <f>IF(Q470=WoE!$R$45,WoE!$T$45,IF(Q470=WoE!$R$44,WoE!$T$44,IF(Q470=WoE!$R$43,WoE!$T$43,IF(Q470=WoE!$R$42,WoE!$T$42,IF(Q470=WoE!$R$41,WoE!$T$41,IF(Q470=WoE!$R$40,WoE!$T$40,IF(Q470=WoE!$R$39,WoE!$T$39,IF(Q470=WoE!$R$38,WoE!$T$38,IF(Q470=WoE!$R$37,WoE!$T$37,IF(Q470=WoE!$R$36,WoE!$T$36,IF(Q470=WoE!$R$35,WoE!$T$35,IF(Q470="",WoE!$T$33,WoE!$T$34))))))))))))</f>
        <v>49.850513937795007</v>
      </c>
      <c r="V470">
        <f>IF(D470=WoE!$R$53,WoE!$T$53,WoE!$T$54)</f>
        <v>157.1927179217501</v>
      </c>
      <c r="W470">
        <f t="shared" si="39"/>
        <v>0</v>
      </c>
      <c r="Y470">
        <f>VLOOKUP(S470,WoE!$T$5:$W$11,4,FALSE)</f>
        <v>121</v>
      </c>
      <c r="Z470">
        <f>VLOOKUP(T470,WoE!$T$19:$W$25,4,FALSE)</f>
        <v>113</v>
      </c>
      <c r="AA470">
        <f>VLOOKUP(U470,WoE!$T$33:$W$45,4,FALSE)</f>
        <v>133</v>
      </c>
      <c r="AB470">
        <f>VLOOKUP(V470,WoE!$T$53:$W$54,4,FALSE)</f>
        <v>167</v>
      </c>
      <c r="AC470">
        <f t="shared" si="40"/>
        <v>534</v>
      </c>
      <c r="AD470">
        <f t="shared" si="41"/>
        <v>0</v>
      </c>
    </row>
    <row r="471" spans="1:30" hidden="1" x14ac:dyDescent="0.25">
      <c r="A471">
        <v>2</v>
      </c>
      <c r="B471">
        <v>1</v>
      </c>
      <c r="C471" t="s">
        <v>1130</v>
      </c>
      <c r="D471" t="s">
        <v>15</v>
      </c>
      <c r="F471">
        <v>0</v>
      </c>
      <c r="G471">
        <v>0</v>
      </c>
      <c r="H471" t="s">
        <v>1131</v>
      </c>
      <c r="I471">
        <v>12.35</v>
      </c>
      <c r="J471" t="s">
        <v>1132</v>
      </c>
      <c r="K471" t="s">
        <v>527</v>
      </c>
      <c r="L471" t="s">
        <v>33</v>
      </c>
      <c r="N471" t="s">
        <v>1133</v>
      </c>
      <c r="O471">
        <v>4</v>
      </c>
      <c r="P471" t="str">
        <f t="shared" si="37"/>
        <v>Test</v>
      </c>
      <c r="Q471" t="str">
        <f t="shared" si="38"/>
        <v>PA</v>
      </c>
      <c r="S471">
        <f>IF(E471="",WoE!$T$11,IF(E471&lt;18,WoE!$T$5,IF(E471&lt;31,WoE!$T$6,IF(E471&lt;41,WoE!$T$7,IF(E471&lt;51,WoE!$T$8,IF(E471&lt;61,WoE!$T$9,WoE!$T$10))))))</f>
        <v>-43.580409799888336</v>
      </c>
      <c r="T471">
        <f>IF(J471="",WoE!$T$25,IF(LEFT(J471,1)=WoE!$R$19,WoE!$T$19,IF(LEFT(J471,1)=WoE!$R$20,WoE!$T$20,IF(LEFT(J471,1)=WoE!$R$21,WoE!$T$21,IF(LEFT(J471,1)=WoE!$R$22,WoE!$T$22,IF(LEFT(J471,1)=WoE!$R$23,WoE!$T$23,WoE!$T$24))))))</f>
        <v>194.54241223142756</v>
      </c>
      <c r="U471">
        <f>IF(Q471=WoE!$R$45,WoE!$T$45,IF(Q471=WoE!$R$44,WoE!$T$44,IF(Q471=WoE!$R$43,WoE!$T$43,IF(Q471=WoE!$R$42,WoE!$T$42,IF(Q471=WoE!$R$41,WoE!$T$41,IF(Q471=WoE!$R$40,WoE!$T$40,IF(Q471=WoE!$R$39,WoE!$T$39,IF(Q471=WoE!$R$38,WoE!$T$38,IF(Q471=WoE!$R$37,WoE!$T$37,IF(Q471=WoE!$R$36,WoE!$T$36,IF(Q471=WoE!$R$35,WoE!$T$35,IF(Q471="",WoE!$T$33,WoE!$T$34))))))))))))</f>
        <v>49.850513937795007</v>
      </c>
      <c r="V471">
        <f>IF(D471=WoE!$R$53,WoE!$T$53,WoE!$T$54)</f>
        <v>157.1927179217501</v>
      </c>
      <c r="W471">
        <f t="shared" si="39"/>
        <v>1</v>
      </c>
      <c r="Y471">
        <f>VLOOKUP(S471,WoE!$T$5:$W$11,4,FALSE)</f>
        <v>113</v>
      </c>
      <c r="Z471">
        <f>VLOOKUP(T471,WoE!$T$19:$W$25,4,FALSE)</f>
        <v>170</v>
      </c>
      <c r="AA471">
        <f>VLOOKUP(U471,WoE!$T$33:$W$45,4,FALSE)</f>
        <v>133</v>
      </c>
      <c r="AB471">
        <f>VLOOKUP(V471,WoE!$T$53:$W$54,4,FALSE)</f>
        <v>167</v>
      </c>
      <c r="AC471">
        <f t="shared" si="40"/>
        <v>583</v>
      </c>
      <c r="AD471">
        <f t="shared" si="41"/>
        <v>1</v>
      </c>
    </row>
    <row r="472" spans="1:30" x14ac:dyDescent="0.25">
      <c r="A472">
        <v>2</v>
      </c>
      <c r="B472">
        <v>0</v>
      </c>
      <c r="C472" t="s">
        <v>1134</v>
      </c>
      <c r="D472" t="s">
        <v>20</v>
      </c>
      <c r="E472">
        <v>35</v>
      </c>
      <c r="F472">
        <v>0</v>
      </c>
      <c r="G472">
        <v>0</v>
      </c>
      <c r="H472" t="s">
        <v>1135</v>
      </c>
      <c r="I472">
        <v>12.35</v>
      </c>
      <c r="K472" t="s">
        <v>527</v>
      </c>
      <c r="O472">
        <v>2</v>
      </c>
      <c r="P472" t="str">
        <f t="shared" si="37"/>
        <v>Train</v>
      </c>
      <c r="Q472" t="str">
        <f t="shared" si="38"/>
        <v/>
      </c>
      <c r="S472">
        <f>IF(E472="",WoE!$T$11,IF(E472&lt;18,WoE!$T$5,IF(E472&lt;31,WoE!$T$6,IF(E472&lt;41,WoE!$T$7,IF(E472&lt;51,WoE!$T$8,IF(E472&lt;61,WoE!$T$9,WoE!$T$10))))))</f>
        <v>6.0882919635254256</v>
      </c>
      <c r="T472">
        <f>IF(J472="",WoE!$T$25,IF(LEFT(J472,1)=WoE!$R$19,WoE!$T$19,IF(LEFT(J472,1)=WoE!$R$20,WoE!$T$20,IF(LEFT(J472,1)=WoE!$R$21,WoE!$T$21,IF(LEFT(J472,1)=WoE!$R$22,WoE!$T$22,IF(LEFT(J472,1)=WoE!$R$23,WoE!$T$23,WoE!$T$24))))))</f>
        <v>-35.508699828064103</v>
      </c>
      <c r="U472">
        <f>IF(Q472=WoE!$R$45,WoE!$T$45,IF(Q472=WoE!$R$44,WoE!$T$44,IF(Q472=WoE!$R$43,WoE!$T$43,IF(Q472=WoE!$R$42,WoE!$T$42,IF(Q472=WoE!$R$41,WoE!$T$41,IF(Q472=WoE!$R$40,WoE!$T$40,IF(Q472=WoE!$R$39,WoE!$T$39,IF(Q472=WoE!$R$38,WoE!$T$38,IF(Q472=WoE!$R$37,WoE!$T$37,IF(Q472=WoE!$R$36,WoE!$T$36,IF(Q472=WoE!$R$35,WoE!$T$35,IF(Q472="",WoE!$T$33,WoE!$T$34))))))))))))</f>
        <v>-46.758841498002319</v>
      </c>
      <c r="V472">
        <f>IF(D472=WoE!$R$53,WoE!$T$53,WoE!$T$54)</f>
        <v>-94.961360375027951</v>
      </c>
      <c r="W472">
        <f t="shared" si="39"/>
        <v>0</v>
      </c>
      <c r="Y472">
        <f>VLOOKUP(S472,WoE!$T$5:$W$11,4,FALSE)</f>
        <v>123</v>
      </c>
      <c r="Z472">
        <f>VLOOKUP(T472,WoE!$T$19:$W$25,4,FALSE)</f>
        <v>113</v>
      </c>
      <c r="AA472">
        <f>VLOOKUP(U472,WoE!$T$33:$W$45,4,FALSE)</f>
        <v>112</v>
      </c>
      <c r="AB472">
        <f>VLOOKUP(V472,WoE!$T$53:$W$54,4,FALSE)</f>
        <v>95</v>
      </c>
      <c r="AC472">
        <f t="shared" si="40"/>
        <v>443</v>
      </c>
      <c r="AD472">
        <f t="shared" si="41"/>
        <v>0</v>
      </c>
    </row>
    <row r="473" spans="1:30" x14ac:dyDescent="0.25">
      <c r="A473">
        <v>2</v>
      </c>
      <c r="B473">
        <v>1</v>
      </c>
      <c r="C473" t="s">
        <v>1136</v>
      </c>
      <c r="D473" t="s">
        <v>15</v>
      </c>
      <c r="E473">
        <v>45</v>
      </c>
      <c r="F473">
        <v>0</v>
      </c>
      <c r="G473">
        <v>0</v>
      </c>
      <c r="H473" t="s">
        <v>1137</v>
      </c>
      <c r="I473">
        <v>13.5</v>
      </c>
      <c r="K473" t="s">
        <v>17</v>
      </c>
      <c r="L473" t="s">
        <v>54</v>
      </c>
      <c r="N473" t="s">
        <v>487</v>
      </c>
      <c r="O473">
        <v>1</v>
      </c>
      <c r="P473" t="str">
        <f t="shared" si="37"/>
        <v>Train</v>
      </c>
      <c r="Q473" t="str">
        <f t="shared" si="38"/>
        <v>NY</v>
      </c>
      <c r="S473">
        <f>IF(E473="",WoE!$T$11,IF(E473&lt;18,WoE!$T$5,IF(E473&lt;31,WoE!$T$6,IF(E473&lt;41,WoE!$T$7,IF(E473&lt;51,WoE!$T$8,IF(E473&lt;61,WoE!$T$9,WoE!$T$10))))))</f>
        <v>10.385094737400134</v>
      </c>
      <c r="T473">
        <f>IF(J473="",WoE!$T$25,IF(LEFT(J473,1)=WoE!$R$19,WoE!$T$19,IF(LEFT(J473,1)=WoE!$R$20,WoE!$T$20,IF(LEFT(J473,1)=WoE!$R$21,WoE!$T$21,IF(LEFT(J473,1)=WoE!$R$22,WoE!$T$22,IF(LEFT(J473,1)=WoE!$R$23,WoE!$T$23,WoE!$T$24))))))</f>
        <v>-35.508699828064103</v>
      </c>
      <c r="U473">
        <f>IF(Q473=WoE!$R$45,WoE!$T$45,IF(Q473=WoE!$R$44,WoE!$T$44,IF(Q473=WoE!$R$43,WoE!$T$43,IF(Q473=WoE!$R$42,WoE!$T$42,IF(Q473=WoE!$R$41,WoE!$T$41,IF(Q473=WoE!$R$40,WoE!$T$40,IF(Q473=WoE!$R$39,WoE!$T$39,IF(Q473=WoE!$R$38,WoE!$T$38,IF(Q473=WoE!$R$37,WoE!$T$37,IF(Q473=WoE!$R$36,WoE!$T$36,IF(Q473=WoE!$R$35,WoE!$T$35,IF(Q473="",WoE!$T$33,WoE!$T$34))))))))))))</f>
        <v>96.207787829339537</v>
      </c>
      <c r="V473">
        <f>IF(D473=WoE!$R$53,WoE!$T$53,WoE!$T$54)</f>
        <v>157.1927179217501</v>
      </c>
      <c r="W473">
        <f t="shared" si="39"/>
        <v>1</v>
      </c>
      <c r="Y473">
        <f>VLOOKUP(S473,WoE!$T$5:$W$11,4,FALSE)</f>
        <v>124</v>
      </c>
      <c r="Z473">
        <f>VLOOKUP(T473,WoE!$T$19:$W$25,4,FALSE)</f>
        <v>113</v>
      </c>
      <c r="AA473">
        <f>VLOOKUP(U473,WoE!$T$33:$W$45,4,FALSE)</f>
        <v>143</v>
      </c>
      <c r="AB473">
        <f>VLOOKUP(V473,WoE!$T$53:$W$54,4,FALSE)</f>
        <v>167</v>
      </c>
      <c r="AC473">
        <f t="shared" si="40"/>
        <v>547</v>
      </c>
      <c r="AD473">
        <f t="shared" si="41"/>
        <v>1</v>
      </c>
    </row>
    <row r="474" spans="1:30" x14ac:dyDescent="0.25">
      <c r="A474">
        <v>2</v>
      </c>
      <c r="B474">
        <v>0</v>
      </c>
      <c r="C474" t="s">
        <v>1138</v>
      </c>
      <c r="D474" t="s">
        <v>20</v>
      </c>
      <c r="E474">
        <v>57</v>
      </c>
      <c r="F474">
        <v>0</v>
      </c>
      <c r="G474">
        <v>0</v>
      </c>
      <c r="H474" t="s">
        <v>1139</v>
      </c>
      <c r="I474">
        <v>12.35</v>
      </c>
      <c r="K474" t="s">
        <v>527</v>
      </c>
      <c r="N474" t="s">
        <v>1140</v>
      </c>
      <c r="O474">
        <v>3</v>
      </c>
      <c r="P474" t="str">
        <f t="shared" si="37"/>
        <v>Train</v>
      </c>
      <c r="Q474" t="str">
        <f t="shared" si="38"/>
        <v>ME</v>
      </c>
      <c r="S474">
        <f>IF(E474="",WoE!$T$11,IF(E474&lt;18,WoE!$T$5,IF(E474&lt;31,WoE!$T$6,IF(E474&lt;41,WoE!$T$7,IF(E474&lt;51,WoE!$T$8,IF(E474&lt;61,WoE!$T$9,WoE!$T$10))))))</f>
        <v>24.067603007585038</v>
      </c>
      <c r="T474">
        <f>IF(J474="",WoE!$T$25,IF(LEFT(J474,1)=WoE!$R$19,WoE!$T$19,IF(LEFT(J474,1)=WoE!$R$20,WoE!$T$20,IF(LEFT(J474,1)=WoE!$R$21,WoE!$T$21,IF(LEFT(J474,1)=WoE!$R$22,WoE!$T$22,IF(LEFT(J474,1)=WoE!$R$23,WoE!$T$23,WoE!$T$24))))))</f>
        <v>-35.508699828064103</v>
      </c>
      <c r="U474">
        <f>IF(Q474=WoE!$R$45,WoE!$T$45,IF(Q474=WoE!$R$44,WoE!$T$44,IF(Q474=WoE!$R$43,WoE!$T$43,IF(Q474=WoE!$R$42,WoE!$T$42,IF(Q474=WoE!$R$41,WoE!$T$41,IF(Q474=WoE!$R$40,WoE!$T$40,IF(Q474=WoE!$R$39,WoE!$T$39,IF(Q474=WoE!$R$38,WoE!$T$38,IF(Q474=WoE!$R$37,WoE!$T$37,IF(Q474=WoE!$R$36,WoE!$T$36,IF(Q474=WoE!$R$35,WoE!$T$35,IF(Q474="",WoE!$T$33,WoE!$T$34))))))))))))</f>
        <v>26.617316200933416</v>
      </c>
      <c r="V474">
        <f>IF(D474=WoE!$R$53,WoE!$T$53,WoE!$T$54)</f>
        <v>-94.961360375027951</v>
      </c>
      <c r="W474">
        <f t="shared" si="39"/>
        <v>0</v>
      </c>
      <c r="Y474">
        <f>VLOOKUP(S474,WoE!$T$5:$W$11,4,FALSE)</f>
        <v>127</v>
      </c>
      <c r="Z474">
        <f>VLOOKUP(T474,WoE!$T$19:$W$25,4,FALSE)</f>
        <v>113</v>
      </c>
      <c r="AA474">
        <f>VLOOKUP(U474,WoE!$T$33:$W$45,4,FALSE)</f>
        <v>128</v>
      </c>
      <c r="AB474">
        <f>VLOOKUP(V474,WoE!$T$53:$W$54,4,FALSE)</f>
        <v>95</v>
      </c>
      <c r="AC474">
        <f t="shared" si="40"/>
        <v>463</v>
      </c>
      <c r="AD474">
        <f t="shared" si="41"/>
        <v>0</v>
      </c>
    </row>
    <row r="475" spans="1:30" x14ac:dyDescent="0.25">
      <c r="A475">
        <v>2</v>
      </c>
      <c r="B475">
        <v>0</v>
      </c>
      <c r="C475" t="s">
        <v>1141</v>
      </c>
      <c r="D475" t="s">
        <v>20</v>
      </c>
      <c r="F475">
        <v>0</v>
      </c>
      <c r="G475">
        <v>0</v>
      </c>
      <c r="H475" t="s">
        <v>1142</v>
      </c>
      <c r="I475">
        <v>0</v>
      </c>
      <c r="K475" t="s">
        <v>17</v>
      </c>
      <c r="N475" t="s">
        <v>571</v>
      </c>
      <c r="O475">
        <v>3</v>
      </c>
      <c r="P475" t="str">
        <f t="shared" si="37"/>
        <v>Train</v>
      </c>
      <c r="Q475" t="str">
        <f t="shared" si="38"/>
        <v>st</v>
      </c>
      <c r="S475">
        <f>IF(E475="",WoE!$T$11,IF(E475&lt;18,WoE!$T$5,IF(E475&lt;31,WoE!$T$6,IF(E475&lt;41,WoE!$T$7,IF(E475&lt;51,WoE!$T$8,IF(E475&lt;61,WoE!$T$9,WoE!$T$10))))))</f>
        <v>-43.580409799888336</v>
      </c>
      <c r="T475">
        <f>IF(J475="",WoE!$T$25,IF(LEFT(J475,1)=WoE!$R$19,WoE!$T$19,IF(LEFT(J475,1)=WoE!$R$20,WoE!$T$20,IF(LEFT(J475,1)=WoE!$R$21,WoE!$T$21,IF(LEFT(J475,1)=WoE!$R$22,WoE!$T$22,IF(LEFT(J475,1)=WoE!$R$23,WoE!$T$23,WoE!$T$24))))))</f>
        <v>-35.508699828064103</v>
      </c>
      <c r="U475">
        <f>IF(Q475=WoE!$R$45,WoE!$T$45,IF(Q475=WoE!$R$44,WoE!$T$44,IF(Q475=WoE!$R$43,WoE!$T$43,IF(Q475=WoE!$R$42,WoE!$T$42,IF(Q475=WoE!$R$41,WoE!$T$41,IF(Q475=WoE!$R$40,WoE!$T$40,IF(Q475=WoE!$R$39,WoE!$T$39,IF(Q475=WoE!$R$38,WoE!$T$38,IF(Q475=WoE!$R$37,WoE!$T$37,IF(Q475=WoE!$R$36,WoE!$T$36,IF(Q475=WoE!$R$35,WoE!$T$35,IF(Q475="",WoE!$T$33,WoE!$T$34))))))))))))</f>
        <v>26.617316200933416</v>
      </c>
      <c r="V475">
        <f>IF(D475=WoE!$R$53,WoE!$T$53,WoE!$T$54)</f>
        <v>-94.961360375027951</v>
      </c>
      <c r="W475">
        <f t="shared" si="39"/>
        <v>0</v>
      </c>
      <c r="Y475">
        <f>VLOOKUP(S475,WoE!$T$5:$W$11,4,FALSE)</f>
        <v>113</v>
      </c>
      <c r="Z475">
        <f>VLOOKUP(T475,WoE!$T$19:$W$25,4,FALSE)</f>
        <v>113</v>
      </c>
      <c r="AA475">
        <f>VLOOKUP(U475,WoE!$T$33:$W$45,4,FALSE)</f>
        <v>128</v>
      </c>
      <c r="AB475">
        <f>VLOOKUP(V475,WoE!$T$53:$W$54,4,FALSE)</f>
        <v>95</v>
      </c>
      <c r="AC475">
        <f t="shared" si="40"/>
        <v>449</v>
      </c>
      <c r="AD475">
        <f t="shared" si="41"/>
        <v>0</v>
      </c>
    </row>
    <row r="476" spans="1:30" x14ac:dyDescent="0.25">
      <c r="A476">
        <v>2</v>
      </c>
      <c r="B476">
        <v>0</v>
      </c>
      <c r="C476" t="s">
        <v>1143</v>
      </c>
      <c r="D476" t="s">
        <v>20</v>
      </c>
      <c r="E476">
        <v>31</v>
      </c>
      <c r="F476">
        <v>0</v>
      </c>
      <c r="G476">
        <v>0</v>
      </c>
      <c r="H476" t="s">
        <v>1144</v>
      </c>
      <c r="I476">
        <v>10.5</v>
      </c>
      <c r="K476" t="s">
        <v>17</v>
      </c>
      <c r="M476">
        <v>165</v>
      </c>
      <c r="N476" t="s">
        <v>1145</v>
      </c>
      <c r="O476">
        <v>2</v>
      </c>
      <c r="P476" t="str">
        <f t="shared" si="37"/>
        <v>Train</v>
      </c>
      <c r="Q476" t="str">
        <f t="shared" si="38"/>
        <v>NJ</v>
      </c>
      <c r="S476">
        <f>IF(E476="",WoE!$T$11,IF(E476&lt;18,WoE!$T$5,IF(E476&lt;31,WoE!$T$6,IF(E476&lt;41,WoE!$T$7,IF(E476&lt;51,WoE!$T$8,IF(E476&lt;61,WoE!$T$9,WoE!$T$10))))))</f>
        <v>6.0882919635254256</v>
      </c>
      <c r="T476">
        <f>IF(J476="",WoE!$T$25,IF(LEFT(J476,1)=WoE!$R$19,WoE!$T$19,IF(LEFT(J476,1)=WoE!$R$20,WoE!$T$20,IF(LEFT(J476,1)=WoE!$R$21,WoE!$T$21,IF(LEFT(J476,1)=WoE!$R$22,WoE!$T$22,IF(LEFT(J476,1)=WoE!$R$23,WoE!$T$23,WoE!$T$24))))))</f>
        <v>-35.508699828064103</v>
      </c>
      <c r="U476">
        <f>IF(Q476=WoE!$R$45,WoE!$T$45,IF(Q476=WoE!$R$44,WoE!$T$44,IF(Q476=WoE!$R$43,WoE!$T$43,IF(Q476=WoE!$R$42,WoE!$T$42,IF(Q476=WoE!$R$41,WoE!$T$41,IF(Q476=WoE!$R$40,WoE!$T$40,IF(Q476=WoE!$R$39,WoE!$T$39,IF(Q476=WoE!$R$38,WoE!$T$38,IF(Q476=WoE!$R$37,WoE!$T$37,IF(Q476=WoE!$R$36,WoE!$T$36,IF(Q476=WoE!$R$35,WoE!$T$35,IF(Q476="",WoE!$T$33,WoE!$T$34))))))))))))</f>
        <v>9.304003126978575</v>
      </c>
      <c r="V476">
        <f>IF(D476=WoE!$R$53,WoE!$T$53,WoE!$T$54)</f>
        <v>-94.961360375027951</v>
      </c>
      <c r="W476">
        <f t="shared" si="39"/>
        <v>0</v>
      </c>
      <c r="Y476">
        <f>VLOOKUP(S476,WoE!$T$5:$W$11,4,FALSE)</f>
        <v>123</v>
      </c>
      <c r="Z476">
        <f>VLOOKUP(T476,WoE!$T$19:$W$25,4,FALSE)</f>
        <v>113</v>
      </c>
      <c r="AA476">
        <f>VLOOKUP(U476,WoE!$T$33:$W$45,4,FALSE)</f>
        <v>124</v>
      </c>
      <c r="AB476">
        <f>VLOOKUP(V476,WoE!$T$53:$W$54,4,FALSE)</f>
        <v>95</v>
      </c>
      <c r="AC476">
        <f t="shared" si="40"/>
        <v>455</v>
      </c>
      <c r="AD476">
        <f t="shared" si="41"/>
        <v>0</v>
      </c>
    </row>
    <row r="477" spans="1:30" hidden="1" x14ac:dyDescent="0.25">
      <c r="A477">
        <v>2</v>
      </c>
      <c r="B477">
        <v>0</v>
      </c>
      <c r="C477" t="s">
        <v>1146</v>
      </c>
      <c r="D477" t="s">
        <v>15</v>
      </c>
      <c r="E477">
        <v>26</v>
      </c>
      <c r="F477">
        <v>1</v>
      </c>
      <c r="G477">
        <v>1</v>
      </c>
      <c r="H477" t="s">
        <v>1147</v>
      </c>
      <c r="I477">
        <v>26</v>
      </c>
      <c r="K477" t="s">
        <v>17</v>
      </c>
      <c r="N477" t="s">
        <v>686</v>
      </c>
      <c r="O477">
        <v>5</v>
      </c>
      <c r="P477" t="str">
        <f t="shared" si="37"/>
        <v>Validate</v>
      </c>
      <c r="Q477" t="str">
        <f t="shared" si="38"/>
        <v>MN</v>
      </c>
      <c r="S477">
        <f>IF(E477="",WoE!$T$11,IF(E477&lt;18,WoE!$T$5,IF(E477&lt;31,WoE!$T$6,IF(E477&lt;41,WoE!$T$7,IF(E477&lt;51,WoE!$T$8,IF(E477&lt;61,WoE!$T$9,WoE!$T$10))))))</f>
        <v>-5.6858338818942329</v>
      </c>
      <c r="T477">
        <f>IF(J477="",WoE!$T$25,IF(LEFT(J477,1)=WoE!$R$19,WoE!$T$19,IF(LEFT(J477,1)=WoE!$R$20,WoE!$T$20,IF(LEFT(J477,1)=WoE!$R$21,WoE!$T$21,IF(LEFT(J477,1)=WoE!$R$22,WoE!$T$22,IF(LEFT(J477,1)=WoE!$R$23,WoE!$T$23,WoE!$T$24))))))</f>
        <v>-35.508699828064103</v>
      </c>
      <c r="U477">
        <f>IF(Q477=WoE!$R$45,WoE!$T$45,IF(Q477=WoE!$R$44,WoE!$T$44,IF(Q477=WoE!$R$43,WoE!$T$43,IF(Q477=WoE!$R$42,WoE!$T$42,IF(Q477=WoE!$R$41,WoE!$T$41,IF(Q477=WoE!$R$40,WoE!$T$40,IF(Q477=WoE!$R$39,WoE!$T$39,IF(Q477=WoE!$R$38,WoE!$T$38,IF(Q477=WoE!$R$37,WoE!$T$37,IF(Q477=WoE!$R$36,WoE!$T$36,IF(Q477=WoE!$R$35,WoE!$T$35,IF(Q477="",WoE!$T$33,WoE!$T$34))))))))))))</f>
        <v>26.617316200933416</v>
      </c>
      <c r="V477">
        <f>IF(D477=WoE!$R$53,WoE!$T$53,WoE!$T$54)</f>
        <v>157.1927179217501</v>
      </c>
      <c r="W477">
        <f t="shared" si="39"/>
        <v>0</v>
      </c>
      <c r="Y477">
        <f>VLOOKUP(S477,WoE!$T$5:$W$11,4,FALSE)</f>
        <v>121</v>
      </c>
      <c r="Z477">
        <f>VLOOKUP(T477,WoE!$T$19:$W$25,4,FALSE)</f>
        <v>113</v>
      </c>
      <c r="AA477">
        <f>VLOOKUP(U477,WoE!$T$33:$W$45,4,FALSE)</f>
        <v>128</v>
      </c>
      <c r="AB477">
        <f>VLOOKUP(V477,WoE!$T$53:$W$54,4,FALSE)</f>
        <v>167</v>
      </c>
      <c r="AC477">
        <f t="shared" si="40"/>
        <v>529</v>
      </c>
      <c r="AD477">
        <f t="shared" si="41"/>
        <v>0</v>
      </c>
    </row>
    <row r="478" spans="1:30" x14ac:dyDescent="0.25">
      <c r="A478">
        <v>2</v>
      </c>
      <c r="B478">
        <v>0</v>
      </c>
      <c r="C478" t="s">
        <v>1148</v>
      </c>
      <c r="D478" t="s">
        <v>20</v>
      </c>
      <c r="E478">
        <v>30</v>
      </c>
      <c r="F478">
        <v>1</v>
      </c>
      <c r="G478">
        <v>1</v>
      </c>
      <c r="H478" t="s">
        <v>1147</v>
      </c>
      <c r="I478">
        <v>26</v>
      </c>
      <c r="K478" t="s">
        <v>17</v>
      </c>
      <c r="N478" t="s">
        <v>686</v>
      </c>
      <c r="O478">
        <v>1</v>
      </c>
      <c r="P478" t="str">
        <f t="shared" si="37"/>
        <v>Train</v>
      </c>
      <c r="Q478" t="str">
        <f t="shared" si="38"/>
        <v>MN</v>
      </c>
      <c r="S478">
        <f>IF(E478="",WoE!$T$11,IF(E478&lt;18,WoE!$T$5,IF(E478&lt;31,WoE!$T$6,IF(E478&lt;41,WoE!$T$7,IF(E478&lt;51,WoE!$T$8,IF(E478&lt;61,WoE!$T$9,WoE!$T$10))))))</f>
        <v>-5.6858338818942329</v>
      </c>
      <c r="T478">
        <f>IF(J478="",WoE!$T$25,IF(LEFT(J478,1)=WoE!$R$19,WoE!$T$19,IF(LEFT(J478,1)=WoE!$R$20,WoE!$T$20,IF(LEFT(J478,1)=WoE!$R$21,WoE!$T$21,IF(LEFT(J478,1)=WoE!$R$22,WoE!$T$22,IF(LEFT(J478,1)=WoE!$R$23,WoE!$T$23,WoE!$T$24))))))</f>
        <v>-35.508699828064103</v>
      </c>
      <c r="U478">
        <f>IF(Q478=WoE!$R$45,WoE!$T$45,IF(Q478=WoE!$R$44,WoE!$T$44,IF(Q478=WoE!$R$43,WoE!$T$43,IF(Q478=WoE!$R$42,WoE!$T$42,IF(Q478=WoE!$R$41,WoE!$T$41,IF(Q478=WoE!$R$40,WoE!$T$40,IF(Q478=WoE!$R$39,WoE!$T$39,IF(Q478=WoE!$R$38,WoE!$T$38,IF(Q478=WoE!$R$37,WoE!$T$37,IF(Q478=WoE!$R$36,WoE!$T$36,IF(Q478=WoE!$R$35,WoE!$T$35,IF(Q478="",WoE!$T$33,WoE!$T$34))))))))))))</f>
        <v>26.617316200933416</v>
      </c>
      <c r="V478">
        <f>IF(D478=WoE!$R$53,WoE!$T$53,WoE!$T$54)</f>
        <v>-94.961360375027951</v>
      </c>
      <c r="W478">
        <f t="shared" si="39"/>
        <v>0</v>
      </c>
      <c r="Y478">
        <f>VLOOKUP(S478,WoE!$T$5:$W$11,4,FALSE)</f>
        <v>121</v>
      </c>
      <c r="Z478">
        <f>VLOOKUP(T478,WoE!$T$19:$W$25,4,FALSE)</f>
        <v>113</v>
      </c>
      <c r="AA478">
        <f>VLOOKUP(U478,WoE!$T$33:$W$45,4,FALSE)</f>
        <v>128</v>
      </c>
      <c r="AB478">
        <f>VLOOKUP(V478,WoE!$T$53:$W$54,4,FALSE)</f>
        <v>95</v>
      </c>
      <c r="AC478">
        <f t="shared" si="40"/>
        <v>457</v>
      </c>
      <c r="AD478">
        <f t="shared" si="41"/>
        <v>0</v>
      </c>
    </row>
    <row r="479" spans="1:30" hidden="1" x14ac:dyDescent="0.25">
      <c r="A479">
        <v>2</v>
      </c>
      <c r="B479">
        <v>0</v>
      </c>
      <c r="C479" t="s">
        <v>1149</v>
      </c>
      <c r="D479" t="s">
        <v>20</v>
      </c>
      <c r="F479">
        <v>0</v>
      </c>
      <c r="G479">
        <v>0</v>
      </c>
      <c r="H479" t="s">
        <v>1150</v>
      </c>
      <c r="I479">
        <v>10.708299999999999</v>
      </c>
      <c r="K479" t="s">
        <v>527</v>
      </c>
      <c r="O479">
        <v>4</v>
      </c>
      <c r="P479" t="str">
        <f t="shared" si="37"/>
        <v>Test</v>
      </c>
      <c r="Q479" t="str">
        <f t="shared" si="38"/>
        <v/>
      </c>
      <c r="S479">
        <f>IF(E479="",WoE!$T$11,IF(E479&lt;18,WoE!$T$5,IF(E479&lt;31,WoE!$T$6,IF(E479&lt;41,WoE!$T$7,IF(E479&lt;51,WoE!$T$8,IF(E479&lt;61,WoE!$T$9,WoE!$T$10))))))</f>
        <v>-43.580409799888336</v>
      </c>
      <c r="T479">
        <f>IF(J479="",WoE!$T$25,IF(LEFT(J479,1)=WoE!$R$19,WoE!$T$19,IF(LEFT(J479,1)=WoE!$R$20,WoE!$T$20,IF(LEFT(J479,1)=WoE!$R$21,WoE!$T$21,IF(LEFT(J479,1)=WoE!$R$22,WoE!$T$22,IF(LEFT(J479,1)=WoE!$R$23,WoE!$T$23,WoE!$T$24))))))</f>
        <v>-35.508699828064103</v>
      </c>
      <c r="U479">
        <f>IF(Q479=WoE!$R$45,WoE!$T$45,IF(Q479=WoE!$R$44,WoE!$T$44,IF(Q479=WoE!$R$43,WoE!$T$43,IF(Q479=WoE!$R$42,WoE!$T$42,IF(Q479=WoE!$R$41,WoE!$T$41,IF(Q479=WoE!$R$40,WoE!$T$40,IF(Q479=WoE!$R$39,WoE!$T$39,IF(Q479=WoE!$R$38,WoE!$T$38,IF(Q479=WoE!$R$37,WoE!$T$37,IF(Q479=WoE!$R$36,WoE!$T$36,IF(Q479=WoE!$R$35,WoE!$T$35,IF(Q479="",WoE!$T$33,WoE!$T$34))))))))))))</f>
        <v>-46.758841498002319</v>
      </c>
      <c r="V479">
        <f>IF(D479=WoE!$R$53,WoE!$T$53,WoE!$T$54)</f>
        <v>-94.961360375027951</v>
      </c>
      <c r="W479">
        <f t="shared" si="39"/>
        <v>0</v>
      </c>
      <c r="Y479">
        <f>VLOOKUP(S479,WoE!$T$5:$W$11,4,FALSE)</f>
        <v>113</v>
      </c>
      <c r="Z479">
        <f>VLOOKUP(T479,WoE!$T$19:$W$25,4,FALSE)</f>
        <v>113</v>
      </c>
      <c r="AA479">
        <f>VLOOKUP(U479,WoE!$T$33:$W$45,4,FALSE)</f>
        <v>112</v>
      </c>
      <c r="AB479">
        <f>VLOOKUP(V479,WoE!$T$53:$W$54,4,FALSE)</f>
        <v>95</v>
      </c>
      <c r="AC479">
        <f t="shared" si="40"/>
        <v>433</v>
      </c>
      <c r="AD479">
        <f t="shared" si="41"/>
        <v>0</v>
      </c>
    </row>
    <row r="480" spans="1:30" x14ac:dyDescent="0.25">
      <c r="A480">
        <v>2</v>
      </c>
      <c r="B480">
        <v>1</v>
      </c>
      <c r="C480" t="s">
        <v>1151</v>
      </c>
      <c r="D480" t="s">
        <v>15</v>
      </c>
      <c r="E480">
        <v>1</v>
      </c>
      <c r="F480">
        <v>1</v>
      </c>
      <c r="G480">
        <v>2</v>
      </c>
      <c r="H480" t="s">
        <v>1152</v>
      </c>
      <c r="I480">
        <v>41.5792</v>
      </c>
      <c r="K480" t="s">
        <v>44</v>
      </c>
      <c r="L480" t="s">
        <v>204</v>
      </c>
      <c r="N480" t="s">
        <v>1153</v>
      </c>
      <c r="O480">
        <v>1</v>
      </c>
      <c r="P480" t="str">
        <f t="shared" si="37"/>
        <v>Train</v>
      </c>
      <c r="Q480" t="str">
        <f t="shared" si="38"/>
        <v>ti</v>
      </c>
      <c r="S480">
        <f>IF(E480="",WoE!$T$11,IF(E480&lt;18,WoE!$T$5,IF(E480&lt;31,WoE!$T$6,IF(E480&lt;41,WoE!$T$7,IF(E480&lt;51,WoE!$T$8,IF(E480&lt;61,WoE!$T$9,WoE!$T$10))))))</f>
        <v>76.513380263189873</v>
      </c>
      <c r="T480">
        <f>IF(J480="",WoE!$T$25,IF(LEFT(J480,1)=WoE!$R$19,WoE!$T$19,IF(LEFT(J480,1)=WoE!$R$20,WoE!$T$20,IF(LEFT(J480,1)=WoE!$R$21,WoE!$T$21,IF(LEFT(J480,1)=WoE!$R$22,WoE!$T$22,IF(LEFT(J480,1)=WoE!$R$23,WoE!$T$23,WoE!$T$24))))))</f>
        <v>-35.508699828064103</v>
      </c>
      <c r="U480">
        <f>IF(Q480=WoE!$R$45,WoE!$T$45,IF(Q480=WoE!$R$44,WoE!$T$44,IF(Q480=WoE!$R$43,WoE!$T$43,IF(Q480=WoE!$R$42,WoE!$T$42,IF(Q480=WoE!$R$41,WoE!$T$41,IF(Q480=WoE!$R$40,WoE!$T$40,IF(Q480=WoE!$R$39,WoE!$T$39,IF(Q480=WoE!$R$38,WoE!$T$38,IF(Q480=WoE!$R$37,WoE!$T$37,IF(Q480=WoE!$R$36,WoE!$T$36,IF(Q480=WoE!$R$35,WoE!$T$35,IF(Q480="",WoE!$T$33,WoE!$T$34))))))))))))</f>
        <v>26.617316200933416</v>
      </c>
      <c r="V480">
        <f>IF(D480=WoE!$R$53,WoE!$T$53,WoE!$T$54)</f>
        <v>157.1927179217501</v>
      </c>
      <c r="W480">
        <f t="shared" si="39"/>
        <v>1</v>
      </c>
      <c r="Y480">
        <f>VLOOKUP(S480,WoE!$T$5:$W$11,4,FALSE)</f>
        <v>137</v>
      </c>
      <c r="Z480">
        <f>VLOOKUP(T480,WoE!$T$19:$W$25,4,FALSE)</f>
        <v>113</v>
      </c>
      <c r="AA480">
        <f>VLOOKUP(U480,WoE!$T$33:$W$45,4,FALSE)</f>
        <v>128</v>
      </c>
      <c r="AB480">
        <f>VLOOKUP(V480,WoE!$T$53:$W$54,4,FALSE)</f>
        <v>167</v>
      </c>
      <c r="AC480">
        <f t="shared" si="40"/>
        <v>545</v>
      </c>
      <c r="AD480">
        <f t="shared" si="41"/>
        <v>1</v>
      </c>
    </row>
    <row r="481" spans="1:30" hidden="1" x14ac:dyDescent="0.25">
      <c r="A481">
        <v>2</v>
      </c>
      <c r="B481">
        <v>1</v>
      </c>
      <c r="C481" t="s">
        <v>1154</v>
      </c>
      <c r="D481" t="s">
        <v>15</v>
      </c>
      <c r="E481">
        <v>3</v>
      </c>
      <c r="F481">
        <v>1</v>
      </c>
      <c r="G481">
        <v>2</v>
      </c>
      <c r="H481" t="s">
        <v>1152</v>
      </c>
      <c r="I481">
        <v>41.5792</v>
      </c>
      <c r="K481" t="s">
        <v>44</v>
      </c>
      <c r="L481" t="s">
        <v>204</v>
      </c>
      <c r="N481" t="s">
        <v>1153</v>
      </c>
      <c r="O481">
        <v>5</v>
      </c>
      <c r="P481" t="str">
        <f t="shared" si="37"/>
        <v>Validate</v>
      </c>
      <c r="Q481" t="str">
        <f t="shared" si="38"/>
        <v>ti</v>
      </c>
      <c r="S481">
        <f>IF(E481="",WoE!$T$11,IF(E481&lt;18,WoE!$T$5,IF(E481&lt;31,WoE!$T$6,IF(E481&lt;41,WoE!$T$7,IF(E481&lt;51,WoE!$T$8,IF(E481&lt;61,WoE!$T$9,WoE!$T$10))))))</f>
        <v>76.513380263189873</v>
      </c>
      <c r="T481">
        <f>IF(J481="",WoE!$T$25,IF(LEFT(J481,1)=WoE!$R$19,WoE!$T$19,IF(LEFT(J481,1)=WoE!$R$20,WoE!$T$20,IF(LEFT(J481,1)=WoE!$R$21,WoE!$T$21,IF(LEFT(J481,1)=WoE!$R$22,WoE!$T$22,IF(LEFT(J481,1)=WoE!$R$23,WoE!$T$23,WoE!$T$24))))))</f>
        <v>-35.508699828064103</v>
      </c>
      <c r="U481">
        <f>IF(Q481=WoE!$R$45,WoE!$T$45,IF(Q481=WoE!$R$44,WoE!$T$44,IF(Q481=WoE!$R$43,WoE!$T$43,IF(Q481=WoE!$R$42,WoE!$T$42,IF(Q481=WoE!$R$41,WoE!$T$41,IF(Q481=WoE!$R$40,WoE!$T$40,IF(Q481=WoE!$R$39,WoE!$T$39,IF(Q481=WoE!$R$38,WoE!$T$38,IF(Q481=WoE!$R$37,WoE!$T$37,IF(Q481=WoE!$R$36,WoE!$T$36,IF(Q481=WoE!$R$35,WoE!$T$35,IF(Q481="",WoE!$T$33,WoE!$T$34))))))))))))</f>
        <v>26.617316200933416</v>
      </c>
      <c r="V481">
        <f>IF(D481=WoE!$R$53,WoE!$T$53,WoE!$T$54)</f>
        <v>157.1927179217501</v>
      </c>
      <c r="W481">
        <f t="shared" si="39"/>
        <v>1</v>
      </c>
      <c r="Y481">
        <f>VLOOKUP(S481,WoE!$T$5:$W$11,4,FALSE)</f>
        <v>137</v>
      </c>
      <c r="Z481">
        <f>VLOOKUP(T481,WoE!$T$19:$W$25,4,FALSE)</f>
        <v>113</v>
      </c>
      <c r="AA481">
        <f>VLOOKUP(U481,WoE!$T$33:$W$45,4,FALSE)</f>
        <v>128</v>
      </c>
      <c r="AB481">
        <f>VLOOKUP(V481,WoE!$T$53:$W$54,4,FALSE)</f>
        <v>167</v>
      </c>
      <c r="AC481">
        <f t="shared" si="40"/>
        <v>545</v>
      </c>
      <c r="AD481">
        <f t="shared" si="41"/>
        <v>1</v>
      </c>
    </row>
    <row r="482" spans="1:30" x14ac:dyDescent="0.25">
      <c r="A482">
        <v>2</v>
      </c>
      <c r="B482">
        <v>0</v>
      </c>
      <c r="C482" t="s">
        <v>1155</v>
      </c>
      <c r="D482" t="s">
        <v>20</v>
      </c>
      <c r="E482">
        <v>25</v>
      </c>
      <c r="F482">
        <v>1</v>
      </c>
      <c r="G482">
        <v>2</v>
      </c>
      <c r="H482" t="s">
        <v>1152</v>
      </c>
      <c r="I482">
        <v>41.5792</v>
      </c>
      <c r="K482" t="s">
        <v>44</v>
      </c>
      <c r="N482" t="s">
        <v>1153</v>
      </c>
      <c r="O482">
        <v>3</v>
      </c>
      <c r="P482" t="str">
        <f t="shared" si="37"/>
        <v>Train</v>
      </c>
      <c r="Q482" t="str">
        <f t="shared" si="38"/>
        <v>ti</v>
      </c>
      <c r="S482">
        <f>IF(E482="",WoE!$T$11,IF(E482&lt;18,WoE!$T$5,IF(E482&lt;31,WoE!$T$6,IF(E482&lt;41,WoE!$T$7,IF(E482&lt;51,WoE!$T$8,IF(E482&lt;61,WoE!$T$9,WoE!$T$10))))))</f>
        <v>-5.6858338818942329</v>
      </c>
      <c r="T482">
        <f>IF(J482="",WoE!$T$25,IF(LEFT(J482,1)=WoE!$R$19,WoE!$T$19,IF(LEFT(J482,1)=WoE!$R$20,WoE!$T$20,IF(LEFT(J482,1)=WoE!$R$21,WoE!$T$21,IF(LEFT(J482,1)=WoE!$R$22,WoE!$T$22,IF(LEFT(J482,1)=WoE!$R$23,WoE!$T$23,WoE!$T$24))))))</f>
        <v>-35.508699828064103</v>
      </c>
      <c r="U482">
        <f>IF(Q482=WoE!$R$45,WoE!$T$45,IF(Q482=WoE!$R$44,WoE!$T$44,IF(Q482=WoE!$R$43,WoE!$T$43,IF(Q482=WoE!$R$42,WoE!$T$42,IF(Q482=WoE!$R$41,WoE!$T$41,IF(Q482=WoE!$R$40,WoE!$T$40,IF(Q482=WoE!$R$39,WoE!$T$39,IF(Q482=WoE!$R$38,WoE!$T$38,IF(Q482=WoE!$R$37,WoE!$T$37,IF(Q482=WoE!$R$36,WoE!$T$36,IF(Q482=WoE!$R$35,WoE!$T$35,IF(Q482="",WoE!$T$33,WoE!$T$34))))))))))))</f>
        <v>26.617316200933416</v>
      </c>
      <c r="V482">
        <f>IF(D482=WoE!$R$53,WoE!$T$53,WoE!$T$54)</f>
        <v>-94.961360375027951</v>
      </c>
      <c r="W482">
        <f t="shared" si="39"/>
        <v>0</v>
      </c>
      <c r="Y482">
        <f>VLOOKUP(S482,WoE!$T$5:$W$11,4,FALSE)</f>
        <v>121</v>
      </c>
      <c r="Z482">
        <f>VLOOKUP(T482,WoE!$T$19:$W$25,4,FALSE)</f>
        <v>113</v>
      </c>
      <c r="AA482">
        <f>VLOOKUP(U482,WoE!$T$33:$W$45,4,FALSE)</f>
        <v>128</v>
      </c>
      <c r="AB482">
        <f>VLOOKUP(V482,WoE!$T$53:$W$54,4,FALSE)</f>
        <v>95</v>
      </c>
      <c r="AC482">
        <f t="shared" si="40"/>
        <v>457</v>
      </c>
      <c r="AD482">
        <f t="shared" si="41"/>
        <v>0</v>
      </c>
    </row>
    <row r="483" spans="1:30" hidden="1" x14ac:dyDescent="0.25">
      <c r="A483">
        <v>2</v>
      </c>
      <c r="B483">
        <v>1</v>
      </c>
      <c r="C483" t="s">
        <v>1156</v>
      </c>
      <c r="D483" t="s">
        <v>15</v>
      </c>
      <c r="E483">
        <v>22</v>
      </c>
      <c r="F483">
        <v>1</v>
      </c>
      <c r="G483">
        <v>2</v>
      </c>
      <c r="H483" t="s">
        <v>1152</v>
      </c>
      <c r="I483">
        <v>41.5792</v>
      </c>
      <c r="K483" t="s">
        <v>44</v>
      </c>
      <c r="L483" t="s">
        <v>204</v>
      </c>
      <c r="N483" t="s">
        <v>1153</v>
      </c>
      <c r="O483">
        <v>5</v>
      </c>
      <c r="P483" t="str">
        <f t="shared" si="37"/>
        <v>Validate</v>
      </c>
      <c r="Q483" t="str">
        <f t="shared" si="38"/>
        <v>ti</v>
      </c>
      <c r="S483">
        <f>IF(E483="",WoE!$T$11,IF(E483&lt;18,WoE!$T$5,IF(E483&lt;31,WoE!$T$6,IF(E483&lt;41,WoE!$T$7,IF(E483&lt;51,WoE!$T$8,IF(E483&lt;61,WoE!$T$9,WoE!$T$10))))))</f>
        <v>-5.6858338818942329</v>
      </c>
      <c r="T483">
        <f>IF(J483="",WoE!$T$25,IF(LEFT(J483,1)=WoE!$R$19,WoE!$T$19,IF(LEFT(J483,1)=WoE!$R$20,WoE!$T$20,IF(LEFT(J483,1)=WoE!$R$21,WoE!$T$21,IF(LEFT(J483,1)=WoE!$R$22,WoE!$T$22,IF(LEFT(J483,1)=WoE!$R$23,WoE!$T$23,WoE!$T$24))))))</f>
        <v>-35.508699828064103</v>
      </c>
      <c r="U483">
        <f>IF(Q483=WoE!$R$45,WoE!$T$45,IF(Q483=WoE!$R$44,WoE!$T$44,IF(Q483=WoE!$R$43,WoE!$T$43,IF(Q483=WoE!$R$42,WoE!$T$42,IF(Q483=WoE!$R$41,WoE!$T$41,IF(Q483=WoE!$R$40,WoE!$T$40,IF(Q483=WoE!$R$39,WoE!$T$39,IF(Q483=WoE!$R$38,WoE!$T$38,IF(Q483=WoE!$R$37,WoE!$T$37,IF(Q483=WoE!$R$36,WoE!$T$36,IF(Q483=WoE!$R$35,WoE!$T$35,IF(Q483="",WoE!$T$33,WoE!$T$34))))))))))))</f>
        <v>26.617316200933416</v>
      </c>
      <c r="V483">
        <f>IF(D483=WoE!$R$53,WoE!$T$53,WoE!$T$54)</f>
        <v>157.1927179217501</v>
      </c>
      <c r="W483">
        <f t="shared" si="39"/>
        <v>1</v>
      </c>
      <c r="Y483">
        <f>VLOOKUP(S483,WoE!$T$5:$W$11,4,FALSE)</f>
        <v>121</v>
      </c>
      <c r="Z483">
        <f>VLOOKUP(T483,WoE!$T$19:$W$25,4,FALSE)</f>
        <v>113</v>
      </c>
      <c r="AA483">
        <f>VLOOKUP(U483,WoE!$T$33:$W$45,4,FALSE)</f>
        <v>128</v>
      </c>
      <c r="AB483">
        <f>VLOOKUP(V483,WoE!$T$53:$W$54,4,FALSE)</f>
        <v>167</v>
      </c>
      <c r="AC483">
        <f t="shared" si="40"/>
        <v>529</v>
      </c>
      <c r="AD483">
        <f t="shared" si="41"/>
        <v>1</v>
      </c>
    </row>
    <row r="484" spans="1:30" x14ac:dyDescent="0.25">
      <c r="A484">
        <v>2</v>
      </c>
      <c r="B484">
        <v>1</v>
      </c>
      <c r="C484" t="s">
        <v>1157</v>
      </c>
      <c r="D484" t="s">
        <v>15</v>
      </c>
      <c r="E484">
        <v>17</v>
      </c>
      <c r="F484">
        <v>0</v>
      </c>
      <c r="G484">
        <v>0</v>
      </c>
      <c r="H484" t="s">
        <v>1158</v>
      </c>
      <c r="I484">
        <v>12</v>
      </c>
      <c r="K484" t="s">
        <v>44</v>
      </c>
      <c r="L484" t="s">
        <v>857</v>
      </c>
      <c r="N484" t="s">
        <v>1159</v>
      </c>
      <c r="O484">
        <v>2</v>
      </c>
      <c r="P484" t="str">
        <f t="shared" si="37"/>
        <v>Train</v>
      </c>
      <c r="Q484" t="str">
        <f t="shared" si="38"/>
        <v>IA</v>
      </c>
      <c r="S484">
        <f>IF(E484="",WoE!$T$11,IF(E484&lt;18,WoE!$T$5,IF(E484&lt;31,WoE!$T$6,IF(E484&lt;41,WoE!$T$7,IF(E484&lt;51,WoE!$T$8,IF(E484&lt;61,WoE!$T$9,WoE!$T$10))))))</f>
        <v>76.513380263189873</v>
      </c>
      <c r="T484">
        <f>IF(J484="",WoE!$T$25,IF(LEFT(J484,1)=WoE!$R$19,WoE!$T$19,IF(LEFT(J484,1)=WoE!$R$20,WoE!$T$20,IF(LEFT(J484,1)=WoE!$R$21,WoE!$T$21,IF(LEFT(J484,1)=WoE!$R$22,WoE!$T$22,IF(LEFT(J484,1)=WoE!$R$23,WoE!$T$23,WoE!$T$24))))))</f>
        <v>-35.508699828064103</v>
      </c>
      <c r="U484">
        <f>IF(Q484=WoE!$R$45,WoE!$T$45,IF(Q484=WoE!$R$44,WoE!$T$44,IF(Q484=WoE!$R$43,WoE!$T$43,IF(Q484=WoE!$R$42,WoE!$T$42,IF(Q484=WoE!$R$41,WoE!$T$41,IF(Q484=WoE!$R$40,WoE!$T$40,IF(Q484=WoE!$R$39,WoE!$T$39,IF(Q484=WoE!$R$38,WoE!$T$38,IF(Q484=WoE!$R$37,WoE!$T$37,IF(Q484=WoE!$R$36,WoE!$T$36,IF(Q484=WoE!$R$35,WoE!$T$35,IF(Q484="",WoE!$T$33,WoE!$T$34))))))))))))</f>
        <v>-96.783192941547711</v>
      </c>
      <c r="V484">
        <f>IF(D484=WoE!$R$53,WoE!$T$53,WoE!$T$54)</f>
        <v>157.1927179217501</v>
      </c>
      <c r="W484">
        <f t="shared" si="39"/>
        <v>1</v>
      </c>
      <c r="Y484">
        <f>VLOOKUP(S484,WoE!$T$5:$W$11,4,FALSE)</f>
        <v>137</v>
      </c>
      <c r="Z484">
        <f>VLOOKUP(T484,WoE!$T$19:$W$25,4,FALSE)</f>
        <v>113</v>
      </c>
      <c r="AA484">
        <f>VLOOKUP(U484,WoE!$T$33:$W$45,4,FALSE)</f>
        <v>101</v>
      </c>
      <c r="AB484">
        <f>VLOOKUP(V484,WoE!$T$53:$W$54,4,FALSE)</f>
        <v>167</v>
      </c>
      <c r="AC484">
        <f t="shared" si="40"/>
        <v>518</v>
      </c>
      <c r="AD484">
        <f t="shared" si="41"/>
        <v>1</v>
      </c>
    </row>
    <row r="485" spans="1:30" x14ac:dyDescent="0.25">
      <c r="A485">
        <v>2</v>
      </c>
      <c r="B485">
        <v>1</v>
      </c>
      <c r="C485" t="s">
        <v>1160</v>
      </c>
      <c r="D485" t="s">
        <v>15</v>
      </c>
      <c r="F485">
        <v>0</v>
      </c>
      <c r="G485">
        <v>0</v>
      </c>
      <c r="H485" t="s">
        <v>1055</v>
      </c>
      <c r="I485">
        <v>33</v>
      </c>
      <c r="K485" t="s">
        <v>17</v>
      </c>
      <c r="L485" t="s">
        <v>22</v>
      </c>
      <c r="N485" t="s">
        <v>1161</v>
      </c>
      <c r="O485">
        <v>3</v>
      </c>
      <c r="P485" t="str">
        <f t="shared" si="37"/>
        <v>Train</v>
      </c>
      <c r="Q485" t="str">
        <f t="shared" si="38"/>
        <v>IL</v>
      </c>
      <c r="S485">
        <f>IF(E485="",WoE!$T$11,IF(E485&lt;18,WoE!$T$5,IF(E485&lt;31,WoE!$T$6,IF(E485&lt;41,WoE!$T$7,IF(E485&lt;51,WoE!$T$8,IF(E485&lt;61,WoE!$T$9,WoE!$T$10))))))</f>
        <v>-43.580409799888336</v>
      </c>
      <c r="T485">
        <f>IF(J485="",WoE!$T$25,IF(LEFT(J485,1)=WoE!$R$19,WoE!$T$19,IF(LEFT(J485,1)=WoE!$R$20,WoE!$T$20,IF(LEFT(J485,1)=WoE!$R$21,WoE!$T$21,IF(LEFT(J485,1)=WoE!$R$22,WoE!$T$22,IF(LEFT(J485,1)=WoE!$R$23,WoE!$T$23,WoE!$T$24))))))</f>
        <v>-35.508699828064103</v>
      </c>
      <c r="U485">
        <f>IF(Q485=WoE!$R$45,WoE!$T$45,IF(Q485=WoE!$R$44,WoE!$T$44,IF(Q485=WoE!$R$43,WoE!$T$43,IF(Q485=WoE!$R$42,WoE!$T$42,IF(Q485=WoE!$R$41,WoE!$T$41,IF(Q485=WoE!$R$40,WoE!$T$40,IF(Q485=WoE!$R$39,WoE!$T$39,IF(Q485=WoE!$R$38,WoE!$T$38,IF(Q485=WoE!$R$37,WoE!$T$37,IF(Q485=WoE!$R$36,WoE!$T$36,IF(Q485=WoE!$R$35,WoE!$T$35,IF(Q485="",WoE!$T$33,WoE!$T$34))))))))))))</f>
        <v>-37.69635979759498</v>
      </c>
      <c r="V485">
        <f>IF(D485=WoE!$R$53,WoE!$T$53,WoE!$T$54)</f>
        <v>157.1927179217501</v>
      </c>
      <c r="W485">
        <f t="shared" si="39"/>
        <v>1</v>
      </c>
      <c r="Y485">
        <f>VLOOKUP(S485,WoE!$T$5:$W$11,4,FALSE)</f>
        <v>113</v>
      </c>
      <c r="Z485">
        <f>VLOOKUP(T485,WoE!$T$19:$W$25,4,FALSE)</f>
        <v>113</v>
      </c>
      <c r="AA485">
        <f>VLOOKUP(U485,WoE!$T$33:$W$45,4,FALSE)</f>
        <v>114</v>
      </c>
      <c r="AB485">
        <f>VLOOKUP(V485,WoE!$T$53:$W$54,4,FALSE)</f>
        <v>167</v>
      </c>
      <c r="AC485">
        <f t="shared" si="40"/>
        <v>507</v>
      </c>
      <c r="AD485">
        <f t="shared" si="41"/>
        <v>1</v>
      </c>
    </row>
    <row r="486" spans="1:30" x14ac:dyDescent="0.25">
      <c r="A486">
        <v>2</v>
      </c>
      <c r="B486">
        <v>1</v>
      </c>
      <c r="C486" t="s">
        <v>1162</v>
      </c>
      <c r="D486" t="s">
        <v>15</v>
      </c>
      <c r="E486">
        <v>34</v>
      </c>
      <c r="F486">
        <v>0</v>
      </c>
      <c r="G486">
        <v>0</v>
      </c>
      <c r="H486" t="s">
        <v>1163</v>
      </c>
      <c r="I486">
        <v>10.5</v>
      </c>
      <c r="J486" t="s">
        <v>872</v>
      </c>
      <c r="K486" t="s">
        <v>17</v>
      </c>
      <c r="L486" t="s">
        <v>204</v>
      </c>
      <c r="N486" t="s">
        <v>404</v>
      </c>
      <c r="O486">
        <v>3</v>
      </c>
      <c r="P486" t="str">
        <f t="shared" si="37"/>
        <v>Train</v>
      </c>
      <c r="Q486" t="str">
        <f t="shared" si="38"/>
        <v>IL</v>
      </c>
      <c r="S486">
        <f>IF(E486="",WoE!$T$11,IF(E486&lt;18,WoE!$T$5,IF(E486&lt;31,WoE!$T$6,IF(E486&lt;41,WoE!$T$7,IF(E486&lt;51,WoE!$T$8,IF(E486&lt;61,WoE!$T$9,WoE!$T$10))))))</f>
        <v>6.0882919635254256</v>
      </c>
      <c r="T486">
        <f>IF(J486="",WoE!$T$25,IF(LEFT(J486,1)=WoE!$R$19,WoE!$T$19,IF(LEFT(J486,1)=WoE!$R$20,WoE!$T$20,IF(LEFT(J486,1)=WoE!$R$21,WoE!$T$21,IF(LEFT(J486,1)=WoE!$R$22,WoE!$T$22,IF(LEFT(J486,1)=WoE!$R$23,WoE!$T$23,WoE!$T$24))))))</f>
        <v>72.164869069215996</v>
      </c>
      <c r="U486">
        <f>IF(Q486=WoE!$R$45,WoE!$T$45,IF(Q486=WoE!$R$44,WoE!$T$44,IF(Q486=WoE!$R$43,WoE!$T$43,IF(Q486=WoE!$R$42,WoE!$T$42,IF(Q486=WoE!$R$41,WoE!$T$41,IF(Q486=WoE!$R$40,WoE!$T$40,IF(Q486=WoE!$R$39,WoE!$T$39,IF(Q486=WoE!$R$38,WoE!$T$38,IF(Q486=WoE!$R$37,WoE!$T$37,IF(Q486=WoE!$R$36,WoE!$T$36,IF(Q486=WoE!$R$35,WoE!$T$35,IF(Q486="",WoE!$T$33,WoE!$T$34))))))))))))</f>
        <v>-37.69635979759498</v>
      </c>
      <c r="V486">
        <f>IF(D486=WoE!$R$53,WoE!$T$53,WoE!$T$54)</f>
        <v>157.1927179217501</v>
      </c>
      <c r="W486">
        <f t="shared" si="39"/>
        <v>1</v>
      </c>
      <c r="Y486">
        <f>VLOOKUP(S486,WoE!$T$5:$W$11,4,FALSE)</f>
        <v>123</v>
      </c>
      <c r="Z486">
        <f>VLOOKUP(T486,WoE!$T$19:$W$25,4,FALSE)</f>
        <v>140</v>
      </c>
      <c r="AA486">
        <f>VLOOKUP(U486,WoE!$T$33:$W$45,4,FALSE)</f>
        <v>114</v>
      </c>
      <c r="AB486">
        <f>VLOOKUP(V486,WoE!$T$53:$W$54,4,FALSE)</f>
        <v>167</v>
      </c>
      <c r="AC486">
        <f t="shared" si="40"/>
        <v>544</v>
      </c>
      <c r="AD486">
        <f t="shared" si="41"/>
        <v>1</v>
      </c>
    </row>
    <row r="487" spans="1:30" x14ac:dyDescent="0.25">
      <c r="A487">
        <v>2</v>
      </c>
      <c r="B487">
        <v>0</v>
      </c>
      <c r="C487" t="s">
        <v>1164</v>
      </c>
      <c r="D487" t="s">
        <v>20</v>
      </c>
      <c r="E487">
        <v>36</v>
      </c>
      <c r="F487">
        <v>0</v>
      </c>
      <c r="G487">
        <v>0</v>
      </c>
      <c r="H487" t="s">
        <v>1165</v>
      </c>
      <c r="I487">
        <v>12.875</v>
      </c>
      <c r="J487" t="s">
        <v>40</v>
      </c>
      <c r="K487" t="s">
        <v>44</v>
      </c>
      <c r="N487" t="s">
        <v>67</v>
      </c>
      <c r="O487">
        <v>2</v>
      </c>
      <c r="P487" t="str">
        <f t="shared" si="37"/>
        <v>Train</v>
      </c>
      <c r="Q487" t="str">
        <f t="shared" si="38"/>
        <v>PQ</v>
      </c>
      <c r="S487">
        <f>IF(E487="",WoE!$T$11,IF(E487&lt;18,WoE!$T$5,IF(E487&lt;31,WoE!$T$6,IF(E487&lt;41,WoE!$T$7,IF(E487&lt;51,WoE!$T$8,IF(E487&lt;61,WoE!$T$9,WoE!$T$10))))))</f>
        <v>6.0882919635254256</v>
      </c>
      <c r="T487">
        <f>IF(J487="",WoE!$T$25,IF(LEFT(J487,1)=WoE!$R$19,WoE!$T$19,IF(LEFT(J487,1)=WoE!$R$20,WoE!$T$20,IF(LEFT(J487,1)=WoE!$R$21,WoE!$T$21,IF(LEFT(J487,1)=WoE!$R$22,WoE!$T$22,IF(LEFT(J487,1)=WoE!$R$23,WoE!$T$23,WoE!$T$24))))))</f>
        <v>146.3586035421537</v>
      </c>
      <c r="U487">
        <f>IF(Q487=WoE!$R$45,WoE!$T$45,IF(Q487=WoE!$R$44,WoE!$T$44,IF(Q487=WoE!$R$43,WoE!$T$43,IF(Q487=WoE!$R$42,WoE!$T$42,IF(Q487=WoE!$R$41,WoE!$T$41,IF(Q487=WoE!$R$40,WoE!$T$40,IF(Q487=WoE!$R$39,WoE!$T$39,IF(Q487=WoE!$R$38,WoE!$T$38,IF(Q487=WoE!$R$37,WoE!$T$37,IF(Q487=WoE!$R$36,WoE!$T$36,IF(Q487=WoE!$R$35,WoE!$T$35,IF(Q487="",WoE!$T$33,WoE!$T$34))))))))))))</f>
        <v>49.850513937795</v>
      </c>
      <c r="V487">
        <f>IF(D487=WoE!$R$53,WoE!$T$53,WoE!$T$54)</f>
        <v>-94.961360375027951</v>
      </c>
      <c r="W487">
        <f t="shared" si="39"/>
        <v>0</v>
      </c>
      <c r="Y487">
        <f>VLOOKUP(S487,WoE!$T$5:$W$11,4,FALSE)</f>
        <v>123</v>
      </c>
      <c r="Z487">
        <f>VLOOKUP(T487,WoE!$T$19:$W$25,4,FALSE)</f>
        <v>158</v>
      </c>
      <c r="AA487">
        <f>VLOOKUP(U487,WoE!$T$33:$W$45,4,FALSE)</f>
        <v>133</v>
      </c>
      <c r="AB487">
        <f>VLOOKUP(V487,WoE!$T$53:$W$54,4,FALSE)</f>
        <v>95</v>
      </c>
      <c r="AC487">
        <f t="shared" si="40"/>
        <v>509</v>
      </c>
      <c r="AD487">
        <f t="shared" si="41"/>
        <v>0</v>
      </c>
    </row>
    <row r="488" spans="1:30" x14ac:dyDescent="0.25">
      <c r="A488">
        <v>2</v>
      </c>
      <c r="B488">
        <v>0</v>
      </c>
      <c r="C488" t="s">
        <v>1166</v>
      </c>
      <c r="D488" t="s">
        <v>20</v>
      </c>
      <c r="E488">
        <v>24</v>
      </c>
      <c r="F488">
        <v>0</v>
      </c>
      <c r="G488">
        <v>0</v>
      </c>
      <c r="H488" t="s">
        <v>1167</v>
      </c>
      <c r="I488">
        <v>10.5</v>
      </c>
      <c r="K488" t="s">
        <v>17</v>
      </c>
      <c r="M488">
        <v>108</v>
      </c>
      <c r="O488">
        <v>1</v>
      </c>
      <c r="P488" t="str">
        <f t="shared" si="37"/>
        <v>Train</v>
      </c>
      <c r="Q488" t="str">
        <f t="shared" si="38"/>
        <v/>
      </c>
      <c r="S488">
        <f>IF(E488="",WoE!$T$11,IF(E488&lt;18,WoE!$T$5,IF(E488&lt;31,WoE!$T$6,IF(E488&lt;41,WoE!$T$7,IF(E488&lt;51,WoE!$T$8,IF(E488&lt;61,WoE!$T$9,WoE!$T$10))))))</f>
        <v>-5.6858338818942329</v>
      </c>
      <c r="T488">
        <f>IF(J488="",WoE!$T$25,IF(LEFT(J488,1)=WoE!$R$19,WoE!$T$19,IF(LEFT(J488,1)=WoE!$R$20,WoE!$T$20,IF(LEFT(J488,1)=WoE!$R$21,WoE!$T$21,IF(LEFT(J488,1)=WoE!$R$22,WoE!$T$22,IF(LEFT(J488,1)=WoE!$R$23,WoE!$T$23,WoE!$T$24))))))</f>
        <v>-35.508699828064103</v>
      </c>
      <c r="U488">
        <f>IF(Q488=WoE!$R$45,WoE!$T$45,IF(Q488=WoE!$R$44,WoE!$T$44,IF(Q488=WoE!$R$43,WoE!$T$43,IF(Q488=WoE!$R$42,WoE!$T$42,IF(Q488=WoE!$R$41,WoE!$T$41,IF(Q488=WoE!$R$40,WoE!$T$40,IF(Q488=WoE!$R$39,WoE!$T$39,IF(Q488=WoE!$R$38,WoE!$T$38,IF(Q488=WoE!$R$37,WoE!$T$37,IF(Q488=WoE!$R$36,WoE!$T$36,IF(Q488=WoE!$R$35,WoE!$T$35,IF(Q488="",WoE!$T$33,WoE!$T$34))))))))))))</f>
        <v>-46.758841498002319</v>
      </c>
      <c r="V488">
        <f>IF(D488=WoE!$R$53,WoE!$T$53,WoE!$T$54)</f>
        <v>-94.961360375027951</v>
      </c>
      <c r="W488">
        <f t="shared" si="39"/>
        <v>0</v>
      </c>
      <c r="Y488">
        <f>VLOOKUP(S488,WoE!$T$5:$W$11,4,FALSE)</f>
        <v>121</v>
      </c>
      <c r="Z488">
        <f>VLOOKUP(T488,WoE!$T$19:$W$25,4,FALSE)</f>
        <v>113</v>
      </c>
      <c r="AA488">
        <f>VLOOKUP(U488,WoE!$T$33:$W$45,4,FALSE)</f>
        <v>112</v>
      </c>
      <c r="AB488">
        <f>VLOOKUP(V488,WoE!$T$53:$W$54,4,FALSE)</f>
        <v>95</v>
      </c>
      <c r="AC488">
        <f t="shared" si="40"/>
        <v>441</v>
      </c>
      <c r="AD488">
        <f t="shared" si="41"/>
        <v>0</v>
      </c>
    </row>
    <row r="489" spans="1:30" hidden="1" x14ac:dyDescent="0.25">
      <c r="A489">
        <v>2</v>
      </c>
      <c r="B489">
        <v>0</v>
      </c>
      <c r="C489" t="s">
        <v>1168</v>
      </c>
      <c r="D489" t="s">
        <v>20</v>
      </c>
      <c r="E489">
        <v>61</v>
      </c>
      <c r="F489">
        <v>0</v>
      </c>
      <c r="G489">
        <v>0</v>
      </c>
      <c r="H489" t="s">
        <v>1169</v>
      </c>
      <c r="I489">
        <v>12.35</v>
      </c>
      <c r="K489" t="s">
        <v>527</v>
      </c>
      <c r="O489">
        <v>4</v>
      </c>
      <c r="P489" t="str">
        <f t="shared" si="37"/>
        <v>Test</v>
      </c>
      <c r="Q489" t="str">
        <f t="shared" si="38"/>
        <v/>
      </c>
      <c r="S489">
        <f>IF(E489="",WoE!$T$11,IF(E489&lt;18,WoE!$T$5,IF(E489&lt;31,WoE!$T$6,IF(E489&lt;41,WoE!$T$7,IF(E489&lt;51,WoE!$T$8,IF(E489&lt;61,WoE!$T$9,WoE!$T$10))))))</f>
        <v>-96.783192941547711</v>
      </c>
      <c r="T489">
        <f>IF(J489="",WoE!$T$25,IF(LEFT(J489,1)=WoE!$R$19,WoE!$T$19,IF(LEFT(J489,1)=WoE!$R$20,WoE!$T$20,IF(LEFT(J489,1)=WoE!$R$21,WoE!$T$21,IF(LEFT(J489,1)=WoE!$R$22,WoE!$T$22,IF(LEFT(J489,1)=WoE!$R$23,WoE!$T$23,WoE!$T$24))))))</f>
        <v>-35.508699828064103</v>
      </c>
      <c r="U489">
        <f>IF(Q489=WoE!$R$45,WoE!$T$45,IF(Q489=WoE!$R$44,WoE!$T$44,IF(Q489=WoE!$R$43,WoE!$T$43,IF(Q489=WoE!$R$42,WoE!$T$42,IF(Q489=WoE!$R$41,WoE!$T$41,IF(Q489=WoE!$R$40,WoE!$T$40,IF(Q489=WoE!$R$39,WoE!$T$39,IF(Q489=WoE!$R$38,WoE!$T$38,IF(Q489=WoE!$R$37,WoE!$T$37,IF(Q489=WoE!$R$36,WoE!$T$36,IF(Q489=WoE!$R$35,WoE!$T$35,IF(Q489="",WoE!$T$33,WoE!$T$34))))))))))))</f>
        <v>-46.758841498002319</v>
      </c>
      <c r="V489">
        <f>IF(D489=WoE!$R$53,WoE!$T$53,WoE!$T$54)</f>
        <v>-94.961360375027951</v>
      </c>
      <c r="W489">
        <f t="shared" si="39"/>
        <v>0</v>
      </c>
      <c r="Y489">
        <f>VLOOKUP(S489,WoE!$T$5:$W$11,4,FALSE)</f>
        <v>102</v>
      </c>
      <c r="Z489">
        <f>VLOOKUP(T489,WoE!$T$19:$W$25,4,FALSE)</f>
        <v>113</v>
      </c>
      <c r="AA489">
        <f>VLOOKUP(U489,WoE!$T$33:$W$45,4,FALSE)</f>
        <v>112</v>
      </c>
      <c r="AB489">
        <f>VLOOKUP(V489,WoE!$T$53:$W$54,4,FALSE)</f>
        <v>95</v>
      </c>
      <c r="AC489">
        <f t="shared" si="40"/>
        <v>422</v>
      </c>
      <c r="AD489">
        <f t="shared" si="41"/>
        <v>0</v>
      </c>
    </row>
    <row r="490" spans="1:30" x14ac:dyDescent="0.25">
      <c r="A490">
        <v>2</v>
      </c>
      <c r="B490">
        <v>0</v>
      </c>
      <c r="C490" t="s">
        <v>1170</v>
      </c>
      <c r="D490" t="s">
        <v>20</v>
      </c>
      <c r="E490">
        <v>50</v>
      </c>
      <c r="F490">
        <v>1</v>
      </c>
      <c r="G490">
        <v>0</v>
      </c>
      <c r="H490" t="s">
        <v>1171</v>
      </c>
      <c r="I490">
        <v>26</v>
      </c>
      <c r="K490" t="s">
        <v>17</v>
      </c>
      <c r="M490">
        <v>121</v>
      </c>
      <c r="N490" t="s">
        <v>1172</v>
      </c>
      <c r="O490">
        <v>1</v>
      </c>
      <c r="P490" t="str">
        <f t="shared" si="37"/>
        <v>Train</v>
      </c>
      <c r="Q490" t="str">
        <f t="shared" si="38"/>
        <v>et</v>
      </c>
      <c r="S490">
        <f>IF(E490="",WoE!$T$11,IF(E490&lt;18,WoE!$T$5,IF(E490&lt;31,WoE!$T$6,IF(E490&lt;41,WoE!$T$7,IF(E490&lt;51,WoE!$T$8,IF(E490&lt;61,WoE!$T$9,WoE!$T$10))))))</f>
        <v>10.385094737400134</v>
      </c>
      <c r="T490">
        <f>IF(J490="",WoE!$T$25,IF(LEFT(J490,1)=WoE!$R$19,WoE!$T$19,IF(LEFT(J490,1)=WoE!$R$20,WoE!$T$20,IF(LEFT(J490,1)=WoE!$R$21,WoE!$T$21,IF(LEFT(J490,1)=WoE!$R$22,WoE!$T$22,IF(LEFT(J490,1)=WoE!$R$23,WoE!$T$23,WoE!$T$24))))))</f>
        <v>-35.508699828064103</v>
      </c>
      <c r="U490">
        <f>IF(Q490=WoE!$R$45,WoE!$T$45,IF(Q490=WoE!$R$44,WoE!$T$44,IF(Q490=WoE!$R$43,WoE!$T$43,IF(Q490=WoE!$R$42,WoE!$T$42,IF(Q490=WoE!$R$41,WoE!$T$41,IF(Q490=WoE!$R$40,WoE!$T$40,IF(Q490=WoE!$R$39,WoE!$T$39,IF(Q490=WoE!$R$38,WoE!$T$38,IF(Q490=WoE!$R$37,WoE!$T$37,IF(Q490=WoE!$R$36,WoE!$T$36,IF(Q490=WoE!$R$35,WoE!$T$35,IF(Q490="",WoE!$T$33,WoE!$T$34))))))))))))</f>
        <v>26.617316200933416</v>
      </c>
      <c r="V490">
        <f>IF(D490=WoE!$R$53,WoE!$T$53,WoE!$T$54)</f>
        <v>-94.961360375027951</v>
      </c>
      <c r="W490">
        <f t="shared" si="39"/>
        <v>0</v>
      </c>
      <c r="Y490">
        <f>VLOOKUP(S490,WoE!$T$5:$W$11,4,FALSE)</f>
        <v>124</v>
      </c>
      <c r="Z490">
        <f>VLOOKUP(T490,WoE!$T$19:$W$25,4,FALSE)</f>
        <v>113</v>
      </c>
      <c r="AA490">
        <f>VLOOKUP(U490,WoE!$T$33:$W$45,4,FALSE)</f>
        <v>128</v>
      </c>
      <c r="AB490">
        <f>VLOOKUP(V490,WoE!$T$53:$W$54,4,FALSE)</f>
        <v>95</v>
      </c>
      <c r="AC490">
        <f t="shared" si="40"/>
        <v>460</v>
      </c>
      <c r="AD490">
        <f t="shared" si="41"/>
        <v>0</v>
      </c>
    </row>
    <row r="491" spans="1:30" x14ac:dyDescent="0.25">
      <c r="A491">
        <v>2</v>
      </c>
      <c r="B491">
        <v>1</v>
      </c>
      <c r="C491" t="s">
        <v>1173</v>
      </c>
      <c r="D491" t="s">
        <v>15</v>
      </c>
      <c r="E491">
        <v>42</v>
      </c>
      <c r="F491">
        <v>1</v>
      </c>
      <c r="G491">
        <v>0</v>
      </c>
      <c r="H491" t="s">
        <v>1171</v>
      </c>
      <c r="I491">
        <v>26</v>
      </c>
      <c r="K491" t="s">
        <v>17</v>
      </c>
      <c r="N491" t="s">
        <v>1172</v>
      </c>
      <c r="O491">
        <v>3</v>
      </c>
      <c r="P491" t="str">
        <f t="shared" si="37"/>
        <v>Train</v>
      </c>
      <c r="Q491" t="str">
        <f t="shared" si="38"/>
        <v>et</v>
      </c>
      <c r="S491">
        <f>IF(E491="",WoE!$T$11,IF(E491&lt;18,WoE!$T$5,IF(E491&lt;31,WoE!$T$6,IF(E491&lt;41,WoE!$T$7,IF(E491&lt;51,WoE!$T$8,IF(E491&lt;61,WoE!$T$9,WoE!$T$10))))))</f>
        <v>10.385094737400134</v>
      </c>
      <c r="T491">
        <f>IF(J491="",WoE!$T$25,IF(LEFT(J491,1)=WoE!$R$19,WoE!$T$19,IF(LEFT(J491,1)=WoE!$R$20,WoE!$T$20,IF(LEFT(J491,1)=WoE!$R$21,WoE!$T$21,IF(LEFT(J491,1)=WoE!$R$22,WoE!$T$22,IF(LEFT(J491,1)=WoE!$R$23,WoE!$T$23,WoE!$T$24))))))</f>
        <v>-35.508699828064103</v>
      </c>
      <c r="U491">
        <f>IF(Q491=WoE!$R$45,WoE!$T$45,IF(Q491=WoE!$R$44,WoE!$T$44,IF(Q491=WoE!$R$43,WoE!$T$43,IF(Q491=WoE!$R$42,WoE!$T$42,IF(Q491=WoE!$R$41,WoE!$T$41,IF(Q491=WoE!$R$40,WoE!$T$40,IF(Q491=WoE!$R$39,WoE!$T$39,IF(Q491=WoE!$R$38,WoE!$T$38,IF(Q491=WoE!$R$37,WoE!$T$37,IF(Q491=WoE!$R$36,WoE!$T$36,IF(Q491=WoE!$R$35,WoE!$T$35,IF(Q491="",WoE!$T$33,WoE!$T$34))))))))))))</f>
        <v>26.617316200933416</v>
      </c>
      <c r="V491">
        <f>IF(D491=WoE!$R$53,WoE!$T$53,WoE!$T$54)</f>
        <v>157.1927179217501</v>
      </c>
      <c r="W491">
        <f t="shared" si="39"/>
        <v>1</v>
      </c>
      <c r="Y491">
        <f>VLOOKUP(S491,WoE!$T$5:$W$11,4,FALSE)</f>
        <v>124</v>
      </c>
      <c r="Z491">
        <f>VLOOKUP(T491,WoE!$T$19:$W$25,4,FALSE)</f>
        <v>113</v>
      </c>
      <c r="AA491">
        <f>VLOOKUP(U491,WoE!$T$33:$W$45,4,FALSE)</f>
        <v>128</v>
      </c>
      <c r="AB491">
        <f>VLOOKUP(V491,WoE!$T$53:$W$54,4,FALSE)</f>
        <v>167</v>
      </c>
      <c r="AC491">
        <f t="shared" si="40"/>
        <v>532</v>
      </c>
      <c r="AD491">
        <f t="shared" si="41"/>
        <v>1</v>
      </c>
    </row>
    <row r="492" spans="1:30" hidden="1" x14ac:dyDescent="0.25">
      <c r="A492">
        <v>2</v>
      </c>
      <c r="B492">
        <v>0</v>
      </c>
      <c r="C492" t="s">
        <v>1174</v>
      </c>
      <c r="D492" t="s">
        <v>15</v>
      </c>
      <c r="E492">
        <v>57</v>
      </c>
      <c r="F492">
        <v>0</v>
      </c>
      <c r="G492">
        <v>0</v>
      </c>
      <c r="H492" t="s">
        <v>1175</v>
      </c>
      <c r="I492">
        <v>10.5</v>
      </c>
      <c r="J492" t="s">
        <v>1176</v>
      </c>
      <c r="K492" t="s">
        <v>17</v>
      </c>
      <c r="M492">
        <v>52</v>
      </c>
      <c r="N492" t="s">
        <v>1177</v>
      </c>
      <c r="O492">
        <v>4</v>
      </c>
      <c r="P492" t="str">
        <f t="shared" si="37"/>
        <v>Test</v>
      </c>
      <c r="Q492" t="str">
        <f t="shared" si="38"/>
        <v>NY</v>
      </c>
      <c r="S492">
        <f>IF(E492="",WoE!$T$11,IF(E492&lt;18,WoE!$T$5,IF(E492&lt;31,WoE!$T$6,IF(E492&lt;41,WoE!$T$7,IF(E492&lt;51,WoE!$T$8,IF(E492&lt;61,WoE!$T$9,WoE!$T$10))))))</f>
        <v>24.067603007585038</v>
      </c>
      <c r="T492">
        <f>IF(J492="",WoE!$T$25,IF(LEFT(J492,1)=WoE!$R$19,WoE!$T$19,IF(LEFT(J492,1)=WoE!$R$20,WoE!$T$20,IF(LEFT(J492,1)=WoE!$R$21,WoE!$T$21,IF(LEFT(J492,1)=WoE!$R$22,WoE!$T$22,IF(LEFT(J492,1)=WoE!$R$23,WoE!$T$23,WoE!$T$24))))))</f>
        <v>194.54241223142756</v>
      </c>
      <c r="U492">
        <f>IF(Q492=WoE!$R$45,WoE!$T$45,IF(Q492=WoE!$R$44,WoE!$T$44,IF(Q492=WoE!$R$43,WoE!$T$43,IF(Q492=WoE!$R$42,WoE!$T$42,IF(Q492=WoE!$R$41,WoE!$T$41,IF(Q492=WoE!$R$40,WoE!$T$40,IF(Q492=WoE!$R$39,WoE!$T$39,IF(Q492=WoE!$R$38,WoE!$T$38,IF(Q492=WoE!$R$37,WoE!$T$37,IF(Q492=WoE!$R$36,WoE!$T$36,IF(Q492=WoE!$R$35,WoE!$T$35,IF(Q492="",WoE!$T$33,WoE!$T$34))))))))))))</f>
        <v>96.207787829339537</v>
      </c>
      <c r="V492">
        <f>IF(D492=WoE!$R$53,WoE!$T$53,WoE!$T$54)</f>
        <v>157.1927179217501</v>
      </c>
      <c r="W492">
        <f t="shared" si="39"/>
        <v>0</v>
      </c>
      <c r="Y492">
        <f>VLOOKUP(S492,WoE!$T$5:$W$11,4,FALSE)</f>
        <v>127</v>
      </c>
      <c r="Z492">
        <f>VLOOKUP(T492,WoE!$T$19:$W$25,4,FALSE)</f>
        <v>170</v>
      </c>
      <c r="AA492">
        <f>VLOOKUP(U492,WoE!$T$33:$W$45,4,FALSE)</f>
        <v>143</v>
      </c>
      <c r="AB492">
        <f>VLOOKUP(V492,WoE!$T$53:$W$54,4,FALSE)</f>
        <v>167</v>
      </c>
      <c r="AC492">
        <f t="shared" si="40"/>
        <v>607</v>
      </c>
      <c r="AD492">
        <f t="shared" si="41"/>
        <v>0</v>
      </c>
    </row>
    <row r="493" spans="1:30" x14ac:dyDescent="0.25">
      <c r="A493">
        <v>2</v>
      </c>
      <c r="B493">
        <v>0</v>
      </c>
      <c r="C493" t="s">
        <v>1178</v>
      </c>
      <c r="D493" t="s">
        <v>20</v>
      </c>
      <c r="F493">
        <v>0</v>
      </c>
      <c r="G493">
        <v>0</v>
      </c>
      <c r="H493" t="s">
        <v>1179</v>
      </c>
      <c r="I493">
        <v>15.0458</v>
      </c>
      <c r="J493" t="s">
        <v>40</v>
      </c>
      <c r="K493" t="s">
        <v>44</v>
      </c>
      <c r="N493" t="s">
        <v>1180</v>
      </c>
      <c r="O493">
        <v>3</v>
      </c>
      <c r="P493" t="str">
        <f t="shared" si="37"/>
        <v>Train</v>
      </c>
      <c r="Q493" t="str">
        <f t="shared" si="38"/>
        <v>is</v>
      </c>
      <c r="S493">
        <f>IF(E493="",WoE!$T$11,IF(E493&lt;18,WoE!$T$5,IF(E493&lt;31,WoE!$T$6,IF(E493&lt;41,WoE!$T$7,IF(E493&lt;51,WoE!$T$8,IF(E493&lt;61,WoE!$T$9,WoE!$T$10))))))</f>
        <v>-43.580409799888336</v>
      </c>
      <c r="T493">
        <f>IF(J493="",WoE!$T$25,IF(LEFT(J493,1)=WoE!$R$19,WoE!$T$19,IF(LEFT(J493,1)=WoE!$R$20,WoE!$T$20,IF(LEFT(J493,1)=WoE!$R$21,WoE!$T$21,IF(LEFT(J493,1)=WoE!$R$22,WoE!$T$22,IF(LEFT(J493,1)=WoE!$R$23,WoE!$T$23,WoE!$T$24))))))</f>
        <v>146.3586035421537</v>
      </c>
      <c r="U493">
        <f>IF(Q493=WoE!$R$45,WoE!$T$45,IF(Q493=WoE!$R$44,WoE!$T$44,IF(Q493=WoE!$R$43,WoE!$T$43,IF(Q493=WoE!$R$42,WoE!$T$42,IF(Q493=WoE!$R$41,WoE!$T$41,IF(Q493=WoE!$R$40,WoE!$T$40,IF(Q493=WoE!$R$39,WoE!$T$39,IF(Q493=WoE!$R$38,WoE!$T$38,IF(Q493=WoE!$R$37,WoE!$T$37,IF(Q493=WoE!$R$36,WoE!$T$36,IF(Q493=WoE!$R$35,WoE!$T$35,IF(Q493="",WoE!$T$33,WoE!$T$34))))))))))))</f>
        <v>26.617316200933416</v>
      </c>
      <c r="V493">
        <f>IF(D493=WoE!$R$53,WoE!$T$53,WoE!$T$54)</f>
        <v>-94.961360375027951</v>
      </c>
      <c r="W493">
        <f t="shared" si="39"/>
        <v>0</v>
      </c>
      <c r="Y493">
        <f>VLOOKUP(S493,WoE!$T$5:$W$11,4,FALSE)</f>
        <v>113</v>
      </c>
      <c r="Z493">
        <f>VLOOKUP(T493,WoE!$T$19:$W$25,4,FALSE)</f>
        <v>158</v>
      </c>
      <c r="AA493">
        <f>VLOOKUP(U493,WoE!$T$33:$W$45,4,FALSE)</f>
        <v>128</v>
      </c>
      <c r="AB493">
        <f>VLOOKUP(V493,WoE!$T$53:$W$54,4,FALSE)</f>
        <v>95</v>
      </c>
      <c r="AC493">
        <f t="shared" si="40"/>
        <v>494</v>
      </c>
      <c r="AD493">
        <f t="shared" si="41"/>
        <v>0</v>
      </c>
    </row>
    <row r="494" spans="1:30" x14ac:dyDescent="0.25">
      <c r="A494">
        <v>2</v>
      </c>
      <c r="B494">
        <v>1</v>
      </c>
      <c r="C494" t="s">
        <v>1181</v>
      </c>
      <c r="D494" t="s">
        <v>20</v>
      </c>
      <c r="E494">
        <v>1</v>
      </c>
      <c r="F494">
        <v>0</v>
      </c>
      <c r="G494">
        <v>2</v>
      </c>
      <c r="H494" t="s">
        <v>1182</v>
      </c>
      <c r="I494">
        <v>37.004199999999997</v>
      </c>
      <c r="K494" t="s">
        <v>44</v>
      </c>
      <c r="L494" t="s">
        <v>33</v>
      </c>
      <c r="N494" t="s">
        <v>1183</v>
      </c>
      <c r="O494">
        <v>1</v>
      </c>
      <c r="P494" t="str">
        <f t="shared" si="37"/>
        <v>Train</v>
      </c>
      <c r="Q494" t="str">
        <f t="shared" si="38"/>
        <v>PQ</v>
      </c>
      <c r="S494">
        <f>IF(E494="",WoE!$T$11,IF(E494&lt;18,WoE!$T$5,IF(E494&lt;31,WoE!$T$6,IF(E494&lt;41,WoE!$T$7,IF(E494&lt;51,WoE!$T$8,IF(E494&lt;61,WoE!$T$9,WoE!$T$10))))))</f>
        <v>76.513380263189873</v>
      </c>
      <c r="T494">
        <f>IF(J494="",WoE!$T$25,IF(LEFT(J494,1)=WoE!$R$19,WoE!$T$19,IF(LEFT(J494,1)=WoE!$R$20,WoE!$T$20,IF(LEFT(J494,1)=WoE!$R$21,WoE!$T$21,IF(LEFT(J494,1)=WoE!$R$22,WoE!$T$22,IF(LEFT(J494,1)=WoE!$R$23,WoE!$T$23,WoE!$T$24))))))</f>
        <v>-35.508699828064103</v>
      </c>
      <c r="U494">
        <f>IF(Q494=WoE!$R$45,WoE!$T$45,IF(Q494=WoE!$R$44,WoE!$T$44,IF(Q494=WoE!$R$43,WoE!$T$43,IF(Q494=WoE!$R$42,WoE!$T$42,IF(Q494=WoE!$R$41,WoE!$T$41,IF(Q494=WoE!$R$40,WoE!$T$40,IF(Q494=WoE!$R$39,WoE!$T$39,IF(Q494=WoE!$R$38,WoE!$T$38,IF(Q494=WoE!$R$37,WoE!$T$37,IF(Q494=WoE!$R$36,WoE!$T$36,IF(Q494=WoE!$R$35,WoE!$T$35,IF(Q494="",WoE!$T$33,WoE!$T$34))))))))))))</f>
        <v>49.850513937795</v>
      </c>
      <c r="V494">
        <f>IF(D494=WoE!$R$53,WoE!$T$53,WoE!$T$54)</f>
        <v>-94.961360375027951</v>
      </c>
      <c r="W494">
        <f t="shared" si="39"/>
        <v>1</v>
      </c>
      <c r="Y494">
        <f>VLOOKUP(S494,WoE!$T$5:$W$11,4,FALSE)</f>
        <v>137</v>
      </c>
      <c r="Z494">
        <f>VLOOKUP(T494,WoE!$T$19:$W$25,4,FALSE)</f>
        <v>113</v>
      </c>
      <c r="AA494">
        <f>VLOOKUP(U494,WoE!$T$33:$W$45,4,FALSE)</f>
        <v>133</v>
      </c>
      <c r="AB494">
        <f>VLOOKUP(V494,WoE!$T$53:$W$54,4,FALSE)</f>
        <v>95</v>
      </c>
      <c r="AC494">
        <f t="shared" si="40"/>
        <v>478</v>
      </c>
      <c r="AD494">
        <f t="shared" si="41"/>
        <v>1</v>
      </c>
    </row>
    <row r="495" spans="1:30" hidden="1" x14ac:dyDescent="0.25">
      <c r="A495">
        <v>2</v>
      </c>
      <c r="B495">
        <v>0</v>
      </c>
      <c r="C495" t="s">
        <v>1184</v>
      </c>
      <c r="D495" t="s">
        <v>20</v>
      </c>
      <c r="E495">
        <v>31</v>
      </c>
      <c r="F495">
        <v>1</v>
      </c>
      <c r="G495">
        <v>1</v>
      </c>
      <c r="H495" t="s">
        <v>1182</v>
      </c>
      <c r="I495">
        <v>37.004199999999997</v>
      </c>
      <c r="K495" t="s">
        <v>44</v>
      </c>
      <c r="N495" t="s">
        <v>1183</v>
      </c>
      <c r="O495">
        <v>5</v>
      </c>
      <c r="P495" t="str">
        <f t="shared" si="37"/>
        <v>Validate</v>
      </c>
      <c r="Q495" t="str">
        <f t="shared" si="38"/>
        <v>PQ</v>
      </c>
      <c r="S495">
        <f>IF(E495="",WoE!$T$11,IF(E495&lt;18,WoE!$T$5,IF(E495&lt;31,WoE!$T$6,IF(E495&lt;41,WoE!$T$7,IF(E495&lt;51,WoE!$T$8,IF(E495&lt;61,WoE!$T$9,WoE!$T$10))))))</f>
        <v>6.0882919635254256</v>
      </c>
      <c r="T495">
        <f>IF(J495="",WoE!$T$25,IF(LEFT(J495,1)=WoE!$R$19,WoE!$T$19,IF(LEFT(J495,1)=WoE!$R$20,WoE!$T$20,IF(LEFT(J495,1)=WoE!$R$21,WoE!$T$21,IF(LEFT(J495,1)=WoE!$R$22,WoE!$T$22,IF(LEFT(J495,1)=WoE!$R$23,WoE!$T$23,WoE!$T$24))))))</f>
        <v>-35.508699828064103</v>
      </c>
      <c r="U495">
        <f>IF(Q495=WoE!$R$45,WoE!$T$45,IF(Q495=WoE!$R$44,WoE!$T$44,IF(Q495=WoE!$R$43,WoE!$T$43,IF(Q495=WoE!$R$42,WoE!$T$42,IF(Q495=WoE!$R$41,WoE!$T$41,IF(Q495=WoE!$R$40,WoE!$T$40,IF(Q495=WoE!$R$39,WoE!$T$39,IF(Q495=WoE!$R$38,WoE!$T$38,IF(Q495=WoE!$R$37,WoE!$T$37,IF(Q495=WoE!$R$36,WoE!$T$36,IF(Q495=WoE!$R$35,WoE!$T$35,IF(Q495="",WoE!$T$33,WoE!$T$34))))))))))))</f>
        <v>49.850513937795</v>
      </c>
      <c r="V495">
        <f>IF(D495=WoE!$R$53,WoE!$T$53,WoE!$T$54)</f>
        <v>-94.961360375027951</v>
      </c>
      <c r="W495">
        <f t="shared" si="39"/>
        <v>0</v>
      </c>
      <c r="Y495">
        <f>VLOOKUP(S495,WoE!$T$5:$W$11,4,FALSE)</f>
        <v>123</v>
      </c>
      <c r="Z495">
        <f>VLOOKUP(T495,WoE!$T$19:$W$25,4,FALSE)</f>
        <v>113</v>
      </c>
      <c r="AA495">
        <f>VLOOKUP(U495,WoE!$T$33:$W$45,4,FALSE)</f>
        <v>133</v>
      </c>
      <c r="AB495">
        <f>VLOOKUP(V495,WoE!$T$53:$W$54,4,FALSE)</f>
        <v>95</v>
      </c>
      <c r="AC495">
        <f t="shared" si="40"/>
        <v>464</v>
      </c>
      <c r="AD495">
        <f t="shared" si="41"/>
        <v>0</v>
      </c>
    </row>
    <row r="496" spans="1:30" x14ac:dyDescent="0.25">
      <c r="A496">
        <v>2</v>
      </c>
      <c r="B496">
        <v>1</v>
      </c>
      <c r="C496" t="s">
        <v>1185</v>
      </c>
      <c r="D496" t="s">
        <v>15</v>
      </c>
      <c r="E496">
        <v>24</v>
      </c>
      <c r="F496">
        <v>1</v>
      </c>
      <c r="G496">
        <v>1</v>
      </c>
      <c r="H496" t="s">
        <v>1182</v>
      </c>
      <c r="I496">
        <v>37.004199999999997</v>
      </c>
      <c r="K496" t="s">
        <v>44</v>
      </c>
      <c r="L496" t="s">
        <v>33</v>
      </c>
      <c r="N496" t="s">
        <v>1183</v>
      </c>
      <c r="O496">
        <v>1</v>
      </c>
      <c r="P496" t="str">
        <f t="shared" si="37"/>
        <v>Train</v>
      </c>
      <c r="Q496" t="str">
        <f t="shared" si="38"/>
        <v>PQ</v>
      </c>
      <c r="S496">
        <f>IF(E496="",WoE!$T$11,IF(E496&lt;18,WoE!$T$5,IF(E496&lt;31,WoE!$T$6,IF(E496&lt;41,WoE!$T$7,IF(E496&lt;51,WoE!$T$8,IF(E496&lt;61,WoE!$T$9,WoE!$T$10))))))</f>
        <v>-5.6858338818942329</v>
      </c>
      <c r="T496">
        <f>IF(J496="",WoE!$T$25,IF(LEFT(J496,1)=WoE!$R$19,WoE!$T$19,IF(LEFT(J496,1)=WoE!$R$20,WoE!$T$20,IF(LEFT(J496,1)=WoE!$R$21,WoE!$T$21,IF(LEFT(J496,1)=WoE!$R$22,WoE!$T$22,IF(LEFT(J496,1)=WoE!$R$23,WoE!$T$23,WoE!$T$24))))))</f>
        <v>-35.508699828064103</v>
      </c>
      <c r="U496">
        <f>IF(Q496=WoE!$R$45,WoE!$T$45,IF(Q496=WoE!$R$44,WoE!$T$44,IF(Q496=WoE!$R$43,WoE!$T$43,IF(Q496=WoE!$R$42,WoE!$T$42,IF(Q496=WoE!$R$41,WoE!$T$41,IF(Q496=WoE!$R$40,WoE!$T$40,IF(Q496=WoE!$R$39,WoE!$T$39,IF(Q496=WoE!$R$38,WoE!$T$38,IF(Q496=WoE!$R$37,WoE!$T$37,IF(Q496=WoE!$R$36,WoE!$T$36,IF(Q496=WoE!$R$35,WoE!$T$35,IF(Q496="",WoE!$T$33,WoE!$T$34))))))))))))</f>
        <v>49.850513937795</v>
      </c>
      <c r="V496">
        <f>IF(D496=WoE!$R$53,WoE!$T$53,WoE!$T$54)</f>
        <v>157.1927179217501</v>
      </c>
      <c r="W496">
        <f t="shared" si="39"/>
        <v>1</v>
      </c>
      <c r="Y496">
        <f>VLOOKUP(S496,WoE!$T$5:$W$11,4,FALSE)</f>
        <v>121</v>
      </c>
      <c r="Z496">
        <f>VLOOKUP(T496,WoE!$T$19:$W$25,4,FALSE)</f>
        <v>113</v>
      </c>
      <c r="AA496">
        <f>VLOOKUP(U496,WoE!$T$33:$W$45,4,FALSE)</f>
        <v>133</v>
      </c>
      <c r="AB496">
        <f>VLOOKUP(V496,WoE!$T$53:$W$54,4,FALSE)</f>
        <v>167</v>
      </c>
      <c r="AC496">
        <f t="shared" si="40"/>
        <v>534</v>
      </c>
      <c r="AD496">
        <f t="shared" si="41"/>
        <v>1</v>
      </c>
    </row>
    <row r="497" spans="1:30" x14ac:dyDescent="0.25">
      <c r="A497">
        <v>2</v>
      </c>
      <c r="B497">
        <v>0</v>
      </c>
      <c r="C497" t="s">
        <v>1186</v>
      </c>
      <c r="D497" t="s">
        <v>20</v>
      </c>
      <c r="F497">
        <v>0</v>
      </c>
      <c r="G497">
        <v>0</v>
      </c>
      <c r="H497" t="s">
        <v>1187</v>
      </c>
      <c r="I497">
        <v>15.5792</v>
      </c>
      <c r="K497" t="s">
        <v>44</v>
      </c>
      <c r="N497" t="s">
        <v>30</v>
      </c>
      <c r="O497">
        <v>1</v>
      </c>
      <c r="P497" t="str">
        <f t="shared" si="37"/>
        <v>Train</v>
      </c>
      <c r="Q497" t="str">
        <f t="shared" si="38"/>
        <v>NY</v>
      </c>
      <c r="S497">
        <f>IF(E497="",WoE!$T$11,IF(E497&lt;18,WoE!$T$5,IF(E497&lt;31,WoE!$T$6,IF(E497&lt;41,WoE!$T$7,IF(E497&lt;51,WoE!$T$8,IF(E497&lt;61,WoE!$T$9,WoE!$T$10))))))</f>
        <v>-43.580409799888336</v>
      </c>
      <c r="T497">
        <f>IF(J497="",WoE!$T$25,IF(LEFT(J497,1)=WoE!$R$19,WoE!$T$19,IF(LEFT(J497,1)=WoE!$R$20,WoE!$T$20,IF(LEFT(J497,1)=WoE!$R$21,WoE!$T$21,IF(LEFT(J497,1)=WoE!$R$22,WoE!$T$22,IF(LEFT(J497,1)=WoE!$R$23,WoE!$T$23,WoE!$T$24))))))</f>
        <v>-35.508699828064103</v>
      </c>
      <c r="U497">
        <f>IF(Q497=WoE!$R$45,WoE!$T$45,IF(Q497=WoE!$R$44,WoE!$T$44,IF(Q497=WoE!$R$43,WoE!$T$43,IF(Q497=WoE!$R$42,WoE!$T$42,IF(Q497=WoE!$R$41,WoE!$T$41,IF(Q497=WoE!$R$40,WoE!$T$40,IF(Q497=WoE!$R$39,WoE!$T$39,IF(Q497=WoE!$R$38,WoE!$T$38,IF(Q497=WoE!$R$37,WoE!$T$37,IF(Q497=WoE!$R$36,WoE!$T$36,IF(Q497=WoE!$R$35,WoE!$T$35,IF(Q497="",WoE!$T$33,WoE!$T$34))))))))))))</f>
        <v>96.207787829339537</v>
      </c>
      <c r="V497">
        <f>IF(D497=WoE!$R$53,WoE!$T$53,WoE!$T$54)</f>
        <v>-94.961360375027951</v>
      </c>
      <c r="W497">
        <f t="shared" si="39"/>
        <v>0</v>
      </c>
      <c r="Y497">
        <f>VLOOKUP(S497,WoE!$T$5:$W$11,4,FALSE)</f>
        <v>113</v>
      </c>
      <c r="Z497">
        <f>VLOOKUP(T497,WoE!$T$19:$W$25,4,FALSE)</f>
        <v>113</v>
      </c>
      <c r="AA497">
        <f>VLOOKUP(U497,WoE!$T$33:$W$45,4,FALSE)</f>
        <v>143</v>
      </c>
      <c r="AB497">
        <f>VLOOKUP(V497,WoE!$T$53:$W$54,4,FALSE)</f>
        <v>95</v>
      </c>
      <c r="AC497">
        <f t="shared" si="40"/>
        <v>464</v>
      </c>
      <c r="AD497">
        <f t="shared" si="41"/>
        <v>0</v>
      </c>
    </row>
    <row r="498" spans="1:30" hidden="1" x14ac:dyDescent="0.25">
      <c r="A498">
        <v>2</v>
      </c>
      <c r="B498">
        <v>0</v>
      </c>
      <c r="C498" t="s">
        <v>1188</v>
      </c>
      <c r="D498" t="s">
        <v>20</v>
      </c>
      <c r="E498">
        <v>30</v>
      </c>
      <c r="F498">
        <v>0</v>
      </c>
      <c r="G498">
        <v>0</v>
      </c>
      <c r="H498" t="s">
        <v>1189</v>
      </c>
      <c r="I498">
        <v>13</v>
      </c>
      <c r="K498" t="s">
        <v>17</v>
      </c>
      <c r="N498" t="s">
        <v>1190</v>
      </c>
      <c r="O498">
        <v>5</v>
      </c>
      <c r="P498" t="str">
        <f t="shared" si="37"/>
        <v>Validate</v>
      </c>
      <c r="Q498" t="str">
        <f t="shared" si="38"/>
        <v>ll</v>
      </c>
      <c r="S498">
        <f>IF(E498="",WoE!$T$11,IF(E498&lt;18,WoE!$T$5,IF(E498&lt;31,WoE!$T$6,IF(E498&lt;41,WoE!$T$7,IF(E498&lt;51,WoE!$T$8,IF(E498&lt;61,WoE!$T$9,WoE!$T$10))))))</f>
        <v>-5.6858338818942329</v>
      </c>
      <c r="T498">
        <f>IF(J498="",WoE!$T$25,IF(LEFT(J498,1)=WoE!$R$19,WoE!$T$19,IF(LEFT(J498,1)=WoE!$R$20,WoE!$T$20,IF(LEFT(J498,1)=WoE!$R$21,WoE!$T$21,IF(LEFT(J498,1)=WoE!$R$22,WoE!$T$22,IF(LEFT(J498,1)=WoE!$R$23,WoE!$T$23,WoE!$T$24))))))</f>
        <v>-35.508699828064103</v>
      </c>
      <c r="U498">
        <f>IF(Q498=WoE!$R$45,WoE!$T$45,IF(Q498=WoE!$R$44,WoE!$T$44,IF(Q498=WoE!$R$43,WoE!$T$43,IF(Q498=WoE!$R$42,WoE!$T$42,IF(Q498=WoE!$R$41,WoE!$T$41,IF(Q498=WoE!$R$40,WoE!$T$40,IF(Q498=WoE!$R$39,WoE!$T$39,IF(Q498=WoE!$R$38,WoE!$T$38,IF(Q498=WoE!$R$37,WoE!$T$37,IF(Q498=WoE!$R$36,WoE!$T$36,IF(Q498=WoE!$R$35,WoE!$T$35,IF(Q498="",WoE!$T$33,WoE!$T$34))))))))))))</f>
        <v>26.617316200933416</v>
      </c>
      <c r="V498">
        <f>IF(D498=WoE!$R$53,WoE!$T$53,WoE!$T$54)</f>
        <v>-94.961360375027951</v>
      </c>
      <c r="W498">
        <f t="shared" si="39"/>
        <v>0</v>
      </c>
      <c r="Y498">
        <f>VLOOKUP(S498,WoE!$T$5:$W$11,4,FALSE)</f>
        <v>121</v>
      </c>
      <c r="Z498">
        <f>VLOOKUP(T498,WoE!$T$19:$W$25,4,FALSE)</f>
        <v>113</v>
      </c>
      <c r="AA498">
        <f>VLOOKUP(U498,WoE!$T$33:$W$45,4,FALSE)</f>
        <v>128</v>
      </c>
      <c r="AB498">
        <f>VLOOKUP(V498,WoE!$T$53:$W$54,4,FALSE)</f>
        <v>95</v>
      </c>
      <c r="AC498">
        <f t="shared" si="40"/>
        <v>457</v>
      </c>
      <c r="AD498">
        <f t="shared" si="41"/>
        <v>0</v>
      </c>
    </row>
    <row r="499" spans="1:30" hidden="1" x14ac:dyDescent="0.25">
      <c r="A499">
        <v>2</v>
      </c>
      <c r="B499">
        <v>0</v>
      </c>
      <c r="C499" t="s">
        <v>1191</v>
      </c>
      <c r="D499" t="s">
        <v>20</v>
      </c>
      <c r="E499">
        <v>40</v>
      </c>
      <c r="F499">
        <v>0</v>
      </c>
      <c r="G499">
        <v>0</v>
      </c>
      <c r="H499" t="s">
        <v>1192</v>
      </c>
      <c r="I499">
        <v>16</v>
      </c>
      <c r="K499" t="s">
        <v>17</v>
      </c>
      <c r="N499" t="s">
        <v>1193</v>
      </c>
      <c r="O499">
        <v>4</v>
      </c>
      <c r="P499" t="str">
        <f t="shared" si="37"/>
        <v>Test</v>
      </c>
      <c r="Q499" t="str">
        <f t="shared" si="38"/>
        <v>SK</v>
      </c>
      <c r="S499">
        <f>IF(E499="",WoE!$T$11,IF(E499&lt;18,WoE!$T$5,IF(E499&lt;31,WoE!$T$6,IF(E499&lt;41,WoE!$T$7,IF(E499&lt;51,WoE!$T$8,IF(E499&lt;61,WoE!$T$9,WoE!$T$10))))))</f>
        <v>6.0882919635254256</v>
      </c>
      <c r="T499">
        <f>IF(J499="",WoE!$T$25,IF(LEFT(J499,1)=WoE!$R$19,WoE!$T$19,IF(LEFT(J499,1)=WoE!$R$20,WoE!$T$20,IF(LEFT(J499,1)=WoE!$R$21,WoE!$T$21,IF(LEFT(J499,1)=WoE!$R$22,WoE!$T$22,IF(LEFT(J499,1)=WoE!$R$23,WoE!$T$23,WoE!$T$24))))))</f>
        <v>-35.508699828064103</v>
      </c>
      <c r="U499">
        <f>IF(Q499=WoE!$R$45,WoE!$T$45,IF(Q499=WoE!$R$44,WoE!$T$44,IF(Q499=WoE!$R$43,WoE!$T$43,IF(Q499=WoE!$R$42,WoE!$T$42,IF(Q499=WoE!$R$41,WoE!$T$41,IF(Q499=WoE!$R$40,WoE!$T$40,IF(Q499=WoE!$R$39,WoE!$T$39,IF(Q499=WoE!$R$38,WoE!$T$38,IF(Q499=WoE!$R$37,WoE!$T$37,IF(Q499=WoE!$R$36,WoE!$T$36,IF(Q499=WoE!$R$35,WoE!$T$35,IF(Q499="",WoE!$T$33,WoE!$T$34))))))))))))</f>
        <v>26.617316200933416</v>
      </c>
      <c r="V499">
        <f>IF(D499=WoE!$R$53,WoE!$T$53,WoE!$T$54)</f>
        <v>-94.961360375027951</v>
      </c>
      <c r="W499">
        <f t="shared" si="39"/>
        <v>0</v>
      </c>
      <c r="Y499">
        <f>VLOOKUP(S499,WoE!$T$5:$W$11,4,FALSE)</f>
        <v>123</v>
      </c>
      <c r="Z499">
        <f>VLOOKUP(T499,WoE!$T$19:$W$25,4,FALSE)</f>
        <v>113</v>
      </c>
      <c r="AA499">
        <f>VLOOKUP(U499,WoE!$T$33:$W$45,4,FALSE)</f>
        <v>128</v>
      </c>
      <c r="AB499">
        <f>VLOOKUP(V499,WoE!$T$53:$W$54,4,FALSE)</f>
        <v>95</v>
      </c>
      <c r="AC499">
        <f t="shared" si="40"/>
        <v>459</v>
      </c>
      <c r="AD499">
        <f t="shared" si="41"/>
        <v>0</v>
      </c>
    </row>
    <row r="500" spans="1:30" hidden="1" x14ac:dyDescent="0.25">
      <c r="A500">
        <v>2</v>
      </c>
      <c r="B500">
        <v>0</v>
      </c>
      <c r="C500" t="s">
        <v>1194</v>
      </c>
      <c r="D500" t="s">
        <v>20</v>
      </c>
      <c r="E500">
        <v>32</v>
      </c>
      <c r="F500">
        <v>0</v>
      </c>
      <c r="G500">
        <v>0</v>
      </c>
      <c r="H500" t="s">
        <v>1195</v>
      </c>
      <c r="I500">
        <v>13.5</v>
      </c>
      <c r="K500" t="s">
        <v>17</v>
      </c>
      <c r="M500">
        <v>209</v>
      </c>
      <c r="N500" t="s">
        <v>1196</v>
      </c>
      <c r="O500">
        <v>5</v>
      </c>
      <c r="P500" t="str">
        <f t="shared" si="37"/>
        <v>Validate</v>
      </c>
      <c r="Q500" t="str">
        <f t="shared" si="38"/>
        <v>ia</v>
      </c>
      <c r="S500">
        <f>IF(E500="",WoE!$T$11,IF(E500&lt;18,WoE!$T$5,IF(E500&lt;31,WoE!$T$6,IF(E500&lt;41,WoE!$T$7,IF(E500&lt;51,WoE!$T$8,IF(E500&lt;61,WoE!$T$9,WoE!$T$10))))))</f>
        <v>6.0882919635254256</v>
      </c>
      <c r="T500">
        <f>IF(J500="",WoE!$T$25,IF(LEFT(J500,1)=WoE!$R$19,WoE!$T$19,IF(LEFT(J500,1)=WoE!$R$20,WoE!$T$20,IF(LEFT(J500,1)=WoE!$R$21,WoE!$T$21,IF(LEFT(J500,1)=WoE!$R$22,WoE!$T$22,IF(LEFT(J500,1)=WoE!$R$23,WoE!$T$23,WoE!$T$24))))))</f>
        <v>-35.508699828064103</v>
      </c>
      <c r="U500">
        <f>IF(Q500=WoE!$R$45,WoE!$T$45,IF(Q500=WoE!$R$44,WoE!$T$44,IF(Q500=WoE!$R$43,WoE!$T$43,IF(Q500=WoE!$R$42,WoE!$T$42,IF(Q500=WoE!$R$41,WoE!$T$41,IF(Q500=WoE!$R$40,WoE!$T$40,IF(Q500=WoE!$R$39,WoE!$T$39,IF(Q500=WoE!$R$38,WoE!$T$38,IF(Q500=WoE!$R$37,WoE!$T$37,IF(Q500=WoE!$R$36,WoE!$T$36,IF(Q500=WoE!$R$35,WoE!$T$35,IF(Q500="",WoE!$T$33,WoE!$T$34))))))))))))</f>
        <v>-96.783192941547711</v>
      </c>
      <c r="V500">
        <f>IF(D500=WoE!$R$53,WoE!$T$53,WoE!$T$54)</f>
        <v>-94.961360375027951</v>
      </c>
      <c r="W500">
        <f t="shared" si="39"/>
        <v>0</v>
      </c>
      <c r="Y500">
        <f>VLOOKUP(S500,WoE!$T$5:$W$11,4,FALSE)</f>
        <v>123</v>
      </c>
      <c r="Z500">
        <f>VLOOKUP(T500,WoE!$T$19:$W$25,4,FALSE)</f>
        <v>113</v>
      </c>
      <c r="AA500">
        <f>VLOOKUP(U500,WoE!$T$33:$W$45,4,FALSE)</f>
        <v>101</v>
      </c>
      <c r="AB500">
        <f>VLOOKUP(V500,WoE!$T$53:$W$54,4,FALSE)</f>
        <v>95</v>
      </c>
      <c r="AC500">
        <f t="shared" si="40"/>
        <v>432</v>
      </c>
      <c r="AD500">
        <f t="shared" si="41"/>
        <v>0</v>
      </c>
    </row>
    <row r="501" spans="1:30" x14ac:dyDescent="0.25">
      <c r="A501">
        <v>2</v>
      </c>
      <c r="B501">
        <v>0</v>
      </c>
      <c r="C501" t="s">
        <v>1197</v>
      </c>
      <c r="D501" t="s">
        <v>20</v>
      </c>
      <c r="E501">
        <v>30</v>
      </c>
      <c r="F501">
        <v>0</v>
      </c>
      <c r="G501">
        <v>0</v>
      </c>
      <c r="H501" t="s">
        <v>1198</v>
      </c>
      <c r="I501">
        <v>13</v>
      </c>
      <c r="K501" t="s">
        <v>17</v>
      </c>
      <c r="N501" t="s">
        <v>1199</v>
      </c>
      <c r="O501">
        <v>3</v>
      </c>
      <c r="P501" t="str">
        <f t="shared" si="37"/>
        <v>Train</v>
      </c>
      <c r="Q501" t="str">
        <f t="shared" si="38"/>
        <v>ON</v>
      </c>
      <c r="S501">
        <f>IF(E501="",WoE!$T$11,IF(E501&lt;18,WoE!$T$5,IF(E501&lt;31,WoE!$T$6,IF(E501&lt;41,WoE!$T$7,IF(E501&lt;51,WoE!$T$8,IF(E501&lt;61,WoE!$T$9,WoE!$T$10))))))</f>
        <v>-5.6858338818942329</v>
      </c>
      <c r="T501">
        <f>IF(J501="",WoE!$T$25,IF(LEFT(J501,1)=WoE!$R$19,WoE!$T$19,IF(LEFT(J501,1)=WoE!$R$20,WoE!$T$20,IF(LEFT(J501,1)=WoE!$R$21,WoE!$T$21,IF(LEFT(J501,1)=WoE!$R$22,WoE!$T$22,IF(LEFT(J501,1)=WoE!$R$23,WoE!$T$23,WoE!$T$24))))))</f>
        <v>-35.508699828064103</v>
      </c>
      <c r="U501">
        <f>IF(Q501=WoE!$R$45,WoE!$T$45,IF(Q501=WoE!$R$44,WoE!$T$44,IF(Q501=WoE!$R$43,WoE!$T$43,IF(Q501=WoE!$R$42,WoE!$T$42,IF(Q501=WoE!$R$41,WoE!$T$41,IF(Q501=WoE!$R$40,WoE!$T$40,IF(Q501=WoE!$R$39,WoE!$T$39,IF(Q501=WoE!$R$38,WoE!$T$38,IF(Q501=WoE!$R$37,WoE!$T$37,IF(Q501=WoE!$R$36,WoE!$T$36,IF(Q501=WoE!$R$35,WoE!$T$35,IF(Q501="",WoE!$T$33,WoE!$T$34))))))))))))</f>
        <v>-105.96394786685998</v>
      </c>
      <c r="V501">
        <f>IF(D501=WoE!$R$53,WoE!$T$53,WoE!$T$54)</f>
        <v>-94.961360375027951</v>
      </c>
      <c r="W501">
        <f t="shared" si="39"/>
        <v>0</v>
      </c>
      <c r="Y501">
        <f>VLOOKUP(S501,WoE!$T$5:$W$11,4,FALSE)</f>
        <v>121</v>
      </c>
      <c r="Z501">
        <f>VLOOKUP(T501,WoE!$T$19:$W$25,4,FALSE)</f>
        <v>113</v>
      </c>
      <c r="AA501">
        <f>VLOOKUP(U501,WoE!$T$33:$W$45,4,FALSE)</f>
        <v>98</v>
      </c>
      <c r="AB501">
        <f>VLOOKUP(V501,WoE!$T$53:$W$54,4,FALSE)</f>
        <v>95</v>
      </c>
      <c r="AC501">
        <f t="shared" si="40"/>
        <v>427</v>
      </c>
      <c r="AD501">
        <f t="shared" si="41"/>
        <v>0</v>
      </c>
    </row>
    <row r="502" spans="1:30" x14ac:dyDescent="0.25">
      <c r="A502">
        <v>2</v>
      </c>
      <c r="B502">
        <v>0</v>
      </c>
      <c r="C502" t="s">
        <v>1200</v>
      </c>
      <c r="D502" t="s">
        <v>20</v>
      </c>
      <c r="E502">
        <v>46</v>
      </c>
      <c r="F502">
        <v>0</v>
      </c>
      <c r="G502">
        <v>0</v>
      </c>
      <c r="H502" t="s">
        <v>976</v>
      </c>
      <c r="I502">
        <v>26</v>
      </c>
      <c r="K502" t="s">
        <v>17</v>
      </c>
      <c r="N502" t="s">
        <v>858</v>
      </c>
      <c r="O502">
        <v>1</v>
      </c>
      <c r="P502" t="str">
        <f t="shared" si="37"/>
        <v>Train</v>
      </c>
      <c r="Q502" t="str">
        <f t="shared" si="38"/>
        <v>NY</v>
      </c>
      <c r="S502">
        <f>IF(E502="",WoE!$T$11,IF(E502&lt;18,WoE!$T$5,IF(E502&lt;31,WoE!$T$6,IF(E502&lt;41,WoE!$T$7,IF(E502&lt;51,WoE!$T$8,IF(E502&lt;61,WoE!$T$9,WoE!$T$10))))))</f>
        <v>10.385094737400134</v>
      </c>
      <c r="T502">
        <f>IF(J502="",WoE!$T$25,IF(LEFT(J502,1)=WoE!$R$19,WoE!$T$19,IF(LEFT(J502,1)=WoE!$R$20,WoE!$T$20,IF(LEFT(J502,1)=WoE!$R$21,WoE!$T$21,IF(LEFT(J502,1)=WoE!$R$22,WoE!$T$22,IF(LEFT(J502,1)=WoE!$R$23,WoE!$T$23,WoE!$T$24))))))</f>
        <v>-35.508699828064103</v>
      </c>
      <c r="U502">
        <f>IF(Q502=WoE!$R$45,WoE!$T$45,IF(Q502=WoE!$R$44,WoE!$T$44,IF(Q502=WoE!$R$43,WoE!$T$43,IF(Q502=WoE!$R$42,WoE!$T$42,IF(Q502=WoE!$R$41,WoE!$T$41,IF(Q502=WoE!$R$40,WoE!$T$40,IF(Q502=WoE!$R$39,WoE!$T$39,IF(Q502=WoE!$R$38,WoE!$T$38,IF(Q502=WoE!$R$37,WoE!$T$37,IF(Q502=WoE!$R$36,WoE!$T$36,IF(Q502=WoE!$R$35,WoE!$T$35,IF(Q502="",WoE!$T$33,WoE!$T$34))))))))))))</f>
        <v>96.207787829339537</v>
      </c>
      <c r="V502">
        <f>IF(D502=WoE!$R$53,WoE!$T$53,WoE!$T$54)</f>
        <v>-94.961360375027951</v>
      </c>
      <c r="W502">
        <f t="shared" si="39"/>
        <v>0</v>
      </c>
      <c r="Y502">
        <f>VLOOKUP(S502,WoE!$T$5:$W$11,4,FALSE)</f>
        <v>124</v>
      </c>
      <c r="Z502">
        <f>VLOOKUP(T502,WoE!$T$19:$W$25,4,FALSE)</f>
        <v>113</v>
      </c>
      <c r="AA502">
        <f>VLOOKUP(U502,WoE!$T$33:$W$45,4,FALSE)</f>
        <v>143</v>
      </c>
      <c r="AB502">
        <f>VLOOKUP(V502,WoE!$T$53:$W$54,4,FALSE)</f>
        <v>95</v>
      </c>
      <c r="AC502">
        <f t="shared" si="40"/>
        <v>475</v>
      </c>
      <c r="AD502">
        <f t="shared" si="41"/>
        <v>0</v>
      </c>
    </row>
    <row r="503" spans="1:30" x14ac:dyDescent="0.25">
      <c r="A503">
        <v>2</v>
      </c>
      <c r="B503">
        <v>1</v>
      </c>
      <c r="C503" t="s">
        <v>1201</v>
      </c>
      <c r="D503" t="s">
        <v>15</v>
      </c>
      <c r="E503">
        <v>13</v>
      </c>
      <c r="F503">
        <v>0</v>
      </c>
      <c r="G503">
        <v>1</v>
      </c>
      <c r="H503" t="s">
        <v>1202</v>
      </c>
      <c r="I503">
        <v>19.5</v>
      </c>
      <c r="K503" t="s">
        <v>17</v>
      </c>
      <c r="L503" t="s">
        <v>204</v>
      </c>
      <c r="N503" t="s">
        <v>1203</v>
      </c>
      <c r="O503">
        <v>1</v>
      </c>
      <c r="P503" t="str">
        <f t="shared" si="37"/>
        <v>Train</v>
      </c>
      <c r="Q503" t="str">
        <f t="shared" si="38"/>
        <v>VT</v>
      </c>
      <c r="S503">
        <f>IF(E503="",WoE!$T$11,IF(E503&lt;18,WoE!$T$5,IF(E503&lt;31,WoE!$T$6,IF(E503&lt;41,WoE!$T$7,IF(E503&lt;51,WoE!$T$8,IF(E503&lt;61,WoE!$T$9,WoE!$T$10))))))</f>
        <v>76.513380263189873</v>
      </c>
      <c r="T503">
        <f>IF(J503="",WoE!$T$25,IF(LEFT(J503,1)=WoE!$R$19,WoE!$T$19,IF(LEFT(J503,1)=WoE!$R$20,WoE!$T$20,IF(LEFT(J503,1)=WoE!$R$21,WoE!$T$21,IF(LEFT(J503,1)=WoE!$R$22,WoE!$T$22,IF(LEFT(J503,1)=WoE!$R$23,WoE!$T$23,WoE!$T$24))))))</f>
        <v>-35.508699828064103</v>
      </c>
      <c r="U503">
        <f>IF(Q503=WoE!$R$45,WoE!$T$45,IF(Q503=WoE!$R$44,WoE!$T$44,IF(Q503=WoE!$R$43,WoE!$T$43,IF(Q503=WoE!$R$42,WoE!$T$42,IF(Q503=WoE!$R$41,WoE!$T$41,IF(Q503=WoE!$R$40,WoE!$T$40,IF(Q503=WoE!$R$39,WoE!$T$39,IF(Q503=WoE!$R$38,WoE!$T$38,IF(Q503=WoE!$R$37,WoE!$T$37,IF(Q503=WoE!$R$36,WoE!$T$36,IF(Q503=WoE!$R$35,WoE!$T$35,IF(Q503="",WoE!$T$33,WoE!$T$34))))))))))))</f>
        <v>26.617316200933416</v>
      </c>
      <c r="V503">
        <f>IF(D503=WoE!$R$53,WoE!$T$53,WoE!$T$54)</f>
        <v>157.1927179217501</v>
      </c>
      <c r="W503">
        <f t="shared" si="39"/>
        <v>1</v>
      </c>
      <c r="Y503">
        <f>VLOOKUP(S503,WoE!$T$5:$W$11,4,FALSE)</f>
        <v>137</v>
      </c>
      <c r="Z503">
        <f>VLOOKUP(T503,WoE!$T$19:$W$25,4,FALSE)</f>
        <v>113</v>
      </c>
      <c r="AA503">
        <f>VLOOKUP(U503,WoE!$T$33:$W$45,4,FALSE)</f>
        <v>128</v>
      </c>
      <c r="AB503">
        <f>VLOOKUP(V503,WoE!$T$53:$W$54,4,FALSE)</f>
        <v>167</v>
      </c>
      <c r="AC503">
        <f t="shared" si="40"/>
        <v>545</v>
      </c>
      <c r="AD503">
        <f t="shared" si="41"/>
        <v>1</v>
      </c>
    </row>
    <row r="504" spans="1:30" hidden="1" x14ac:dyDescent="0.25">
      <c r="A504">
        <v>2</v>
      </c>
      <c r="B504">
        <v>1</v>
      </c>
      <c r="C504" t="s">
        <v>1204</v>
      </c>
      <c r="D504" t="s">
        <v>15</v>
      </c>
      <c r="E504">
        <v>41</v>
      </c>
      <c r="F504">
        <v>0</v>
      </c>
      <c r="G504">
        <v>1</v>
      </c>
      <c r="H504" t="s">
        <v>1202</v>
      </c>
      <c r="I504">
        <v>19.5</v>
      </c>
      <c r="K504" t="s">
        <v>17</v>
      </c>
      <c r="L504" t="s">
        <v>204</v>
      </c>
      <c r="N504" t="s">
        <v>1203</v>
      </c>
      <c r="O504">
        <v>4</v>
      </c>
      <c r="P504" t="str">
        <f t="shared" si="37"/>
        <v>Test</v>
      </c>
      <c r="Q504" t="str">
        <f t="shared" si="38"/>
        <v>VT</v>
      </c>
      <c r="S504">
        <f>IF(E504="",WoE!$T$11,IF(E504&lt;18,WoE!$T$5,IF(E504&lt;31,WoE!$T$6,IF(E504&lt;41,WoE!$T$7,IF(E504&lt;51,WoE!$T$8,IF(E504&lt;61,WoE!$T$9,WoE!$T$10))))))</f>
        <v>10.385094737400134</v>
      </c>
      <c r="T504">
        <f>IF(J504="",WoE!$T$25,IF(LEFT(J504,1)=WoE!$R$19,WoE!$T$19,IF(LEFT(J504,1)=WoE!$R$20,WoE!$T$20,IF(LEFT(J504,1)=WoE!$R$21,WoE!$T$21,IF(LEFT(J504,1)=WoE!$R$22,WoE!$T$22,IF(LEFT(J504,1)=WoE!$R$23,WoE!$T$23,WoE!$T$24))))))</f>
        <v>-35.508699828064103</v>
      </c>
      <c r="U504">
        <f>IF(Q504=WoE!$R$45,WoE!$T$45,IF(Q504=WoE!$R$44,WoE!$T$44,IF(Q504=WoE!$R$43,WoE!$T$43,IF(Q504=WoE!$R$42,WoE!$T$42,IF(Q504=WoE!$R$41,WoE!$T$41,IF(Q504=WoE!$R$40,WoE!$T$40,IF(Q504=WoE!$R$39,WoE!$T$39,IF(Q504=WoE!$R$38,WoE!$T$38,IF(Q504=WoE!$R$37,WoE!$T$37,IF(Q504=WoE!$R$36,WoE!$T$36,IF(Q504=WoE!$R$35,WoE!$T$35,IF(Q504="",WoE!$T$33,WoE!$T$34))))))))))))</f>
        <v>26.617316200933416</v>
      </c>
      <c r="V504">
        <f>IF(D504=WoE!$R$53,WoE!$T$53,WoE!$T$54)</f>
        <v>157.1927179217501</v>
      </c>
      <c r="W504">
        <f t="shared" si="39"/>
        <v>1</v>
      </c>
      <c r="Y504">
        <f>VLOOKUP(S504,WoE!$T$5:$W$11,4,FALSE)</f>
        <v>124</v>
      </c>
      <c r="Z504">
        <f>VLOOKUP(T504,WoE!$T$19:$W$25,4,FALSE)</f>
        <v>113</v>
      </c>
      <c r="AA504">
        <f>VLOOKUP(U504,WoE!$T$33:$W$45,4,FALSE)</f>
        <v>128</v>
      </c>
      <c r="AB504">
        <f>VLOOKUP(V504,WoE!$T$53:$W$54,4,FALSE)</f>
        <v>167</v>
      </c>
      <c r="AC504">
        <f t="shared" si="40"/>
        <v>532</v>
      </c>
      <c r="AD504">
        <f t="shared" si="41"/>
        <v>1</v>
      </c>
    </row>
    <row r="505" spans="1:30" x14ac:dyDescent="0.25">
      <c r="A505">
        <v>2</v>
      </c>
      <c r="B505">
        <v>1</v>
      </c>
      <c r="C505" t="s">
        <v>1205</v>
      </c>
      <c r="D505" t="s">
        <v>20</v>
      </c>
      <c r="E505">
        <v>19</v>
      </c>
      <c r="F505">
        <v>0</v>
      </c>
      <c r="G505">
        <v>0</v>
      </c>
      <c r="H505" t="s">
        <v>1206</v>
      </c>
      <c r="I505">
        <v>10.5</v>
      </c>
      <c r="K505" t="s">
        <v>17</v>
      </c>
      <c r="L505" t="s">
        <v>60</v>
      </c>
      <c r="N505" t="s">
        <v>1207</v>
      </c>
      <c r="O505">
        <v>3</v>
      </c>
      <c r="P505" t="str">
        <f t="shared" si="37"/>
        <v>Train</v>
      </c>
      <c r="Q505" t="str">
        <f t="shared" si="38"/>
        <v>on</v>
      </c>
      <c r="S505">
        <f>IF(E505="",WoE!$T$11,IF(E505&lt;18,WoE!$T$5,IF(E505&lt;31,WoE!$T$6,IF(E505&lt;41,WoE!$T$7,IF(E505&lt;51,WoE!$T$8,IF(E505&lt;61,WoE!$T$9,WoE!$T$10))))))</f>
        <v>-5.6858338818942329</v>
      </c>
      <c r="T505">
        <f>IF(J505="",WoE!$T$25,IF(LEFT(J505,1)=WoE!$R$19,WoE!$T$19,IF(LEFT(J505,1)=WoE!$R$20,WoE!$T$20,IF(LEFT(J505,1)=WoE!$R$21,WoE!$T$21,IF(LEFT(J505,1)=WoE!$R$22,WoE!$T$22,IF(LEFT(J505,1)=WoE!$R$23,WoE!$T$23,WoE!$T$24))))))</f>
        <v>-35.508699828064103</v>
      </c>
      <c r="U505">
        <f>IF(Q505=WoE!$R$45,WoE!$T$45,IF(Q505=WoE!$R$44,WoE!$T$44,IF(Q505=WoE!$R$43,WoE!$T$43,IF(Q505=WoE!$R$42,WoE!$T$42,IF(Q505=WoE!$R$41,WoE!$T$41,IF(Q505=WoE!$R$40,WoE!$T$40,IF(Q505=WoE!$R$39,WoE!$T$39,IF(Q505=WoE!$R$38,WoE!$T$38,IF(Q505=WoE!$R$37,WoE!$T$37,IF(Q505=WoE!$R$36,WoE!$T$36,IF(Q505=WoE!$R$35,WoE!$T$35,IF(Q505="",WoE!$T$33,WoE!$T$34))))))))))))</f>
        <v>-105.96394786685998</v>
      </c>
      <c r="V505">
        <f>IF(D505=WoE!$R$53,WoE!$T$53,WoE!$T$54)</f>
        <v>-94.961360375027951</v>
      </c>
      <c r="W505">
        <f t="shared" si="39"/>
        <v>1</v>
      </c>
      <c r="Y505">
        <f>VLOOKUP(S505,WoE!$T$5:$W$11,4,FALSE)</f>
        <v>121</v>
      </c>
      <c r="Z505">
        <f>VLOOKUP(T505,WoE!$T$19:$W$25,4,FALSE)</f>
        <v>113</v>
      </c>
      <c r="AA505">
        <f>VLOOKUP(U505,WoE!$T$33:$W$45,4,FALSE)</f>
        <v>98</v>
      </c>
      <c r="AB505">
        <f>VLOOKUP(V505,WoE!$T$53:$W$54,4,FALSE)</f>
        <v>95</v>
      </c>
      <c r="AC505">
        <f t="shared" si="40"/>
        <v>427</v>
      </c>
      <c r="AD505">
        <f t="shared" si="41"/>
        <v>1</v>
      </c>
    </row>
    <row r="506" spans="1:30" x14ac:dyDescent="0.25">
      <c r="A506">
        <v>2</v>
      </c>
      <c r="B506">
        <v>0</v>
      </c>
      <c r="C506" t="s">
        <v>1208</v>
      </c>
      <c r="D506" t="s">
        <v>20</v>
      </c>
      <c r="E506">
        <v>39</v>
      </c>
      <c r="F506">
        <v>0</v>
      </c>
      <c r="G506">
        <v>0</v>
      </c>
      <c r="H506" t="s">
        <v>1209</v>
      </c>
      <c r="I506">
        <v>13</v>
      </c>
      <c r="K506" t="s">
        <v>17</v>
      </c>
      <c r="N506" t="s">
        <v>1210</v>
      </c>
      <c r="O506">
        <v>2</v>
      </c>
      <c r="P506" t="str">
        <f t="shared" si="37"/>
        <v>Train</v>
      </c>
      <c r="Q506" t="str">
        <f t="shared" si="38"/>
        <v>ex</v>
      </c>
      <c r="S506">
        <f>IF(E506="",WoE!$T$11,IF(E506&lt;18,WoE!$T$5,IF(E506&lt;31,WoE!$T$6,IF(E506&lt;41,WoE!$T$7,IF(E506&lt;51,WoE!$T$8,IF(E506&lt;61,WoE!$T$9,WoE!$T$10))))))</f>
        <v>6.0882919635254256</v>
      </c>
      <c r="T506">
        <f>IF(J506="",WoE!$T$25,IF(LEFT(J506,1)=WoE!$R$19,WoE!$T$19,IF(LEFT(J506,1)=WoE!$R$20,WoE!$T$20,IF(LEFT(J506,1)=WoE!$R$21,WoE!$T$21,IF(LEFT(J506,1)=WoE!$R$22,WoE!$T$22,IF(LEFT(J506,1)=WoE!$R$23,WoE!$T$23,WoE!$T$24))))))</f>
        <v>-35.508699828064103</v>
      </c>
      <c r="U506">
        <f>IF(Q506=WoE!$R$45,WoE!$T$45,IF(Q506=WoE!$R$44,WoE!$T$44,IF(Q506=WoE!$R$43,WoE!$T$43,IF(Q506=WoE!$R$42,WoE!$T$42,IF(Q506=WoE!$R$41,WoE!$T$41,IF(Q506=WoE!$R$40,WoE!$T$40,IF(Q506=WoE!$R$39,WoE!$T$39,IF(Q506=WoE!$R$38,WoE!$T$38,IF(Q506=WoE!$R$37,WoE!$T$37,IF(Q506=WoE!$R$36,WoE!$T$36,IF(Q506=WoE!$R$35,WoE!$T$35,IF(Q506="",WoE!$T$33,WoE!$T$34))))))))))))</f>
        <v>26.617316200933416</v>
      </c>
      <c r="V506">
        <f>IF(D506=WoE!$R$53,WoE!$T$53,WoE!$T$54)</f>
        <v>-94.961360375027951</v>
      </c>
      <c r="W506">
        <f t="shared" si="39"/>
        <v>0</v>
      </c>
      <c r="Y506">
        <f>VLOOKUP(S506,WoE!$T$5:$W$11,4,FALSE)</f>
        <v>123</v>
      </c>
      <c r="Z506">
        <f>VLOOKUP(T506,WoE!$T$19:$W$25,4,FALSE)</f>
        <v>113</v>
      </c>
      <c r="AA506">
        <f>VLOOKUP(U506,WoE!$T$33:$W$45,4,FALSE)</f>
        <v>128</v>
      </c>
      <c r="AB506">
        <f>VLOOKUP(V506,WoE!$T$53:$W$54,4,FALSE)</f>
        <v>95</v>
      </c>
      <c r="AC506">
        <f t="shared" si="40"/>
        <v>459</v>
      </c>
      <c r="AD506">
        <f t="shared" si="41"/>
        <v>0</v>
      </c>
    </row>
    <row r="507" spans="1:30" hidden="1" x14ac:dyDescent="0.25">
      <c r="A507">
        <v>2</v>
      </c>
      <c r="B507">
        <v>0</v>
      </c>
      <c r="C507" t="s">
        <v>1211</v>
      </c>
      <c r="D507" t="s">
        <v>20</v>
      </c>
      <c r="E507">
        <v>48</v>
      </c>
      <c r="F507">
        <v>0</v>
      </c>
      <c r="G507">
        <v>0</v>
      </c>
      <c r="H507" t="s">
        <v>1212</v>
      </c>
      <c r="I507">
        <v>13</v>
      </c>
      <c r="K507" t="s">
        <v>17</v>
      </c>
      <c r="M507">
        <v>271</v>
      </c>
      <c r="N507" t="s">
        <v>1213</v>
      </c>
      <c r="O507">
        <v>4</v>
      </c>
      <c r="P507" t="str">
        <f t="shared" si="37"/>
        <v>Test</v>
      </c>
      <c r="Q507" t="str">
        <f t="shared" si="38"/>
        <v>rk</v>
      </c>
      <c r="S507">
        <f>IF(E507="",WoE!$T$11,IF(E507&lt;18,WoE!$T$5,IF(E507&lt;31,WoE!$T$6,IF(E507&lt;41,WoE!$T$7,IF(E507&lt;51,WoE!$T$8,IF(E507&lt;61,WoE!$T$9,WoE!$T$10))))))</f>
        <v>10.385094737400134</v>
      </c>
      <c r="T507">
        <f>IF(J507="",WoE!$T$25,IF(LEFT(J507,1)=WoE!$R$19,WoE!$T$19,IF(LEFT(J507,1)=WoE!$R$20,WoE!$T$20,IF(LEFT(J507,1)=WoE!$R$21,WoE!$T$21,IF(LEFT(J507,1)=WoE!$R$22,WoE!$T$22,IF(LEFT(J507,1)=WoE!$R$23,WoE!$T$23,WoE!$T$24))))))</f>
        <v>-35.508699828064103</v>
      </c>
      <c r="U507">
        <f>IF(Q507=WoE!$R$45,WoE!$T$45,IF(Q507=WoE!$R$44,WoE!$T$44,IF(Q507=WoE!$R$43,WoE!$T$43,IF(Q507=WoE!$R$42,WoE!$T$42,IF(Q507=WoE!$R$41,WoE!$T$41,IF(Q507=WoE!$R$40,WoE!$T$40,IF(Q507=WoE!$R$39,WoE!$T$39,IF(Q507=WoE!$R$38,WoE!$T$38,IF(Q507=WoE!$R$37,WoE!$T$37,IF(Q507=WoE!$R$36,WoE!$T$36,IF(Q507=WoE!$R$35,WoE!$T$35,IF(Q507="",WoE!$T$33,WoE!$T$34))))))))))))</f>
        <v>26.617316200933416</v>
      </c>
      <c r="V507">
        <f>IF(D507=WoE!$R$53,WoE!$T$53,WoE!$T$54)</f>
        <v>-94.961360375027951</v>
      </c>
      <c r="W507">
        <f t="shared" si="39"/>
        <v>0</v>
      </c>
      <c r="Y507">
        <f>VLOOKUP(S507,WoE!$T$5:$W$11,4,FALSE)</f>
        <v>124</v>
      </c>
      <c r="Z507">
        <f>VLOOKUP(T507,WoE!$T$19:$W$25,4,FALSE)</f>
        <v>113</v>
      </c>
      <c r="AA507">
        <f>VLOOKUP(U507,WoE!$T$33:$W$45,4,FALSE)</f>
        <v>128</v>
      </c>
      <c r="AB507">
        <f>VLOOKUP(V507,WoE!$T$53:$W$54,4,FALSE)</f>
        <v>95</v>
      </c>
      <c r="AC507">
        <f t="shared" si="40"/>
        <v>460</v>
      </c>
      <c r="AD507">
        <f t="shared" si="41"/>
        <v>0</v>
      </c>
    </row>
    <row r="508" spans="1:30" hidden="1" x14ac:dyDescent="0.25">
      <c r="A508">
        <v>2</v>
      </c>
      <c r="B508">
        <v>0</v>
      </c>
      <c r="C508" t="s">
        <v>1214</v>
      </c>
      <c r="D508" t="s">
        <v>20</v>
      </c>
      <c r="E508">
        <v>70</v>
      </c>
      <c r="F508">
        <v>0</v>
      </c>
      <c r="G508">
        <v>0</v>
      </c>
      <c r="H508" t="s">
        <v>1215</v>
      </c>
      <c r="I508">
        <v>10.5</v>
      </c>
      <c r="K508" t="s">
        <v>17</v>
      </c>
      <c r="N508" t="s">
        <v>1216</v>
      </c>
      <c r="O508">
        <v>4</v>
      </c>
      <c r="P508" t="str">
        <f t="shared" si="37"/>
        <v>Test</v>
      </c>
      <c r="Q508" t="str">
        <f t="shared" si="38"/>
        <v>io</v>
      </c>
      <c r="S508">
        <f>IF(E508="",WoE!$T$11,IF(E508&lt;18,WoE!$T$5,IF(E508&lt;31,WoE!$T$6,IF(E508&lt;41,WoE!$T$7,IF(E508&lt;51,WoE!$T$8,IF(E508&lt;61,WoE!$T$9,WoE!$T$10))))))</f>
        <v>-96.783192941547711</v>
      </c>
      <c r="T508">
        <f>IF(J508="",WoE!$T$25,IF(LEFT(J508,1)=WoE!$R$19,WoE!$T$19,IF(LEFT(J508,1)=WoE!$R$20,WoE!$T$20,IF(LEFT(J508,1)=WoE!$R$21,WoE!$T$21,IF(LEFT(J508,1)=WoE!$R$22,WoE!$T$22,IF(LEFT(J508,1)=WoE!$R$23,WoE!$T$23,WoE!$T$24))))))</f>
        <v>-35.508699828064103</v>
      </c>
      <c r="U508">
        <f>IF(Q508=WoE!$R$45,WoE!$T$45,IF(Q508=WoE!$R$44,WoE!$T$44,IF(Q508=WoE!$R$43,WoE!$T$43,IF(Q508=WoE!$R$42,WoE!$T$42,IF(Q508=WoE!$R$41,WoE!$T$41,IF(Q508=WoE!$R$40,WoE!$T$40,IF(Q508=WoE!$R$39,WoE!$T$39,IF(Q508=WoE!$R$38,WoE!$T$38,IF(Q508=WoE!$R$37,WoE!$T$37,IF(Q508=WoE!$R$36,WoE!$T$36,IF(Q508=WoE!$R$35,WoE!$T$35,IF(Q508="",WoE!$T$33,WoE!$T$34))))))))))))</f>
        <v>26.617316200933416</v>
      </c>
      <c r="V508">
        <f>IF(D508=WoE!$R$53,WoE!$T$53,WoE!$T$54)</f>
        <v>-94.961360375027951</v>
      </c>
      <c r="W508">
        <f t="shared" si="39"/>
        <v>0</v>
      </c>
      <c r="Y508">
        <f>VLOOKUP(S508,WoE!$T$5:$W$11,4,FALSE)</f>
        <v>102</v>
      </c>
      <c r="Z508">
        <f>VLOOKUP(T508,WoE!$T$19:$W$25,4,FALSE)</f>
        <v>113</v>
      </c>
      <c r="AA508">
        <f>VLOOKUP(U508,WoE!$T$33:$W$45,4,FALSE)</f>
        <v>128</v>
      </c>
      <c r="AB508">
        <f>VLOOKUP(V508,WoE!$T$53:$W$54,4,FALSE)</f>
        <v>95</v>
      </c>
      <c r="AC508">
        <f t="shared" si="40"/>
        <v>438</v>
      </c>
      <c r="AD508">
        <f t="shared" si="41"/>
        <v>0</v>
      </c>
    </row>
    <row r="509" spans="1:30" hidden="1" x14ac:dyDescent="0.25">
      <c r="A509">
        <v>2</v>
      </c>
      <c r="B509">
        <v>0</v>
      </c>
      <c r="C509" t="s">
        <v>1217</v>
      </c>
      <c r="D509" t="s">
        <v>20</v>
      </c>
      <c r="E509">
        <v>27</v>
      </c>
      <c r="F509">
        <v>0</v>
      </c>
      <c r="G509">
        <v>0</v>
      </c>
      <c r="H509" t="s">
        <v>1218</v>
      </c>
      <c r="I509">
        <v>13</v>
      </c>
      <c r="K509" t="s">
        <v>17</v>
      </c>
      <c r="N509" t="s">
        <v>595</v>
      </c>
      <c r="O509">
        <v>4</v>
      </c>
      <c r="P509" t="str">
        <f t="shared" si="37"/>
        <v>Test</v>
      </c>
      <c r="Q509" t="str">
        <f t="shared" si="38"/>
        <v>MA</v>
      </c>
      <c r="S509">
        <f>IF(E509="",WoE!$T$11,IF(E509&lt;18,WoE!$T$5,IF(E509&lt;31,WoE!$T$6,IF(E509&lt;41,WoE!$T$7,IF(E509&lt;51,WoE!$T$8,IF(E509&lt;61,WoE!$T$9,WoE!$T$10))))))</f>
        <v>-5.6858338818942329</v>
      </c>
      <c r="T509">
        <f>IF(J509="",WoE!$T$25,IF(LEFT(J509,1)=WoE!$R$19,WoE!$T$19,IF(LEFT(J509,1)=WoE!$R$20,WoE!$T$20,IF(LEFT(J509,1)=WoE!$R$21,WoE!$T$21,IF(LEFT(J509,1)=WoE!$R$22,WoE!$T$22,IF(LEFT(J509,1)=WoE!$R$23,WoE!$T$23,WoE!$T$24))))))</f>
        <v>-35.508699828064103</v>
      </c>
      <c r="U509">
        <f>IF(Q509=WoE!$R$45,WoE!$T$45,IF(Q509=WoE!$R$44,WoE!$T$44,IF(Q509=WoE!$R$43,WoE!$T$43,IF(Q509=WoE!$R$42,WoE!$T$42,IF(Q509=WoE!$R$41,WoE!$T$41,IF(Q509=WoE!$R$40,WoE!$T$40,IF(Q509=WoE!$R$39,WoE!$T$39,IF(Q509=WoE!$R$38,WoE!$T$38,IF(Q509=WoE!$R$37,WoE!$T$37,IF(Q509=WoE!$R$36,WoE!$T$36,IF(Q509=WoE!$R$35,WoE!$T$35,IF(Q509="",WoE!$T$33,WoE!$T$34))))))))))))</f>
        <v>4.6520015634892697</v>
      </c>
      <c r="V509">
        <f>IF(D509=WoE!$R$53,WoE!$T$53,WoE!$T$54)</f>
        <v>-94.961360375027951</v>
      </c>
      <c r="W509">
        <f t="shared" si="39"/>
        <v>0</v>
      </c>
      <c r="Y509">
        <f>VLOOKUP(S509,WoE!$T$5:$W$11,4,FALSE)</f>
        <v>121</v>
      </c>
      <c r="Z509">
        <f>VLOOKUP(T509,WoE!$T$19:$W$25,4,FALSE)</f>
        <v>113</v>
      </c>
      <c r="AA509">
        <f>VLOOKUP(U509,WoE!$T$33:$W$45,4,FALSE)</f>
        <v>123</v>
      </c>
      <c r="AB509">
        <f>VLOOKUP(V509,WoE!$T$53:$W$54,4,FALSE)</f>
        <v>95</v>
      </c>
      <c r="AC509">
        <f t="shared" si="40"/>
        <v>452</v>
      </c>
      <c r="AD509">
        <f t="shared" si="41"/>
        <v>0</v>
      </c>
    </row>
    <row r="510" spans="1:30" x14ac:dyDescent="0.25">
      <c r="A510">
        <v>2</v>
      </c>
      <c r="B510">
        <v>0</v>
      </c>
      <c r="C510" t="s">
        <v>1219</v>
      </c>
      <c r="D510" t="s">
        <v>20</v>
      </c>
      <c r="E510">
        <v>54</v>
      </c>
      <c r="F510">
        <v>0</v>
      </c>
      <c r="G510">
        <v>0</v>
      </c>
      <c r="H510" t="s">
        <v>1220</v>
      </c>
      <c r="I510">
        <v>14</v>
      </c>
      <c r="K510" t="s">
        <v>17</v>
      </c>
      <c r="N510" t="s">
        <v>1221</v>
      </c>
      <c r="O510">
        <v>1</v>
      </c>
      <c r="P510" t="str">
        <f t="shared" si="37"/>
        <v>Train</v>
      </c>
      <c r="Q510" t="str">
        <f t="shared" si="38"/>
        <v>KY</v>
      </c>
      <c r="S510">
        <f>IF(E510="",WoE!$T$11,IF(E510&lt;18,WoE!$T$5,IF(E510&lt;31,WoE!$T$6,IF(E510&lt;41,WoE!$T$7,IF(E510&lt;51,WoE!$T$8,IF(E510&lt;61,WoE!$T$9,WoE!$T$10))))))</f>
        <v>24.067603007585038</v>
      </c>
      <c r="T510">
        <f>IF(J510="",WoE!$T$25,IF(LEFT(J510,1)=WoE!$R$19,WoE!$T$19,IF(LEFT(J510,1)=WoE!$R$20,WoE!$T$20,IF(LEFT(J510,1)=WoE!$R$21,WoE!$T$21,IF(LEFT(J510,1)=WoE!$R$22,WoE!$T$22,IF(LEFT(J510,1)=WoE!$R$23,WoE!$T$23,WoE!$T$24))))))</f>
        <v>-35.508699828064103</v>
      </c>
      <c r="U510">
        <f>IF(Q510=WoE!$R$45,WoE!$T$45,IF(Q510=WoE!$R$44,WoE!$T$44,IF(Q510=WoE!$R$43,WoE!$T$43,IF(Q510=WoE!$R$42,WoE!$T$42,IF(Q510=WoE!$R$41,WoE!$T$41,IF(Q510=WoE!$R$40,WoE!$T$40,IF(Q510=WoE!$R$39,WoE!$T$39,IF(Q510=WoE!$R$38,WoE!$T$38,IF(Q510=WoE!$R$37,WoE!$T$37,IF(Q510=WoE!$R$36,WoE!$T$36,IF(Q510=WoE!$R$35,WoE!$T$35,IF(Q510="",WoE!$T$33,WoE!$T$34))))))))))))</f>
        <v>26.617316200933416</v>
      </c>
      <c r="V510">
        <f>IF(D510=WoE!$R$53,WoE!$T$53,WoE!$T$54)</f>
        <v>-94.961360375027951</v>
      </c>
      <c r="W510">
        <f t="shared" si="39"/>
        <v>0</v>
      </c>
      <c r="Y510">
        <f>VLOOKUP(S510,WoE!$T$5:$W$11,4,FALSE)</f>
        <v>127</v>
      </c>
      <c r="Z510">
        <f>VLOOKUP(T510,WoE!$T$19:$W$25,4,FALSE)</f>
        <v>113</v>
      </c>
      <c r="AA510">
        <f>VLOOKUP(U510,WoE!$T$33:$W$45,4,FALSE)</f>
        <v>128</v>
      </c>
      <c r="AB510">
        <f>VLOOKUP(V510,WoE!$T$53:$W$54,4,FALSE)</f>
        <v>95</v>
      </c>
      <c r="AC510">
        <f t="shared" si="40"/>
        <v>463</v>
      </c>
      <c r="AD510">
        <f t="shared" si="41"/>
        <v>0</v>
      </c>
    </row>
    <row r="511" spans="1:30" x14ac:dyDescent="0.25">
      <c r="A511">
        <v>2</v>
      </c>
      <c r="B511">
        <v>0</v>
      </c>
      <c r="C511" t="s">
        <v>1222</v>
      </c>
      <c r="D511" t="s">
        <v>20</v>
      </c>
      <c r="E511">
        <v>39</v>
      </c>
      <c r="F511">
        <v>0</v>
      </c>
      <c r="G511">
        <v>0</v>
      </c>
      <c r="H511" t="s">
        <v>1223</v>
      </c>
      <c r="I511">
        <v>26</v>
      </c>
      <c r="K511" t="s">
        <v>17</v>
      </c>
      <c r="O511">
        <v>3</v>
      </c>
      <c r="P511" t="str">
        <f t="shared" si="37"/>
        <v>Train</v>
      </c>
      <c r="Q511" t="str">
        <f t="shared" si="38"/>
        <v/>
      </c>
      <c r="S511">
        <f>IF(E511="",WoE!$T$11,IF(E511&lt;18,WoE!$T$5,IF(E511&lt;31,WoE!$T$6,IF(E511&lt;41,WoE!$T$7,IF(E511&lt;51,WoE!$T$8,IF(E511&lt;61,WoE!$T$9,WoE!$T$10))))))</f>
        <v>6.0882919635254256</v>
      </c>
      <c r="T511">
        <f>IF(J511="",WoE!$T$25,IF(LEFT(J511,1)=WoE!$R$19,WoE!$T$19,IF(LEFT(J511,1)=WoE!$R$20,WoE!$T$20,IF(LEFT(J511,1)=WoE!$R$21,WoE!$T$21,IF(LEFT(J511,1)=WoE!$R$22,WoE!$T$22,IF(LEFT(J511,1)=WoE!$R$23,WoE!$T$23,WoE!$T$24))))))</f>
        <v>-35.508699828064103</v>
      </c>
      <c r="U511">
        <f>IF(Q511=WoE!$R$45,WoE!$T$45,IF(Q511=WoE!$R$44,WoE!$T$44,IF(Q511=WoE!$R$43,WoE!$T$43,IF(Q511=WoE!$R$42,WoE!$T$42,IF(Q511=WoE!$R$41,WoE!$T$41,IF(Q511=WoE!$R$40,WoE!$T$40,IF(Q511=WoE!$R$39,WoE!$T$39,IF(Q511=WoE!$R$38,WoE!$T$38,IF(Q511=WoE!$R$37,WoE!$T$37,IF(Q511=WoE!$R$36,WoE!$T$36,IF(Q511=WoE!$R$35,WoE!$T$35,IF(Q511="",WoE!$T$33,WoE!$T$34))))))))))))</f>
        <v>-46.758841498002319</v>
      </c>
      <c r="V511">
        <f>IF(D511=WoE!$R$53,WoE!$T$53,WoE!$T$54)</f>
        <v>-94.961360375027951</v>
      </c>
      <c r="W511">
        <f t="shared" si="39"/>
        <v>0</v>
      </c>
      <c r="Y511">
        <f>VLOOKUP(S511,WoE!$T$5:$W$11,4,FALSE)</f>
        <v>123</v>
      </c>
      <c r="Z511">
        <f>VLOOKUP(T511,WoE!$T$19:$W$25,4,FALSE)</f>
        <v>113</v>
      </c>
      <c r="AA511">
        <f>VLOOKUP(U511,WoE!$T$33:$W$45,4,FALSE)</f>
        <v>112</v>
      </c>
      <c r="AB511">
        <f>VLOOKUP(V511,WoE!$T$53:$W$54,4,FALSE)</f>
        <v>95</v>
      </c>
      <c r="AC511">
        <f t="shared" si="40"/>
        <v>443</v>
      </c>
      <c r="AD511">
        <f t="shared" si="41"/>
        <v>0</v>
      </c>
    </row>
    <row r="512" spans="1:30" hidden="1" x14ac:dyDescent="0.25">
      <c r="A512">
        <v>2</v>
      </c>
      <c r="B512">
        <v>0</v>
      </c>
      <c r="C512" t="s">
        <v>1224</v>
      </c>
      <c r="D512" t="s">
        <v>20</v>
      </c>
      <c r="E512">
        <v>16</v>
      </c>
      <c r="F512">
        <v>0</v>
      </c>
      <c r="G512">
        <v>0</v>
      </c>
      <c r="H512" t="s">
        <v>1175</v>
      </c>
      <c r="I512">
        <v>10.5</v>
      </c>
      <c r="K512" t="s">
        <v>17</v>
      </c>
      <c r="N512" t="s">
        <v>1225</v>
      </c>
      <c r="O512">
        <v>4</v>
      </c>
      <c r="P512" t="str">
        <f t="shared" si="37"/>
        <v>Test</v>
      </c>
      <c r="Q512" t="str">
        <f t="shared" si="38"/>
        <v>nd</v>
      </c>
      <c r="S512">
        <f>IF(E512="",WoE!$T$11,IF(E512&lt;18,WoE!$T$5,IF(E512&lt;31,WoE!$T$6,IF(E512&lt;41,WoE!$T$7,IF(E512&lt;51,WoE!$T$8,IF(E512&lt;61,WoE!$T$9,WoE!$T$10))))))</f>
        <v>76.513380263189873</v>
      </c>
      <c r="T512">
        <f>IF(J512="",WoE!$T$25,IF(LEFT(J512,1)=WoE!$R$19,WoE!$T$19,IF(LEFT(J512,1)=WoE!$R$20,WoE!$T$20,IF(LEFT(J512,1)=WoE!$R$21,WoE!$T$21,IF(LEFT(J512,1)=WoE!$R$22,WoE!$T$22,IF(LEFT(J512,1)=WoE!$R$23,WoE!$T$23,WoE!$T$24))))))</f>
        <v>-35.508699828064103</v>
      </c>
      <c r="U512">
        <f>IF(Q512=WoE!$R$45,WoE!$T$45,IF(Q512=WoE!$R$44,WoE!$T$44,IF(Q512=WoE!$R$43,WoE!$T$43,IF(Q512=WoE!$R$42,WoE!$T$42,IF(Q512=WoE!$R$41,WoE!$T$41,IF(Q512=WoE!$R$40,WoE!$T$40,IF(Q512=WoE!$R$39,WoE!$T$39,IF(Q512=WoE!$R$38,WoE!$T$38,IF(Q512=WoE!$R$37,WoE!$T$37,IF(Q512=WoE!$R$36,WoE!$T$36,IF(Q512=WoE!$R$35,WoE!$T$35,IF(Q512="",WoE!$T$33,WoE!$T$34))))))))))))</f>
        <v>23.024115278327077</v>
      </c>
      <c r="V512">
        <f>IF(D512=WoE!$R$53,WoE!$T$53,WoE!$T$54)</f>
        <v>-94.961360375027951</v>
      </c>
      <c r="W512">
        <f t="shared" si="39"/>
        <v>0</v>
      </c>
      <c r="Y512">
        <f>VLOOKUP(S512,WoE!$T$5:$W$11,4,FALSE)</f>
        <v>137</v>
      </c>
      <c r="Z512">
        <f>VLOOKUP(T512,WoE!$T$19:$W$25,4,FALSE)</f>
        <v>113</v>
      </c>
      <c r="AA512">
        <f>VLOOKUP(U512,WoE!$T$33:$W$45,4,FALSE)</f>
        <v>127</v>
      </c>
      <c r="AB512">
        <f>VLOOKUP(V512,WoE!$T$53:$W$54,4,FALSE)</f>
        <v>95</v>
      </c>
      <c r="AC512">
        <f t="shared" si="40"/>
        <v>472</v>
      </c>
      <c r="AD512">
        <f t="shared" si="41"/>
        <v>0</v>
      </c>
    </row>
    <row r="513" spans="1:30" x14ac:dyDescent="0.25">
      <c r="A513">
        <v>2</v>
      </c>
      <c r="B513">
        <v>0</v>
      </c>
      <c r="C513" t="s">
        <v>1226</v>
      </c>
      <c r="D513" t="s">
        <v>20</v>
      </c>
      <c r="E513">
        <v>62</v>
      </c>
      <c r="F513">
        <v>0</v>
      </c>
      <c r="G513">
        <v>0</v>
      </c>
      <c r="H513" t="s">
        <v>1227</v>
      </c>
      <c r="I513">
        <v>9.6875</v>
      </c>
      <c r="K513" t="s">
        <v>527</v>
      </c>
      <c r="N513" t="s">
        <v>1228</v>
      </c>
      <c r="O513">
        <v>2</v>
      </c>
      <c r="P513" t="str">
        <f t="shared" si="37"/>
        <v>Train</v>
      </c>
      <c r="Q513" t="str">
        <f t="shared" si="38"/>
        <v>MA</v>
      </c>
      <c r="S513">
        <f>IF(E513="",WoE!$T$11,IF(E513&lt;18,WoE!$T$5,IF(E513&lt;31,WoE!$T$6,IF(E513&lt;41,WoE!$T$7,IF(E513&lt;51,WoE!$T$8,IF(E513&lt;61,WoE!$T$9,WoE!$T$10))))))</f>
        <v>-96.783192941547711</v>
      </c>
      <c r="T513">
        <f>IF(J513="",WoE!$T$25,IF(LEFT(J513,1)=WoE!$R$19,WoE!$T$19,IF(LEFT(J513,1)=WoE!$R$20,WoE!$T$20,IF(LEFT(J513,1)=WoE!$R$21,WoE!$T$21,IF(LEFT(J513,1)=WoE!$R$22,WoE!$T$22,IF(LEFT(J513,1)=WoE!$R$23,WoE!$T$23,WoE!$T$24))))))</f>
        <v>-35.508699828064103</v>
      </c>
      <c r="U513">
        <f>IF(Q513=WoE!$R$45,WoE!$T$45,IF(Q513=WoE!$R$44,WoE!$T$44,IF(Q513=WoE!$R$43,WoE!$T$43,IF(Q513=WoE!$R$42,WoE!$T$42,IF(Q513=WoE!$R$41,WoE!$T$41,IF(Q513=WoE!$R$40,WoE!$T$40,IF(Q513=WoE!$R$39,WoE!$T$39,IF(Q513=WoE!$R$38,WoE!$T$38,IF(Q513=WoE!$R$37,WoE!$T$37,IF(Q513=WoE!$R$36,WoE!$T$36,IF(Q513=WoE!$R$35,WoE!$T$35,IF(Q513="",WoE!$T$33,WoE!$T$34))))))))))))</f>
        <v>4.6520015634892697</v>
      </c>
      <c r="V513">
        <f>IF(D513=WoE!$R$53,WoE!$T$53,WoE!$T$54)</f>
        <v>-94.961360375027951</v>
      </c>
      <c r="W513">
        <f t="shared" si="39"/>
        <v>0</v>
      </c>
      <c r="Y513">
        <f>VLOOKUP(S513,WoE!$T$5:$W$11,4,FALSE)</f>
        <v>102</v>
      </c>
      <c r="Z513">
        <f>VLOOKUP(T513,WoE!$T$19:$W$25,4,FALSE)</f>
        <v>113</v>
      </c>
      <c r="AA513">
        <f>VLOOKUP(U513,WoE!$T$33:$W$45,4,FALSE)</f>
        <v>123</v>
      </c>
      <c r="AB513">
        <f>VLOOKUP(V513,WoE!$T$53:$W$54,4,FALSE)</f>
        <v>95</v>
      </c>
      <c r="AC513">
        <f t="shared" si="40"/>
        <v>433</v>
      </c>
      <c r="AD513">
        <f t="shared" si="41"/>
        <v>0</v>
      </c>
    </row>
    <row r="514" spans="1:30" x14ac:dyDescent="0.25">
      <c r="A514">
        <v>2</v>
      </c>
      <c r="B514">
        <v>0</v>
      </c>
      <c r="C514" t="s">
        <v>1229</v>
      </c>
      <c r="D514" t="s">
        <v>20</v>
      </c>
      <c r="E514">
        <v>32.5</v>
      </c>
      <c r="F514">
        <v>1</v>
      </c>
      <c r="G514">
        <v>0</v>
      </c>
      <c r="H514" t="s">
        <v>1230</v>
      </c>
      <c r="I514">
        <v>30.070799999999998</v>
      </c>
      <c r="K514" t="s">
        <v>44</v>
      </c>
      <c r="M514">
        <v>43</v>
      </c>
      <c r="N514" t="s">
        <v>30</v>
      </c>
      <c r="O514">
        <v>3</v>
      </c>
      <c r="P514" t="str">
        <f t="shared" si="37"/>
        <v>Train</v>
      </c>
      <c r="Q514" t="str">
        <f t="shared" si="38"/>
        <v>NY</v>
      </c>
      <c r="S514">
        <f>IF(E514="",WoE!$T$11,IF(E514&lt;18,WoE!$T$5,IF(E514&lt;31,WoE!$T$6,IF(E514&lt;41,WoE!$T$7,IF(E514&lt;51,WoE!$T$8,IF(E514&lt;61,WoE!$T$9,WoE!$T$10))))))</f>
        <v>6.0882919635254256</v>
      </c>
      <c r="T514">
        <f>IF(J514="",WoE!$T$25,IF(LEFT(J514,1)=WoE!$R$19,WoE!$T$19,IF(LEFT(J514,1)=WoE!$R$20,WoE!$T$20,IF(LEFT(J514,1)=WoE!$R$21,WoE!$T$21,IF(LEFT(J514,1)=WoE!$R$22,WoE!$T$22,IF(LEFT(J514,1)=WoE!$R$23,WoE!$T$23,WoE!$T$24))))))</f>
        <v>-35.508699828064103</v>
      </c>
      <c r="U514">
        <f>IF(Q514=WoE!$R$45,WoE!$T$45,IF(Q514=WoE!$R$44,WoE!$T$44,IF(Q514=WoE!$R$43,WoE!$T$43,IF(Q514=WoE!$R$42,WoE!$T$42,IF(Q514=WoE!$R$41,WoE!$T$41,IF(Q514=WoE!$R$40,WoE!$T$40,IF(Q514=WoE!$R$39,WoE!$T$39,IF(Q514=WoE!$R$38,WoE!$T$38,IF(Q514=WoE!$R$37,WoE!$T$37,IF(Q514=WoE!$R$36,WoE!$T$36,IF(Q514=WoE!$R$35,WoE!$T$35,IF(Q514="",WoE!$T$33,WoE!$T$34))))))))))))</f>
        <v>96.207787829339537</v>
      </c>
      <c r="V514">
        <f>IF(D514=WoE!$R$53,WoE!$T$53,WoE!$T$54)</f>
        <v>-94.961360375027951</v>
      </c>
      <c r="W514">
        <f t="shared" si="39"/>
        <v>0</v>
      </c>
      <c r="Y514">
        <f>VLOOKUP(S514,WoE!$T$5:$W$11,4,FALSE)</f>
        <v>123</v>
      </c>
      <c r="Z514">
        <f>VLOOKUP(T514,WoE!$T$19:$W$25,4,FALSE)</f>
        <v>113</v>
      </c>
      <c r="AA514">
        <f>VLOOKUP(U514,WoE!$T$33:$W$45,4,FALSE)</f>
        <v>143</v>
      </c>
      <c r="AB514">
        <f>VLOOKUP(V514,WoE!$T$53:$W$54,4,FALSE)</f>
        <v>95</v>
      </c>
      <c r="AC514">
        <f t="shared" si="40"/>
        <v>474</v>
      </c>
      <c r="AD514">
        <f t="shared" si="41"/>
        <v>0</v>
      </c>
    </row>
    <row r="515" spans="1:30" x14ac:dyDescent="0.25">
      <c r="A515">
        <v>2</v>
      </c>
      <c r="B515">
        <v>1</v>
      </c>
      <c r="C515" t="s">
        <v>1231</v>
      </c>
      <c r="D515" t="s">
        <v>15</v>
      </c>
      <c r="E515">
        <v>14</v>
      </c>
      <c r="F515">
        <v>1</v>
      </c>
      <c r="G515">
        <v>0</v>
      </c>
      <c r="H515" t="s">
        <v>1230</v>
      </c>
      <c r="I515">
        <v>30.070799999999998</v>
      </c>
      <c r="K515" t="s">
        <v>44</v>
      </c>
      <c r="N515" t="s">
        <v>30</v>
      </c>
      <c r="O515">
        <v>2</v>
      </c>
      <c r="P515" t="str">
        <f t="shared" ref="P515:P578" si="42">IF(O515&lt;=3, "Train", IF(O515=4, "Test", "Validate"))</f>
        <v>Train</v>
      </c>
      <c r="Q515" t="str">
        <f t="shared" ref="Q515:Q578" si="43">RIGHT(N515,2)</f>
        <v>NY</v>
      </c>
      <c r="S515">
        <f>IF(E515="",WoE!$T$11,IF(E515&lt;18,WoE!$T$5,IF(E515&lt;31,WoE!$T$6,IF(E515&lt;41,WoE!$T$7,IF(E515&lt;51,WoE!$T$8,IF(E515&lt;61,WoE!$T$9,WoE!$T$10))))))</f>
        <v>76.513380263189873</v>
      </c>
      <c r="T515">
        <f>IF(J515="",WoE!$T$25,IF(LEFT(J515,1)=WoE!$R$19,WoE!$T$19,IF(LEFT(J515,1)=WoE!$R$20,WoE!$T$20,IF(LEFT(J515,1)=WoE!$R$21,WoE!$T$21,IF(LEFT(J515,1)=WoE!$R$22,WoE!$T$22,IF(LEFT(J515,1)=WoE!$R$23,WoE!$T$23,WoE!$T$24))))))</f>
        <v>-35.508699828064103</v>
      </c>
      <c r="U515">
        <f>IF(Q515=WoE!$R$45,WoE!$T$45,IF(Q515=WoE!$R$44,WoE!$T$44,IF(Q515=WoE!$R$43,WoE!$T$43,IF(Q515=WoE!$R$42,WoE!$T$42,IF(Q515=WoE!$R$41,WoE!$T$41,IF(Q515=WoE!$R$40,WoE!$T$40,IF(Q515=WoE!$R$39,WoE!$T$39,IF(Q515=WoE!$R$38,WoE!$T$38,IF(Q515=WoE!$R$37,WoE!$T$37,IF(Q515=WoE!$R$36,WoE!$T$36,IF(Q515=WoE!$R$35,WoE!$T$35,IF(Q515="",WoE!$T$33,WoE!$T$34))))))))))))</f>
        <v>96.207787829339537</v>
      </c>
      <c r="V515">
        <f>IF(D515=WoE!$R$53,WoE!$T$53,WoE!$T$54)</f>
        <v>157.1927179217501</v>
      </c>
      <c r="W515">
        <f t="shared" ref="W515:W578" si="44">B515</f>
        <v>1</v>
      </c>
      <c r="Y515">
        <f>VLOOKUP(S515,WoE!$T$5:$W$11,4,FALSE)</f>
        <v>137</v>
      </c>
      <c r="Z515">
        <f>VLOOKUP(T515,WoE!$T$19:$W$25,4,FALSE)</f>
        <v>113</v>
      </c>
      <c r="AA515">
        <f>VLOOKUP(U515,WoE!$T$33:$W$45,4,FALSE)</f>
        <v>143</v>
      </c>
      <c r="AB515">
        <f>VLOOKUP(V515,WoE!$T$53:$W$54,4,FALSE)</f>
        <v>167</v>
      </c>
      <c r="AC515">
        <f t="shared" ref="AC515:AC578" si="45">SUM(Y515:AB515)</f>
        <v>560</v>
      </c>
      <c r="AD515">
        <f t="shared" ref="AD515:AD578" si="46">W515</f>
        <v>1</v>
      </c>
    </row>
    <row r="516" spans="1:30" hidden="1" x14ac:dyDescent="0.25">
      <c r="A516">
        <v>2</v>
      </c>
      <c r="B516">
        <v>1</v>
      </c>
      <c r="C516" t="s">
        <v>1232</v>
      </c>
      <c r="D516" t="s">
        <v>20</v>
      </c>
      <c r="E516">
        <v>2</v>
      </c>
      <c r="F516">
        <v>1</v>
      </c>
      <c r="G516">
        <v>1</v>
      </c>
      <c r="H516" t="s">
        <v>1233</v>
      </c>
      <c r="I516">
        <v>26</v>
      </c>
      <c r="J516" t="s">
        <v>1234</v>
      </c>
      <c r="K516" t="s">
        <v>17</v>
      </c>
      <c r="L516" t="s">
        <v>40</v>
      </c>
      <c r="N516" t="s">
        <v>1235</v>
      </c>
      <c r="O516">
        <v>4</v>
      </c>
      <c r="P516" t="str">
        <f t="shared" si="42"/>
        <v>Test</v>
      </c>
      <c r="Q516" t="str">
        <f t="shared" si="43"/>
        <v>ce</v>
      </c>
      <c r="S516">
        <f>IF(E516="",WoE!$T$11,IF(E516&lt;18,WoE!$T$5,IF(E516&lt;31,WoE!$T$6,IF(E516&lt;41,WoE!$T$7,IF(E516&lt;51,WoE!$T$8,IF(E516&lt;61,WoE!$T$9,WoE!$T$10))))))</f>
        <v>76.513380263189873</v>
      </c>
      <c r="T516">
        <f>IF(J516="",WoE!$T$25,IF(LEFT(J516,1)=WoE!$R$19,WoE!$T$19,IF(LEFT(J516,1)=WoE!$R$20,WoE!$T$20,IF(LEFT(J516,1)=WoE!$R$21,WoE!$T$21,IF(LEFT(J516,1)=WoE!$R$22,WoE!$T$22,IF(LEFT(J516,1)=WoE!$R$23,WoE!$T$23,WoE!$T$24))))))</f>
        <v>72.164869069215996</v>
      </c>
      <c r="U516">
        <f>IF(Q516=WoE!$R$45,WoE!$T$45,IF(Q516=WoE!$R$44,WoE!$T$44,IF(Q516=WoE!$R$43,WoE!$T$43,IF(Q516=WoE!$R$42,WoE!$T$42,IF(Q516=WoE!$R$41,WoE!$T$41,IF(Q516=WoE!$R$40,WoE!$T$40,IF(Q516=WoE!$R$39,WoE!$T$39,IF(Q516=WoE!$R$38,WoE!$T$38,IF(Q516=WoE!$R$37,WoE!$T$37,IF(Q516=WoE!$R$36,WoE!$T$36,IF(Q516=WoE!$R$35,WoE!$T$35,IF(Q516="",WoE!$T$33,WoE!$T$34))))))))))))</f>
        <v>26.617316200933416</v>
      </c>
      <c r="V516">
        <f>IF(D516=WoE!$R$53,WoE!$T$53,WoE!$T$54)</f>
        <v>-94.961360375027951</v>
      </c>
      <c r="W516">
        <f t="shared" si="44"/>
        <v>1</v>
      </c>
      <c r="Y516">
        <f>VLOOKUP(S516,WoE!$T$5:$W$11,4,FALSE)</f>
        <v>137</v>
      </c>
      <c r="Z516">
        <f>VLOOKUP(T516,WoE!$T$19:$W$25,4,FALSE)</f>
        <v>140</v>
      </c>
      <c r="AA516">
        <f>VLOOKUP(U516,WoE!$T$33:$W$45,4,FALSE)</f>
        <v>128</v>
      </c>
      <c r="AB516">
        <f>VLOOKUP(V516,WoE!$T$53:$W$54,4,FALSE)</f>
        <v>95</v>
      </c>
      <c r="AC516">
        <f t="shared" si="45"/>
        <v>500</v>
      </c>
      <c r="AD516">
        <f t="shared" si="46"/>
        <v>1</v>
      </c>
    </row>
    <row r="517" spans="1:30" hidden="1" x14ac:dyDescent="0.25">
      <c r="A517">
        <v>2</v>
      </c>
      <c r="B517">
        <v>1</v>
      </c>
      <c r="C517" t="s">
        <v>1236</v>
      </c>
      <c r="D517" t="s">
        <v>20</v>
      </c>
      <c r="E517">
        <v>3</v>
      </c>
      <c r="F517">
        <v>1</v>
      </c>
      <c r="G517">
        <v>1</v>
      </c>
      <c r="H517" t="s">
        <v>1233</v>
      </c>
      <c r="I517">
        <v>26</v>
      </c>
      <c r="J517" t="s">
        <v>1234</v>
      </c>
      <c r="K517" t="s">
        <v>17</v>
      </c>
      <c r="L517" t="s">
        <v>40</v>
      </c>
      <c r="N517" t="s">
        <v>1235</v>
      </c>
      <c r="O517">
        <v>5</v>
      </c>
      <c r="P517" t="str">
        <f t="shared" si="42"/>
        <v>Validate</v>
      </c>
      <c r="Q517" t="str">
        <f t="shared" si="43"/>
        <v>ce</v>
      </c>
      <c r="S517">
        <f>IF(E517="",WoE!$T$11,IF(E517&lt;18,WoE!$T$5,IF(E517&lt;31,WoE!$T$6,IF(E517&lt;41,WoE!$T$7,IF(E517&lt;51,WoE!$T$8,IF(E517&lt;61,WoE!$T$9,WoE!$T$10))))))</f>
        <v>76.513380263189873</v>
      </c>
      <c r="T517">
        <f>IF(J517="",WoE!$T$25,IF(LEFT(J517,1)=WoE!$R$19,WoE!$T$19,IF(LEFT(J517,1)=WoE!$R$20,WoE!$T$20,IF(LEFT(J517,1)=WoE!$R$21,WoE!$T$21,IF(LEFT(J517,1)=WoE!$R$22,WoE!$T$22,IF(LEFT(J517,1)=WoE!$R$23,WoE!$T$23,WoE!$T$24))))))</f>
        <v>72.164869069215996</v>
      </c>
      <c r="U517">
        <f>IF(Q517=WoE!$R$45,WoE!$T$45,IF(Q517=WoE!$R$44,WoE!$T$44,IF(Q517=WoE!$R$43,WoE!$T$43,IF(Q517=WoE!$R$42,WoE!$T$42,IF(Q517=WoE!$R$41,WoE!$T$41,IF(Q517=WoE!$R$40,WoE!$T$40,IF(Q517=WoE!$R$39,WoE!$T$39,IF(Q517=WoE!$R$38,WoE!$T$38,IF(Q517=WoE!$R$37,WoE!$T$37,IF(Q517=WoE!$R$36,WoE!$T$36,IF(Q517=WoE!$R$35,WoE!$T$35,IF(Q517="",WoE!$T$33,WoE!$T$34))))))))))))</f>
        <v>26.617316200933416</v>
      </c>
      <c r="V517">
        <f>IF(D517=WoE!$R$53,WoE!$T$53,WoE!$T$54)</f>
        <v>-94.961360375027951</v>
      </c>
      <c r="W517">
        <f t="shared" si="44"/>
        <v>1</v>
      </c>
      <c r="Y517">
        <f>VLOOKUP(S517,WoE!$T$5:$W$11,4,FALSE)</f>
        <v>137</v>
      </c>
      <c r="Z517">
        <f>VLOOKUP(T517,WoE!$T$19:$W$25,4,FALSE)</f>
        <v>140</v>
      </c>
      <c r="AA517">
        <f>VLOOKUP(U517,WoE!$T$33:$W$45,4,FALSE)</f>
        <v>128</v>
      </c>
      <c r="AB517">
        <f>VLOOKUP(V517,WoE!$T$53:$W$54,4,FALSE)</f>
        <v>95</v>
      </c>
      <c r="AC517">
        <f t="shared" si="45"/>
        <v>500</v>
      </c>
      <c r="AD517">
        <f t="shared" si="46"/>
        <v>1</v>
      </c>
    </row>
    <row r="518" spans="1:30" x14ac:dyDescent="0.25">
      <c r="A518">
        <v>2</v>
      </c>
      <c r="B518">
        <v>0</v>
      </c>
      <c r="C518" t="s">
        <v>1237</v>
      </c>
      <c r="D518" t="s">
        <v>20</v>
      </c>
      <c r="E518">
        <v>36.5</v>
      </c>
      <c r="F518">
        <v>0</v>
      </c>
      <c r="G518">
        <v>2</v>
      </c>
      <c r="H518" t="s">
        <v>1233</v>
      </c>
      <c r="I518">
        <v>26</v>
      </c>
      <c r="J518" t="s">
        <v>1234</v>
      </c>
      <c r="K518" t="s">
        <v>17</v>
      </c>
      <c r="M518">
        <v>15</v>
      </c>
      <c r="N518" t="s">
        <v>1235</v>
      </c>
      <c r="O518">
        <v>3</v>
      </c>
      <c r="P518" t="str">
        <f t="shared" si="42"/>
        <v>Train</v>
      </c>
      <c r="Q518" t="str">
        <f t="shared" si="43"/>
        <v>ce</v>
      </c>
      <c r="S518">
        <f>IF(E518="",WoE!$T$11,IF(E518&lt;18,WoE!$T$5,IF(E518&lt;31,WoE!$T$6,IF(E518&lt;41,WoE!$T$7,IF(E518&lt;51,WoE!$T$8,IF(E518&lt;61,WoE!$T$9,WoE!$T$10))))))</f>
        <v>6.0882919635254256</v>
      </c>
      <c r="T518">
        <f>IF(J518="",WoE!$T$25,IF(LEFT(J518,1)=WoE!$R$19,WoE!$T$19,IF(LEFT(J518,1)=WoE!$R$20,WoE!$T$20,IF(LEFT(J518,1)=WoE!$R$21,WoE!$T$21,IF(LEFT(J518,1)=WoE!$R$22,WoE!$T$22,IF(LEFT(J518,1)=WoE!$R$23,WoE!$T$23,WoE!$T$24))))))</f>
        <v>72.164869069215996</v>
      </c>
      <c r="U518">
        <f>IF(Q518=WoE!$R$45,WoE!$T$45,IF(Q518=WoE!$R$44,WoE!$T$44,IF(Q518=WoE!$R$43,WoE!$T$43,IF(Q518=WoE!$R$42,WoE!$T$42,IF(Q518=WoE!$R$41,WoE!$T$41,IF(Q518=WoE!$R$40,WoE!$T$40,IF(Q518=WoE!$R$39,WoE!$T$39,IF(Q518=WoE!$R$38,WoE!$T$38,IF(Q518=WoE!$R$37,WoE!$T$37,IF(Q518=WoE!$R$36,WoE!$T$36,IF(Q518=WoE!$R$35,WoE!$T$35,IF(Q518="",WoE!$T$33,WoE!$T$34))))))))))))</f>
        <v>26.617316200933416</v>
      </c>
      <c r="V518">
        <f>IF(D518=WoE!$R$53,WoE!$T$53,WoE!$T$54)</f>
        <v>-94.961360375027951</v>
      </c>
      <c r="W518">
        <f t="shared" si="44"/>
        <v>0</v>
      </c>
      <c r="Y518">
        <f>VLOOKUP(S518,WoE!$T$5:$W$11,4,FALSE)</f>
        <v>123</v>
      </c>
      <c r="Z518">
        <f>VLOOKUP(T518,WoE!$T$19:$W$25,4,FALSE)</f>
        <v>140</v>
      </c>
      <c r="AA518">
        <f>VLOOKUP(U518,WoE!$T$33:$W$45,4,FALSE)</f>
        <v>128</v>
      </c>
      <c r="AB518">
        <f>VLOOKUP(V518,WoE!$T$53:$W$54,4,FALSE)</f>
        <v>95</v>
      </c>
      <c r="AC518">
        <f t="shared" si="45"/>
        <v>486</v>
      </c>
      <c r="AD518">
        <f t="shared" si="46"/>
        <v>0</v>
      </c>
    </row>
    <row r="519" spans="1:30" hidden="1" x14ac:dyDescent="0.25">
      <c r="A519">
        <v>2</v>
      </c>
      <c r="B519">
        <v>0</v>
      </c>
      <c r="C519" t="s">
        <v>1238</v>
      </c>
      <c r="D519" t="s">
        <v>20</v>
      </c>
      <c r="E519">
        <v>26</v>
      </c>
      <c r="F519">
        <v>0</v>
      </c>
      <c r="G519">
        <v>0</v>
      </c>
      <c r="H519" t="s">
        <v>1239</v>
      </c>
      <c r="I519">
        <v>13</v>
      </c>
      <c r="J519" t="s">
        <v>1234</v>
      </c>
      <c r="K519" t="s">
        <v>17</v>
      </c>
      <c r="N519" t="s">
        <v>454</v>
      </c>
      <c r="O519">
        <v>5</v>
      </c>
      <c r="P519" t="str">
        <f t="shared" si="42"/>
        <v>Validate</v>
      </c>
      <c r="Q519" t="str">
        <f t="shared" si="43"/>
        <v>MA</v>
      </c>
      <c r="S519">
        <f>IF(E519="",WoE!$T$11,IF(E519&lt;18,WoE!$T$5,IF(E519&lt;31,WoE!$T$6,IF(E519&lt;41,WoE!$T$7,IF(E519&lt;51,WoE!$T$8,IF(E519&lt;61,WoE!$T$9,WoE!$T$10))))))</f>
        <v>-5.6858338818942329</v>
      </c>
      <c r="T519">
        <f>IF(J519="",WoE!$T$25,IF(LEFT(J519,1)=WoE!$R$19,WoE!$T$19,IF(LEFT(J519,1)=WoE!$R$20,WoE!$T$20,IF(LEFT(J519,1)=WoE!$R$21,WoE!$T$21,IF(LEFT(J519,1)=WoE!$R$22,WoE!$T$22,IF(LEFT(J519,1)=WoE!$R$23,WoE!$T$23,WoE!$T$24))))))</f>
        <v>72.164869069215996</v>
      </c>
      <c r="U519">
        <f>IF(Q519=WoE!$R$45,WoE!$T$45,IF(Q519=WoE!$R$44,WoE!$T$44,IF(Q519=WoE!$R$43,WoE!$T$43,IF(Q519=WoE!$R$42,WoE!$T$42,IF(Q519=WoE!$R$41,WoE!$T$41,IF(Q519=WoE!$R$40,WoE!$T$40,IF(Q519=WoE!$R$39,WoE!$T$39,IF(Q519=WoE!$R$38,WoE!$T$38,IF(Q519=WoE!$R$37,WoE!$T$37,IF(Q519=WoE!$R$36,WoE!$T$36,IF(Q519=WoE!$R$35,WoE!$T$35,IF(Q519="",WoE!$T$33,WoE!$T$34))))))))))))</f>
        <v>4.6520015634892697</v>
      </c>
      <c r="V519">
        <f>IF(D519=WoE!$R$53,WoE!$T$53,WoE!$T$54)</f>
        <v>-94.961360375027951</v>
      </c>
      <c r="W519">
        <f t="shared" si="44"/>
        <v>0</v>
      </c>
      <c r="Y519">
        <f>VLOOKUP(S519,WoE!$T$5:$W$11,4,FALSE)</f>
        <v>121</v>
      </c>
      <c r="Z519">
        <f>VLOOKUP(T519,WoE!$T$19:$W$25,4,FALSE)</f>
        <v>140</v>
      </c>
      <c r="AA519">
        <f>VLOOKUP(U519,WoE!$T$33:$W$45,4,FALSE)</f>
        <v>123</v>
      </c>
      <c r="AB519">
        <f>VLOOKUP(V519,WoE!$T$53:$W$54,4,FALSE)</f>
        <v>95</v>
      </c>
      <c r="AC519">
        <f t="shared" si="45"/>
        <v>479</v>
      </c>
      <c r="AD519">
        <f t="shared" si="46"/>
        <v>0</v>
      </c>
    </row>
    <row r="520" spans="1:30" hidden="1" x14ac:dyDescent="0.25">
      <c r="A520">
        <v>2</v>
      </c>
      <c r="B520">
        <v>0</v>
      </c>
      <c r="C520" t="s">
        <v>1240</v>
      </c>
      <c r="D520" t="s">
        <v>20</v>
      </c>
      <c r="E520">
        <v>19</v>
      </c>
      <c r="F520">
        <v>1</v>
      </c>
      <c r="G520">
        <v>1</v>
      </c>
      <c r="H520" t="s">
        <v>949</v>
      </c>
      <c r="I520">
        <v>36.75</v>
      </c>
      <c r="K520" t="s">
        <v>17</v>
      </c>
      <c r="M520">
        <v>101</v>
      </c>
      <c r="N520" t="s">
        <v>1241</v>
      </c>
      <c r="O520">
        <v>5</v>
      </c>
      <c r="P520" t="str">
        <f t="shared" si="42"/>
        <v>Validate</v>
      </c>
      <c r="Q520" t="str">
        <f t="shared" si="43"/>
        <v>MI</v>
      </c>
      <c r="S520">
        <f>IF(E520="",WoE!$T$11,IF(E520&lt;18,WoE!$T$5,IF(E520&lt;31,WoE!$T$6,IF(E520&lt;41,WoE!$T$7,IF(E520&lt;51,WoE!$T$8,IF(E520&lt;61,WoE!$T$9,WoE!$T$10))))))</f>
        <v>-5.6858338818942329</v>
      </c>
      <c r="T520">
        <f>IF(J520="",WoE!$T$25,IF(LEFT(J520,1)=WoE!$R$19,WoE!$T$19,IF(LEFT(J520,1)=WoE!$R$20,WoE!$T$20,IF(LEFT(J520,1)=WoE!$R$21,WoE!$T$21,IF(LEFT(J520,1)=WoE!$R$22,WoE!$T$22,IF(LEFT(J520,1)=WoE!$R$23,WoE!$T$23,WoE!$T$24))))))</f>
        <v>-35.508699828064103</v>
      </c>
      <c r="U520">
        <f>IF(Q520=WoE!$R$45,WoE!$T$45,IF(Q520=WoE!$R$44,WoE!$T$44,IF(Q520=WoE!$R$43,WoE!$T$43,IF(Q520=WoE!$R$42,WoE!$T$42,IF(Q520=WoE!$R$41,WoE!$T$41,IF(Q520=WoE!$R$40,WoE!$T$40,IF(Q520=WoE!$R$39,WoE!$T$39,IF(Q520=WoE!$R$38,WoE!$T$38,IF(Q520=WoE!$R$37,WoE!$T$37,IF(Q520=WoE!$R$36,WoE!$T$36,IF(Q520=WoE!$R$35,WoE!$T$35,IF(Q520="",WoE!$T$33,WoE!$T$34))))))))))))</f>
        <v>9.3040031269785537</v>
      </c>
      <c r="V520">
        <f>IF(D520=WoE!$R$53,WoE!$T$53,WoE!$T$54)</f>
        <v>-94.961360375027951</v>
      </c>
      <c r="W520">
        <f t="shared" si="44"/>
        <v>0</v>
      </c>
      <c r="Y520">
        <f>VLOOKUP(S520,WoE!$T$5:$W$11,4,FALSE)</f>
        <v>121</v>
      </c>
      <c r="Z520">
        <f>VLOOKUP(T520,WoE!$T$19:$W$25,4,FALSE)</f>
        <v>113</v>
      </c>
      <c r="AA520">
        <f>VLOOKUP(U520,WoE!$T$33:$W$45,4,FALSE)</f>
        <v>124</v>
      </c>
      <c r="AB520">
        <f>VLOOKUP(V520,WoE!$T$53:$W$54,4,FALSE)</f>
        <v>95</v>
      </c>
      <c r="AC520">
        <f t="shared" si="45"/>
        <v>453</v>
      </c>
      <c r="AD520">
        <f t="shared" si="46"/>
        <v>0</v>
      </c>
    </row>
    <row r="521" spans="1:30" hidden="1" x14ac:dyDescent="0.25">
      <c r="A521">
        <v>2</v>
      </c>
      <c r="B521">
        <v>0</v>
      </c>
      <c r="C521" t="s">
        <v>1242</v>
      </c>
      <c r="D521" t="s">
        <v>20</v>
      </c>
      <c r="E521">
        <v>28</v>
      </c>
      <c r="F521">
        <v>0</v>
      </c>
      <c r="G521">
        <v>0</v>
      </c>
      <c r="H521" t="s">
        <v>1243</v>
      </c>
      <c r="I521">
        <v>13.5</v>
      </c>
      <c r="K521" t="s">
        <v>17</v>
      </c>
      <c r="M521">
        <v>287</v>
      </c>
      <c r="N521" t="s">
        <v>1244</v>
      </c>
      <c r="O521">
        <v>4</v>
      </c>
      <c r="P521" t="str">
        <f t="shared" si="42"/>
        <v>Test</v>
      </c>
      <c r="Q521" t="str">
        <f t="shared" si="43"/>
        <v>ow</v>
      </c>
      <c r="S521">
        <f>IF(E521="",WoE!$T$11,IF(E521&lt;18,WoE!$T$5,IF(E521&lt;31,WoE!$T$6,IF(E521&lt;41,WoE!$T$7,IF(E521&lt;51,WoE!$T$8,IF(E521&lt;61,WoE!$T$9,WoE!$T$10))))))</f>
        <v>-5.6858338818942329</v>
      </c>
      <c r="T521">
        <f>IF(J521="",WoE!$T$25,IF(LEFT(J521,1)=WoE!$R$19,WoE!$T$19,IF(LEFT(J521,1)=WoE!$R$20,WoE!$T$20,IF(LEFT(J521,1)=WoE!$R$21,WoE!$T$21,IF(LEFT(J521,1)=WoE!$R$22,WoE!$T$22,IF(LEFT(J521,1)=WoE!$R$23,WoE!$T$23,WoE!$T$24))))))</f>
        <v>-35.508699828064103</v>
      </c>
      <c r="U521">
        <f>IF(Q521=WoE!$R$45,WoE!$T$45,IF(Q521=WoE!$R$44,WoE!$T$44,IF(Q521=WoE!$R$43,WoE!$T$43,IF(Q521=WoE!$R$42,WoE!$T$42,IF(Q521=WoE!$R$41,WoE!$T$41,IF(Q521=WoE!$R$40,WoE!$T$40,IF(Q521=WoE!$R$39,WoE!$T$39,IF(Q521=WoE!$R$38,WoE!$T$38,IF(Q521=WoE!$R$37,WoE!$T$37,IF(Q521=WoE!$R$36,WoE!$T$36,IF(Q521=WoE!$R$35,WoE!$T$35,IF(Q521="",WoE!$T$33,WoE!$T$34))))))))))))</f>
        <v>26.617316200933416</v>
      </c>
      <c r="V521">
        <f>IF(D521=WoE!$R$53,WoE!$T$53,WoE!$T$54)</f>
        <v>-94.961360375027951</v>
      </c>
      <c r="W521">
        <f t="shared" si="44"/>
        <v>0</v>
      </c>
      <c r="Y521">
        <f>VLOOKUP(S521,WoE!$T$5:$W$11,4,FALSE)</f>
        <v>121</v>
      </c>
      <c r="Z521">
        <f>VLOOKUP(T521,WoE!$T$19:$W$25,4,FALSE)</f>
        <v>113</v>
      </c>
      <c r="AA521">
        <f>VLOOKUP(U521,WoE!$T$33:$W$45,4,FALSE)</f>
        <v>128</v>
      </c>
      <c r="AB521">
        <f>VLOOKUP(V521,WoE!$T$53:$W$54,4,FALSE)</f>
        <v>95</v>
      </c>
      <c r="AC521">
        <f t="shared" si="45"/>
        <v>457</v>
      </c>
      <c r="AD521">
        <f t="shared" si="46"/>
        <v>0</v>
      </c>
    </row>
    <row r="522" spans="1:30" x14ac:dyDescent="0.25">
      <c r="A522">
        <v>2</v>
      </c>
      <c r="B522">
        <v>1</v>
      </c>
      <c r="C522" t="s">
        <v>1245</v>
      </c>
      <c r="D522" t="s">
        <v>20</v>
      </c>
      <c r="E522">
        <v>20</v>
      </c>
      <c r="F522">
        <v>0</v>
      </c>
      <c r="G522">
        <v>0</v>
      </c>
      <c r="H522" t="s">
        <v>1246</v>
      </c>
      <c r="I522">
        <v>13.862500000000001</v>
      </c>
      <c r="J522" t="s">
        <v>1247</v>
      </c>
      <c r="K522" t="s">
        <v>44</v>
      </c>
      <c r="L522" t="s">
        <v>90</v>
      </c>
      <c r="N522" t="s">
        <v>1248</v>
      </c>
      <c r="O522">
        <v>1</v>
      </c>
      <c r="P522" t="str">
        <f t="shared" si="42"/>
        <v>Train</v>
      </c>
      <c r="Q522" t="str">
        <f t="shared" si="43"/>
        <v>ny</v>
      </c>
      <c r="S522">
        <f>IF(E522="",WoE!$T$11,IF(E522&lt;18,WoE!$T$5,IF(E522&lt;31,WoE!$T$6,IF(E522&lt;41,WoE!$T$7,IF(E522&lt;51,WoE!$T$8,IF(E522&lt;61,WoE!$T$9,WoE!$T$10))))))</f>
        <v>-5.6858338818942329</v>
      </c>
      <c r="T522">
        <f>IF(J522="",WoE!$T$25,IF(LEFT(J522,1)=WoE!$R$19,WoE!$T$19,IF(LEFT(J522,1)=WoE!$R$20,WoE!$T$20,IF(LEFT(J522,1)=WoE!$R$21,WoE!$T$21,IF(LEFT(J522,1)=WoE!$R$22,WoE!$T$22,IF(LEFT(J522,1)=WoE!$R$23,WoE!$T$23,WoE!$T$24))))))</f>
        <v>146.3586035421537</v>
      </c>
      <c r="U522">
        <f>IF(Q522=WoE!$R$45,WoE!$T$45,IF(Q522=WoE!$R$44,WoE!$T$44,IF(Q522=WoE!$R$43,WoE!$T$43,IF(Q522=WoE!$R$42,WoE!$T$42,IF(Q522=WoE!$R$41,WoE!$T$41,IF(Q522=WoE!$R$40,WoE!$T$40,IF(Q522=WoE!$R$39,WoE!$T$39,IF(Q522=WoE!$R$38,WoE!$T$38,IF(Q522=WoE!$R$37,WoE!$T$37,IF(Q522=WoE!$R$36,WoE!$T$36,IF(Q522=WoE!$R$35,WoE!$T$35,IF(Q522="",WoE!$T$33,WoE!$T$34))))))))))))</f>
        <v>96.207787829339537</v>
      </c>
      <c r="V522">
        <f>IF(D522=WoE!$R$53,WoE!$T$53,WoE!$T$54)</f>
        <v>-94.961360375027951</v>
      </c>
      <c r="W522">
        <f t="shared" si="44"/>
        <v>1</v>
      </c>
      <c r="Y522">
        <f>VLOOKUP(S522,WoE!$T$5:$W$11,4,FALSE)</f>
        <v>121</v>
      </c>
      <c r="Z522">
        <f>VLOOKUP(T522,WoE!$T$19:$W$25,4,FALSE)</f>
        <v>158</v>
      </c>
      <c r="AA522">
        <f>VLOOKUP(U522,WoE!$T$33:$W$45,4,FALSE)</f>
        <v>143</v>
      </c>
      <c r="AB522">
        <f>VLOOKUP(V522,WoE!$T$53:$W$54,4,FALSE)</f>
        <v>95</v>
      </c>
      <c r="AC522">
        <f t="shared" si="45"/>
        <v>517</v>
      </c>
      <c r="AD522">
        <f t="shared" si="46"/>
        <v>1</v>
      </c>
    </row>
    <row r="523" spans="1:30" x14ac:dyDescent="0.25">
      <c r="A523">
        <v>2</v>
      </c>
      <c r="B523">
        <v>1</v>
      </c>
      <c r="C523" t="s">
        <v>1249</v>
      </c>
      <c r="D523" t="s">
        <v>15</v>
      </c>
      <c r="E523">
        <v>29</v>
      </c>
      <c r="F523">
        <v>0</v>
      </c>
      <c r="G523">
        <v>0</v>
      </c>
      <c r="H523" t="s">
        <v>1250</v>
      </c>
      <c r="I523">
        <v>10.5</v>
      </c>
      <c r="J523" t="s">
        <v>872</v>
      </c>
      <c r="K523" t="s">
        <v>17</v>
      </c>
      <c r="L523" t="s">
        <v>22</v>
      </c>
      <c r="N523" t="s">
        <v>1251</v>
      </c>
      <c r="O523">
        <v>1</v>
      </c>
      <c r="P523" t="str">
        <f t="shared" si="42"/>
        <v>Train</v>
      </c>
      <c r="Q523" t="str">
        <f t="shared" si="43"/>
        <v>NY</v>
      </c>
      <c r="S523">
        <f>IF(E523="",WoE!$T$11,IF(E523&lt;18,WoE!$T$5,IF(E523&lt;31,WoE!$T$6,IF(E523&lt;41,WoE!$T$7,IF(E523&lt;51,WoE!$T$8,IF(E523&lt;61,WoE!$T$9,WoE!$T$10))))))</f>
        <v>-5.6858338818942329</v>
      </c>
      <c r="T523">
        <f>IF(J523="",WoE!$T$25,IF(LEFT(J523,1)=WoE!$R$19,WoE!$T$19,IF(LEFT(J523,1)=WoE!$R$20,WoE!$T$20,IF(LEFT(J523,1)=WoE!$R$21,WoE!$T$21,IF(LEFT(J523,1)=WoE!$R$22,WoE!$T$22,IF(LEFT(J523,1)=WoE!$R$23,WoE!$T$23,WoE!$T$24))))))</f>
        <v>72.164869069215996</v>
      </c>
      <c r="U523">
        <f>IF(Q523=WoE!$R$45,WoE!$T$45,IF(Q523=WoE!$R$44,WoE!$T$44,IF(Q523=WoE!$R$43,WoE!$T$43,IF(Q523=WoE!$R$42,WoE!$T$42,IF(Q523=WoE!$R$41,WoE!$T$41,IF(Q523=WoE!$R$40,WoE!$T$40,IF(Q523=WoE!$R$39,WoE!$T$39,IF(Q523=WoE!$R$38,WoE!$T$38,IF(Q523=WoE!$R$37,WoE!$T$37,IF(Q523=WoE!$R$36,WoE!$T$36,IF(Q523=WoE!$R$35,WoE!$T$35,IF(Q523="",WoE!$T$33,WoE!$T$34))))))))))))</f>
        <v>96.207787829339537</v>
      </c>
      <c r="V523">
        <f>IF(D523=WoE!$R$53,WoE!$T$53,WoE!$T$54)</f>
        <v>157.1927179217501</v>
      </c>
      <c r="W523">
        <f t="shared" si="44"/>
        <v>1</v>
      </c>
      <c r="Y523">
        <f>VLOOKUP(S523,WoE!$T$5:$W$11,4,FALSE)</f>
        <v>121</v>
      </c>
      <c r="Z523">
        <f>VLOOKUP(T523,WoE!$T$19:$W$25,4,FALSE)</f>
        <v>140</v>
      </c>
      <c r="AA523">
        <f>VLOOKUP(U523,WoE!$T$33:$W$45,4,FALSE)</f>
        <v>143</v>
      </c>
      <c r="AB523">
        <f>VLOOKUP(V523,WoE!$T$53:$W$54,4,FALSE)</f>
        <v>167</v>
      </c>
      <c r="AC523">
        <f t="shared" si="45"/>
        <v>571</v>
      </c>
      <c r="AD523">
        <f t="shared" si="46"/>
        <v>1</v>
      </c>
    </row>
    <row r="524" spans="1:30" x14ac:dyDescent="0.25">
      <c r="A524">
        <v>2</v>
      </c>
      <c r="B524">
        <v>0</v>
      </c>
      <c r="C524" t="s">
        <v>1252</v>
      </c>
      <c r="D524" t="s">
        <v>20</v>
      </c>
      <c r="E524">
        <v>39</v>
      </c>
      <c r="F524">
        <v>0</v>
      </c>
      <c r="G524">
        <v>0</v>
      </c>
      <c r="H524" t="s">
        <v>1253</v>
      </c>
      <c r="I524">
        <v>13</v>
      </c>
      <c r="K524" t="s">
        <v>17</v>
      </c>
      <c r="N524" t="s">
        <v>1254</v>
      </c>
      <c r="O524">
        <v>3</v>
      </c>
      <c r="P524" t="str">
        <f t="shared" si="42"/>
        <v>Train</v>
      </c>
      <c r="Q524" t="str">
        <f t="shared" si="43"/>
        <v>OH</v>
      </c>
      <c r="S524">
        <f>IF(E524="",WoE!$T$11,IF(E524&lt;18,WoE!$T$5,IF(E524&lt;31,WoE!$T$6,IF(E524&lt;41,WoE!$T$7,IF(E524&lt;51,WoE!$T$8,IF(E524&lt;61,WoE!$T$9,WoE!$T$10))))))</f>
        <v>6.0882919635254256</v>
      </c>
      <c r="T524">
        <f>IF(J524="",WoE!$T$25,IF(LEFT(J524,1)=WoE!$R$19,WoE!$T$19,IF(LEFT(J524,1)=WoE!$R$20,WoE!$T$20,IF(LEFT(J524,1)=WoE!$R$21,WoE!$T$21,IF(LEFT(J524,1)=WoE!$R$22,WoE!$T$22,IF(LEFT(J524,1)=WoE!$R$23,WoE!$T$23,WoE!$T$24))))))</f>
        <v>-35.508699828064103</v>
      </c>
      <c r="U524">
        <f>IF(Q524=WoE!$R$45,WoE!$T$45,IF(Q524=WoE!$R$44,WoE!$T$44,IF(Q524=WoE!$R$43,WoE!$T$43,IF(Q524=WoE!$R$42,WoE!$T$42,IF(Q524=WoE!$R$41,WoE!$T$41,IF(Q524=WoE!$R$40,WoE!$T$40,IF(Q524=WoE!$R$39,WoE!$T$39,IF(Q524=WoE!$R$38,WoE!$T$38,IF(Q524=WoE!$R$37,WoE!$T$37,IF(Q524=WoE!$R$36,WoE!$T$36,IF(Q524=WoE!$R$35,WoE!$T$35,IF(Q524="",WoE!$T$33,WoE!$T$34))))))))))))</f>
        <v>100.93307631439407</v>
      </c>
      <c r="V524">
        <f>IF(D524=WoE!$R$53,WoE!$T$53,WoE!$T$54)</f>
        <v>-94.961360375027951</v>
      </c>
      <c r="W524">
        <f t="shared" si="44"/>
        <v>0</v>
      </c>
      <c r="Y524">
        <f>VLOOKUP(S524,WoE!$T$5:$W$11,4,FALSE)</f>
        <v>123</v>
      </c>
      <c r="Z524">
        <f>VLOOKUP(T524,WoE!$T$19:$W$25,4,FALSE)</f>
        <v>113</v>
      </c>
      <c r="AA524">
        <f>VLOOKUP(U524,WoE!$T$33:$W$45,4,FALSE)</f>
        <v>144</v>
      </c>
      <c r="AB524">
        <f>VLOOKUP(V524,WoE!$T$53:$W$54,4,FALSE)</f>
        <v>95</v>
      </c>
      <c r="AC524">
        <f t="shared" si="45"/>
        <v>475</v>
      </c>
      <c r="AD524">
        <f t="shared" si="46"/>
        <v>0</v>
      </c>
    </row>
    <row r="525" spans="1:30" hidden="1" x14ac:dyDescent="0.25">
      <c r="A525">
        <v>2</v>
      </c>
      <c r="B525">
        <v>1</v>
      </c>
      <c r="C525" t="s">
        <v>1255</v>
      </c>
      <c r="D525" t="s">
        <v>20</v>
      </c>
      <c r="E525">
        <v>22</v>
      </c>
      <c r="F525">
        <v>0</v>
      </c>
      <c r="G525">
        <v>0</v>
      </c>
      <c r="H525" t="s">
        <v>1256</v>
      </c>
      <c r="I525">
        <v>10.5</v>
      </c>
      <c r="K525" t="s">
        <v>17</v>
      </c>
      <c r="L525" t="s">
        <v>241</v>
      </c>
      <c r="N525" t="s">
        <v>1257</v>
      </c>
      <c r="O525">
        <v>5</v>
      </c>
      <c r="P525" t="str">
        <f t="shared" si="42"/>
        <v>Validate</v>
      </c>
      <c r="Q525" t="str">
        <f t="shared" si="43"/>
        <v>NJ</v>
      </c>
      <c r="S525">
        <f>IF(E525="",WoE!$T$11,IF(E525&lt;18,WoE!$T$5,IF(E525&lt;31,WoE!$T$6,IF(E525&lt;41,WoE!$T$7,IF(E525&lt;51,WoE!$T$8,IF(E525&lt;61,WoE!$T$9,WoE!$T$10))))))</f>
        <v>-5.6858338818942329</v>
      </c>
      <c r="T525">
        <f>IF(J525="",WoE!$T$25,IF(LEFT(J525,1)=WoE!$R$19,WoE!$T$19,IF(LEFT(J525,1)=WoE!$R$20,WoE!$T$20,IF(LEFT(J525,1)=WoE!$R$21,WoE!$T$21,IF(LEFT(J525,1)=WoE!$R$22,WoE!$T$22,IF(LEFT(J525,1)=WoE!$R$23,WoE!$T$23,WoE!$T$24))))))</f>
        <v>-35.508699828064103</v>
      </c>
      <c r="U525">
        <f>IF(Q525=WoE!$R$45,WoE!$T$45,IF(Q525=WoE!$R$44,WoE!$T$44,IF(Q525=WoE!$R$43,WoE!$T$43,IF(Q525=WoE!$R$42,WoE!$T$42,IF(Q525=WoE!$R$41,WoE!$T$41,IF(Q525=WoE!$R$40,WoE!$T$40,IF(Q525=WoE!$R$39,WoE!$T$39,IF(Q525=WoE!$R$38,WoE!$T$38,IF(Q525=WoE!$R$37,WoE!$T$37,IF(Q525=WoE!$R$36,WoE!$T$36,IF(Q525=WoE!$R$35,WoE!$T$35,IF(Q525="",WoE!$T$33,WoE!$T$34))))))))))))</f>
        <v>9.304003126978575</v>
      </c>
      <c r="V525">
        <f>IF(D525=WoE!$R$53,WoE!$T$53,WoE!$T$54)</f>
        <v>-94.961360375027951</v>
      </c>
      <c r="W525">
        <f t="shared" si="44"/>
        <v>1</v>
      </c>
      <c r="Y525">
        <f>VLOOKUP(S525,WoE!$T$5:$W$11,4,FALSE)</f>
        <v>121</v>
      </c>
      <c r="Z525">
        <f>VLOOKUP(T525,WoE!$T$19:$W$25,4,FALSE)</f>
        <v>113</v>
      </c>
      <c r="AA525">
        <f>VLOOKUP(U525,WoE!$T$33:$W$45,4,FALSE)</f>
        <v>124</v>
      </c>
      <c r="AB525">
        <f>VLOOKUP(V525,WoE!$T$53:$W$54,4,FALSE)</f>
        <v>95</v>
      </c>
      <c r="AC525">
        <f t="shared" si="45"/>
        <v>453</v>
      </c>
      <c r="AD525">
        <f t="shared" si="46"/>
        <v>1</v>
      </c>
    </row>
    <row r="526" spans="1:30" x14ac:dyDescent="0.25">
      <c r="A526">
        <v>2</v>
      </c>
      <c r="B526">
        <v>1</v>
      </c>
      <c r="C526" t="s">
        <v>1258</v>
      </c>
      <c r="D526" t="s">
        <v>20</v>
      </c>
      <c r="F526">
        <v>0</v>
      </c>
      <c r="G526">
        <v>0</v>
      </c>
      <c r="H526" t="s">
        <v>1259</v>
      </c>
      <c r="I526">
        <v>13.862500000000001</v>
      </c>
      <c r="K526" t="s">
        <v>44</v>
      </c>
      <c r="L526" t="s">
        <v>54</v>
      </c>
      <c r="N526" t="s">
        <v>1260</v>
      </c>
      <c r="O526">
        <v>2</v>
      </c>
      <c r="P526" t="str">
        <f t="shared" si="42"/>
        <v>Train</v>
      </c>
      <c r="Q526" t="str">
        <f t="shared" si="43"/>
        <v>ba</v>
      </c>
      <c r="S526">
        <f>IF(E526="",WoE!$T$11,IF(E526&lt;18,WoE!$T$5,IF(E526&lt;31,WoE!$T$6,IF(E526&lt;41,WoE!$T$7,IF(E526&lt;51,WoE!$T$8,IF(E526&lt;61,WoE!$T$9,WoE!$T$10))))))</f>
        <v>-43.580409799888336</v>
      </c>
      <c r="T526">
        <f>IF(J526="",WoE!$T$25,IF(LEFT(J526,1)=WoE!$R$19,WoE!$T$19,IF(LEFT(J526,1)=WoE!$R$20,WoE!$T$20,IF(LEFT(J526,1)=WoE!$R$21,WoE!$T$21,IF(LEFT(J526,1)=WoE!$R$22,WoE!$T$22,IF(LEFT(J526,1)=WoE!$R$23,WoE!$T$23,WoE!$T$24))))))</f>
        <v>-35.508699828064103</v>
      </c>
      <c r="U526">
        <f>IF(Q526=WoE!$R$45,WoE!$T$45,IF(Q526=WoE!$R$44,WoE!$T$44,IF(Q526=WoE!$R$43,WoE!$T$43,IF(Q526=WoE!$R$42,WoE!$T$42,IF(Q526=WoE!$R$41,WoE!$T$41,IF(Q526=WoE!$R$40,WoE!$T$40,IF(Q526=WoE!$R$39,WoE!$T$39,IF(Q526=WoE!$R$38,WoE!$T$38,IF(Q526=WoE!$R$37,WoE!$T$37,IF(Q526=WoE!$R$36,WoE!$T$36,IF(Q526=WoE!$R$35,WoE!$T$35,IF(Q526="",WoE!$T$33,WoE!$T$34))))))))))))</f>
        <v>26.617316200933416</v>
      </c>
      <c r="V526">
        <f>IF(D526=WoE!$R$53,WoE!$T$53,WoE!$T$54)</f>
        <v>-94.961360375027951</v>
      </c>
      <c r="W526">
        <f t="shared" si="44"/>
        <v>1</v>
      </c>
      <c r="Y526">
        <f>VLOOKUP(S526,WoE!$T$5:$W$11,4,FALSE)</f>
        <v>113</v>
      </c>
      <c r="Z526">
        <f>VLOOKUP(T526,WoE!$T$19:$W$25,4,FALSE)</f>
        <v>113</v>
      </c>
      <c r="AA526">
        <f>VLOOKUP(U526,WoE!$T$33:$W$45,4,FALSE)</f>
        <v>128</v>
      </c>
      <c r="AB526">
        <f>VLOOKUP(V526,WoE!$T$53:$W$54,4,FALSE)</f>
        <v>95</v>
      </c>
      <c r="AC526">
        <f t="shared" si="45"/>
        <v>449</v>
      </c>
      <c r="AD526">
        <f t="shared" si="46"/>
        <v>1</v>
      </c>
    </row>
    <row r="527" spans="1:30" hidden="1" x14ac:dyDescent="0.25">
      <c r="A527">
        <v>2</v>
      </c>
      <c r="B527">
        <v>0</v>
      </c>
      <c r="C527" t="s">
        <v>1261</v>
      </c>
      <c r="D527" t="s">
        <v>20</v>
      </c>
      <c r="E527">
        <v>23</v>
      </c>
      <c r="F527">
        <v>0</v>
      </c>
      <c r="G527">
        <v>0</v>
      </c>
      <c r="H527" t="s">
        <v>1262</v>
      </c>
      <c r="I527">
        <v>10.5</v>
      </c>
      <c r="K527" t="s">
        <v>17</v>
      </c>
      <c r="N527" t="s">
        <v>1263</v>
      </c>
      <c r="O527">
        <v>4</v>
      </c>
      <c r="P527" t="str">
        <f t="shared" si="42"/>
        <v>Test</v>
      </c>
      <c r="Q527" t="str">
        <f t="shared" si="43"/>
        <v>ON</v>
      </c>
      <c r="S527">
        <f>IF(E527="",WoE!$T$11,IF(E527&lt;18,WoE!$T$5,IF(E527&lt;31,WoE!$T$6,IF(E527&lt;41,WoE!$T$7,IF(E527&lt;51,WoE!$T$8,IF(E527&lt;61,WoE!$T$9,WoE!$T$10))))))</f>
        <v>-5.6858338818942329</v>
      </c>
      <c r="T527">
        <f>IF(J527="",WoE!$T$25,IF(LEFT(J527,1)=WoE!$R$19,WoE!$T$19,IF(LEFT(J527,1)=WoE!$R$20,WoE!$T$20,IF(LEFT(J527,1)=WoE!$R$21,WoE!$T$21,IF(LEFT(J527,1)=WoE!$R$22,WoE!$T$22,IF(LEFT(J527,1)=WoE!$R$23,WoE!$T$23,WoE!$T$24))))))</f>
        <v>-35.508699828064103</v>
      </c>
      <c r="U527">
        <f>IF(Q527=WoE!$R$45,WoE!$T$45,IF(Q527=WoE!$R$44,WoE!$T$44,IF(Q527=WoE!$R$43,WoE!$T$43,IF(Q527=WoE!$R$42,WoE!$T$42,IF(Q527=WoE!$R$41,WoE!$T$41,IF(Q527=WoE!$R$40,WoE!$T$40,IF(Q527=WoE!$R$39,WoE!$T$39,IF(Q527=WoE!$R$38,WoE!$T$38,IF(Q527=WoE!$R$37,WoE!$T$37,IF(Q527=WoE!$R$36,WoE!$T$36,IF(Q527=WoE!$R$35,WoE!$T$35,IF(Q527="",WoE!$T$33,WoE!$T$34))))))))))))</f>
        <v>-105.96394786685998</v>
      </c>
      <c r="V527">
        <f>IF(D527=WoE!$R$53,WoE!$T$53,WoE!$T$54)</f>
        <v>-94.961360375027951</v>
      </c>
      <c r="W527">
        <f t="shared" si="44"/>
        <v>0</v>
      </c>
      <c r="Y527">
        <f>VLOOKUP(S527,WoE!$T$5:$W$11,4,FALSE)</f>
        <v>121</v>
      </c>
      <c r="Z527">
        <f>VLOOKUP(T527,WoE!$T$19:$W$25,4,FALSE)</f>
        <v>113</v>
      </c>
      <c r="AA527">
        <f>VLOOKUP(U527,WoE!$T$33:$W$45,4,FALSE)</f>
        <v>98</v>
      </c>
      <c r="AB527">
        <f>VLOOKUP(V527,WoE!$T$53:$W$54,4,FALSE)</f>
        <v>95</v>
      </c>
      <c r="AC527">
        <f t="shared" si="45"/>
        <v>427</v>
      </c>
      <c r="AD527">
        <f t="shared" si="46"/>
        <v>0</v>
      </c>
    </row>
    <row r="528" spans="1:30" x14ac:dyDescent="0.25">
      <c r="A528">
        <v>2</v>
      </c>
      <c r="B528">
        <v>1</v>
      </c>
      <c r="C528" t="s">
        <v>1264</v>
      </c>
      <c r="D528" t="s">
        <v>20</v>
      </c>
      <c r="E528">
        <v>29</v>
      </c>
      <c r="F528">
        <v>0</v>
      </c>
      <c r="G528">
        <v>0</v>
      </c>
      <c r="H528" t="s">
        <v>1265</v>
      </c>
      <c r="I528">
        <v>13.8583</v>
      </c>
      <c r="K528" t="s">
        <v>44</v>
      </c>
      <c r="L528" t="s">
        <v>54</v>
      </c>
      <c r="N528" t="s">
        <v>1260</v>
      </c>
      <c r="O528">
        <v>3</v>
      </c>
      <c r="P528" t="str">
        <f t="shared" si="42"/>
        <v>Train</v>
      </c>
      <c r="Q528" t="str">
        <f t="shared" si="43"/>
        <v>ba</v>
      </c>
      <c r="S528">
        <f>IF(E528="",WoE!$T$11,IF(E528&lt;18,WoE!$T$5,IF(E528&lt;31,WoE!$T$6,IF(E528&lt;41,WoE!$T$7,IF(E528&lt;51,WoE!$T$8,IF(E528&lt;61,WoE!$T$9,WoE!$T$10))))))</f>
        <v>-5.6858338818942329</v>
      </c>
      <c r="T528">
        <f>IF(J528="",WoE!$T$25,IF(LEFT(J528,1)=WoE!$R$19,WoE!$T$19,IF(LEFT(J528,1)=WoE!$R$20,WoE!$T$20,IF(LEFT(J528,1)=WoE!$R$21,WoE!$T$21,IF(LEFT(J528,1)=WoE!$R$22,WoE!$T$22,IF(LEFT(J528,1)=WoE!$R$23,WoE!$T$23,WoE!$T$24))))))</f>
        <v>-35.508699828064103</v>
      </c>
      <c r="U528">
        <f>IF(Q528=WoE!$R$45,WoE!$T$45,IF(Q528=WoE!$R$44,WoE!$T$44,IF(Q528=WoE!$R$43,WoE!$T$43,IF(Q528=WoE!$R$42,WoE!$T$42,IF(Q528=WoE!$R$41,WoE!$T$41,IF(Q528=WoE!$R$40,WoE!$T$40,IF(Q528=WoE!$R$39,WoE!$T$39,IF(Q528=WoE!$R$38,WoE!$T$38,IF(Q528=WoE!$R$37,WoE!$T$37,IF(Q528=WoE!$R$36,WoE!$T$36,IF(Q528=WoE!$R$35,WoE!$T$35,IF(Q528="",WoE!$T$33,WoE!$T$34))))))))))))</f>
        <v>26.617316200933416</v>
      </c>
      <c r="V528">
        <f>IF(D528=WoE!$R$53,WoE!$T$53,WoE!$T$54)</f>
        <v>-94.961360375027951</v>
      </c>
      <c r="W528">
        <f t="shared" si="44"/>
        <v>1</v>
      </c>
      <c r="Y528">
        <f>VLOOKUP(S528,WoE!$T$5:$W$11,4,FALSE)</f>
        <v>121</v>
      </c>
      <c r="Z528">
        <f>VLOOKUP(T528,WoE!$T$19:$W$25,4,FALSE)</f>
        <v>113</v>
      </c>
      <c r="AA528">
        <f>VLOOKUP(U528,WoE!$T$33:$W$45,4,FALSE)</f>
        <v>128</v>
      </c>
      <c r="AB528">
        <f>VLOOKUP(V528,WoE!$T$53:$W$54,4,FALSE)</f>
        <v>95</v>
      </c>
      <c r="AC528">
        <f t="shared" si="45"/>
        <v>457</v>
      </c>
      <c r="AD528">
        <f t="shared" si="46"/>
        <v>1</v>
      </c>
    </row>
    <row r="529" spans="1:30" x14ac:dyDescent="0.25">
      <c r="A529">
        <v>2</v>
      </c>
      <c r="B529">
        <v>0</v>
      </c>
      <c r="C529" t="s">
        <v>1266</v>
      </c>
      <c r="D529" t="s">
        <v>20</v>
      </c>
      <c r="E529">
        <v>28</v>
      </c>
      <c r="F529">
        <v>0</v>
      </c>
      <c r="G529">
        <v>0</v>
      </c>
      <c r="H529" t="s">
        <v>1267</v>
      </c>
      <c r="I529">
        <v>10.5</v>
      </c>
      <c r="K529" t="s">
        <v>17</v>
      </c>
      <c r="N529" t="s">
        <v>1268</v>
      </c>
      <c r="O529">
        <v>1</v>
      </c>
      <c r="P529" t="str">
        <f t="shared" si="42"/>
        <v>Train</v>
      </c>
      <c r="Q529" t="str">
        <f t="shared" si="43"/>
        <v>ey</v>
      </c>
      <c r="S529">
        <f>IF(E529="",WoE!$T$11,IF(E529&lt;18,WoE!$T$5,IF(E529&lt;31,WoE!$T$6,IF(E529&lt;41,WoE!$T$7,IF(E529&lt;51,WoE!$T$8,IF(E529&lt;61,WoE!$T$9,WoE!$T$10))))))</f>
        <v>-5.6858338818942329</v>
      </c>
      <c r="T529">
        <f>IF(J529="",WoE!$T$25,IF(LEFT(J529,1)=WoE!$R$19,WoE!$T$19,IF(LEFT(J529,1)=WoE!$R$20,WoE!$T$20,IF(LEFT(J529,1)=WoE!$R$21,WoE!$T$21,IF(LEFT(J529,1)=WoE!$R$22,WoE!$T$22,IF(LEFT(J529,1)=WoE!$R$23,WoE!$T$23,WoE!$T$24))))))</f>
        <v>-35.508699828064103</v>
      </c>
      <c r="U529">
        <f>IF(Q529=WoE!$R$45,WoE!$T$45,IF(Q529=WoE!$R$44,WoE!$T$44,IF(Q529=WoE!$R$43,WoE!$T$43,IF(Q529=WoE!$R$42,WoE!$T$42,IF(Q529=WoE!$R$41,WoE!$T$41,IF(Q529=WoE!$R$40,WoE!$T$40,IF(Q529=WoE!$R$39,WoE!$T$39,IF(Q529=WoE!$R$38,WoE!$T$38,IF(Q529=WoE!$R$37,WoE!$T$37,IF(Q529=WoE!$R$36,WoE!$T$36,IF(Q529=WoE!$R$35,WoE!$T$35,IF(Q529="",WoE!$T$33,WoE!$T$34))))))))))))</f>
        <v>26.617316200933416</v>
      </c>
      <c r="V529">
        <f>IF(D529=WoE!$R$53,WoE!$T$53,WoE!$T$54)</f>
        <v>-94.961360375027951</v>
      </c>
      <c r="W529">
        <f t="shared" si="44"/>
        <v>0</v>
      </c>
      <c r="Y529">
        <f>VLOOKUP(S529,WoE!$T$5:$W$11,4,FALSE)</f>
        <v>121</v>
      </c>
      <c r="Z529">
        <f>VLOOKUP(T529,WoE!$T$19:$W$25,4,FALSE)</f>
        <v>113</v>
      </c>
      <c r="AA529">
        <f>VLOOKUP(U529,WoE!$T$33:$W$45,4,FALSE)</f>
        <v>128</v>
      </c>
      <c r="AB529">
        <f>VLOOKUP(V529,WoE!$T$53:$W$54,4,FALSE)</f>
        <v>95</v>
      </c>
      <c r="AC529">
        <f t="shared" si="45"/>
        <v>457</v>
      </c>
      <c r="AD529">
        <f t="shared" si="46"/>
        <v>0</v>
      </c>
    </row>
    <row r="530" spans="1:30" x14ac:dyDescent="0.25">
      <c r="A530">
        <v>2</v>
      </c>
      <c r="B530">
        <v>0</v>
      </c>
      <c r="C530" t="s">
        <v>1269</v>
      </c>
      <c r="D530" t="s">
        <v>20</v>
      </c>
      <c r="F530">
        <v>0</v>
      </c>
      <c r="G530">
        <v>0</v>
      </c>
      <c r="H530" t="s">
        <v>902</v>
      </c>
      <c r="I530">
        <v>0</v>
      </c>
      <c r="K530" t="s">
        <v>17</v>
      </c>
      <c r="N530" t="s">
        <v>571</v>
      </c>
      <c r="O530">
        <v>3</v>
      </c>
      <c r="P530" t="str">
        <f t="shared" si="42"/>
        <v>Train</v>
      </c>
      <c r="Q530" t="str">
        <f t="shared" si="43"/>
        <v>st</v>
      </c>
      <c r="S530">
        <f>IF(E530="",WoE!$T$11,IF(E530&lt;18,WoE!$T$5,IF(E530&lt;31,WoE!$T$6,IF(E530&lt;41,WoE!$T$7,IF(E530&lt;51,WoE!$T$8,IF(E530&lt;61,WoE!$T$9,WoE!$T$10))))))</f>
        <v>-43.580409799888336</v>
      </c>
      <c r="T530">
        <f>IF(J530="",WoE!$T$25,IF(LEFT(J530,1)=WoE!$R$19,WoE!$T$19,IF(LEFT(J530,1)=WoE!$R$20,WoE!$T$20,IF(LEFT(J530,1)=WoE!$R$21,WoE!$T$21,IF(LEFT(J530,1)=WoE!$R$22,WoE!$T$22,IF(LEFT(J530,1)=WoE!$R$23,WoE!$T$23,WoE!$T$24))))))</f>
        <v>-35.508699828064103</v>
      </c>
      <c r="U530">
        <f>IF(Q530=WoE!$R$45,WoE!$T$45,IF(Q530=WoE!$R$44,WoE!$T$44,IF(Q530=WoE!$R$43,WoE!$T$43,IF(Q530=WoE!$R$42,WoE!$T$42,IF(Q530=WoE!$R$41,WoE!$T$41,IF(Q530=WoE!$R$40,WoE!$T$40,IF(Q530=WoE!$R$39,WoE!$T$39,IF(Q530=WoE!$R$38,WoE!$T$38,IF(Q530=WoE!$R$37,WoE!$T$37,IF(Q530=WoE!$R$36,WoE!$T$36,IF(Q530=WoE!$R$35,WoE!$T$35,IF(Q530="",WoE!$T$33,WoE!$T$34))))))))))))</f>
        <v>26.617316200933416</v>
      </c>
      <c r="V530">
        <f>IF(D530=WoE!$R$53,WoE!$T$53,WoE!$T$54)</f>
        <v>-94.961360375027951</v>
      </c>
      <c r="W530">
        <f t="shared" si="44"/>
        <v>0</v>
      </c>
      <c r="Y530">
        <f>VLOOKUP(S530,WoE!$T$5:$W$11,4,FALSE)</f>
        <v>113</v>
      </c>
      <c r="Z530">
        <f>VLOOKUP(T530,WoE!$T$19:$W$25,4,FALSE)</f>
        <v>113</v>
      </c>
      <c r="AA530">
        <f>VLOOKUP(U530,WoE!$T$33:$W$45,4,FALSE)</f>
        <v>128</v>
      </c>
      <c r="AB530">
        <f>VLOOKUP(V530,WoE!$T$53:$W$54,4,FALSE)</f>
        <v>95</v>
      </c>
      <c r="AC530">
        <f t="shared" si="45"/>
        <v>449</v>
      </c>
      <c r="AD530">
        <f t="shared" si="46"/>
        <v>0</v>
      </c>
    </row>
    <row r="531" spans="1:30" x14ac:dyDescent="0.25">
      <c r="A531">
        <v>2</v>
      </c>
      <c r="B531">
        <v>1</v>
      </c>
      <c r="C531" t="s">
        <v>1270</v>
      </c>
      <c r="D531" t="s">
        <v>15</v>
      </c>
      <c r="E531">
        <v>50</v>
      </c>
      <c r="F531">
        <v>0</v>
      </c>
      <c r="G531">
        <v>1</v>
      </c>
      <c r="H531" t="s">
        <v>1271</v>
      </c>
      <c r="I531">
        <v>26</v>
      </c>
      <c r="K531" t="s">
        <v>17</v>
      </c>
      <c r="L531" t="s">
        <v>857</v>
      </c>
      <c r="N531" t="s">
        <v>1272</v>
      </c>
      <c r="O531">
        <v>2</v>
      </c>
      <c r="P531" t="str">
        <f t="shared" si="42"/>
        <v>Train</v>
      </c>
      <c r="Q531" t="str">
        <f t="shared" si="43"/>
        <v>KY</v>
      </c>
      <c r="S531">
        <f>IF(E531="",WoE!$T$11,IF(E531&lt;18,WoE!$T$5,IF(E531&lt;31,WoE!$T$6,IF(E531&lt;41,WoE!$T$7,IF(E531&lt;51,WoE!$T$8,IF(E531&lt;61,WoE!$T$9,WoE!$T$10))))))</f>
        <v>10.385094737400134</v>
      </c>
      <c r="T531">
        <f>IF(J531="",WoE!$T$25,IF(LEFT(J531,1)=WoE!$R$19,WoE!$T$19,IF(LEFT(J531,1)=WoE!$R$20,WoE!$T$20,IF(LEFT(J531,1)=WoE!$R$21,WoE!$T$21,IF(LEFT(J531,1)=WoE!$R$22,WoE!$T$22,IF(LEFT(J531,1)=WoE!$R$23,WoE!$T$23,WoE!$T$24))))))</f>
        <v>-35.508699828064103</v>
      </c>
      <c r="U531">
        <f>IF(Q531=WoE!$R$45,WoE!$T$45,IF(Q531=WoE!$R$44,WoE!$T$44,IF(Q531=WoE!$R$43,WoE!$T$43,IF(Q531=WoE!$R$42,WoE!$T$42,IF(Q531=WoE!$R$41,WoE!$T$41,IF(Q531=WoE!$R$40,WoE!$T$40,IF(Q531=WoE!$R$39,WoE!$T$39,IF(Q531=WoE!$R$38,WoE!$T$38,IF(Q531=WoE!$R$37,WoE!$T$37,IF(Q531=WoE!$R$36,WoE!$T$36,IF(Q531=WoE!$R$35,WoE!$T$35,IF(Q531="",WoE!$T$33,WoE!$T$34))))))))))))</f>
        <v>26.617316200933416</v>
      </c>
      <c r="V531">
        <f>IF(D531=WoE!$R$53,WoE!$T$53,WoE!$T$54)</f>
        <v>157.1927179217501</v>
      </c>
      <c r="W531">
        <f t="shared" si="44"/>
        <v>1</v>
      </c>
      <c r="Y531">
        <f>VLOOKUP(S531,WoE!$T$5:$W$11,4,FALSE)</f>
        <v>124</v>
      </c>
      <c r="Z531">
        <f>VLOOKUP(T531,WoE!$T$19:$W$25,4,FALSE)</f>
        <v>113</v>
      </c>
      <c r="AA531">
        <f>VLOOKUP(U531,WoE!$T$33:$W$45,4,FALSE)</f>
        <v>128</v>
      </c>
      <c r="AB531">
        <f>VLOOKUP(V531,WoE!$T$53:$W$54,4,FALSE)</f>
        <v>167</v>
      </c>
      <c r="AC531">
        <f t="shared" si="45"/>
        <v>532</v>
      </c>
      <c r="AD531">
        <f t="shared" si="46"/>
        <v>1</v>
      </c>
    </row>
    <row r="532" spans="1:30" hidden="1" x14ac:dyDescent="0.25">
      <c r="A532">
        <v>2</v>
      </c>
      <c r="B532">
        <v>0</v>
      </c>
      <c r="C532" t="s">
        <v>1273</v>
      </c>
      <c r="D532" t="s">
        <v>20</v>
      </c>
      <c r="E532">
        <v>19</v>
      </c>
      <c r="F532">
        <v>0</v>
      </c>
      <c r="G532">
        <v>0</v>
      </c>
      <c r="H532" t="s">
        <v>1274</v>
      </c>
      <c r="I532">
        <v>10.5</v>
      </c>
      <c r="K532" t="s">
        <v>17</v>
      </c>
      <c r="N532" t="s">
        <v>1275</v>
      </c>
      <c r="O532">
        <v>5</v>
      </c>
      <c r="P532" t="str">
        <f t="shared" si="42"/>
        <v>Validate</v>
      </c>
      <c r="Q532" t="str">
        <f t="shared" si="43"/>
        <v>MT</v>
      </c>
      <c r="S532">
        <f>IF(E532="",WoE!$T$11,IF(E532&lt;18,WoE!$T$5,IF(E532&lt;31,WoE!$T$6,IF(E532&lt;41,WoE!$T$7,IF(E532&lt;51,WoE!$T$8,IF(E532&lt;61,WoE!$T$9,WoE!$T$10))))))</f>
        <v>-5.6858338818942329</v>
      </c>
      <c r="T532">
        <f>IF(J532="",WoE!$T$25,IF(LEFT(J532,1)=WoE!$R$19,WoE!$T$19,IF(LEFT(J532,1)=WoE!$R$20,WoE!$T$20,IF(LEFT(J532,1)=WoE!$R$21,WoE!$T$21,IF(LEFT(J532,1)=WoE!$R$22,WoE!$T$22,IF(LEFT(J532,1)=WoE!$R$23,WoE!$T$23,WoE!$T$24))))))</f>
        <v>-35.508699828064103</v>
      </c>
      <c r="U532">
        <f>IF(Q532=WoE!$R$45,WoE!$T$45,IF(Q532=WoE!$R$44,WoE!$T$44,IF(Q532=WoE!$R$43,WoE!$T$43,IF(Q532=WoE!$R$42,WoE!$T$42,IF(Q532=WoE!$R$41,WoE!$T$41,IF(Q532=WoE!$R$40,WoE!$T$40,IF(Q532=WoE!$R$39,WoE!$T$39,IF(Q532=WoE!$R$38,WoE!$T$38,IF(Q532=WoE!$R$37,WoE!$T$37,IF(Q532=WoE!$R$36,WoE!$T$36,IF(Q532=WoE!$R$35,WoE!$T$35,IF(Q532="",WoE!$T$33,WoE!$T$34))))))))))))</f>
        <v>26.617316200933416</v>
      </c>
      <c r="V532">
        <f>IF(D532=WoE!$R$53,WoE!$T$53,WoE!$T$54)</f>
        <v>-94.961360375027951</v>
      </c>
      <c r="W532">
        <f t="shared" si="44"/>
        <v>0</v>
      </c>
      <c r="Y532">
        <f>VLOOKUP(S532,WoE!$T$5:$W$11,4,FALSE)</f>
        <v>121</v>
      </c>
      <c r="Z532">
        <f>VLOOKUP(T532,WoE!$T$19:$W$25,4,FALSE)</f>
        <v>113</v>
      </c>
      <c r="AA532">
        <f>VLOOKUP(U532,WoE!$T$33:$W$45,4,FALSE)</f>
        <v>128</v>
      </c>
      <c r="AB532">
        <f>VLOOKUP(V532,WoE!$T$53:$W$54,4,FALSE)</f>
        <v>95</v>
      </c>
      <c r="AC532">
        <f t="shared" si="45"/>
        <v>457</v>
      </c>
      <c r="AD532">
        <f t="shared" si="46"/>
        <v>0</v>
      </c>
    </row>
    <row r="533" spans="1:30" x14ac:dyDescent="0.25">
      <c r="A533">
        <v>2</v>
      </c>
      <c r="B533">
        <v>0</v>
      </c>
      <c r="C533" t="s">
        <v>1276</v>
      </c>
      <c r="D533" t="s">
        <v>20</v>
      </c>
      <c r="F533">
        <v>0</v>
      </c>
      <c r="G533">
        <v>0</v>
      </c>
      <c r="H533" t="s">
        <v>1277</v>
      </c>
      <c r="I533">
        <v>15.05</v>
      </c>
      <c r="K533" t="s">
        <v>44</v>
      </c>
      <c r="O533">
        <v>2</v>
      </c>
      <c r="P533" t="str">
        <f t="shared" si="42"/>
        <v>Train</v>
      </c>
      <c r="Q533" t="str">
        <f t="shared" si="43"/>
        <v/>
      </c>
      <c r="S533">
        <f>IF(E533="",WoE!$T$11,IF(E533&lt;18,WoE!$T$5,IF(E533&lt;31,WoE!$T$6,IF(E533&lt;41,WoE!$T$7,IF(E533&lt;51,WoE!$T$8,IF(E533&lt;61,WoE!$T$9,WoE!$T$10))))))</f>
        <v>-43.580409799888336</v>
      </c>
      <c r="T533">
        <f>IF(J533="",WoE!$T$25,IF(LEFT(J533,1)=WoE!$R$19,WoE!$T$19,IF(LEFT(J533,1)=WoE!$R$20,WoE!$T$20,IF(LEFT(J533,1)=WoE!$R$21,WoE!$T$21,IF(LEFT(J533,1)=WoE!$R$22,WoE!$T$22,IF(LEFT(J533,1)=WoE!$R$23,WoE!$T$23,WoE!$T$24))))))</f>
        <v>-35.508699828064103</v>
      </c>
      <c r="U533">
        <f>IF(Q533=WoE!$R$45,WoE!$T$45,IF(Q533=WoE!$R$44,WoE!$T$44,IF(Q533=WoE!$R$43,WoE!$T$43,IF(Q533=WoE!$R$42,WoE!$T$42,IF(Q533=WoE!$R$41,WoE!$T$41,IF(Q533=WoE!$R$40,WoE!$T$40,IF(Q533=WoE!$R$39,WoE!$T$39,IF(Q533=WoE!$R$38,WoE!$T$38,IF(Q533=WoE!$R$37,WoE!$T$37,IF(Q533=WoE!$R$36,WoE!$T$36,IF(Q533=WoE!$R$35,WoE!$T$35,IF(Q533="",WoE!$T$33,WoE!$T$34))))))))))))</f>
        <v>-46.758841498002319</v>
      </c>
      <c r="V533">
        <f>IF(D533=WoE!$R$53,WoE!$T$53,WoE!$T$54)</f>
        <v>-94.961360375027951</v>
      </c>
      <c r="W533">
        <f t="shared" si="44"/>
        <v>0</v>
      </c>
      <c r="Y533">
        <f>VLOOKUP(S533,WoE!$T$5:$W$11,4,FALSE)</f>
        <v>113</v>
      </c>
      <c r="Z533">
        <f>VLOOKUP(T533,WoE!$T$19:$W$25,4,FALSE)</f>
        <v>113</v>
      </c>
      <c r="AA533">
        <f>VLOOKUP(U533,WoE!$T$33:$W$45,4,FALSE)</f>
        <v>112</v>
      </c>
      <c r="AB533">
        <f>VLOOKUP(V533,WoE!$T$53:$W$54,4,FALSE)</f>
        <v>95</v>
      </c>
      <c r="AC533">
        <f t="shared" si="45"/>
        <v>433</v>
      </c>
      <c r="AD533">
        <f t="shared" si="46"/>
        <v>0</v>
      </c>
    </row>
    <row r="534" spans="1:30" x14ac:dyDescent="0.25">
      <c r="A534">
        <v>2</v>
      </c>
      <c r="B534">
        <v>0</v>
      </c>
      <c r="C534" t="s">
        <v>1278</v>
      </c>
      <c r="D534" t="s">
        <v>20</v>
      </c>
      <c r="E534">
        <v>41</v>
      </c>
      <c r="F534">
        <v>0</v>
      </c>
      <c r="G534">
        <v>0</v>
      </c>
      <c r="H534" t="s">
        <v>1279</v>
      </c>
      <c r="I534">
        <v>13</v>
      </c>
      <c r="K534" t="s">
        <v>17</v>
      </c>
      <c r="O534">
        <v>1</v>
      </c>
      <c r="P534" t="str">
        <f t="shared" si="42"/>
        <v>Train</v>
      </c>
      <c r="Q534" t="str">
        <f t="shared" si="43"/>
        <v/>
      </c>
      <c r="S534">
        <f>IF(E534="",WoE!$T$11,IF(E534&lt;18,WoE!$T$5,IF(E534&lt;31,WoE!$T$6,IF(E534&lt;41,WoE!$T$7,IF(E534&lt;51,WoE!$T$8,IF(E534&lt;61,WoE!$T$9,WoE!$T$10))))))</f>
        <v>10.385094737400134</v>
      </c>
      <c r="T534">
        <f>IF(J534="",WoE!$T$25,IF(LEFT(J534,1)=WoE!$R$19,WoE!$T$19,IF(LEFT(J534,1)=WoE!$R$20,WoE!$T$20,IF(LEFT(J534,1)=WoE!$R$21,WoE!$T$21,IF(LEFT(J534,1)=WoE!$R$22,WoE!$T$22,IF(LEFT(J534,1)=WoE!$R$23,WoE!$T$23,WoE!$T$24))))))</f>
        <v>-35.508699828064103</v>
      </c>
      <c r="U534">
        <f>IF(Q534=WoE!$R$45,WoE!$T$45,IF(Q534=WoE!$R$44,WoE!$T$44,IF(Q534=WoE!$R$43,WoE!$T$43,IF(Q534=WoE!$R$42,WoE!$T$42,IF(Q534=WoE!$R$41,WoE!$T$41,IF(Q534=WoE!$R$40,WoE!$T$40,IF(Q534=WoE!$R$39,WoE!$T$39,IF(Q534=WoE!$R$38,WoE!$T$38,IF(Q534=WoE!$R$37,WoE!$T$37,IF(Q534=WoE!$R$36,WoE!$T$36,IF(Q534=WoE!$R$35,WoE!$T$35,IF(Q534="",WoE!$T$33,WoE!$T$34))))))))))))</f>
        <v>-46.758841498002319</v>
      </c>
      <c r="V534">
        <f>IF(D534=WoE!$R$53,WoE!$T$53,WoE!$T$54)</f>
        <v>-94.961360375027951</v>
      </c>
      <c r="W534">
        <f t="shared" si="44"/>
        <v>0</v>
      </c>
      <c r="Y534">
        <f>VLOOKUP(S534,WoE!$T$5:$W$11,4,FALSE)</f>
        <v>124</v>
      </c>
      <c r="Z534">
        <f>VLOOKUP(T534,WoE!$T$19:$W$25,4,FALSE)</f>
        <v>113</v>
      </c>
      <c r="AA534">
        <f>VLOOKUP(U534,WoE!$T$33:$W$45,4,FALSE)</f>
        <v>112</v>
      </c>
      <c r="AB534">
        <f>VLOOKUP(V534,WoE!$T$53:$W$54,4,FALSE)</f>
        <v>95</v>
      </c>
      <c r="AC534">
        <f t="shared" si="45"/>
        <v>444</v>
      </c>
      <c r="AD534">
        <f t="shared" si="46"/>
        <v>0</v>
      </c>
    </row>
    <row r="535" spans="1:30" hidden="1" x14ac:dyDescent="0.25">
      <c r="A535">
        <v>2</v>
      </c>
      <c r="B535">
        <v>1</v>
      </c>
      <c r="C535" t="s">
        <v>1280</v>
      </c>
      <c r="D535" t="s">
        <v>15</v>
      </c>
      <c r="E535">
        <v>21</v>
      </c>
      <c r="F535">
        <v>0</v>
      </c>
      <c r="G535">
        <v>1</v>
      </c>
      <c r="H535" t="s">
        <v>1281</v>
      </c>
      <c r="I535">
        <v>21</v>
      </c>
      <c r="K535" t="s">
        <v>17</v>
      </c>
      <c r="L535" t="s">
        <v>857</v>
      </c>
      <c r="N535" t="s">
        <v>1282</v>
      </c>
      <c r="O535">
        <v>5</v>
      </c>
      <c r="P535" t="str">
        <f t="shared" si="42"/>
        <v>Validate</v>
      </c>
      <c r="Q535" t="str">
        <f t="shared" si="43"/>
        <v>on</v>
      </c>
      <c r="S535">
        <f>IF(E535="",WoE!$T$11,IF(E535&lt;18,WoE!$T$5,IF(E535&lt;31,WoE!$T$6,IF(E535&lt;41,WoE!$T$7,IF(E535&lt;51,WoE!$T$8,IF(E535&lt;61,WoE!$T$9,WoE!$T$10))))))</f>
        <v>-5.6858338818942329</v>
      </c>
      <c r="T535">
        <f>IF(J535="",WoE!$T$25,IF(LEFT(J535,1)=WoE!$R$19,WoE!$T$19,IF(LEFT(J535,1)=WoE!$R$20,WoE!$T$20,IF(LEFT(J535,1)=WoE!$R$21,WoE!$T$21,IF(LEFT(J535,1)=WoE!$R$22,WoE!$T$22,IF(LEFT(J535,1)=WoE!$R$23,WoE!$T$23,WoE!$T$24))))))</f>
        <v>-35.508699828064103</v>
      </c>
      <c r="U535">
        <f>IF(Q535=WoE!$R$45,WoE!$T$45,IF(Q535=WoE!$R$44,WoE!$T$44,IF(Q535=WoE!$R$43,WoE!$T$43,IF(Q535=WoE!$R$42,WoE!$T$42,IF(Q535=WoE!$R$41,WoE!$T$41,IF(Q535=WoE!$R$40,WoE!$T$40,IF(Q535=WoE!$R$39,WoE!$T$39,IF(Q535=WoE!$R$38,WoE!$T$38,IF(Q535=WoE!$R$37,WoE!$T$37,IF(Q535=WoE!$R$36,WoE!$T$36,IF(Q535=WoE!$R$35,WoE!$T$35,IF(Q535="",WoE!$T$33,WoE!$T$34))))))))))))</f>
        <v>-105.96394786685998</v>
      </c>
      <c r="V535">
        <f>IF(D535=WoE!$R$53,WoE!$T$53,WoE!$T$54)</f>
        <v>157.1927179217501</v>
      </c>
      <c r="W535">
        <f t="shared" si="44"/>
        <v>1</v>
      </c>
      <c r="Y535">
        <f>VLOOKUP(S535,WoE!$T$5:$W$11,4,FALSE)</f>
        <v>121</v>
      </c>
      <c r="Z535">
        <f>VLOOKUP(T535,WoE!$T$19:$W$25,4,FALSE)</f>
        <v>113</v>
      </c>
      <c r="AA535">
        <f>VLOOKUP(U535,WoE!$T$33:$W$45,4,FALSE)</f>
        <v>98</v>
      </c>
      <c r="AB535">
        <f>VLOOKUP(V535,WoE!$T$53:$W$54,4,FALSE)</f>
        <v>167</v>
      </c>
      <c r="AC535">
        <f t="shared" si="45"/>
        <v>499</v>
      </c>
      <c r="AD535">
        <f t="shared" si="46"/>
        <v>1</v>
      </c>
    </row>
    <row r="536" spans="1:30" hidden="1" x14ac:dyDescent="0.25">
      <c r="A536">
        <v>2</v>
      </c>
      <c r="B536">
        <v>1</v>
      </c>
      <c r="C536" t="s">
        <v>1283</v>
      </c>
      <c r="D536" t="s">
        <v>15</v>
      </c>
      <c r="E536">
        <v>19</v>
      </c>
      <c r="F536">
        <v>0</v>
      </c>
      <c r="G536">
        <v>0</v>
      </c>
      <c r="H536" t="s">
        <v>1223</v>
      </c>
      <c r="I536">
        <v>26</v>
      </c>
      <c r="K536" t="s">
        <v>17</v>
      </c>
      <c r="L536" t="s">
        <v>22</v>
      </c>
      <c r="N536" t="s">
        <v>1284</v>
      </c>
      <c r="O536">
        <v>4</v>
      </c>
      <c r="P536" t="str">
        <f t="shared" si="42"/>
        <v>Test</v>
      </c>
      <c r="Q536" t="str">
        <f t="shared" si="43"/>
        <v>nd</v>
      </c>
      <c r="S536">
        <f>IF(E536="",WoE!$T$11,IF(E536&lt;18,WoE!$T$5,IF(E536&lt;31,WoE!$T$6,IF(E536&lt;41,WoE!$T$7,IF(E536&lt;51,WoE!$T$8,IF(E536&lt;61,WoE!$T$9,WoE!$T$10))))))</f>
        <v>-5.6858338818942329</v>
      </c>
      <c r="T536">
        <f>IF(J536="",WoE!$T$25,IF(LEFT(J536,1)=WoE!$R$19,WoE!$T$19,IF(LEFT(J536,1)=WoE!$R$20,WoE!$T$20,IF(LEFT(J536,1)=WoE!$R$21,WoE!$T$21,IF(LEFT(J536,1)=WoE!$R$22,WoE!$T$22,IF(LEFT(J536,1)=WoE!$R$23,WoE!$T$23,WoE!$T$24))))))</f>
        <v>-35.508699828064103</v>
      </c>
      <c r="U536">
        <f>IF(Q536=WoE!$R$45,WoE!$T$45,IF(Q536=WoE!$R$44,WoE!$T$44,IF(Q536=WoE!$R$43,WoE!$T$43,IF(Q536=WoE!$R$42,WoE!$T$42,IF(Q536=WoE!$R$41,WoE!$T$41,IF(Q536=WoE!$R$40,WoE!$T$40,IF(Q536=WoE!$R$39,WoE!$T$39,IF(Q536=WoE!$R$38,WoE!$T$38,IF(Q536=WoE!$R$37,WoE!$T$37,IF(Q536=WoE!$R$36,WoE!$T$36,IF(Q536=WoE!$R$35,WoE!$T$35,IF(Q536="",WoE!$T$33,WoE!$T$34))))))))))))</f>
        <v>23.024115278327077</v>
      </c>
      <c r="V536">
        <f>IF(D536=WoE!$R$53,WoE!$T$53,WoE!$T$54)</f>
        <v>157.1927179217501</v>
      </c>
      <c r="W536">
        <f t="shared" si="44"/>
        <v>1</v>
      </c>
      <c r="Y536">
        <f>VLOOKUP(S536,WoE!$T$5:$W$11,4,FALSE)</f>
        <v>121</v>
      </c>
      <c r="Z536">
        <f>VLOOKUP(T536,WoE!$T$19:$W$25,4,FALSE)</f>
        <v>113</v>
      </c>
      <c r="AA536">
        <f>VLOOKUP(U536,WoE!$T$33:$W$45,4,FALSE)</f>
        <v>127</v>
      </c>
      <c r="AB536">
        <f>VLOOKUP(V536,WoE!$T$53:$W$54,4,FALSE)</f>
        <v>167</v>
      </c>
      <c r="AC536">
        <f t="shared" si="45"/>
        <v>528</v>
      </c>
      <c r="AD536">
        <f t="shared" si="46"/>
        <v>1</v>
      </c>
    </row>
    <row r="537" spans="1:30" x14ac:dyDescent="0.25">
      <c r="A537">
        <v>2</v>
      </c>
      <c r="B537">
        <v>0</v>
      </c>
      <c r="C537" t="s">
        <v>1285</v>
      </c>
      <c r="D537" t="s">
        <v>20</v>
      </c>
      <c r="E537">
        <v>43</v>
      </c>
      <c r="F537">
        <v>0</v>
      </c>
      <c r="G537">
        <v>1</v>
      </c>
      <c r="H537" t="s">
        <v>1281</v>
      </c>
      <c r="I537">
        <v>21</v>
      </c>
      <c r="K537" t="s">
        <v>17</v>
      </c>
      <c r="N537" t="s">
        <v>1282</v>
      </c>
      <c r="O537">
        <v>3</v>
      </c>
      <c r="P537" t="str">
        <f t="shared" si="42"/>
        <v>Train</v>
      </c>
      <c r="Q537" t="str">
        <f t="shared" si="43"/>
        <v>on</v>
      </c>
      <c r="S537">
        <f>IF(E537="",WoE!$T$11,IF(E537&lt;18,WoE!$T$5,IF(E537&lt;31,WoE!$T$6,IF(E537&lt;41,WoE!$T$7,IF(E537&lt;51,WoE!$T$8,IF(E537&lt;61,WoE!$T$9,WoE!$T$10))))))</f>
        <v>10.385094737400134</v>
      </c>
      <c r="T537">
        <f>IF(J537="",WoE!$T$25,IF(LEFT(J537,1)=WoE!$R$19,WoE!$T$19,IF(LEFT(J537,1)=WoE!$R$20,WoE!$T$20,IF(LEFT(J537,1)=WoE!$R$21,WoE!$T$21,IF(LEFT(J537,1)=WoE!$R$22,WoE!$T$22,IF(LEFT(J537,1)=WoE!$R$23,WoE!$T$23,WoE!$T$24))))))</f>
        <v>-35.508699828064103</v>
      </c>
      <c r="U537">
        <f>IF(Q537=WoE!$R$45,WoE!$T$45,IF(Q537=WoE!$R$44,WoE!$T$44,IF(Q537=WoE!$R$43,WoE!$T$43,IF(Q537=WoE!$R$42,WoE!$T$42,IF(Q537=WoE!$R$41,WoE!$T$41,IF(Q537=WoE!$R$40,WoE!$T$40,IF(Q537=WoE!$R$39,WoE!$T$39,IF(Q537=WoE!$R$38,WoE!$T$38,IF(Q537=WoE!$R$37,WoE!$T$37,IF(Q537=WoE!$R$36,WoE!$T$36,IF(Q537=WoE!$R$35,WoE!$T$35,IF(Q537="",WoE!$T$33,WoE!$T$34))))))))))))</f>
        <v>-105.96394786685998</v>
      </c>
      <c r="V537">
        <f>IF(D537=WoE!$R$53,WoE!$T$53,WoE!$T$54)</f>
        <v>-94.961360375027951</v>
      </c>
      <c r="W537">
        <f t="shared" si="44"/>
        <v>0</v>
      </c>
      <c r="Y537">
        <f>VLOOKUP(S537,WoE!$T$5:$W$11,4,FALSE)</f>
        <v>124</v>
      </c>
      <c r="Z537">
        <f>VLOOKUP(T537,WoE!$T$19:$W$25,4,FALSE)</f>
        <v>113</v>
      </c>
      <c r="AA537">
        <f>VLOOKUP(U537,WoE!$T$33:$W$45,4,FALSE)</f>
        <v>98</v>
      </c>
      <c r="AB537">
        <f>VLOOKUP(V537,WoE!$T$53:$W$54,4,FALSE)</f>
        <v>95</v>
      </c>
      <c r="AC537">
        <f t="shared" si="45"/>
        <v>430</v>
      </c>
      <c r="AD537">
        <f t="shared" si="46"/>
        <v>0</v>
      </c>
    </row>
    <row r="538" spans="1:30" hidden="1" x14ac:dyDescent="0.25">
      <c r="A538">
        <v>2</v>
      </c>
      <c r="B538">
        <v>1</v>
      </c>
      <c r="C538" t="s">
        <v>1286</v>
      </c>
      <c r="D538" t="s">
        <v>15</v>
      </c>
      <c r="E538">
        <v>32</v>
      </c>
      <c r="F538">
        <v>0</v>
      </c>
      <c r="G538">
        <v>0</v>
      </c>
      <c r="H538" t="s">
        <v>1287</v>
      </c>
      <c r="I538">
        <v>13</v>
      </c>
      <c r="K538" t="s">
        <v>17</v>
      </c>
      <c r="L538" t="s">
        <v>54</v>
      </c>
      <c r="N538" t="s">
        <v>1288</v>
      </c>
      <c r="O538">
        <v>4</v>
      </c>
      <c r="P538" t="str">
        <f t="shared" si="42"/>
        <v>Test</v>
      </c>
      <c r="Q538" t="str">
        <f t="shared" si="43"/>
        <v>ia</v>
      </c>
      <c r="S538">
        <f>IF(E538="",WoE!$T$11,IF(E538&lt;18,WoE!$T$5,IF(E538&lt;31,WoE!$T$6,IF(E538&lt;41,WoE!$T$7,IF(E538&lt;51,WoE!$T$8,IF(E538&lt;61,WoE!$T$9,WoE!$T$10))))))</f>
        <v>6.0882919635254256</v>
      </c>
      <c r="T538">
        <f>IF(J538="",WoE!$T$25,IF(LEFT(J538,1)=WoE!$R$19,WoE!$T$19,IF(LEFT(J538,1)=WoE!$R$20,WoE!$T$20,IF(LEFT(J538,1)=WoE!$R$21,WoE!$T$21,IF(LEFT(J538,1)=WoE!$R$22,WoE!$T$22,IF(LEFT(J538,1)=WoE!$R$23,WoE!$T$23,WoE!$T$24))))))</f>
        <v>-35.508699828064103</v>
      </c>
      <c r="U538">
        <f>IF(Q538=WoE!$R$45,WoE!$T$45,IF(Q538=WoE!$R$44,WoE!$T$44,IF(Q538=WoE!$R$43,WoE!$T$43,IF(Q538=WoE!$R$42,WoE!$T$42,IF(Q538=WoE!$R$41,WoE!$T$41,IF(Q538=WoE!$R$40,WoE!$T$40,IF(Q538=WoE!$R$39,WoE!$T$39,IF(Q538=WoE!$R$38,WoE!$T$38,IF(Q538=WoE!$R$37,WoE!$T$37,IF(Q538=WoE!$R$36,WoE!$T$36,IF(Q538=WoE!$R$35,WoE!$T$35,IF(Q538="",WoE!$T$33,WoE!$T$34))))))))))))</f>
        <v>-96.783192941547711</v>
      </c>
      <c r="V538">
        <f>IF(D538=WoE!$R$53,WoE!$T$53,WoE!$T$54)</f>
        <v>157.1927179217501</v>
      </c>
      <c r="W538">
        <f t="shared" si="44"/>
        <v>1</v>
      </c>
      <c r="Y538">
        <f>VLOOKUP(S538,WoE!$T$5:$W$11,4,FALSE)</f>
        <v>123</v>
      </c>
      <c r="Z538">
        <f>VLOOKUP(T538,WoE!$T$19:$W$25,4,FALSE)</f>
        <v>113</v>
      </c>
      <c r="AA538">
        <f>VLOOKUP(U538,WoE!$T$33:$W$45,4,FALSE)</f>
        <v>101</v>
      </c>
      <c r="AB538">
        <f>VLOOKUP(V538,WoE!$T$53:$W$54,4,FALSE)</f>
        <v>167</v>
      </c>
      <c r="AC538">
        <f t="shared" si="45"/>
        <v>504</v>
      </c>
      <c r="AD538">
        <f t="shared" si="46"/>
        <v>1</v>
      </c>
    </row>
    <row r="539" spans="1:30" hidden="1" x14ac:dyDescent="0.25">
      <c r="A539">
        <v>2</v>
      </c>
      <c r="B539">
        <v>0</v>
      </c>
      <c r="C539" t="s">
        <v>1289</v>
      </c>
      <c r="D539" t="s">
        <v>20</v>
      </c>
      <c r="E539">
        <v>34</v>
      </c>
      <c r="F539">
        <v>0</v>
      </c>
      <c r="G539">
        <v>0</v>
      </c>
      <c r="H539" t="s">
        <v>1043</v>
      </c>
      <c r="I539">
        <v>13</v>
      </c>
      <c r="K539" t="s">
        <v>17</v>
      </c>
      <c r="N539" t="s">
        <v>1290</v>
      </c>
      <c r="O539">
        <v>5</v>
      </c>
      <c r="P539" t="str">
        <f t="shared" si="42"/>
        <v>Validate</v>
      </c>
      <c r="Q539" t="str">
        <f t="shared" si="43"/>
        <v>NY</v>
      </c>
      <c r="S539">
        <f>IF(E539="",WoE!$T$11,IF(E539&lt;18,WoE!$T$5,IF(E539&lt;31,WoE!$T$6,IF(E539&lt;41,WoE!$T$7,IF(E539&lt;51,WoE!$T$8,IF(E539&lt;61,WoE!$T$9,WoE!$T$10))))))</f>
        <v>6.0882919635254256</v>
      </c>
      <c r="T539">
        <f>IF(J539="",WoE!$T$25,IF(LEFT(J539,1)=WoE!$R$19,WoE!$T$19,IF(LEFT(J539,1)=WoE!$R$20,WoE!$T$20,IF(LEFT(J539,1)=WoE!$R$21,WoE!$T$21,IF(LEFT(J539,1)=WoE!$R$22,WoE!$T$22,IF(LEFT(J539,1)=WoE!$R$23,WoE!$T$23,WoE!$T$24))))))</f>
        <v>-35.508699828064103</v>
      </c>
      <c r="U539">
        <f>IF(Q539=WoE!$R$45,WoE!$T$45,IF(Q539=WoE!$R$44,WoE!$T$44,IF(Q539=WoE!$R$43,WoE!$T$43,IF(Q539=WoE!$R$42,WoE!$T$42,IF(Q539=WoE!$R$41,WoE!$T$41,IF(Q539=WoE!$R$40,WoE!$T$40,IF(Q539=WoE!$R$39,WoE!$T$39,IF(Q539=WoE!$R$38,WoE!$T$38,IF(Q539=WoE!$R$37,WoE!$T$37,IF(Q539=WoE!$R$36,WoE!$T$36,IF(Q539=WoE!$R$35,WoE!$T$35,IF(Q539="",WoE!$T$33,WoE!$T$34))))))))))))</f>
        <v>96.207787829339537</v>
      </c>
      <c r="V539">
        <f>IF(D539=WoE!$R$53,WoE!$T$53,WoE!$T$54)</f>
        <v>-94.961360375027951</v>
      </c>
      <c r="W539">
        <f t="shared" si="44"/>
        <v>0</v>
      </c>
      <c r="Y539">
        <f>VLOOKUP(S539,WoE!$T$5:$W$11,4,FALSE)</f>
        <v>123</v>
      </c>
      <c r="Z539">
        <f>VLOOKUP(T539,WoE!$T$19:$W$25,4,FALSE)</f>
        <v>113</v>
      </c>
      <c r="AA539">
        <f>VLOOKUP(U539,WoE!$T$33:$W$45,4,FALSE)</f>
        <v>143</v>
      </c>
      <c r="AB539">
        <f>VLOOKUP(V539,WoE!$T$53:$W$54,4,FALSE)</f>
        <v>95</v>
      </c>
      <c r="AC539">
        <f t="shared" si="45"/>
        <v>474</v>
      </c>
      <c r="AD539">
        <f t="shared" si="46"/>
        <v>0</v>
      </c>
    </row>
    <row r="540" spans="1:30" hidden="1" x14ac:dyDescent="0.25">
      <c r="A540">
        <v>2</v>
      </c>
      <c r="B540">
        <v>1</v>
      </c>
      <c r="C540" t="s">
        <v>1291</v>
      </c>
      <c r="D540" t="s">
        <v>20</v>
      </c>
      <c r="E540">
        <v>30</v>
      </c>
      <c r="F540">
        <v>0</v>
      </c>
      <c r="G540">
        <v>0</v>
      </c>
      <c r="H540" t="s">
        <v>1292</v>
      </c>
      <c r="I540">
        <v>12.737500000000001</v>
      </c>
      <c r="K540" t="s">
        <v>44</v>
      </c>
      <c r="L540" t="s">
        <v>204</v>
      </c>
      <c r="N540" t="s">
        <v>1293</v>
      </c>
      <c r="O540">
        <v>5</v>
      </c>
      <c r="P540" t="str">
        <f t="shared" si="42"/>
        <v>Validate</v>
      </c>
      <c r="Q540" t="str">
        <f t="shared" si="43"/>
        <v>NH</v>
      </c>
      <c r="S540">
        <f>IF(E540="",WoE!$T$11,IF(E540&lt;18,WoE!$T$5,IF(E540&lt;31,WoE!$T$6,IF(E540&lt;41,WoE!$T$7,IF(E540&lt;51,WoE!$T$8,IF(E540&lt;61,WoE!$T$9,WoE!$T$10))))))</f>
        <v>-5.6858338818942329</v>
      </c>
      <c r="T540">
        <f>IF(J540="",WoE!$T$25,IF(LEFT(J540,1)=WoE!$R$19,WoE!$T$19,IF(LEFT(J540,1)=WoE!$R$20,WoE!$T$20,IF(LEFT(J540,1)=WoE!$R$21,WoE!$T$21,IF(LEFT(J540,1)=WoE!$R$22,WoE!$T$22,IF(LEFT(J540,1)=WoE!$R$23,WoE!$T$23,WoE!$T$24))))))</f>
        <v>-35.508699828064103</v>
      </c>
      <c r="U540">
        <f>IF(Q540=WoE!$R$45,WoE!$T$45,IF(Q540=WoE!$R$44,WoE!$T$44,IF(Q540=WoE!$R$43,WoE!$T$43,IF(Q540=WoE!$R$42,WoE!$T$42,IF(Q540=WoE!$R$41,WoE!$T$41,IF(Q540=WoE!$R$40,WoE!$T$40,IF(Q540=WoE!$R$39,WoE!$T$39,IF(Q540=WoE!$R$38,WoE!$T$38,IF(Q540=WoE!$R$37,WoE!$T$37,IF(Q540=WoE!$R$36,WoE!$T$36,IF(Q540=WoE!$R$35,WoE!$T$35,IF(Q540="",WoE!$T$33,WoE!$T$34))))))))))))</f>
        <v>26.617316200933416</v>
      </c>
      <c r="V540">
        <f>IF(D540=WoE!$R$53,WoE!$T$53,WoE!$T$54)</f>
        <v>-94.961360375027951</v>
      </c>
      <c r="W540">
        <f t="shared" si="44"/>
        <v>1</v>
      </c>
      <c r="Y540">
        <f>VLOOKUP(S540,WoE!$T$5:$W$11,4,FALSE)</f>
        <v>121</v>
      </c>
      <c r="Z540">
        <f>VLOOKUP(T540,WoE!$T$19:$W$25,4,FALSE)</f>
        <v>113</v>
      </c>
      <c r="AA540">
        <f>VLOOKUP(U540,WoE!$T$33:$W$45,4,FALSE)</f>
        <v>128</v>
      </c>
      <c r="AB540">
        <f>VLOOKUP(V540,WoE!$T$53:$W$54,4,FALSE)</f>
        <v>95</v>
      </c>
      <c r="AC540">
        <f t="shared" si="45"/>
        <v>457</v>
      </c>
      <c r="AD540">
        <f t="shared" si="46"/>
        <v>1</v>
      </c>
    </row>
    <row r="541" spans="1:30" x14ac:dyDescent="0.25">
      <c r="A541">
        <v>2</v>
      </c>
      <c r="B541">
        <v>0</v>
      </c>
      <c r="C541" t="s">
        <v>1294</v>
      </c>
      <c r="D541" t="s">
        <v>20</v>
      </c>
      <c r="E541">
        <v>27</v>
      </c>
      <c r="F541">
        <v>0</v>
      </c>
      <c r="G541">
        <v>0</v>
      </c>
      <c r="H541" t="s">
        <v>1295</v>
      </c>
      <c r="I541">
        <v>15.033300000000001</v>
      </c>
      <c r="K541" t="s">
        <v>44</v>
      </c>
      <c r="N541" t="s">
        <v>1180</v>
      </c>
      <c r="O541">
        <v>1</v>
      </c>
      <c r="P541" t="str">
        <f t="shared" si="42"/>
        <v>Train</v>
      </c>
      <c r="Q541" t="str">
        <f t="shared" si="43"/>
        <v>is</v>
      </c>
      <c r="S541">
        <f>IF(E541="",WoE!$T$11,IF(E541&lt;18,WoE!$T$5,IF(E541&lt;31,WoE!$T$6,IF(E541&lt;41,WoE!$T$7,IF(E541&lt;51,WoE!$T$8,IF(E541&lt;61,WoE!$T$9,WoE!$T$10))))))</f>
        <v>-5.6858338818942329</v>
      </c>
      <c r="T541">
        <f>IF(J541="",WoE!$T$25,IF(LEFT(J541,1)=WoE!$R$19,WoE!$T$19,IF(LEFT(J541,1)=WoE!$R$20,WoE!$T$20,IF(LEFT(J541,1)=WoE!$R$21,WoE!$T$21,IF(LEFT(J541,1)=WoE!$R$22,WoE!$T$22,IF(LEFT(J541,1)=WoE!$R$23,WoE!$T$23,WoE!$T$24))))))</f>
        <v>-35.508699828064103</v>
      </c>
      <c r="U541">
        <f>IF(Q541=WoE!$R$45,WoE!$T$45,IF(Q541=WoE!$R$44,WoE!$T$44,IF(Q541=WoE!$R$43,WoE!$T$43,IF(Q541=WoE!$R$42,WoE!$T$42,IF(Q541=WoE!$R$41,WoE!$T$41,IF(Q541=WoE!$R$40,WoE!$T$40,IF(Q541=WoE!$R$39,WoE!$T$39,IF(Q541=WoE!$R$38,WoE!$T$38,IF(Q541=WoE!$R$37,WoE!$T$37,IF(Q541=WoE!$R$36,WoE!$T$36,IF(Q541=WoE!$R$35,WoE!$T$35,IF(Q541="",WoE!$T$33,WoE!$T$34))))))))))))</f>
        <v>26.617316200933416</v>
      </c>
      <c r="V541">
        <f>IF(D541=WoE!$R$53,WoE!$T$53,WoE!$T$54)</f>
        <v>-94.961360375027951</v>
      </c>
      <c r="W541">
        <f t="shared" si="44"/>
        <v>0</v>
      </c>
      <c r="Y541">
        <f>VLOOKUP(S541,WoE!$T$5:$W$11,4,FALSE)</f>
        <v>121</v>
      </c>
      <c r="Z541">
        <f>VLOOKUP(T541,WoE!$T$19:$W$25,4,FALSE)</f>
        <v>113</v>
      </c>
      <c r="AA541">
        <f>VLOOKUP(U541,WoE!$T$33:$W$45,4,FALSE)</f>
        <v>128</v>
      </c>
      <c r="AB541">
        <f>VLOOKUP(V541,WoE!$T$53:$W$54,4,FALSE)</f>
        <v>95</v>
      </c>
      <c r="AC541">
        <f t="shared" si="45"/>
        <v>457</v>
      </c>
      <c r="AD541">
        <f t="shared" si="46"/>
        <v>0</v>
      </c>
    </row>
    <row r="542" spans="1:30" hidden="1" x14ac:dyDescent="0.25">
      <c r="A542">
        <v>2</v>
      </c>
      <c r="B542">
        <v>1</v>
      </c>
      <c r="C542" t="s">
        <v>1296</v>
      </c>
      <c r="D542" t="s">
        <v>15</v>
      </c>
      <c r="E542">
        <v>2</v>
      </c>
      <c r="F542">
        <v>1</v>
      </c>
      <c r="G542">
        <v>1</v>
      </c>
      <c r="H542" t="s">
        <v>1297</v>
      </c>
      <c r="I542">
        <v>26</v>
      </c>
      <c r="K542" t="s">
        <v>17</v>
      </c>
      <c r="L542" t="s">
        <v>22</v>
      </c>
      <c r="N542" t="s">
        <v>1298</v>
      </c>
      <c r="O542">
        <v>4</v>
      </c>
      <c r="P542" t="str">
        <f t="shared" si="42"/>
        <v>Test</v>
      </c>
      <c r="Q542" t="str">
        <f t="shared" si="43"/>
        <v>MI</v>
      </c>
      <c r="S542">
        <f>IF(E542="",WoE!$T$11,IF(E542&lt;18,WoE!$T$5,IF(E542&lt;31,WoE!$T$6,IF(E542&lt;41,WoE!$T$7,IF(E542&lt;51,WoE!$T$8,IF(E542&lt;61,WoE!$T$9,WoE!$T$10))))))</f>
        <v>76.513380263189873</v>
      </c>
      <c r="T542">
        <f>IF(J542="",WoE!$T$25,IF(LEFT(J542,1)=WoE!$R$19,WoE!$T$19,IF(LEFT(J542,1)=WoE!$R$20,WoE!$T$20,IF(LEFT(J542,1)=WoE!$R$21,WoE!$T$21,IF(LEFT(J542,1)=WoE!$R$22,WoE!$T$22,IF(LEFT(J542,1)=WoE!$R$23,WoE!$T$23,WoE!$T$24))))))</f>
        <v>-35.508699828064103</v>
      </c>
      <c r="U542">
        <f>IF(Q542=WoE!$R$45,WoE!$T$45,IF(Q542=WoE!$R$44,WoE!$T$44,IF(Q542=WoE!$R$43,WoE!$T$43,IF(Q542=WoE!$R$42,WoE!$T$42,IF(Q542=WoE!$R$41,WoE!$T$41,IF(Q542=WoE!$R$40,WoE!$T$40,IF(Q542=WoE!$R$39,WoE!$T$39,IF(Q542=WoE!$R$38,WoE!$T$38,IF(Q542=WoE!$R$37,WoE!$T$37,IF(Q542=WoE!$R$36,WoE!$T$36,IF(Q542=WoE!$R$35,WoE!$T$35,IF(Q542="",WoE!$T$33,WoE!$T$34))))))))))))</f>
        <v>9.3040031269785537</v>
      </c>
      <c r="V542">
        <f>IF(D542=WoE!$R$53,WoE!$T$53,WoE!$T$54)</f>
        <v>157.1927179217501</v>
      </c>
      <c r="W542">
        <f t="shared" si="44"/>
        <v>1</v>
      </c>
      <c r="Y542">
        <f>VLOOKUP(S542,WoE!$T$5:$W$11,4,FALSE)</f>
        <v>137</v>
      </c>
      <c r="Z542">
        <f>VLOOKUP(T542,WoE!$T$19:$W$25,4,FALSE)</f>
        <v>113</v>
      </c>
      <c r="AA542">
        <f>VLOOKUP(U542,WoE!$T$33:$W$45,4,FALSE)</f>
        <v>124</v>
      </c>
      <c r="AB542">
        <f>VLOOKUP(V542,WoE!$T$53:$W$54,4,FALSE)</f>
        <v>167</v>
      </c>
      <c r="AC542">
        <f t="shared" si="45"/>
        <v>541</v>
      </c>
      <c r="AD542">
        <f t="shared" si="46"/>
        <v>1</v>
      </c>
    </row>
    <row r="543" spans="1:30" x14ac:dyDescent="0.25">
      <c r="A543">
        <v>2</v>
      </c>
      <c r="B543">
        <v>1</v>
      </c>
      <c r="C543" t="s">
        <v>1299</v>
      </c>
      <c r="D543" t="s">
        <v>15</v>
      </c>
      <c r="E543">
        <v>8</v>
      </c>
      <c r="F543">
        <v>1</v>
      </c>
      <c r="G543">
        <v>1</v>
      </c>
      <c r="H543" t="s">
        <v>1297</v>
      </c>
      <c r="I543">
        <v>26</v>
      </c>
      <c r="K543" t="s">
        <v>17</v>
      </c>
      <c r="L543" t="s">
        <v>22</v>
      </c>
      <c r="N543" t="s">
        <v>1298</v>
      </c>
      <c r="O543">
        <v>1</v>
      </c>
      <c r="P543" t="str">
        <f t="shared" si="42"/>
        <v>Train</v>
      </c>
      <c r="Q543" t="str">
        <f t="shared" si="43"/>
        <v>MI</v>
      </c>
      <c r="S543">
        <f>IF(E543="",WoE!$T$11,IF(E543&lt;18,WoE!$T$5,IF(E543&lt;31,WoE!$T$6,IF(E543&lt;41,WoE!$T$7,IF(E543&lt;51,WoE!$T$8,IF(E543&lt;61,WoE!$T$9,WoE!$T$10))))))</f>
        <v>76.513380263189873</v>
      </c>
      <c r="T543">
        <f>IF(J543="",WoE!$T$25,IF(LEFT(J543,1)=WoE!$R$19,WoE!$T$19,IF(LEFT(J543,1)=WoE!$R$20,WoE!$T$20,IF(LEFT(J543,1)=WoE!$R$21,WoE!$T$21,IF(LEFT(J543,1)=WoE!$R$22,WoE!$T$22,IF(LEFT(J543,1)=WoE!$R$23,WoE!$T$23,WoE!$T$24))))))</f>
        <v>-35.508699828064103</v>
      </c>
      <c r="U543">
        <f>IF(Q543=WoE!$R$45,WoE!$T$45,IF(Q543=WoE!$R$44,WoE!$T$44,IF(Q543=WoE!$R$43,WoE!$T$43,IF(Q543=WoE!$R$42,WoE!$T$42,IF(Q543=WoE!$R$41,WoE!$T$41,IF(Q543=WoE!$R$40,WoE!$T$40,IF(Q543=WoE!$R$39,WoE!$T$39,IF(Q543=WoE!$R$38,WoE!$T$38,IF(Q543=WoE!$R$37,WoE!$T$37,IF(Q543=WoE!$R$36,WoE!$T$36,IF(Q543=WoE!$R$35,WoE!$T$35,IF(Q543="",WoE!$T$33,WoE!$T$34))))))))))))</f>
        <v>9.3040031269785537</v>
      </c>
      <c r="V543">
        <f>IF(D543=WoE!$R$53,WoE!$T$53,WoE!$T$54)</f>
        <v>157.1927179217501</v>
      </c>
      <c r="W543">
        <f t="shared" si="44"/>
        <v>1</v>
      </c>
      <c r="Y543">
        <f>VLOOKUP(S543,WoE!$T$5:$W$11,4,FALSE)</f>
        <v>137</v>
      </c>
      <c r="Z543">
        <f>VLOOKUP(T543,WoE!$T$19:$W$25,4,FALSE)</f>
        <v>113</v>
      </c>
      <c r="AA543">
        <f>VLOOKUP(U543,WoE!$T$33:$W$45,4,FALSE)</f>
        <v>124</v>
      </c>
      <c r="AB543">
        <f>VLOOKUP(V543,WoE!$T$53:$W$54,4,FALSE)</f>
        <v>167</v>
      </c>
      <c r="AC543">
        <f t="shared" si="45"/>
        <v>541</v>
      </c>
      <c r="AD543">
        <f t="shared" si="46"/>
        <v>1</v>
      </c>
    </row>
    <row r="544" spans="1:30" hidden="1" x14ac:dyDescent="0.25">
      <c r="A544">
        <v>2</v>
      </c>
      <c r="B544">
        <v>1</v>
      </c>
      <c r="C544" t="s">
        <v>1300</v>
      </c>
      <c r="D544" t="s">
        <v>15</v>
      </c>
      <c r="E544">
        <v>33</v>
      </c>
      <c r="F544">
        <v>0</v>
      </c>
      <c r="G544">
        <v>2</v>
      </c>
      <c r="H544" t="s">
        <v>1297</v>
      </c>
      <c r="I544">
        <v>26</v>
      </c>
      <c r="K544" t="s">
        <v>17</v>
      </c>
      <c r="L544" t="s">
        <v>22</v>
      </c>
      <c r="N544" t="s">
        <v>1298</v>
      </c>
      <c r="O544">
        <v>4</v>
      </c>
      <c r="P544" t="str">
        <f t="shared" si="42"/>
        <v>Test</v>
      </c>
      <c r="Q544" t="str">
        <f t="shared" si="43"/>
        <v>MI</v>
      </c>
      <c r="S544">
        <f>IF(E544="",WoE!$T$11,IF(E544&lt;18,WoE!$T$5,IF(E544&lt;31,WoE!$T$6,IF(E544&lt;41,WoE!$T$7,IF(E544&lt;51,WoE!$T$8,IF(E544&lt;61,WoE!$T$9,WoE!$T$10))))))</f>
        <v>6.0882919635254256</v>
      </c>
      <c r="T544">
        <f>IF(J544="",WoE!$T$25,IF(LEFT(J544,1)=WoE!$R$19,WoE!$T$19,IF(LEFT(J544,1)=WoE!$R$20,WoE!$T$20,IF(LEFT(J544,1)=WoE!$R$21,WoE!$T$21,IF(LEFT(J544,1)=WoE!$R$22,WoE!$T$22,IF(LEFT(J544,1)=WoE!$R$23,WoE!$T$23,WoE!$T$24))))))</f>
        <v>-35.508699828064103</v>
      </c>
      <c r="U544">
        <f>IF(Q544=WoE!$R$45,WoE!$T$45,IF(Q544=WoE!$R$44,WoE!$T$44,IF(Q544=WoE!$R$43,WoE!$T$43,IF(Q544=WoE!$R$42,WoE!$T$42,IF(Q544=WoE!$R$41,WoE!$T$41,IF(Q544=WoE!$R$40,WoE!$T$40,IF(Q544=WoE!$R$39,WoE!$T$39,IF(Q544=WoE!$R$38,WoE!$T$38,IF(Q544=WoE!$R$37,WoE!$T$37,IF(Q544=WoE!$R$36,WoE!$T$36,IF(Q544=WoE!$R$35,WoE!$T$35,IF(Q544="",WoE!$T$33,WoE!$T$34))))))))))))</f>
        <v>9.3040031269785537</v>
      </c>
      <c r="V544">
        <f>IF(D544=WoE!$R$53,WoE!$T$53,WoE!$T$54)</f>
        <v>157.1927179217501</v>
      </c>
      <c r="W544">
        <f t="shared" si="44"/>
        <v>1</v>
      </c>
      <c r="Y544">
        <f>VLOOKUP(S544,WoE!$T$5:$W$11,4,FALSE)</f>
        <v>123</v>
      </c>
      <c r="Z544">
        <f>VLOOKUP(T544,WoE!$T$19:$W$25,4,FALSE)</f>
        <v>113</v>
      </c>
      <c r="AA544">
        <f>VLOOKUP(U544,WoE!$T$33:$W$45,4,FALSE)</f>
        <v>124</v>
      </c>
      <c r="AB544">
        <f>VLOOKUP(V544,WoE!$T$53:$W$54,4,FALSE)</f>
        <v>167</v>
      </c>
      <c r="AC544">
        <f t="shared" si="45"/>
        <v>527</v>
      </c>
      <c r="AD544">
        <f t="shared" si="46"/>
        <v>1</v>
      </c>
    </row>
    <row r="545" spans="1:30" x14ac:dyDescent="0.25">
      <c r="A545">
        <v>2</v>
      </c>
      <c r="B545">
        <v>0</v>
      </c>
      <c r="C545" t="s">
        <v>1301</v>
      </c>
      <c r="D545" t="s">
        <v>20</v>
      </c>
      <c r="E545">
        <v>36</v>
      </c>
      <c r="F545">
        <v>0</v>
      </c>
      <c r="G545">
        <v>0</v>
      </c>
      <c r="H545" t="s">
        <v>1302</v>
      </c>
      <c r="I545">
        <v>10.5</v>
      </c>
      <c r="K545" t="s">
        <v>17</v>
      </c>
      <c r="N545" t="s">
        <v>1303</v>
      </c>
      <c r="O545">
        <v>3</v>
      </c>
      <c r="P545" t="str">
        <f t="shared" si="42"/>
        <v>Train</v>
      </c>
      <c r="Q545" t="str">
        <f t="shared" si="43"/>
        <v>ex</v>
      </c>
      <c r="S545">
        <f>IF(E545="",WoE!$T$11,IF(E545&lt;18,WoE!$T$5,IF(E545&lt;31,WoE!$T$6,IF(E545&lt;41,WoE!$T$7,IF(E545&lt;51,WoE!$T$8,IF(E545&lt;61,WoE!$T$9,WoE!$T$10))))))</f>
        <v>6.0882919635254256</v>
      </c>
      <c r="T545">
        <f>IF(J545="",WoE!$T$25,IF(LEFT(J545,1)=WoE!$R$19,WoE!$T$19,IF(LEFT(J545,1)=WoE!$R$20,WoE!$T$20,IF(LEFT(J545,1)=WoE!$R$21,WoE!$T$21,IF(LEFT(J545,1)=WoE!$R$22,WoE!$T$22,IF(LEFT(J545,1)=WoE!$R$23,WoE!$T$23,WoE!$T$24))))))</f>
        <v>-35.508699828064103</v>
      </c>
      <c r="U545">
        <f>IF(Q545=WoE!$R$45,WoE!$T$45,IF(Q545=WoE!$R$44,WoE!$T$44,IF(Q545=WoE!$R$43,WoE!$T$43,IF(Q545=WoE!$R$42,WoE!$T$42,IF(Q545=WoE!$R$41,WoE!$T$41,IF(Q545=WoE!$R$40,WoE!$T$40,IF(Q545=WoE!$R$39,WoE!$T$39,IF(Q545=WoE!$R$38,WoE!$T$38,IF(Q545=WoE!$R$37,WoE!$T$37,IF(Q545=WoE!$R$36,WoE!$T$36,IF(Q545=WoE!$R$35,WoE!$T$35,IF(Q545="",WoE!$T$33,WoE!$T$34))))))))))))</f>
        <v>26.617316200933416</v>
      </c>
      <c r="V545">
        <f>IF(D545=WoE!$R$53,WoE!$T$53,WoE!$T$54)</f>
        <v>-94.961360375027951</v>
      </c>
      <c r="W545">
        <f t="shared" si="44"/>
        <v>0</v>
      </c>
      <c r="Y545">
        <f>VLOOKUP(S545,WoE!$T$5:$W$11,4,FALSE)</f>
        <v>123</v>
      </c>
      <c r="Z545">
        <f>VLOOKUP(T545,WoE!$T$19:$W$25,4,FALSE)</f>
        <v>113</v>
      </c>
      <c r="AA545">
        <f>VLOOKUP(U545,WoE!$T$33:$W$45,4,FALSE)</f>
        <v>128</v>
      </c>
      <c r="AB545">
        <f>VLOOKUP(V545,WoE!$T$53:$W$54,4,FALSE)</f>
        <v>95</v>
      </c>
      <c r="AC545">
        <f t="shared" si="45"/>
        <v>459</v>
      </c>
      <c r="AD545">
        <f t="shared" si="46"/>
        <v>0</v>
      </c>
    </row>
    <row r="546" spans="1:30" x14ac:dyDescent="0.25">
      <c r="A546">
        <v>2</v>
      </c>
      <c r="B546">
        <v>0</v>
      </c>
      <c r="C546" t="s">
        <v>1304</v>
      </c>
      <c r="D546" t="s">
        <v>20</v>
      </c>
      <c r="E546">
        <v>34</v>
      </c>
      <c r="F546">
        <v>1</v>
      </c>
      <c r="G546">
        <v>0</v>
      </c>
      <c r="H546" t="s">
        <v>1305</v>
      </c>
      <c r="I546">
        <v>21</v>
      </c>
      <c r="K546" t="s">
        <v>17</v>
      </c>
      <c r="L546" t="s">
        <v>857</v>
      </c>
      <c r="N546" t="s">
        <v>1306</v>
      </c>
      <c r="O546">
        <v>2</v>
      </c>
      <c r="P546" t="str">
        <f t="shared" si="42"/>
        <v>Train</v>
      </c>
      <c r="Q546" t="str">
        <f t="shared" si="43"/>
        <v>NJ</v>
      </c>
      <c r="S546">
        <f>IF(E546="",WoE!$T$11,IF(E546&lt;18,WoE!$T$5,IF(E546&lt;31,WoE!$T$6,IF(E546&lt;41,WoE!$T$7,IF(E546&lt;51,WoE!$T$8,IF(E546&lt;61,WoE!$T$9,WoE!$T$10))))))</f>
        <v>6.0882919635254256</v>
      </c>
      <c r="T546">
        <f>IF(J546="",WoE!$T$25,IF(LEFT(J546,1)=WoE!$R$19,WoE!$T$19,IF(LEFT(J546,1)=WoE!$R$20,WoE!$T$20,IF(LEFT(J546,1)=WoE!$R$21,WoE!$T$21,IF(LEFT(J546,1)=WoE!$R$22,WoE!$T$22,IF(LEFT(J546,1)=WoE!$R$23,WoE!$T$23,WoE!$T$24))))))</f>
        <v>-35.508699828064103</v>
      </c>
      <c r="U546">
        <f>IF(Q546=WoE!$R$45,WoE!$T$45,IF(Q546=WoE!$R$44,WoE!$T$44,IF(Q546=WoE!$R$43,WoE!$T$43,IF(Q546=WoE!$R$42,WoE!$T$42,IF(Q546=WoE!$R$41,WoE!$T$41,IF(Q546=WoE!$R$40,WoE!$T$40,IF(Q546=WoE!$R$39,WoE!$T$39,IF(Q546=WoE!$R$38,WoE!$T$38,IF(Q546=WoE!$R$37,WoE!$T$37,IF(Q546=WoE!$R$36,WoE!$T$36,IF(Q546=WoE!$R$35,WoE!$T$35,IF(Q546="",WoE!$T$33,WoE!$T$34))))))))))))</f>
        <v>9.304003126978575</v>
      </c>
      <c r="V546">
        <f>IF(D546=WoE!$R$53,WoE!$T$53,WoE!$T$54)</f>
        <v>-94.961360375027951</v>
      </c>
      <c r="W546">
        <f t="shared" si="44"/>
        <v>0</v>
      </c>
      <c r="Y546">
        <f>VLOOKUP(S546,WoE!$T$5:$W$11,4,FALSE)</f>
        <v>123</v>
      </c>
      <c r="Z546">
        <f>VLOOKUP(T546,WoE!$T$19:$W$25,4,FALSE)</f>
        <v>113</v>
      </c>
      <c r="AA546">
        <f>VLOOKUP(U546,WoE!$T$33:$W$45,4,FALSE)</f>
        <v>124</v>
      </c>
      <c r="AB546">
        <f>VLOOKUP(V546,WoE!$T$53:$W$54,4,FALSE)</f>
        <v>95</v>
      </c>
      <c r="AC546">
        <f t="shared" si="45"/>
        <v>455</v>
      </c>
      <c r="AD546">
        <f t="shared" si="46"/>
        <v>0</v>
      </c>
    </row>
    <row r="547" spans="1:30" x14ac:dyDescent="0.25">
      <c r="A547">
        <v>2</v>
      </c>
      <c r="B547">
        <v>1</v>
      </c>
      <c r="C547" t="s">
        <v>1307</v>
      </c>
      <c r="D547" t="s">
        <v>15</v>
      </c>
      <c r="E547">
        <v>30</v>
      </c>
      <c r="F547">
        <v>3</v>
      </c>
      <c r="G547">
        <v>0</v>
      </c>
      <c r="H547" t="s">
        <v>1305</v>
      </c>
      <c r="I547">
        <v>21</v>
      </c>
      <c r="K547" t="s">
        <v>17</v>
      </c>
      <c r="N547" t="s">
        <v>1306</v>
      </c>
      <c r="O547">
        <v>3</v>
      </c>
      <c r="P547" t="str">
        <f t="shared" si="42"/>
        <v>Train</v>
      </c>
      <c r="Q547" t="str">
        <f t="shared" si="43"/>
        <v>NJ</v>
      </c>
      <c r="S547">
        <f>IF(E547="",WoE!$T$11,IF(E547&lt;18,WoE!$T$5,IF(E547&lt;31,WoE!$T$6,IF(E547&lt;41,WoE!$T$7,IF(E547&lt;51,WoE!$T$8,IF(E547&lt;61,WoE!$T$9,WoE!$T$10))))))</f>
        <v>-5.6858338818942329</v>
      </c>
      <c r="T547">
        <f>IF(J547="",WoE!$T$25,IF(LEFT(J547,1)=WoE!$R$19,WoE!$T$19,IF(LEFT(J547,1)=WoE!$R$20,WoE!$T$20,IF(LEFT(J547,1)=WoE!$R$21,WoE!$T$21,IF(LEFT(J547,1)=WoE!$R$22,WoE!$T$22,IF(LEFT(J547,1)=WoE!$R$23,WoE!$T$23,WoE!$T$24))))))</f>
        <v>-35.508699828064103</v>
      </c>
      <c r="U547">
        <f>IF(Q547=WoE!$R$45,WoE!$T$45,IF(Q547=WoE!$R$44,WoE!$T$44,IF(Q547=WoE!$R$43,WoE!$T$43,IF(Q547=WoE!$R$42,WoE!$T$42,IF(Q547=WoE!$R$41,WoE!$T$41,IF(Q547=WoE!$R$40,WoE!$T$40,IF(Q547=WoE!$R$39,WoE!$T$39,IF(Q547=WoE!$R$38,WoE!$T$38,IF(Q547=WoE!$R$37,WoE!$T$37,IF(Q547=WoE!$R$36,WoE!$T$36,IF(Q547=WoE!$R$35,WoE!$T$35,IF(Q547="",WoE!$T$33,WoE!$T$34))))))))))))</f>
        <v>9.304003126978575</v>
      </c>
      <c r="V547">
        <f>IF(D547=WoE!$R$53,WoE!$T$53,WoE!$T$54)</f>
        <v>157.1927179217501</v>
      </c>
      <c r="W547">
        <f t="shared" si="44"/>
        <v>1</v>
      </c>
      <c r="Y547">
        <f>VLOOKUP(S547,WoE!$T$5:$W$11,4,FALSE)</f>
        <v>121</v>
      </c>
      <c r="Z547">
        <f>VLOOKUP(T547,WoE!$T$19:$W$25,4,FALSE)</f>
        <v>113</v>
      </c>
      <c r="AA547">
        <f>VLOOKUP(U547,WoE!$T$33:$W$45,4,FALSE)</f>
        <v>124</v>
      </c>
      <c r="AB547">
        <f>VLOOKUP(V547,WoE!$T$53:$W$54,4,FALSE)</f>
        <v>167</v>
      </c>
      <c r="AC547">
        <f t="shared" si="45"/>
        <v>525</v>
      </c>
      <c r="AD547">
        <f t="shared" si="46"/>
        <v>1</v>
      </c>
    </row>
    <row r="548" spans="1:30" x14ac:dyDescent="0.25">
      <c r="A548">
        <v>2</v>
      </c>
      <c r="B548">
        <v>1</v>
      </c>
      <c r="C548" t="s">
        <v>1308</v>
      </c>
      <c r="D548" t="s">
        <v>15</v>
      </c>
      <c r="E548">
        <v>28</v>
      </c>
      <c r="F548">
        <v>0</v>
      </c>
      <c r="G548">
        <v>0</v>
      </c>
      <c r="H548" t="s">
        <v>1309</v>
      </c>
      <c r="I548">
        <v>13</v>
      </c>
      <c r="K548" t="s">
        <v>17</v>
      </c>
      <c r="L548" t="s">
        <v>54</v>
      </c>
      <c r="N548" t="s">
        <v>1310</v>
      </c>
      <c r="O548">
        <v>1</v>
      </c>
      <c r="P548" t="str">
        <f t="shared" si="42"/>
        <v>Train</v>
      </c>
      <c r="Q548" t="str">
        <f t="shared" si="43"/>
        <v>in</v>
      </c>
      <c r="S548">
        <f>IF(E548="",WoE!$T$11,IF(E548&lt;18,WoE!$T$5,IF(E548&lt;31,WoE!$T$6,IF(E548&lt;41,WoE!$T$7,IF(E548&lt;51,WoE!$T$8,IF(E548&lt;61,WoE!$T$9,WoE!$T$10))))))</f>
        <v>-5.6858338818942329</v>
      </c>
      <c r="T548">
        <f>IF(J548="",WoE!$T$25,IF(LEFT(J548,1)=WoE!$R$19,WoE!$T$19,IF(LEFT(J548,1)=WoE!$R$20,WoE!$T$20,IF(LEFT(J548,1)=WoE!$R$21,WoE!$T$21,IF(LEFT(J548,1)=WoE!$R$22,WoE!$T$22,IF(LEFT(J548,1)=WoE!$R$23,WoE!$T$23,WoE!$T$24))))))</f>
        <v>-35.508699828064103</v>
      </c>
      <c r="U548">
        <f>IF(Q548=WoE!$R$45,WoE!$T$45,IF(Q548=WoE!$R$44,WoE!$T$44,IF(Q548=WoE!$R$43,WoE!$T$43,IF(Q548=WoE!$R$42,WoE!$T$42,IF(Q548=WoE!$R$41,WoE!$T$41,IF(Q548=WoE!$R$40,WoE!$T$40,IF(Q548=WoE!$R$39,WoE!$T$39,IF(Q548=WoE!$R$38,WoE!$T$38,IF(Q548=WoE!$R$37,WoE!$T$37,IF(Q548=WoE!$R$36,WoE!$T$36,IF(Q548=WoE!$R$35,WoE!$T$35,IF(Q548="",WoE!$T$33,WoE!$T$34))))))))))))</f>
        <v>26.617316200933416</v>
      </c>
      <c r="V548">
        <f>IF(D548=WoE!$R$53,WoE!$T$53,WoE!$T$54)</f>
        <v>157.1927179217501</v>
      </c>
      <c r="W548">
        <f t="shared" si="44"/>
        <v>1</v>
      </c>
      <c r="Y548">
        <f>VLOOKUP(S548,WoE!$T$5:$W$11,4,FALSE)</f>
        <v>121</v>
      </c>
      <c r="Z548">
        <f>VLOOKUP(T548,WoE!$T$19:$W$25,4,FALSE)</f>
        <v>113</v>
      </c>
      <c r="AA548">
        <f>VLOOKUP(U548,WoE!$T$33:$W$45,4,FALSE)</f>
        <v>128</v>
      </c>
      <c r="AB548">
        <f>VLOOKUP(V548,WoE!$T$53:$W$54,4,FALSE)</f>
        <v>167</v>
      </c>
      <c r="AC548">
        <f t="shared" si="45"/>
        <v>529</v>
      </c>
      <c r="AD548">
        <f t="shared" si="46"/>
        <v>1</v>
      </c>
    </row>
    <row r="549" spans="1:30" x14ac:dyDescent="0.25">
      <c r="A549">
        <v>2</v>
      </c>
      <c r="B549">
        <v>0</v>
      </c>
      <c r="C549" t="s">
        <v>1311</v>
      </c>
      <c r="D549" t="s">
        <v>20</v>
      </c>
      <c r="E549">
        <v>23</v>
      </c>
      <c r="F549">
        <v>0</v>
      </c>
      <c r="G549">
        <v>0</v>
      </c>
      <c r="H549" t="s">
        <v>1312</v>
      </c>
      <c r="I549">
        <v>15.0458</v>
      </c>
      <c r="K549" t="s">
        <v>44</v>
      </c>
      <c r="N549" t="s">
        <v>1183</v>
      </c>
      <c r="O549">
        <v>3</v>
      </c>
      <c r="P549" t="str">
        <f t="shared" si="42"/>
        <v>Train</v>
      </c>
      <c r="Q549" t="str">
        <f t="shared" si="43"/>
        <v>PQ</v>
      </c>
      <c r="S549">
        <f>IF(E549="",WoE!$T$11,IF(E549&lt;18,WoE!$T$5,IF(E549&lt;31,WoE!$T$6,IF(E549&lt;41,WoE!$T$7,IF(E549&lt;51,WoE!$T$8,IF(E549&lt;61,WoE!$T$9,WoE!$T$10))))))</f>
        <v>-5.6858338818942329</v>
      </c>
      <c r="T549">
        <f>IF(J549="",WoE!$T$25,IF(LEFT(J549,1)=WoE!$R$19,WoE!$T$19,IF(LEFT(J549,1)=WoE!$R$20,WoE!$T$20,IF(LEFT(J549,1)=WoE!$R$21,WoE!$T$21,IF(LEFT(J549,1)=WoE!$R$22,WoE!$T$22,IF(LEFT(J549,1)=WoE!$R$23,WoE!$T$23,WoE!$T$24))))))</f>
        <v>-35.508699828064103</v>
      </c>
      <c r="U549">
        <f>IF(Q549=WoE!$R$45,WoE!$T$45,IF(Q549=WoE!$R$44,WoE!$T$44,IF(Q549=WoE!$R$43,WoE!$T$43,IF(Q549=WoE!$R$42,WoE!$T$42,IF(Q549=WoE!$R$41,WoE!$T$41,IF(Q549=WoE!$R$40,WoE!$T$40,IF(Q549=WoE!$R$39,WoE!$T$39,IF(Q549=WoE!$R$38,WoE!$T$38,IF(Q549=WoE!$R$37,WoE!$T$37,IF(Q549=WoE!$R$36,WoE!$T$36,IF(Q549=WoE!$R$35,WoE!$T$35,IF(Q549="",WoE!$T$33,WoE!$T$34))))))))))))</f>
        <v>49.850513937795</v>
      </c>
      <c r="V549">
        <f>IF(D549=WoE!$R$53,WoE!$T$53,WoE!$T$54)</f>
        <v>-94.961360375027951</v>
      </c>
      <c r="W549">
        <f t="shared" si="44"/>
        <v>0</v>
      </c>
      <c r="Y549">
        <f>VLOOKUP(S549,WoE!$T$5:$W$11,4,FALSE)</f>
        <v>121</v>
      </c>
      <c r="Z549">
        <f>VLOOKUP(T549,WoE!$T$19:$W$25,4,FALSE)</f>
        <v>113</v>
      </c>
      <c r="AA549">
        <f>VLOOKUP(U549,WoE!$T$33:$W$45,4,FALSE)</f>
        <v>133</v>
      </c>
      <c r="AB549">
        <f>VLOOKUP(V549,WoE!$T$53:$W$54,4,FALSE)</f>
        <v>95</v>
      </c>
      <c r="AC549">
        <f t="shared" si="45"/>
        <v>462</v>
      </c>
      <c r="AD549">
        <f t="shared" si="46"/>
        <v>0</v>
      </c>
    </row>
    <row r="550" spans="1:30" hidden="1" x14ac:dyDescent="0.25">
      <c r="A550">
        <v>2</v>
      </c>
      <c r="B550">
        <v>1</v>
      </c>
      <c r="C550" t="s">
        <v>1313</v>
      </c>
      <c r="D550" t="s">
        <v>20</v>
      </c>
      <c r="E550">
        <v>0.83330000000000004</v>
      </c>
      <c r="F550">
        <v>1</v>
      </c>
      <c r="G550">
        <v>1</v>
      </c>
      <c r="H550" t="s">
        <v>1314</v>
      </c>
      <c r="I550">
        <v>18.75</v>
      </c>
      <c r="K550" t="s">
        <v>17</v>
      </c>
      <c r="L550" t="s">
        <v>50</v>
      </c>
      <c r="N550" t="s">
        <v>1086</v>
      </c>
      <c r="O550">
        <v>5</v>
      </c>
      <c r="P550" t="str">
        <f t="shared" si="42"/>
        <v>Validate</v>
      </c>
      <c r="Q550" t="str">
        <f t="shared" si="43"/>
        <v>OH</v>
      </c>
      <c r="S550">
        <f>IF(E550="",WoE!$T$11,IF(E550&lt;18,WoE!$T$5,IF(E550&lt;31,WoE!$T$6,IF(E550&lt;41,WoE!$T$7,IF(E550&lt;51,WoE!$T$8,IF(E550&lt;61,WoE!$T$9,WoE!$T$10))))))</f>
        <v>76.513380263189873</v>
      </c>
      <c r="T550">
        <f>IF(J550="",WoE!$T$25,IF(LEFT(J550,1)=WoE!$R$19,WoE!$T$19,IF(LEFT(J550,1)=WoE!$R$20,WoE!$T$20,IF(LEFT(J550,1)=WoE!$R$21,WoE!$T$21,IF(LEFT(J550,1)=WoE!$R$22,WoE!$T$22,IF(LEFT(J550,1)=WoE!$R$23,WoE!$T$23,WoE!$T$24))))))</f>
        <v>-35.508699828064103</v>
      </c>
      <c r="U550">
        <f>IF(Q550=WoE!$R$45,WoE!$T$45,IF(Q550=WoE!$R$44,WoE!$T$44,IF(Q550=WoE!$R$43,WoE!$T$43,IF(Q550=WoE!$R$42,WoE!$T$42,IF(Q550=WoE!$R$41,WoE!$T$41,IF(Q550=WoE!$R$40,WoE!$T$40,IF(Q550=WoE!$R$39,WoE!$T$39,IF(Q550=WoE!$R$38,WoE!$T$38,IF(Q550=WoE!$R$37,WoE!$T$37,IF(Q550=WoE!$R$36,WoE!$T$36,IF(Q550=WoE!$R$35,WoE!$T$35,IF(Q550="",WoE!$T$33,WoE!$T$34))))))))))))</f>
        <v>100.93307631439407</v>
      </c>
      <c r="V550">
        <f>IF(D550=WoE!$R$53,WoE!$T$53,WoE!$T$54)</f>
        <v>-94.961360375027951</v>
      </c>
      <c r="W550">
        <f t="shared" si="44"/>
        <v>1</v>
      </c>
      <c r="Y550">
        <f>VLOOKUP(S550,WoE!$T$5:$W$11,4,FALSE)</f>
        <v>137</v>
      </c>
      <c r="Z550">
        <f>VLOOKUP(T550,WoE!$T$19:$W$25,4,FALSE)</f>
        <v>113</v>
      </c>
      <c r="AA550">
        <f>VLOOKUP(U550,WoE!$T$33:$W$45,4,FALSE)</f>
        <v>144</v>
      </c>
      <c r="AB550">
        <f>VLOOKUP(V550,WoE!$T$53:$W$54,4,FALSE)</f>
        <v>95</v>
      </c>
      <c r="AC550">
        <f t="shared" si="45"/>
        <v>489</v>
      </c>
      <c r="AD550">
        <f t="shared" si="46"/>
        <v>1</v>
      </c>
    </row>
    <row r="551" spans="1:30" x14ac:dyDescent="0.25">
      <c r="A551">
        <v>2</v>
      </c>
      <c r="B551">
        <v>1</v>
      </c>
      <c r="C551" t="s">
        <v>1315</v>
      </c>
      <c r="D551" t="s">
        <v>20</v>
      </c>
      <c r="E551">
        <v>3</v>
      </c>
      <c r="F551">
        <v>1</v>
      </c>
      <c r="G551">
        <v>1</v>
      </c>
      <c r="H551" t="s">
        <v>1314</v>
      </c>
      <c r="I551">
        <v>18.75</v>
      </c>
      <c r="K551" t="s">
        <v>17</v>
      </c>
      <c r="L551" t="s">
        <v>50</v>
      </c>
      <c r="N551" t="s">
        <v>1086</v>
      </c>
      <c r="O551">
        <v>2</v>
      </c>
      <c r="P551" t="str">
        <f t="shared" si="42"/>
        <v>Train</v>
      </c>
      <c r="Q551" t="str">
        <f t="shared" si="43"/>
        <v>OH</v>
      </c>
      <c r="S551">
        <f>IF(E551="",WoE!$T$11,IF(E551&lt;18,WoE!$T$5,IF(E551&lt;31,WoE!$T$6,IF(E551&lt;41,WoE!$T$7,IF(E551&lt;51,WoE!$T$8,IF(E551&lt;61,WoE!$T$9,WoE!$T$10))))))</f>
        <v>76.513380263189873</v>
      </c>
      <c r="T551">
        <f>IF(J551="",WoE!$T$25,IF(LEFT(J551,1)=WoE!$R$19,WoE!$T$19,IF(LEFT(J551,1)=WoE!$R$20,WoE!$T$20,IF(LEFT(J551,1)=WoE!$R$21,WoE!$T$21,IF(LEFT(J551,1)=WoE!$R$22,WoE!$T$22,IF(LEFT(J551,1)=WoE!$R$23,WoE!$T$23,WoE!$T$24))))))</f>
        <v>-35.508699828064103</v>
      </c>
      <c r="U551">
        <f>IF(Q551=WoE!$R$45,WoE!$T$45,IF(Q551=WoE!$R$44,WoE!$T$44,IF(Q551=WoE!$R$43,WoE!$T$43,IF(Q551=WoE!$R$42,WoE!$T$42,IF(Q551=WoE!$R$41,WoE!$T$41,IF(Q551=WoE!$R$40,WoE!$T$40,IF(Q551=WoE!$R$39,WoE!$T$39,IF(Q551=WoE!$R$38,WoE!$T$38,IF(Q551=WoE!$R$37,WoE!$T$37,IF(Q551=WoE!$R$36,WoE!$T$36,IF(Q551=WoE!$R$35,WoE!$T$35,IF(Q551="",WoE!$T$33,WoE!$T$34))))))))))))</f>
        <v>100.93307631439407</v>
      </c>
      <c r="V551">
        <f>IF(D551=WoE!$R$53,WoE!$T$53,WoE!$T$54)</f>
        <v>-94.961360375027951</v>
      </c>
      <c r="W551">
        <f t="shared" si="44"/>
        <v>1</v>
      </c>
      <c r="Y551">
        <f>VLOOKUP(S551,WoE!$T$5:$W$11,4,FALSE)</f>
        <v>137</v>
      </c>
      <c r="Z551">
        <f>VLOOKUP(T551,WoE!$T$19:$W$25,4,FALSE)</f>
        <v>113</v>
      </c>
      <c r="AA551">
        <f>VLOOKUP(U551,WoE!$T$33:$W$45,4,FALSE)</f>
        <v>144</v>
      </c>
      <c r="AB551">
        <f>VLOOKUP(V551,WoE!$T$53:$W$54,4,FALSE)</f>
        <v>95</v>
      </c>
      <c r="AC551">
        <f t="shared" si="45"/>
        <v>489</v>
      </c>
      <c r="AD551">
        <f t="shared" si="46"/>
        <v>1</v>
      </c>
    </row>
    <row r="552" spans="1:30" x14ac:dyDescent="0.25">
      <c r="A552">
        <v>2</v>
      </c>
      <c r="B552">
        <v>1</v>
      </c>
      <c r="C552" t="s">
        <v>1316</v>
      </c>
      <c r="D552" t="s">
        <v>15</v>
      </c>
      <c r="E552">
        <v>24</v>
      </c>
      <c r="F552">
        <v>2</v>
      </c>
      <c r="G552">
        <v>3</v>
      </c>
      <c r="H552" t="s">
        <v>1314</v>
      </c>
      <c r="I552">
        <v>18.75</v>
      </c>
      <c r="K552" t="s">
        <v>17</v>
      </c>
      <c r="L552" t="s">
        <v>50</v>
      </c>
      <c r="N552" t="s">
        <v>1086</v>
      </c>
      <c r="O552">
        <v>1</v>
      </c>
      <c r="P552" t="str">
        <f t="shared" si="42"/>
        <v>Train</v>
      </c>
      <c r="Q552" t="str">
        <f t="shared" si="43"/>
        <v>OH</v>
      </c>
      <c r="S552">
        <f>IF(E552="",WoE!$T$11,IF(E552&lt;18,WoE!$T$5,IF(E552&lt;31,WoE!$T$6,IF(E552&lt;41,WoE!$T$7,IF(E552&lt;51,WoE!$T$8,IF(E552&lt;61,WoE!$T$9,WoE!$T$10))))))</f>
        <v>-5.6858338818942329</v>
      </c>
      <c r="T552">
        <f>IF(J552="",WoE!$T$25,IF(LEFT(J552,1)=WoE!$R$19,WoE!$T$19,IF(LEFT(J552,1)=WoE!$R$20,WoE!$T$20,IF(LEFT(J552,1)=WoE!$R$21,WoE!$T$21,IF(LEFT(J552,1)=WoE!$R$22,WoE!$T$22,IF(LEFT(J552,1)=WoE!$R$23,WoE!$T$23,WoE!$T$24))))))</f>
        <v>-35.508699828064103</v>
      </c>
      <c r="U552">
        <f>IF(Q552=WoE!$R$45,WoE!$T$45,IF(Q552=WoE!$R$44,WoE!$T$44,IF(Q552=WoE!$R$43,WoE!$T$43,IF(Q552=WoE!$R$42,WoE!$T$42,IF(Q552=WoE!$R$41,WoE!$T$41,IF(Q552=WoE!$R$40,WoE!$T$40,IF(Q552=WoE!$R$39,WoE!$T$39,IF(Q552=WoE!$R$38,WoE!$T$38,IF(Q552=WoE!$R$37,WoE!$T$37,IF(Q552=WoE!$R$36,WoE!$T$36,IF(Q552=WoE!$R$35,WoE!$T$35,IF(Q552="",WoE!$T$33,WoE!$T$34))))))))))))</f>
        <v>100.93307631439407</v>
      </c>
      <c r="V552">
        <f>IF(D552=WoE!$R$53,WoE!$T$53,WoE!$T$54)</f>
        <v>157.1927179217501</v>
      </c>
      <c r="W552">
        <f t="shared" si="44"/>
        <v>1</v>
      </c>
      <c r="Y552">
        <f>VLOOKUP(S552,WoE!$T$5:$W$11,4,FALSE)</f>
        <v>121</v>
      </c>
      <c r="Z552">
        <f>VLOOKUP(T552,WoE!$T$19:$W$25,4,FALSE)</f>
        <v>113</v>
      </c>
      <c r="AA552">
        <f>VLOOKUP(U552,WoE!$T$33:$W$45,4,FALSE)</f>
        <v>144</v>
      </c>
      <c r="AB552">
        <f>VLOOKUP(V552,WoE!$T$53:$W$54,4,FALSE)</f>
        <v>167</v>
      </c>
      <c r="AC552">
        <f t="shared" si="45"/>
        <v>545</v>
      </c>
      <c r="AD552">
        <f t="shared" si="46"/>
        <v>1</v>
      </c>
    </row>
    <row r="553" spans="1:30" x14ac:dyDescent="0.25">
      <c r="A553">
        <v>2</v>
      </c>
      <c r="B553">
        <v>1</v>
      </c>
      <c r="C553" t="s">
        <v>1317</v>
      </c>
      <c r="D553" t="s">
        <v>15</v>
      </c>
      <c r="E553">
        <v>50</v>
      </c>
      <c r="F553">
        <v>0</v>
      </c>
      <c r="G553">
        <v>0</v>
      </c>
      <c r="H553" t="s">
        <v>1318</v>
      </c>
      <c r="I553">
        <v>10.5</v>
      </c>
      <c r="K553" t="s">
        <v>17</v>
      </c>
      <c r="L553" t="s">
        <v>241</v>
      </c>
      <c r="N553" t="s">
        <v>1319</v>
      </c>
      <c r="O553">
        <v>3</v>
      </c>
      <c r="P553" t="str">
        <f t="shared" si="42"/>
        <v>Train</v>
      </c>
      <c r="Q553" t="str">
        <f t="shared" si="43"/>
        <v>WI</v>
      </c>
      <c r="S553">
        <f>IF(E553="",WoE!$T$11,IF(E553&lt;18,WoE!$T$5,IF(E553&lt;31,WoE!$T$6,IF(E553&lt;41,WoE!$T$7,IF(E553&lt;51,WoE!$T$8,IF(E553&lt;61,WoE!$T$9,WoE!$T$10))))))</f>
        <v>10.385094737400134</v>
      </c>
      <c r="T553">
        <f>IF(J553="",WoE!$T$25,IF(LEFT(J553,1)=WoE!$R$19,WoE!$T$19,IF(LEFT(J553,1)=WoE!$R$20,WoE!$T$20,IF(LEFT(J553,1)=WoE!$R$21,WoE!$T$21,IF(LEFT(J553,1)=WoE!$R$22,WoE!$T$22,IF(LEFT(J553,1)=WoE!$R$23,WoE!$T$23,WoE!$T$24))))))</f>
        <v>-35.508699828064103</v>
      </c>
      <c r="U553">
        <f>IF(Q553=WoE!$R$45,WoE!$T$45,IF(Q553=WoE!$R$44,WoE!$T$44,IF(Q553=WoE!$R$43,WoE!$T$43,IF(Q553=WoE!$R$42,WoE!$T$42,IF(Q553=WoE!$R$41,WoE!$T$41,IF(Q553=WoE!$R$40,WoE!$T$40,IF(Q553=WoE!$R$39,WoE!$T$39,IF(Q553=WoE!$R$38,WoE!$T$38,IF(Q553=WoE!$R$37,WoE!$T$37,IF(Q553=WoE!$R$36,WoE!$T$36,IF(Q553=WoE!$R$35,WoE!$T$35,IF(Q553="",WoE!$T$33,WoE!$T$34))))))))))))</f>
        <v>26.617316200933416</v>
      </c>
      <c r="V553">
        <f>IF(D553=WoE!$R$53,WoE!$T$53,WoE!$T$54)</f>
        <v>157.1927179217501</v>
      </c>
      <c r="W553">
        <f t="shared" si="44"/>
        <v>1</v>
      </c>
      <c r="Y553">
        <f>VLOOKUP(S553,WoE!$T$5:$W$11,4,FALSE)</f>
        <v>124</v>
      </c>
      <c r="Z553">
        <f>VLOOKUP(T553,WoE!$T$19:$W$25,4,FALSE)</f>
        <v>113</v>
      </c>
      <c r="AA553">
        <f>VLOOKUP(U553,WoE!$T$33:$W$45,4,FALSE)</f>
        <v>128</v>
      </c>
      <c r="AB553">
        <f>VLOOKUP(V553,WoE!$T$53:$W$54,4,FALSE)</f>
        <v>167</v>
      </c>
      <c r="AC553">
        <f t="shared" si="45"/>
        <v>532</v>
      </c>
      <c r="AD553">
        <f t="shared" si="46"/>
        <v>1</v>
      </c>
    </row>
    <row r="554" spans="1:30" x14ac:dyDescent="0.25">
      <c r="A554">
        <v>2</v>
      </c>
      <c r="B554">
        <v>0</v>
      </c>
      <c r="C554" t="s">
        <v>1320</v>
      </c>
      <c r="D554" t="s">
        <v>20</v>
      </c>
      <c r="E554">
        <v>19</v>
      </c>
      <c r="F554">
        <v>0</v>
      </c>
      <c r="G554">
        <v>0</v>
      </c>
      <c r="H554" t="s">
        <v>1321</v>
      </c>
      <c r="I554">
        <v>10.5</v>
      </c>
      <c r="K554" t="s">
        <v>17</v>
      </c>
      <c r="O554">
        <v>1</v>
      </c>
      <c r="P554" t="str">
        <f t="shared" si="42"/>
        <v>Train</v>
      </c>
      <c r="Q554" t="str">
        <f t="shared" si="43"/>
        <v/>
      </c>
      <c r="S554">
        <f>IF(E554="",WoE!$T$11,IF(E554&lt;18,WoE!$T$5,IF(E554&lt;31,WoE!$T$6,IF(E554&lt;41,WoE!$T$7,IF(E554&lt;51,WoE!$T$8,IF(E554&lt;61,WoE!$T$9,WoE!$T$10))))))</f>
        <v>-5.6858338818942329</v>
      </c>
      <c r="T554">
        <f>IF(J554="",WoE!$T$25,IF(LEFT(J554,1)=WoE!$R$19,WoE!$T$19,IF(LEFT(J554,1)=WoE!$R$20,WoE!$T$20,IF(LEFT(J554,1)=WoE!$R$21,WoE!$T$21,IF(LEFT(J554,1)=WoE!$R$22,WoE!$T$22,IF(LEFT(J554,1)=WoE!$R$23,WoE!$T$23,WoE!$T$24))))))</f>
        <v>-35.508699828064103</v>
      </c>
      <c r="U554">
        <f>IF(Q554=WoE!$R$45,WoE!$T$45,IF(Q554=WoE!$R$44,WoE!$T$44,IF(Q554=WoE!$R$43,WoE!$T$43,IF(Q554=WoE!$R$42,WoE!$T$42,IF(Q554=WoE!$R$41,WoE!$T$41,IF(Q554=WoE!$R$40,WoE!$T$40,IF(Q554=WoE!$R$39,WoE!$T$39,IF(Q554=WoE!$R$38,WoE!$T$38,IF(Q554=WoE!$R$37,WoE!$T$37,IF(Q554=WoE!$R$36,WoE!$T$36,IF(Q554=WoE!$R$35,WoE!$T$35,IF(Q554="",WoE!$T$33,WoE!$T$34))))))))))))</f>
        <v>-46.758841498002319</v>
      </c>
      <c r="V554">
        <f>IF(D554=WoE!$R$53,WoE!$T$53,WoE!$T$54)</f>
        <v>-94.961360375027951</v>
      </c>
      <c r="W554">
        <f t="shared" si="44"/>
        <v>0</v>
      </c>
      <c r="Y554">
        <f>VLOOKUP(S554,WoE!$T$5:$W$11,4,FALSE)</f>
        <v>121</v>
      </c>
      <c r="Z554">
        <f>VLOOKUP(T554,WoE!$T$19:$W$25,4,FALSE)</f>
        <v>113</v>
      </c>
      <c r="AA554">
        <f>VLOOKUP(U554,WoE!$T$33:$W$45,4,FALSE)</f>
        <v>112</v>
      </c>
      <c r="AB554">
        <f>VLOOKUP(V554,WoE!$T$53:$W$54,4,FALSE)</f>
        <v>95</v>
      </c>
      <c r="AC554">
        <f t="shared" si="45"/>
        <v>441</v>
      </c>
      <c r="AD554">
        <f t="shared" si="46"/>
        <v>0</v>
      </c>
    </row>
    <row r="555" spans="1:30" hidden="1" x14ac:dyDescent="0.25">
      <c r="A555">
        <v>2</v>
      </c>
      <c r="B555">
        <v>1</v>
      </c>
      <c r="C555" t="s">
        <v>1322</v>
      </c>
      <c r="D555" t="s">
        <v>15</v>
      </c>
      <c r="E555">
        <v>21</v>
      </c>
      <c r="F555">
        <v>0</v>
      </c>
      <c r="G555">
        <v>0</v>
      </c>
      <c r="H555" t="s">
        <v>1323</v>
      </c>
      <c r="I555">
        <v>10.5</v>
      </c>
      <c r="K555" t="s">
        <v>17</v>
      </c>
      <c r="L555" t="s">
        <v>857</v>
      </c>
      <c r="N555" t="s">
        <v>1324</v>
      </c>
      <c r="O555">
        <v>5</v>
      </c>
      <c r="P555" t="str">
        <f t="shared" si="42"/>
        <v>Validate</v>
      </c>
      <c r="Q555" t="str">
        <f t="shared" si="43"/>
        <v>DE</v>
      </c>
      <c r="S555">
        <f>IF(E555="",WoE!$T$11,IF(E555&lt;18,WoE!$T$5,IF(E555&lt;31,WoE!$T$6,IF(E555&lt;41,WoE!$T$7,IF(E555&lt;51,WoE!$T$8,IF(E555&lt;61,WoE!$T$9,WoE!$T$10))))))</f>
        <v>-5.6858338818942329</v>
      </c>
      <c r="T555">
        <f>IF(J555="",WoE!$T$25,IF(LEFT(J555,1)=WoE!$R$19,WoE!$T$19,IF(LEFT(J555,1)=WoE!$R$20,WoE!$T$20,IF(LEFT(J555,1)=WoE!$R$21,WoE!$T$21,IF(LEFT(J555,1)=WoE!$R$22,WoE!$T$22,IF(LEFT(J555,1)=WoE!$R$23,WoE!$T$23,WoE!$T$24))))))</f>
        <v>-35.508699828064103</v>
      </c>
      <c r="U555">
        <f>IF(Q555=WoE!$R$45,WoE!$T$45,IF(Q555=WoE!$R$44,WoE!$T$44,IF(Q555=WoE!$R$43,WoE!$T$43,IF(Q555=WoE!$R$42,WoE!$T$42,IF(Q555=WoE!$R$41,WoE!$T$41,IF(Q555=WoE!$R$40,WoE!$T$40,IF(Q555=WoE!$R$39,WoE!$T$39,IF(Q555=WoE!$R$38,WoE!$T$38,IF(Q555=WoE!$R$37,WoE!$T$37,IF(Q555=WoE!$R$36,WoE!$T$36,IF(Q555=WoE!$R$35,WoE!$T$35,IF(Q555="",WoE!$T$33,WoE!$T$34))))))))))))</f>
        <v>26.617316200933416</v>
      </c>
      <c r="V555">
        <f>IF(D555=WoE!$R$53,WoE!$T$53,WoE!$T$54)</f>
        <v>157.1927179217501</v>
      </c>
      <c r="W555">
        <f t="shared" si="44"/>
        <v>1</v>
      </c>
      <c r="Y555">
        <f>VLOOKUP(S555,WoE!$T$5:$W$11,4,FALSE)</f>
        <v>121</v>
      </c>
      <c r="Z555">
        <f>VLOOKUP(T555,WoE!$T$19:$W$25,4,FALSE)</f>
        <v>113</v>
      </c>
      <c r="AA555">
        <f>VLOOKUP(U555,WoE!$T$33:$W$45,4,FALSE)</f>
        <v>128</v>
      </c>
      <c r="AB555">
        <f>VLOOKUP(V555,WoE!$T$53:$W$54,4,FALSE)</f>
        <v>167</v>
      </c>
      <c r="AC555">
        <f t="shared" si="45"/>
        <v>529</v>
      </c>
      <c r="AD555">
        <f t="shared" si="46"/>
        <v>1</v>
      </c>
    </row>
    <row r="556" spans="1:30" x14ac:dyDescent="0.25">
      <c r="A556">
        <v>2</v>
      </c>
      <c r="B556">
        <v>0</v>
      </c>
      <c r="C556" t="s">
        <v>1325</v>
      </c>
      <c r="D556" t="s">
        <v>20</v>
      </c>
      <c r="E556">
        <v>26</v>
      </c>
      <c r="F556">
        <v>0</v>
      </c>
      <c r="G556">
        <v>0</v>
      </c>
      <c r="H556" t="s">
        <v>1326</v>
      </c>
      <c r="I556">
        <v>13</v>
      </c>
      <c r="K556" t="s">
        <v>17</v>
      </c>
      <c r="N556" t="s">
        <v>707</v>
      </c>
      <c r="O556">
        <v>1</v>
      </c>
      <c r="P556" t="str">
        <f t="shared" si="42"/>
        <v>Train</v>
      </c>
      <c r="Q556" t="str">
        <f t="shared" si="43"/>
        <v>NJ</v>
      </c>
      <c r="S556">
        <f>IF(E556="",WoE!$T$11,IF(E556&lt;18,WoE!$T$5,IF(E556&lt;31,WoE!$T$6,IF(E556&lt;41,WoE!$T$7,IF(E556&lt;51,WoE!$T$8,IF(E556&lt;61,WoE!$T$9,WoE!$T$10))))))</f>
        <v>-5.6858338818942329</v>
      </c>
      <c r="T556">
        <f>IF(J556="",WoE!$T$25,IF(LEFT(J556,1)=WoE!$R$19,WoE!$T$19,IF(LEFT(J556,1)=WoE!$R$20,WoE!$T$20,IF(LEFT(J556,1)=WoE!$R$21,WoE!$T$21,IF(LEFT(J556,1)=WoE!$R$22,WoE!$T$22,IF(LEFT(J556,1)=WoE!$R$23,WoE!$T$23,WoE!$T$24))))))</f>
        <v>-35.508699828064103</v>
      </c>
      <c r="U556">
        <f>IF(Q556=WoE!$R$45,WoE!$T$45,IF(Q556=WoE!$R$44,WoE!$T$44,IF(Q556=WoE!$R$43,WoE!$T$43,IF(Q556=WoE!$R$42,WoE!$T$42,IF(Q556=WoE!$R$41,WoE!$T$41,IF(Q556=WoE!$R$40,WoE!$T$40,IF(Q556=WoE!$R$39,WoE!$T$39,IF(Q556=WoE!$R$38,WoE!$T$38,IF(Q556=WoE!$R$37,WoE!$T$37,IF(Q556=WoE!$R$36,WoE!$T$36,IF(Q556=WoE!$R$35,WoE!$T$35,IF(Q556="",WoE!$T$33,WoE!$T$34))))))))))))</f>
        <v>9.304003126978575</v>
      </c>
      <c r="V556">
        <f>IF(D556=WoE!$R$53,WoE!$T$53,WoE!$T$54)</f>
        <v>-94.961360375027951</v>
      </c>
      <c r="W556">
        <f t="shared" si="44"/>
        <v>0</v>
      </c>
      <c r="Y556">
        <f>VLOOKUP(S556,WoE!$T$5:$W$11,4,FALSE)</f>
        <v>121</v>
      </c>
      <c r="Z556">
        <f>VLOOKUP(T556,WoE!$T$19:$W$25,4,FALSE)</f>
        <v>113</v>
      </c>
      <c r="AA556">
        <f>VLOOKUP(U556,WoE!$T$33:$W$45,4,FALSE)</f>
        <v>124</v>
      </c>
      <c r="AB556">
        <f>VLOOKUP(V556,WoE!$T$53:$W$54,4,FALSE)</f>
        <v>95</v>
      </c>
      <c r="AC556">
        <f t="shared" si="45"/>
        <v>453</v>
      </c>
      <c r="AD556">
        <f t="shared" si="46"/>
        <v>0</v>
      </c>
    </row>
    <row r="557" spans="1:30" hidden="1" x14ac:dyDescent="0.25">
      <c r="A557">
        <v>2</v>
      </c>
      <c r="B557">
        <v>0</v>
      </c>
      <c r="C557" t="s">
        <v>1327</v>
      </c>
      <c r="D557" t="s">
        <v>20</v>
      </c>
      <c r="E557">
        <v>25</v>
      </c>
      <c r="F557">
        <v>0</v>
      </c>
      <c r="G557">
        <v>0</v>
      </c>
      <c r="H557" t="s">
        <v>1328</v>
      </c>
      <c r="I557">
        <v>13</v>
      </c>
      <c r="K557" t="s">
        <v>17</v>
      </c>
      <c r="N557" t="s">
        <v>432</v>
      </c>
      <c r="O557">
        <v>4</v>
      </c>
      <c r="P557" t="str">
        <f t="shared" si="42"/>
        <v>Test</v>
      </c>
      <c r="Q557" t="str">
        <f t="shared" si="43"/>
        <v>ol</v>
      </c>
      <c r="S557">
        <f>IF(E557="",WoE!$T$11,IF(E557&lt;18,WoE!$T$5,IF(E557&lt;31,WoE!$T$6,IF(E557&lt;41,WoE!$T$7,IF(E557&lt;51,WoE!$T$8,IF(E557&lt;61,WoE!$T$9,WoE!$T$10))))))</f>
        <v>-5.6858338818942329</v>
      </c>
      <c r="T557">
        <f>IF(J557="",WoE!$T$25,IF(LEFT(J557,1)=WoE!$R$19,WoE!$T$19,IF(LEFT(J557,1)=WoE!$R$20,WoE!$T$20,IF(LEFT(J557,1)=WoE!$R$21,WoE!$T$21,IF(LEFT(J557,1)=WoE!$R$22,WoE!$T$22,IF(LEFT(J557,1)=WoE!$R$23,WoE!$T$23,WoE!$T$24))))))</f>
        <v>-35.508699828064103</v>
      </c>
      <c r="U557">
        <f>IF(Q557=WoE!$R$45,WoE!$T$45,IF(Q557=WoE!$R$44,WoE!$T$44,IF(Q557=WoE!$R$43,WoE!$T$43,IF(Q557=WoE!$R$42,WoE!$T$42,IF(Q557=WoE!$R$41,WoE!$T$41,IF(Q557=WoE!$R$40,WoE!$T$40,IF(Q557=WoE!$R$39,WoE!$T$39,IF(Q557=WoE!$R$38,WoE!$T$38,IF(Q557=WoE!$R$37,WoE!$T$37,IF(Q557=WoE!$R$36,WoE!$T$36,IF(Q557=WoE!$R$35,WoE!$T$35,IF(Q557="",WoE!$T$33,WoE!$T$34))))))))))))</f>
        <v>26.617316200933416</v>
      </c>
      <c r="V557">
        <f>IF(D557=WoE!$R$53,WoE!$T$53,WoE!$T$54)</f>
        <v>-94.961360375027951</v>
      </c>
      <c r="W557">
        <f t="shared" si="44"/>
        <v>0</v>
      </c>
      <c r="Y557">
        <f>VLOOKUP(S557,WoE!$T$5:$W$11,4,FALSE)</f>
        <v>121</v>
      </c>
      <c r="Z557">
        <f>VLOOKUP(T557,WoE!$T$19:$W$25,4,FALSE)</f>
        <v>113</v>
      </c>
      <c r="AA557">
        <f>VLOOKUP(U557,WoE!$T$33:$W$45,4,FALSE)</f>
        <v>128</v>
      </c>
      <c r="AB557">
        <f>VLOOKUP(V557,WoE!$T$53:$W$54,4,FALSE)</f>
        <v>95</v>
      </c>
      <c r="AC557">
        <f t="shared" si="45"/>
        <v>457</v>
      </c>
      <c r="AD557">
        <f t="shared" si="46"/>
        <v>0</v>
      </c>
    </row>
    <row r="558" spans="1:30" x14ac:dyDescent="0.25">
      <c r="A558">
        <v>2</v>
      </c>
      <c r="B558">
        <v>0</v>
      </c>
      <c r="C558" t="s">
        <v>1329</v>
      </c>
      <c r="D558" t="s">
        <v>20</v>
      </c>
      <c r="E558">
        <v>27</v>
      </c>
      <c r="F558">
        <v>0</v>
      </c>
      <c r="G558">
        <v>0</v>
      </c>
      <c r="H558" t="s">
        <v>843</v>
      </c>
      <c r="I558">
        <v>26</v>
      </c>
      <c r="K558" t="s">
        <v>17</v>
      </c>
      <c r="N558" t="s">
        <v>1330</v>
      </c>
      <c r="O558">
        <v>3</v>
      </c>
      <c r="P558" t="str">
        <f t="shared" si="42"/>
        <v>Train</v>
      </c>
      <c r="Q558" t="str">
        <f t="shared" si="43"/>
        <v>nd</v>
      </c>
      <c r="S558">
        <f>IF(E558="",WoE!$T$11,IF(E558&lt;18,WoE!$T$5,IF(E558&lt;31,WoE!$T$6,IF(E558&lt;41,WoE!$T$7,IF(E558&lt;51,WoE!$T$8,IF(E558&lt;61,WoE!$T$9,WoE!$T$10))))))</f>
        <v>-5.6858338818942329</v>
      </c>
      <c r="T558">
        <f>IF(J558="",WoE!$T$25,IF(LEFT(J558,1)=WoE!$R$19,WoE!$T$19,IF(LEFT(J558,1)=WoE!$R$20,WoE!$T$20,IF(LEFT(J558,1)=WoE!$R$21,WoE!$T$21,IF(LEFT(J558,1)=WoE!$R$22,WoE!$T$22,IF(LEFT(J558,1)=WoE!$R$23,WoE!$T$23,WoE!$T$24))))))</f>
        <v>-35.508699828064103</v>
      </c>
      <c r="U558">
        <f>IF(Q558=WoE!$R$45,WoE!$T$45,IF(Q558=WoE!$R$44,WoE!$T$44,IF(Q558=WoE!$R$43,WoE!$T$43,IF(Q558=WoE!$R$42,WoE!$T$42,IF(Q558=WoE!$R$41,WoE!$T$41,IF(Q558=WoE!$R$40,WoE!$T$40,IF(Q558=WoE!$R$39,WoE!$T$39,IF(Q558=WoE!$R$38,WoE!$T$38,IF(Q558=WoE!$R$37,WoE!$T$37,IF(Q558=WoE!$R$36,WoE!$T$36,IF(Q558=WoE!$R$35,WoE!$T$35,IF(Q558="",WoE!$T$33,WoE!$T$34))))))))))))</f>
        <v>23.024115278327077</v>
      </c>
      <c r="V558">
        <f>IF(D558=WoE!$R$53,WoE!$T$53,WoE!$T$54)</f>
        <v>-94.961360375027951</v>
      </c>
      <c r="W558">
        <f t="shared" si="44"/>
        <v>0</v>
      </c>
      <c r="Y558">
        <f>VLOOKUP(S558,WoE!$T$5:$W$11,4,FALSE)</f>
        <v>121</v>
      </c>
      <c r="Z558">
        <f>VLOOKUP(T558,WoE!$T$19:$W$25,4,FALSE)</f>
        <v>113</v>
      </c>
      <c r="AA558">
        <f>VLOOKUP(U558,WoE!$T$33:$W$45,4,FALSE)</f>
        <v>127</v>
      </c>
      <c r="AB558">
        <f>VLOOKUP(V558,WoE!$T$53:$W$54,4,FALSE)</f>
        <v>95</v>
      </c>
      <c r="AC558">
        <f t="shared" si="45"/>
        <v>456</v>
      </c>
      <c r="AD558">
        <f t="shared" si="46"/>
        <v>0</v>
      </c>
    </row>
    <row r="559" spans="1:30" x14ac:dyDescent="0.25">
      <c r="A559">
        <v>2</v>
      </c>
      <c r="B559">
        <v>1</v>
      </c>
      <c r="C559" t="s">
        <v>1331</v>
      </c>
      <c r="D559" t="s">
        <v>15</v>
      </c>
      <c r="E559">
        <v>25</v>
      </c>
      <c r="F559">
        <v>0</v>
      </c>
      <c r="G559">
        <v>1</v>
      </c>
      <c r="H559" t="s">
        <v>1271</v>
      </c>
      <c r="I559">
        <v>26</v>
      </c>
      <c r="K559" t="s">
        <v>17</v>
      </c>
      <c r="L559" t="s">
        <v>857</v>
      </c>
      <c r="N559" t="s">
        <v>1332</v>
      </c>
      <c r="O559">
        <v>1</v>
      </c>
      <c r="P559" t="str">
        <f t="shared" si="42"/>
        <v>Train</v>
      </c>
      <c r="Q559" t="str">
        <f t="shared" si="43"/>
        <v>MT</v>
      </c>
      <c r="S559">
        <f>IF(E559="",WoE!$T$11,IF(E559&lt;18,WoE!$T$5,IF(E559&lt;31,WoE!$T$6,IF(E559&lt;41,WoE!$T$7,IF(E559&lt;51,WoE!$T$8,IF(E559&lt;61,WoE!$T$9,WoE!$T$10))))))</f>
        <v>-5.6858338818942329</v>
      </c>
      <c r="T559">
        <f>IF(J559="",WoE!$T$25,IF(LEFT(J559,1)=WoE!$R$19,WoE!$T$19,IF(LEFT(J559,1)=WoE!$R$20,WoE!$T$20,IF(LEFT(J559,1)=WoE!$R$21,WoE!$T$21,IF(LEFT(J559,1)=WoE!$R$22,WoE!$T$22,IF(LEFT(J559,1)=WoE!$R$23,WoE!$T$23,WoE!$T$24))))))</f>
        <v>-35.508699828064103</v>
      </c>
      <c r="U559">
        <f>IF(Q559=WoE!$R$45,WoE!$T$45,IF(Q559=WoE!$R$44,WoE!$T$44,IF(Q559=WoE!$R$43,WoE!$T$43,IF(Q559=WoE!$R$42,WoE!$T$42,IF(Q559=WoE!$R$41,WoE!$T$41,IF(Q559=WoE!$R$40,WoE!$T$40,IF(Q559=WoE!$R$39,WoE!$T$39,IF(Q559=WoE!$R$38,WoE!$T$38,IF(Q559=WoE!$R$37,WoE!$T$37,IF(Q559=WoE!$R$36,WoE!$T$36,IF(Q559=WoE!$R$35,WoE!$T$35,IF(Q559="",WoE!$T$33,WoE!$T$34))))))))))))</f>
        <v>26.617316200933416</v>
      </c>
      <c r="V559">
        <f>IF(D559=WoE!$R$53,WoE!$T$53,WoE!$T$54)</f>
        <v>157.1927179217501</v>
      </c>
      <c r="W559">
        <f t="shared" si="44"/>
        <v>1</v>
      </c>
      <c r="Y559">
        <f>VLOOKUP(S559,WoE!$T$5:$W$11,4,FALSE)</f>
        <v>121</v>
      </c>
      <c r="Z559">
        <f>VLOOKUP(T559,WoE!$T$19:$W$25,4,FALSE)</f>
        <v>113</v>
      </c>
      <c r="AA559">
        <f>VLOOKUP(U559,WoE!$T$33:$W$45,4,FALSE)</f>
        <v>128</v>
      </c>
      <c r="AB559">
        <f>VLOOKUP(V559,WoE!$T$53:$W$54,4,FALSE)</f>
        <v>167</v>
      </c>
      <c r="AC559">
        <f t="shared" si="45"/>
        <v>529</v>
      </c>
      <c r="AD559">
        <f t="shared" si="46"/>
        <v>1</v>
      </c>
    </row>
    <row r="560" spans="1:30" hidden="1" x14ac:dyDescent="0.25">
      <c r="A560">
        <v>2</v>
      </c>
      <c r="B560">
        <v>1</v>
      </c>
      <c r="C560" t="s">
        <v>1333</v>
      </c>
      <c r="D560" t="s">
        <v>15</v>
      </c>
      <c r="E560">
        <v>18</v>
      </c>
      <c r="F560">
        <v>0</v>
      </c>
      <c r="G560">
        <v>2</v>
      </c>
      <c r="H560" t="s">
        <v>1334</v>
      </c>
      <c r="I560">
        <v>13</v>
      </c>
      <c r="K560" t="s">
        <v>17</v>
      </c>
      <c r="L560" t="s">
        <v>1001</v>
      </c>
      <c r="N560" t="s">
        <v>1335</v>
      </c>
      <c r="O560">
        <v>4</v>
      </c>
      <c r="P560" t="str">
        <f t="shared" si="42"/>
        <v>Test</v>
      </c>
      <c r="Q560" t="str">
        <f t="shared" si="43"/>
        <v>MN</v>
      </c>
      <c r="S560">
        <f>IF(E560="",WoE!$T$11,IF(E560&lt;18,WoE!$T$5,IF(E560&lt;31,WoE!$T$6,IF(E560&lt;41,WoE!$T$7,IF(E560&lt;51,WoE!$T$8,IF(E560&lt;61,WoE!$T$9,WoE!$T$10))))))</f>
        <v>-5.6858338818942329</v>
      </c>
      <c r="T560">
        <f>IF(J560="",WoE!$T$25,IF(LEFT(J560,1)=WoE!$R$19,WoE!$T$19,IF(LEFT(J560,1)=WoE!$R$20,WoE!$T$20,IF(LEFT(J560,1)=WoE!$R$21,WoE!$T$21,IF(LEFT(J560,1)=WoE!$R$22,WoE!$T$22,IF(LEFT(J560,1)=WoE!$R$23,WoE!$T$23,WoE!$T$24))))))</f>
        <v>-35.508699828064103</v>
      </c>
      <c r="U560">
        <f>IF(Q560=WoE!$R$45,WoE!$T$45,IF(Q560=WoE!$R$44,WoE!$T$44,IF(Q560=WoE!$R$43,WoE!$T$43,IF(Q560=WoE!$R$42,WoE!$T$42,IF(Q560=WoE!$R$41,WoE!$T$41,IF(Q560=WoE!$R$40,WoE!$T$40,IF(Q560=WoE!$R$39,WoE!$T$39,IF(Q560=WoE!$R$38,WoE!$T$38,IF(Q560=WoE!$R$37,WoE!$T$37,IF(Q560=WoE!$R$36,WoE!$T$36,IF(Q560=WoE!$R$35,WoE!$T$35,IF(Q560="",WoE!$T$33,WoE!$T$34))))))))))))</f>
        <v>26.617316200933416</v>
      </c>
      <c r="V560">
        <f>IF(D560=WoE!$R$53,WoE!$T$53,WoE!$T$54)</f>
        <v>157.1927179217501</v>
      </c>
      <c r="W560">
        <f t="shared" si="44"/>
        <v>1</v>
      </c>
      <c r="Y560">
        <f>VLOOKUP(S560,WoE!$T$5:$W$11,4,FALSE)</f>
        <v>121</v>
      </c>
      <c r="Z560">
        <f>VLOOKUP(T560,WoE!$T$19:$W$25,4,FALSE)</f>
        <v>113</v>
      </c>
      <c r="AA560">
        <f>VLOOKUP(U560,WoE!$T$33:$W$45,4,FALSE)</f>
        <v>128</v>
      </c>
      <c r="AB560">
        <f>VLOOKUP(V560,WoE!$T$53:$W$54,4,FALSE)</f>
        <v>167</v>
      </c>
      <c r="AC560">
        <f t="shared" si="45"/>
        <v>529</v>
      </c>
      <c r="AD560">
        <f t="shared" si="46"/>
        <v>1</v>
      </c>
    </row>
    <row r="561" spans="1:30" x14ac:dyDescent="0.25">
      <c r="A561">
        <v>2</v>
      </c>
      <c r="B561">
        <v>1</v>
      </c>
      <c r="C561" t="s">
        <v>1336</v>
      </c>
      <c r="D561" t="s">
        <v>15</v>
      </c>
      <c r="E561">
        <v>20</v>
      </c>
      <c r="F561">
        <v>0</v>
      </c>
      <c r="G561">
        <v>0</v>
      </c>
      <c r="H561" t="s">
        <v>949</v>
      </c>
      <c r="I561">
        <v>36.75</v>
      </c>
      <c r="K561" t="s">
        <v>17</v>
      </c>
      <c r="L561" t="s">
        <v>22</v>
      </c>
      <c r="N561" t="s">
        <v>1241</v>
      </c>
      <c r="O561">
        <v>3</v>
      </c>
      <c r="P561" t="str">
        <f t="shared" si="42"/>
        <v>Train</v>
      </c>
      <c r="Q561" t="str">
        <f t="shared" si="43"/>
        <v>MI</v>
      </c>
      <c r="S561">
        <f>IF(E561="",WoE!$T$11,IF(E561&lt;18,WoE!$T$5,IF(E561&lt;31,WoE!$T$6,IF(E561&lt;41,WoE!$T$7,IF(E561&lt;51,WoE!$T$8,IF(E561&lt;61,WoE!$T$9,WoE!$T$10))))))</f>
        <v>-5.6858338818942329</v>
      </c>
      <c r="T561">
        <f>IF(J561="",WoE!$T$25,IF(LEFT(J561,1)=WoE!$R$19,WoE!$T$19,IF(LEFT(J561,1)=WoE!$R$20,WoE!$T$20,IF(LEFT(J561,1)=WoE!$R$21,WoE!$T$21,IF(LEFT(J561,1)=WoE!$R$22,WoE!$T$22,IF(LEFT(J561,1)=WoE!$R$23,WoE!$T$23,WoE!$T$24))))))</f>
        <v>-35.508699828064103</v>
      </c>
      <c r="U561">
        <f>IF(Q561=WoE!$R$45,WoE!$T$45,IF(Q561=WoE!$R$44,WoE!$T$44,IF(Q561=WoE!$R$43,WoE!$T$43,IF(Q561=WoE!$R$42,WoE!$T$42,IF(Q561=WoE!$R$41,WoE!$T$41,IF(Q561=WoE!$R$40,WoE!$T$40,IF(Q561=WoE!$R$39,WoE!$T$39,IF(Q561=WoE!$R$38,WoE!$T$38,IF(Q561=WoE!$R$37,WoE!$T$37,IF(Q561=WoE!$R$36,WoE!$T$36,IF(Q561=WoE!$R$35,WoE!$T$35,IF(Q561="",WoE!$T$33,WoE!$T$34))))))))))))</f>
        <v>9.3040031269785537</v>
      </c>
      <c r="V561">
        <f>IF(D561=WoE!$R$53,WoE!$T$53,WoE!$T$54)</f>
        <v>157.1927179217501</v>
      </c>
      <c r="W561">
        <f t="shared" si="44"/>
        <v>1</v>
      </c>
      <c r="Y561">
        <f>VLOOKUP(S561,WoE!$T$5:$W$11,4,FALSE)</f>
        <v>121</v>
      </c>
      <c r="Z561">
        <f>VLOOKUP(T561,WoE!$T$19:$W$25,4,FALSE)</f>
        <v>113</v>
      </c>
      <c r="AA561">
        <f>VLOOKUP(U561,WoE!$T$33:$W$45,4,FALSE)</f>
        <v>124</v>
      </c>
      <c r="AB561">
        <f>VLOOKUP(V561,WoE!$T$53:$W$54,4,FALSE)</f>
        <v>167</v>
      </c>
      <c r="AC561">
        <f t="shared" si="45"/>
        <v>525</v>
      </c>
      <c r="AD561">
        <f t="shared" si="46"/>
        <v>1</v>
      </c>
    </row>
    <row r="562" spans="1:30" hidden="1" x14ac:dyDescent="0.25">
      <c r="A562">
        <v>2</v>
      </c>
      <c r="B562">
        <v>1</v>
      </c>
      <c r="C562" t="s">
        <v>1337</v>
      </c>
      <c r="D562" t="s">
        <v>15</v>
      </c>
      <c r="E562">
        <v>30</v>
      </c>
      <c r="F562">
        <v>0</v>
      </c>
      <c r="G562">
        <v>0</v>
      </c>
      <c r="H562" t="s">
        <v>1338</v>
      </c>
      <c r="I562">
        <v>13</v>
      </c>
      <c r="K562" t="s">
        <v>17</v>
      </c>
      <c r="L562" t="s">
        <v>33</v>
      </c>
      <c r="N562" t="s">
        <v>1339</v>
      </c>
      <c r="O562">
        <v>4</v>
      </c>
      <c r="P562" t="str">
        <f t="shared" si="42"/>
        <v>Test</v>
      </c>
      <c r="Q562" t="str">
        <f t="shared" si="43"/>
        <v>DC</v>
      </c>
      <c r="S562">
        <f>IF(E562="",WoE!$T$11,IF(E562&lt;18,WoE!$T$5,IF(E562&lt;31,WoE!$T$6,IF(E562&lt;41,WoE!$T$7,IF(E562&lt;51,WoE!$T$8,IF(E562&lt;61,WoE!$T$9,WoE!$T$10))))))</f>
        <v>-5.6858338818942329</v>
      </c>
      <c r="T562">
        <f>IF(J562="",WoE!$T$25,IF(LEFT(J562,1)=WoE!$R$19,WoE!$T$19,IF(LEFT(J562,1)=WoE!$R$20,WoE!$T$20,IF(LEFT(J562,1)=WoE!$R$21,WoE!$T$21,IF(LEFT(J562,1)=WoE!$R$22,WoE!$T$22,IF(LEFT(J562,1)=WoE!$R$23,WoE!$T$23,WoE!$T$24))))))</f>
        <v>-35.508699828064103</v>
      </c>
      <c r="U562">
        <f>IF(Q562=WoE!$R$45,WoE!$T$45,IF(Q562=WoE!$R$44,WoE!$T$44,IF(Q562=WoE!$R$43,WoE!$T$43,IF(Q562=WoE!$R$42,WoE!$T$42,IF(Q562=WoE!$R$41,WoE!$T$41,IF(Q562=WoE!$R$40,WoE!$T$40,IF(Q562=WoE!$R$39,WoE!$T$39,IF(Q562=WoE!$R$38,WoE!$T$38,IF(Q562=WoE!$R$37,WoE!$T$37,IF(Q562=WoE!$R$36,WoE!$T$36,IF(Q562=WoE!$R$35,WoE!$T$35,IF(Q562="",WoE!$T$33,WoE!$T$34))))))))))))</f>
        <v>26.617316200933416</v>
      </c>
      <c r="V562">
        <f>IF(D562=WoE!$R$53,WoE!$T$53,WoE!$T$54)</f>
        <v>157.1927179217501</v>
      </c>
      <c r="W562">
        <f t="shared" si="44"/>
        <v>1</v>
      </c>
      <c r="Y562">
        <f>VLOOKUP(S562,WoE!$T$5:$W$11,4,FALSE)</f>
        <v>121</v>
      </c>
      <c r="Z562">
        <f>VLOOKUP(T562,WoE!$T$19:$W$25,4,FALSE)</f>
        <v>113</v>
      </c>
      <c r="AA562">
        <f>VLOOKUP(U562,WoE!$T$33:$W$45,4,FALSE)</f>
        <v>128</v>
      </c>
      <c r="AB562">
        <f>VLOOKUP(V562,WoE!$T$53:$W$54,4,FALSE)</f>
        <v>167</v>
      </c>
      <c r="AC562">
        <f t="shared" si="45"/>
        <v>529</v>
      </c>
      <c r="AD562">
        <f t="shared" si="46"/>
        <v>1</v>
      </c>
    </row>
    <row r="563" spans="1:30" hidden="1" x14ac:dyDescent="0.25">
      <c r="A563">
        <v>2</v>
      </c>
      <c r="B563">
        <v>0</v>
      </c>
      <c r="C563" t="s">
        <v>1340</v>
      </c>
      <c r="D563" t="s">
        <v>20</v>
      </c>
      <c r="E563">
        <v>59</v>
      </c>
      <c r="F563">
        <v>0</v>
      </c>
      <c r="G563">
        <v>0</v>
      </c>
      <c r="H563" t="s">
        <v>1341</v>
      </c>
      <c r="I563">
        <v>13.5</v>
      </c>
      <c r="K563" t="s">
        <v>17</v>
      </c>
      <c r="N563" t="s">
        <v>1342</v>
      </c>
      <c r="O563">
        <v>4</v>
      </c>
      <c r="P563" t="str">
        <f t="shared" si="42"/>
        <v>Test</v>
      </c>
      <c r="Q563" t="str">
        <f t="shared" si="43"/>
        <v>ON</v>
      </c>
      <c r="S563">
        <f>IF(E563="",WoE!$T$11,IF(E563&lt;18,WoE!$T$5,IF(E563&lt;31,WoE!$T$6,IF(E563&lt;41,WoE!$T$7,IF(E563&lt;51,WoE!$T$8,IF(E563&lt;61,WoE!$T$9,WoE!$T$10))))))</f>
        <v>24.067603007585038</v>
      </c>
      <c r="T563">
        <f>IF(J563="",WoE!$T$25,IF(LEFT(J563,1)=WoE!$R$19,WoE!$T$19,IF(LEFT(J563,1)=WoE!$R$20,WoE!$T$20,IF(LEFT(J563,1)=WoE!$R$21,WoE!$T$21,IF(LEFT(J563,1)=WoE!$R$22,WoE!$T$22,IF(LEFT(J563,1)=WoE!$R$23,WoE!$T$23,WoE!$T$24))))))</f>
        <v>-35.508699828064103</v>
      </c>
      <c r="U563">
        <f>IF(Q563=WoE!$R$45,WoE!$T$45,IF(Q563=WoE!$R$44,WoE!$T$44,IF(Q563=WoE!$R$43,WoE!$T$43,IF(Q563=WoE!$R$42,WoE!$T$42,IF(Q563=WoE!$R$41,WoE!$T$41,IF(Q563=WoE!$R$40,WoE!$T$40,IF(Q563=WoE!$R$39,WoE!$T$39,IF(Q563=WoE!$R$38,WoE!$T$38,IF(Q563=WoE!$R$37,WoE!$T$37,IF(Q563=WoE!$R$36,WoE!$T$36,IF(Q563=WoE!$R$35,WoE!$T$35,IF(Q563="",WoE!$T$33,WoE!$T$34))))))))))))</f>
        <v>-105.96394786685998</v>
      </c>
      <c r="V563">
        <f>IF(D563=WoE!$R$53,WoE!$T$53,WoE!$T$54)</f>
        <v>-94.961360375027951</v>
      </c>
      <c r="W563">
        <f t="shared" si="44"/>
        <v>0</v>
      </c>
      <c r="Y563">
        <f>VLOOKUP(S563,WoE!$T$5:$W$11,4,FALSE)</f>
        <v>127</v>
      </c>
      <c r="Z563">
        <f>VLOOKUP(T563,WoE!$T$19:$W$25,4,FALSE)</f>
        <v>113</v>
      </c>
      <c r="AA563">
        <f>VLOOKUP(U563,WoE!$T$33:$W$45,4,FALSE)</f>
        <v>98</v>
      </c>
      <c r="AB563">
        <f>VLOOKUP(V563,WoE!$T$53:$W$54,4,FALSE)</f>
        <v>95</v>
      </c>
      <c r="AC563">
        <f t="shared" si="45"/>
        <v>433</v>
      </c>
      <c r="AD563">
        <f t="shared" si="46"/>
        <v>0</v>
      </c>
    </row>
    <row r="564" spans="1:30" hidden="1" x14ac:dyDescent="0.25">
      <c r="A564">
        <v>2</v>
      </c>
      <c r="B564">
        <v>1</v>
      </c>
      <c r="C564" t="s">
        <v>1343</v>
      </c>
      <c r="D564" t="s">
        <v>15</v>
      </c>
      <c r="E564">
        <v>30</v>
      </c>
      <c r="F564">
        <v>0</v>
      </c>
      <c r="G564">
        <v>0</v>
      </c>
      <c r="H564" t="s">
        <v>1344</v>
      </c>
      <c r="I564">
        <v>12.35</v>
      </c>
      <c r="K564" t="s">
        <v>527</v>
      </c>
      <c r="L564" t="s">
        <v>241</v>
      </c>
      <c r="N564" t="s">
        <v>800</v>
      </c>
      <c r="O564">
        <v>5</v>
      </c>
      <c r="P564" t="str">
        <f t="shared" si="42"/>
        <v>Validate</v>
      </c>
      <c r="Q564" t="str">
        <f t="shared" si="43"/>
        <v>NS</v>
      </c>
      <c r="S564">
        <f>IF(E564="",WoE!$T$11,IF(E564&lt;18,WoE!$T$5,IF(E564&lt;31,WoE!$T$6,IF(E564&lt;41,WoE!$T$7,IF(E564&lt;51,WoE!$T$8,IF(E564&lt;61,WoE!$T$9,WoE!$T$10))))))</f>
        <v>-5.6858338818942329</v>
      </c>
      <c r="T564">
        <f>IF(J564="",WoE!$T$25,IF(LEFT(J564,1)=WoE!$R$19,WoE!$T$19,IF(LEFT(J564,1)=WoE!$R$20,WoE!$T$20,IF(LEFT(J564,1)=WoE!$R$21,WoE!$T$21,IF(LEFT(J564,1)=WoE!$R$22,WoE!$T$22,IF(LEFT(J564,1)=WoE!$R$23,WoE!$T$23,WoE!$T$24))))))</f>
        <v>-35.508699828064103</v>
      </c>
      <c r="U564">
        <f>IF(Q564=WoE!$R$45,WoE!$T$45,IF(Q564=WoE!$R$44,WoE!$T$44,IF(Q564=WoE!$R$43,WoE!$T$43,IF(Q564=WoE!$R$42,WoE!$T$42,IF(Q564=WoE!$R$41,WoE!$T$41,IF(Q564=WoE!$R$40,WoE!$T$40,IF(Q564=WoE!$R$39,WoE!$T$39,IF(Q564=WoE!$R$38,WoE!$T$38,IF(Q564=WoE!$R$37,WoE!$T$37,IF(Q564=WoE!$R$36,WoE!$T$36,IF(Q564=WoE!$R$35,WoE!$T$35,IF(Q564="",WoE!$T$33,WoE!$T$34))))))))))))</f>
        <v>26.617316200933416</v>
      </c>
      <c r="V564">
        <f>IF(D564=WoE!$R$53,WoE!$T$53,WoE!$T$54)</f>
        <v>157.1927179217501</v>
      </c>
      <c r="W564">
        <f t="shared" si="44"/>
        <v>1</v>
      </c>
      <c r="Y564">
        <f>VLOOKUP(S564,WoE!$T$5:$W$11,4,FALSE)</f>
        <v>121</v>
      </c>
      <c r="Z564">
        <f>VLOOKUP(T564,WoE!$T$19:$W$25,4,FALSE)</f>
        <v>113</v>
      </c>
      <c r="AA564">
        <f>VLOOKUP(U564,WoE!$T$33:$W$45,4,FALSE)</f>
        <v>128</v>
      </c>
      <c r="AB564">
        <f>VLOOKUP(V564,WoE!$T$53:$W$54,4,FALSE)</f>
        <v>167</v>
      </c>
      <c r="AC564">
        <f t="shared" si="45"/>
        <v>529</v>
      </c>
      <c r="AD564">
        <f t="shared" si="46"/>
        <v>1</v>
      </c>
    </row>
    <row r="565" spans="1:30" x14ac:dyDescent="0.25">
      <c r="A565">
        <v>2</v>
      </c>
      <c r="B565">
        <v>0</v>
      </c>
      <c r="C565" t="s">
        <v>1345</v>
      </c>
      <c r="D565" t="s">
        <v>20</v>
      </c>
      <c r="E565">
        <v>35</v>
      </c>
      <c r="F565">
        <v>0</v>
      </c>
      <c r="G565">
        <v>0</v>
      </c>
      <c r="H565" t="s">
        <v>1346</v>
      </c>
      <c r="I565">
        <v>10.5</v>
      </c>
      <c r="K565" t="s">
        <v>17</v>
      </c>
      <c r="N565" t="s">
        <v>1026</v>
      </c>
      <c r="O565">
        <v>2</v>
      </c>
      <c r="P565" t="str">
        <f t="shared" si="42"/>
        <v>Train</v>
      </c>
      <c r="Q565" t="str">
        <f t="shared" si="43"/>
        <v>ll</v>
      </c>
      <c r="S565">
        <f>IF(E565="",WoE!$T$11,IF(E565&lt;18,WoE!$T$5,IF(E565&lt;31,WoE!$T$6,IF(E565&lt;41,WoE!$T$7,IF(E565&lt;51,WoE!$T$8,IF(E565&lt;61,WoE!$T$9,WoE!$T$10))))))</f>
        <v>6.0882919635254256</v>
      </c>
      <c r="T565">
        <f>IF(J565="",WoE!$T$25,IF(LEFT(J565,1)=WoE!$R$19,WoE!$T$19,IF(LEFT(J565,1)=WoE!$R$20,WoE!$T$20,IF(LEFT(J565,1)=WoE!$R$21,WoE!$T$21,IF(LEFT(J565,1)=WoE!$R$22,WoE!$T$22,IF(LEFT(J565,1)=WoE!$R$23,WoE!$T$23,WoE!$T$24))))))</f>
        <v>-35.508699828064103</v>
      </c>
      <c r="U565">
        <f>IF(Q565=WoE!$R$45,WoE!$T$45,IF(Q565=WoE!$R$44,WoE!$T$44,IF(Q565=WoE!$R$43,WoE!$T$43,IF(Q565=WoE!$R$42,WoE!$T$42,IF(Q565=WoE!$R$41,WoE!$T$41,IF(Q565=WoE!$R$40,WoE!$T$40,IF(Q565=WoE!$R$39,WoE!$T$39,IF(Q565=WoE!$R$38,WoE!$T$38,IF(Q565=WoE!$R$37,WoE!$T$37,IF(Q565=WoE!$R$36,WoE!$T$36,IF(Q565=WoE!$R$35,WoE!$T$35,IF(Q565="",WoE!$T$33,WoE!$T$34))))))))))))</f>
        <v>26.617316200933416</v>
      </c>
      <c r="V565">
        <f>IF(D565=WoE!$R$53,WoE!$T$53,WoE!$T$54)</f>
        <v>-94.961360375027951</v>
      </c>
      <c r="W565">
        <f t="shared" si="44"/>
        <v>0</v>
      </c>
      <c r="Y565">
        <f>VLOOKUP(S565,WoE!$T$5:$W$11,4,FALSE)</f>
        <v>123</v>
      </c>
      <c r="Z565">
        <f>VLOOKUP(T565,WoE!$T$19:$W$25,4,FALSE)</f>
        <v>113</v>
      </c>
      <c r="AA565">
        <f>VLOOKUP(U565,WoE!$T$33:$W$45,4,FALSE)</f>
        <v>128</v>
      </c>
      <c r="AB565">
        <f>VLOOKUP(V565,WoE!$T$53:$W$54,4,FALSE)</f>
        <v>95</v>
      </c>
      <c r="AC565">
        <f t="shared" si="45"/>
        <v>459</v>
      </c>
      <c r="AD565">
        <f t="shared" si="46"/>
        <v>0</v>
      </c>
    </row>
    <row r="566" spans="1:30" x14ac:dyDescent="0.25">
      <c r="A566">
        <v>2</v>
      </c>
      <c r="B566">
        <v>1</v>
      </c>
      <c r="C566" t="s">
        <v>1347</v>
      </c>
      <c r="D566" t="s">
        <v>15</v>
      </c>
      <c r="E566">
        <v>40</v>
      </c>
      <c r="F566">
        <v>0</v>
      </c>
      <c r="G566">
        <v>0</v>
      </c>
      <c r="H566" t="s">
        <v>1348</v>
      </c>
      <c r="I566">
        <v>13</v>
      </c>
      <c r="K566" t="s">
        <v>17</v>
      </c>
      <c r="L566" t="s">
        <v>54</v>
      </c>
      <c r="O566">
        <v>2</v>
      </c>
      <c r="P566" t="str">
        <f t="shared" si="42"/>
        <v>Train</v>
      </c>
      <c r="Q566" t="str">
        <f t="shared" si="43"/>
        <v/>
      </c>
      <c r="S566">
        <f>IF(E566="",WoE!$T$11,IF(E566&lt;18,WoE!$T$5,IF(E566&lt;31,WoE!$T$6,IF(E566&lt;41,WoE!$T$7,IF(E566&lt;51,WoE!$T$8,IF(E566&lt;61,WoE!$T$9,WoE!$T$10))))))</f>
        <v>6.0882919635254256</v>
      </c>
      <c r="T566">
        <f>IF(J566="",WoE!$T$25,IF(LEFT(J566,1)=WoE!$R$19,WoE!$T$19,IF(LEFT(J566,1)=WoE!$R$20,WoE!$T$20,IF(LEFT(J566,1)=WoE!$R$21,WoE!$T$21,IF(LEFT(J566,1)=WoE!$R$22,WoE!$T$22,IF(LEFT(J566,1)=WoE!$R$23,WoE!$T$23,WoE!$T$24))))))</f>
        <v>-35.508699828064103</v>
      </c>
      <c r="U566">
        <f>IF(Q566=WoE!$R$45,WoE!$T$45,IF(Q566=WoE!$R$44,WoE!$T$44,IF(Q566=WoE!$R$43,WoE!$T$43,IF(Q566=WoE!$R$42,WoE!$T$42,IF(Q566=WoE!$R$41,WoE!$T$41,IF(Q566=WoE!$R$40,WoE!$T$40,IF(Q566=WoE!$R$39,WoE!$T$39,IF(Q566=WoE!$R$38,WoE!$T$38,IF(Q566=WoE!$R$37,WoE!$T$37,IF(Q566=WoE!$R$36,WoE!$T$36,IF(Q566=WoE!$R$35,WoE!$T$35,IF(Q566="",WoE!$T$33,WoE!$T$34))))))))))))</f>
        <v>-46.758841498002319</v>
      </c>
      <c r="V566">
        <f>IF(D566=WoE!$R$53,WoE!$T$53,WoE!$T$54)</f>
        <v>157.1927179217501</v>
      </c>
      <c r="W566">
        <f t="shared" si="44"/>
        <v>1</v>
      </c>
      <c r="Y566">
        <f>VLOOKUP(S566,WoE!$T$5:$W$11,4,FALSE)</f>
        <v>123</v>
      </c>
      <c r="Z566">
        <f>VLOOKUP(T566,WoE!$T$19:$W$25,4,FALSE)</f>
        <v>113</v>
      </c>
      <c r="AA566">
        <f>VLOOKUP(U566,WoE!$T$33:$W$45,4,FALSE)</f>
        <v>112</v>
      </c>
      <c r="AB566">
        <f>VLOOKUP(V566,WoE!$T$53:$W$54,4,FALSE)</f>
        <v>167</v>
      </c>
      <c r="AC566">
        <f t="shared" si="45"/>
        <v>515</v>
      </c>
      <c r="AD566">
        <f t="shared" si="46"/>
        <v>1</v>
      </c>
    </row>
    <row r="567" spans="1:30" hidden="1" x14ac:dyDescent="0.25">
      <c r="A567">
        <v>2</v>
      </c>
      <c r="B567">
        <v>0</v>
      </c>
      <c r="C567" t="s">
        <v>1349</v>
      </c>
      <c r="D567" t="s">
        <v>20</v>
      </c>
      <c r="E567">
        <v>25</v>
      </c>
      <c r="F567">
        <v>0</v>
      </c>
      <c r="G567">
        <v>0</v>
      </c>
      <c r="H567" t="s">
        <v>1350</v>
      </c>
      <c r="I567">
        <v>13</v>
      </c>
      <c r="K567" t="s">
        <v>17</v>
      </c>
      <c r="N567" t="s">
        <v>1004</v>
      </c>
      <c r="O567">
        <v>4</v>
      </c>
      <c r="P567" t="str">
        <f t="shared" si="42"/>
        <v>Test</v>
      </c>
      <c r="Q567" t="str">
        <f t="shared" si="43"/>
        <v>MI</v>
      </c>
      <c r="S567">
        <f>IF(E567="",WoE!$T$11,IF(E567&lt;18,WoE!$T$5,IF(E567&lt;31,WoE!$T$6,IF(E567&lt;41,WoE!$T$7,IF(E567&lt;51,WoE!$T$8,IF(E567&lt;61,WoE!$T$9,WoE!$T$10))))))</f>
        <v>-5.6858338818942329</v>
      </c>
      <c r="T567">
        <f>IF(J567="",WoE!$T$25,IF(LEFT(J567,1)=WoE!$R$19,WoE!$T$19,IF(LEFT(J567,1)=WoE!$R$20,WoE!$T$20,IF(LEFT(J567,1)=WoE!$R$21,WoE!$T$21,IF(LEFT(J567,1)=WoE!$R$22,WoE!$T$22,IF(LEFT(J567,1)=WoE!$R$23,WoE!$T$23,WoE!$T$24))))))</f>
        <v>-35.508699828064103</v>
      </c>
      <c r="U567">
        <f>IF(Q567=WoE!$R$45,WoE!$T$45,IF(Q567=WoE!$R$44,WoE!$T$44,IF(Q567=WoE!$R$43,WoE!$T$43,IF(Q567=WoE!$R$42,WoE!$T$42,IF(Q567=WoE!$R$41,WoE!$T$41,IF(Q567=WoE!$R$40,WoE!$T$40,IF(Q567=WoE!$R$39,WoE!$T$39,IF(Q567=WoE!$R$38,WoE!$T$38,IF(Q567=WoE!$R$37,WoE!$T$37,IF(Q567=WoE!$R$36,WoE!$T$36,IF(Q567=WoE!$R$35,WoE!$T$35,IF(Q567="",WoE!$T$33,WoE!$T$34))))))))))))</f>
        <v>9.3040031269785537</v>
      </c>
      <c r="V567">
        <f>IF(D567=WoE!$R$53,WoE!$T$53,WoE!$T$54)</f>
        <v>-94.961360375027951</v>
      </c>
      <c r="W567">
        <f t="shared" si="44"/>
        <v>0</v>
      </c>
      <c r="Y567">
        <f>VLOOKUP(S567,WoE!$T$5:$W$11,4,FALSE)</f>
        <v>121</v>
      </c>
      <c r="Z567">
        <f>VLOOKUP(T567,WoE!$T$19:$W$25,4,FALSE)</f>
        <v>113</v>
      </c>
      <c r="AA567">
        <f>VLOOKUP(U567,WoE!$T$33:$W$45,4,FALSE)</f>
        <v>124</v>
      </c>
      <c r="AB567">
        <f>VLOOKUP(V567,WoE!$T$53:$W$54,4,FALSE)</f>
        <v>95</v>
      </c>
      <c r="AC567">
        <f t="shared" si="45"/>
        <v>453</v>
      </c>
      <c r="AD567">
        <f t="shared" si="46"/>
        <v>0</v>
      </c>
    </row>
    <row r="568" spans="1:30" hidden="1" x14ac:dyDescent="0.25">
      <c r="A568">
        <v>2</v>
      </c>
      <c r="B568">
        <v>0</v>
      </c>
      <c r="C568" t="s">
        <v>1351</v>
      </c>
      <c r="D568" t="s">
        <v>20</v>
      </c>
      <c r="E568">
        <v>41</v>
      </c>
      <c r="F568">
        <v>0</v>
      </c>
      <c r="G568">
        <v>0</v>
      </c>
      <c r="H568" t="s">
        <v>1352</v>
      </c>
      <c r="I568">
        <v>15.0458</v>
      </c>
      <c r="K568" t="s">
        <v>44</v>
      </c>
      <c r="N568" t="s">
        <v>30</v>
      </c>
      <c r="O568">
        <v>5</v>
      </c>
      <c r="P568" t="str">
        <f t="shared" si="42"/>
        <v>Validate</v>
      </c>
      <c r="Q568" t="str">
        <f t="shared" si="43"/>
        <v>NY</v>
      </c>
      <c r="S568">
        <f>IF(E568="",WoE!$T$11,IF(E568&lt;18,WoE!$T$5,IF(E568&lt;31,WoE!$T$6,IF(E568&lt;41,WoE!$T$7,IF(E568&lt;51,WoE!$T$8,IF(E568&lt;61,WoE!$T$9,WoE!$T$10))))))</f>
        <v>10.385094737400134</v>
      </c>
      <c r="T568">
        <f>IF(J568="",WoE!$T$25,IF(LEFT(J568,1)=WoE!$R$19,WoE!$T$19,IF(LEFT(J568,1)=WoE!$R$20,WoE!$T$20,IF(LEFT(J568,1)=WoE!$R$21,WoE!$T$21,IF(LEFT(J568,1)=WoE!$R$22,WoE!$T$22,IF(LEFT(J568,1)=WoE!$R$23,WoE!$T$23,WoE!$T$24))))))</f>
        <v>-35.508699828064103</v>
      </c>
      <c r="U568">
        <f>IF(Q568=WoE!$R$45,WoE!$T$45,IF(Q568=WoE!$R$44,WoE!$T$44,IF(Q568=WoE!$R$43,WoE!$T$43,IF(Q568=WoE!$R$42,WoE!$T$42,IF(Q568=WoE!$R$41,WoE!$T$41,IF(Q568=WoE!$R$40,WoE!$T$40,IF(Q568=WoE!$R$39,WoE!$T$39,IF(Q568=WoE!$R$38,WoE!$T$38,IF(Q568=WoE!$R$37,WoE!$T$37,IF(Q568=WoE!$R$36,WoE!$T$36,IF(Q568=WoE!$R$35,WoE!$T$35,IF(Q568="",WoE!$T$33,WoE!$T$34))))))))))))</f>
        <v>96.207787829339537</v>
      </c>
      <c r="V568">
        <f>IF(D568=WoE!$R$53,WoE!$T$53,WoE!$T$54)</f>
        <v>-94.961360375027951</v>
      </c>
      <c r="W568">
        <f t="shared" si="44"/>
        <v>0</v>
      </c>
      <c r="Y568">
        <f>VLOOKUP(S568,WoE!$T$5:$W$11,4,FALSE)</f>
        <v>124</v>
      </c>
      <c r="Z568">
        <f>VLOOKUP(T568,WoE!$T$19:$W$25,4,FALSE)</f>
        <v>113</v>
      </c>
      <c r="AA568">
        <f>VLOOKUP(U568,WoE!$T$33:$W$45,4,FALSE)</f>
        <v>143</v>
      </c>
      <c r="AB568">
        <f>VLOOKUP(V568,WoE!$T$53:$W$54,4,FALSE)</f>
        <v>95</v>
      </c>
      <c r="AC568">
        <f t="shared" si="45"/>
        <v>475</v>
      </c>
      <c r="AD568">
        <f t="shared" si="46"/>
        <v>0</v>
      </c>
    </row>
    <row r="569" spans="1:30" hidden="1" x14ac:dyDescent="0.25">
      <c r="A569">
        <v>2</v>
      </c>
      <c r="B569">
        <v>0</v>
      </c>
      <c r="C569" t="s">
        <v>1353</v>
      </c>
      <c r="D569" t="s">
        <v>20</v>
      </c>
      <c r="E569">
        <v>25</v>
      </c>
      <c r="F569">
        <v>0</v>
      </c>
      <c r="G569">
        <v>0</v>
      </c>
      <c r="H569" t="s">
        <v>1354</v>
      </c>
      <c r="I569">
        <v>10.5</v>
      </c>
      <c r="K569" t="s">
        <v>17</v>
      </c>
      <c r="M569">
        <v>81</v>
      </c>
      <c r="N569" t="s">
        <v>1355</v>
      </c>
      <c r="O569">
        <v>4</v>
      </c>
      <c r="P569" t="str">
        <f t="shared" si="42"/>
        <v>Test</v>
      </c>
      <c r="Q569" t="str">
        <f t="shared" si="43"/>
        <v>MI</v>
      </c>
      <c r="S569">
        <f>IF(E569="",WoE!$T$11,IF(E569&lt;18,WoE!$T$5,IF(E569&lt;31,WoE!$T$6,IF(E569&lt;41,WoE!$T$7,IF(E569&lt;51,WoE!$T$8,IF(E569&lt;61,WoE!$T$9,WoE!$T$10))))))</f>
        <v>-5.6858338818942329</v>
      </c>
      <c r="T569">
        <f>IF(J569="",WoE!$T$25,IF(LEFT(J569,1)=WoE!$R$19,WoE!$T$19,IF(LEFT(J569,1)=WoE!$R$20,WoE!$T$20,IF(LEFT(J569,1)=WoE!$R$21,WoE!$T$21,IF(LEFT(J569,1)=WoE!$R$22,WoE!$T$22,IF(LEFT(J569,1)=WoE!$R$23,WoE!$T$23,WoE!$T$24))))))</f>
        <v>-35.508699828064103</v>
      </c>
      <c r="U569">
        <f>IF(Q569=WoE!$R$45,WoE!$T$45,IF(Q569=WoE!$R$44,WoE!$T$44,IF(Q569=WoE!$R$43,WoE!$T$43,IF(Q569=WoE!$R$42,WoE!$T$42,IF(Q569=WoE!$R$41,WoE!$T$41,IF(Q569=WoE!$R$40,WoE!$T$40,IF(Q569=WoE!$R$39,WoE!$T$39,IF(Q569=WoE!$R$38,WoE!$T$38,IF(Q569=WoE!$R$37,WoE!$T$37,IF(Q569=WoE!$R$36,WoE!$T$36,IF(Q569=WoE!$R$35,WoE!$T$35,IF(Q569="",WoE!$T$33,WoE!$T$34))))))))))))</f>
        <v>9.3040031269785537</v>
      </c>
      <c r="V569">
        <f>IF(D569=WoE!$R$53,WoE!$T$53,WoE!$T$54)</f>
        <v>-94.961360375027951</v>
      </c>
      <c r="W569">
        <f t="shared" si="44"/>
        <v>0</v>
      </c>
      <c r="Y569">
        <f>VLOOKUP(S569,WoE!$T$5:$W$11,4,FALSE)</f>
        <v>121</v>
      </c>
      <c r="Z569">
        <f>VLOOKUP(T569,WoE!$T$19:$W$25,4,FALSE)</f>
        <v>113</v>
      </c>
      <c r="AA569">
        <f>VLOOKUP(U569,WoE!$T$33:$W$45,4,FALSE)</f>
        <v>124</v>
      </c>
      <c r="AB569">
        <f>VLOOKUP(V569,WoE!$T$53:$W$54,4,FALSE)</f>
        <v>95</v>
      </c>
      <c r="AC569">
        <f t="shared" si="45"/>
        <v>453</v>
      </c>
      <c r="AD569">
        <f t="shared" si="46"/>
        <v>0</v>
      </c>
    </row>
    <row r="570" spans="1:30" x14ac:dyDescent="0.25">
      <c r="A570">
        <v>2</v>
      </c>
      <c r="B570">
        <v>0</v>
      </c>
      <c r="C570" t="s">
        <v>1356</v>
      </c>
      <c r="D570" t="s">
        <v>20</v>
      </c>
      <c r="E570">
        <v>18.5</v>
      </c>
      <c r="F570">
        <v>0</v>
      </c>
      <c r="G570">
        <v>0</v>
      </c>
      <c r="H570" t="s">
        <v>1357</v>
      </c>
      <c r="I570">
        <v>13</v>
      </c>
      <c r="J570" t="s">
        <v>1358</v>
      </c>
      <c r="K570" t="s">
        <v>17</v>
      </c>
      <c r="M570">
        <v>294</v>
      </c>
      <c r="O570">
        <v>1</v>
      </c>
      <c r="P570" t="str">
        <f t="shared" si="42"/>
        <v>Train</v>
      </c>
      <c r="Q570" t="str">
        <f t="shared" si="43"/>
        <v/>
      </c>
      <c r="S570">
        <f>IF(E570="",WoE!$T$11,IF(E570&lt;18,WoE!$T$5,IF(E570&lt;31,WoE!$T$6,IF(E570&lt;41,WoE!$T$7,IF(E570&lt;51,WoE!$T$8,IF(E570&lt;61,WoE!$T$9,WoE!$T$10))))))</f>
        <v>-5.6858338818942329</v>
      </c>
      <c r="T570">
        <f>IF(J570="",WoE!$T$25,IF(LEFT(J570,1)=WoE!$R$19,WoE!$T$19,IF(LEFT(J570,1)=WoE!$R$20,WoE!$T$20,IF(LEFT(J570,1)=WoE!$R$21,WoE!$T$21,IF(LEFT(J570,1)=WoE!$R$22,WoE!$T$22,IF(LEFT(J570,1)=WoE!$R$23,WoE!$T$23,WoE!$T$24))))))</f>
        <v>72.164869069215996</v>
      </c>
      <c r="U570">
        <f>IF(Q570=WoE!$R$45,WoE!$T$45,IF(Q570=WoE!$R$44,WoE!$T$44,IF(Q570=WoE!$R$43,WoE!$T$43,IF(Q570=WoE!$R$42,WoE!$T$42,IF(Q570=WoE!$R$41,WoE!$T$41,IF(Q570=WoE!$R$40,WoE!$T$40,IF(Q570=WoE!$R$39,WoE!$T$39,IF(Q570=WoE!$R$38,WoE!$T$38,IF(Q570=WoE!$R$37,WoE!$T$37,IF(Q570=WoE!$R$36,WoE!$T$36,IF(Q570=WoE!$R$35,WoE!$T$35,IF(Q570="",WoE!$T$33,WoE!$T$34))))))))))))</f>
        <v>-46.758841498002319</v>
      </c>
      <c r="V570">
        <f>IF(D570=WoE!$R$53,WoE!$T$53,WoE!$T$54)</f>
        <v>-94.961360375027951</v>
      </c>
      <c r="W570">
        <f t="shared" si="44"/>
        <v>0</v>
      </c>
      <c r="Y570">
        <f>VLOOKUP(S570,WoE!$T$5:$W$11,4,FALSE)</f>
        <v>121</v>
      </c>
      <c r="Z570">
        <f>VLOOKUP(T570,WoE!$T$19:$W$25,4,FALSE)</f>
        <v>140</v>
      </c>
      <c r="AA570">
        <f>VLOOKUP(U570,WoE!$T$33:$W$45,4,FALSE)</f>
        <v>112</v>
      </c>
      <c r="AB570">
        <f>VLOOKUP(V570,WoE!$T$53:$W$54,4,FALSE)</f>
        <v>95</v>
      </c>
      <c r="AC570">
        <f t="shared" si="45"/>
        <v>468</v>
      </c>
      <c r="AD570">
        <f t="shared" si="46"/>
        <v>0</v>
      </c>
    </row>
    <row r="571" spans="1:30" hidden="1" x14ac:dyDescent="0.25">
      <c r="A571">
        <v>2</v>
      </c>
      <c r="B571">
        <v>0</v>
      </c>
      <c r="C571" t="s">
        <v>1359</v>
      </c>
      <c r="D571" t="s">
        <v>20</v>
      </c>
      <c r="E571">
        <v>14</v>
      </c>
      <c r="F571">
        <v>0</v>
      </c>
      <c r="G571">
        <v>0</v>
      </c>
      <c r="H571" t="s">
        <v>1069</v>
      </c>
      <c r="I571">
        <v>65</v>
      </c>
      <c r="K571" t="s">
        <v>17</v>
      </c>
      <c r="N571" t="s">
        <v>1070</v>
      </c>
      <c r="O571">
        <v>5</v>
      </c>
      <c r="P571" t="str">
        <f t="shared" si="42"/>
        <v>Validate</v>
      </c>
      <c r="Q571" t="str">
        <f t="shared" si="43"/>
        <v>NJ</v>
      </c>
      <c r="S571">
        <f>IF(E571="",WoE!$T$11,IF(E571&lt;18,WoE!$T$5,IF(E571&lt;31,WoE!$T$6,IF(E571&lt;41,WoE!$T$7,IF(E571&lt;51,WoE!$T$8,IF(E571&lt;61,WoE!$T$9,WoE!$T$10))))))</f>
        <v>76.513380263189873</v>
      </c>
      <c r="T571">
        <f>IF(J571="",WoE!$T$25,IF(LEFT(J571,1)=WoE!$R$19,WoE!$T$19,IF(LEFT(J571,1)=WoE!$R$20,WoE!$T$20,IF(LEFT(J571,1)=WoE!$R$21,WoE!$T$21,IF(LEFT(J571,1)=WoE!$R$22,WoE!$T$22,IF(LEFT(J571,1)=WoE!$R$23,WoE!$T$23,WoE!$T$24))))))</f>
        <v>-35.508699828064103</v>
      </c>
      <c r="U571">
        <f>IF(Q571=WoE!$R$45,WoE!$T$45,IF(Q571=WoE!$R$44,WoE!$T$44,IF(Q571=WoE!$R$43,WoE!$T$43,IF(Q571=WoE!$R$42,WoE!$T$42,IF(Q571=WoE!$R$41,WoE!$T$41,IF(Q571=WoE!$R$40,WoE!$T$40,IF(Q571=WoE!$R$39,WoE!$T$39,IF(Q571=WoE!$R$38,WoE!$T$38,IF(Q571=WoE!$R$37,WoE!$T$37,IF(Q571=WoE!$R$36,WoE!$T$36,IF(Q571=WoE!$R$35,WoE!$T$35,IF(Q571="",WoE!$T$33,WoE!$T$34))))))))))))</f>
        <v>9.304003126978575</v>
      </c>
      <c r="V571">
        <f>IF(D571=WoE!$R$53,WoE!$T$53,WoE!$T$54)</f>
        <v>-94.961360375027951</v>
      </c>
      <c r="W571">
        <f t="shared" si="44"/>
        <v>0</v>
      </c>
      <c r="Y571">
        <f>VLOOKUP(S571,WoE!$T$5:$W$11,4,FALSE)</f>
        <v>137</v>
      </c>
      <c r="Z571">
        <f>VLOOKUP(T571,WoE!$T$19:$W$25,4,FALSE)</f>
        <v>113</v>
      </c>
      <c r="AA571">
        <f>VLOOKUP(U571,WoE!$T$33:$W$45,4,FALSE)</f>
        <v>124</v>
      </c>
      <c r="AB571">
        <f>VLOOKUP(V571,WoE!$T$53:$W$54,4,FALSE)</f>
        <v>95</v>
      </c>
      <c r="AC571">
        <f t="shared" si="45"/>
        <v>469</v>
      </c>
      <c r="AD571">
        <f t="shared" si="46"/>
        <v>0</v>
      </c>
    </row>
    <row r="572" spans="1:30" x14ac:dyDescent="0.25">
      <c r="A572">
        <v>2</v>
      </c>
      <c r="B572">
        <v>1</v>
      </c>
      <c r="C572" t="s">
        <v>1360</v>
      </c>
      <c r="D572" t="s">
        <v>15</v>
      </c>
      <c r="E572">
        <v>50</v>
      </c>
      <c r="F572">
        <v>0</v>
      </c>
      <c r="G572">
        <v>0</v>
      </c>
      <c r="H572" t="s">
        <v>1361</v>
      </c>
      <c r="I572">
        <v>10.5</v>
      </c>
      <c r="K572" t="s">
        <v>17</v>
      </c>
      <c r="L572" t="s">
        <v>54</v>
      </c>
      <c r="N572" t="s">
        <v>415</v>
      </c>
      <c r="O572">
        <v>3</v>
      </c>
      <c r="P572" t="str">
        <f t="shared" si="42"/>
        <v>Train</v>
      </c>
      <c r="Q572" t="str">
        <f t="shared" si="43"/>
        <v>IN</v>
      </c>
      <c r="S572">
        <f>IF(E572="",WoE!$T$11,IF(E572&lt;18,WoE!$T$5,IF(E572&lt;31,WoE!$T$6,IF(E572&lt;41,WoE!$T$7,IF(E572&lt;51,WoE!$T$8,IF(E572&lt;61,WoE!$T$9,WoE!$T$10))))))</f>
        <v>10.385094737400134</v>
      </c>
      <c r="T572">
        <f>IF(J572="",WoE!$T$25,IF(LEFT(J572,1)=WoE!$R$19,WoE!$T$19,IF(LEFT(J572,1)=WoE!$R$20,WoE!$T$20,IF(LEFT(J572,1)=WoE!$R$21,WoE!$T$21,IF(LEFT(J572,1)=WoE!$R$22,WoE!$T$22,IF(LEFT(J572,1)=WoE!$R$23,WoE!$T$23,WoE!$T$24))))))</f>
        <v>-35.508699828064103</v>
      </c>
      <c r="U572">
        <f>IF(Q572=WoE!$R$45,WoE!$T$45,IF(Q572=WoE!$R$44,WoE!$T$44,IF(Q572=WoE!$R$43,WoE!$T$43,IF(Q572=WoE!$R$42,WoE!$T$42,IF(Q572=WoE!$R$41,WoE!$T$41,IF(Q572=WoE!$R$40,WoE!$T$40,IF(Q572=WoE!$R$39,WoE!$T$39,IF(Q572=WoE!$R$38,WoE!$T$38,IF(Q572=WoE!$R$37,WoE!$T$37,IF(Q572=WoE!$R$36,WoE!$T$36,IF(Q572=WoE!$R$35,WoE!$T$35,IF(Q572="",WoE!$T$33,WoE!$T$34))))))))))))</f>
        <v>26.617316200933416</v>
      </c>
      <c r="V572">
        <f>IF(D572=WoE!$R$53,WoE!$T$53,WoE!$T$54)</f>
        <v>157.1927179217501</v>
      </c>
      <c r="W572">
        <f t="shared" si="44"/>
        <v>1</v>
      </c>
      <c r="Y572">
        <f>VLOOKUP(S572,WoE!$T$5:$W$11,4,FALSE)</f>
        <v>124</v>
      </c>
      <c r="Z572">
        <f>VLOOKUP(T572,WoE!$T$19:$W$25,4,FALSE)</f>
        <v>113</v>
      </c>
      <c r="AA572">
        <f>VLOOKUP(U572,WoE!$T$33:$W$45,4,FALSE)</f>
        <v>128</v>
      </c>
      <c r="AB572">
        <f>VLOOKUP(V572,WoE!$T$53:$W$54,4,FALSE)</f>
        <v>167</v>
      </c>
      <c r="AC572">
        <f t="shared" si="45"/>
        <v>532</v>
      </c>
      <c r="AD572">
        <f t="shared" si="46"/>
        <v>1</v>
      </c>
    </row>
    <row r="573" spans="1:30" hidden="1" x14ac:dyDescent="0.25">
      <c r="A573">
        <v>2</v>
      </c>
      <c r="B573">
        <v>0</v>
      </c>
      <c r="C573" t="s">
        <v>1362</v>
      </c>
      <c r="D573" t="s">
        <v>20</v>
      </c>
      <c r="E573">
        <v>23</v>
      </c>
      <c r="F573">
        <v>0</v>
      </c>
      <c r="G573">
        <v>0</v>
      </c>
      <c r="H573" t="s">
        <v>1363</v>
      </c>
      <c r="I573">
        <v>13</v>
      </c>
      <c r="K573" t="s">
        <v>17</v>
      </c>
      <c r="O573">
        <v>4</v>
      </c>
      <c r="P573" t="str">
        <f t="shared" si="42"/>
        <v>Test</v>
      </c>
      <c r="Q573" t="str">
        <f t="shared" si="43"/>
        <v/>
      </c>
      <c r="S573">
        <f>IF(E573="",WoE!$T$11,IF(E573&lt;18,WoE!$T$5,IF(E573&lt;31,WoE!$T$6,IF(E573&lt;41,WoE!$T$7,IF(E573&lt;51,WoE!$T$8,IF(E573&lt;61,WoE!$T$9,WoE!$T$10))))))</f>
        <v>-5.6858338818942329</v>
      </c>
      <c r="T573">
        <f>IF(J573="",WoE!$T$25,IF(LEFT(J573,1)=WoE!$R$19,WoE!$T$19,IF(LEFT(J573,1)=WoE!$R$20,WoE!$T$20,IF(LEFT(J573,1)=WoE!$R$21,WoE!$T$21,IF(LEFT(J573,1)=WoE!$R$22,WoE!$T$22,IF(LEFT(J573,1)=WoE!$R$23,WoE!$T$23,WoE!$T$24))))))</f>
        <v>-35.508699828064103</v>
      </c>
      <c r="U573">
        <f>IF(Q573=WoE!$R$45,WoE!$T$45,IF(Q573=WoE!$R$44,WoE!$T$44,IF(Q573=WoE!$R$43,WoE!$T$43,IF(Q573=WoE!$R$42,WoE!$T$42,IF(Q573=WoE!$R$41,WoE!$T$41,IF(Q573=WoE!$R$40,WoE!$T$40,IF(Q573=WoE!$R$39,WoE!$T$39,IF(Q573=WoE!$R$38,WoE!$T$38,IF(Q573=WoE!$R$37,WoE!$T$37,IF(Q573=WoE!$R$36,WoE!$T$36,IF(Q573=WoE!$R$35,WoE!$T$35,IF(Q573="",WoE!$T$33,WoE!$T$34))))))))))))</f>
        <v>-46.758841498002319</v>
      </c>
      <c r="V573">
        <f>IF(D573=WoE!$R$53,WoE!$T$53,WoE!$T$54)</f>
        <v>-94.961360375027951</v>
      </c>
      <c r="W573">
        <f t="shared" si="44"/>
        <v>0</v>
      </c>
      <c r="Y573">
        <f>VLOOKUP(S573,WoE!$T$5:$W$11,4,FALSE)</f>
        <v>121</v>
      </c>
      <c r="Z573">
        <f>VLOOKUP(T573,WoE!$T$19:$W$25,4,FALSE)</f>
        <v>113</v>
      </c>
      <c r="AA573">
        <f>VLOOKUP(U573,WoE!$T$33:$W$45,4,FALSE)</f>
        <v>112</v>
      </c>
      <c r="AB573">
        <f>VLOOKUP(V573,WoE!$T$53:$W$54,4,FALSE)</f>
        <v>95</v>
      </c>
      <c r="AC573">
        <f t="shared" si="45"/>
        <v>441</v>
      </c>
      <c r="AD573">
        <f t="shared" si="46"/>
        <v>0</v>
      </c>
    </row>
    <row r="574" spans="1:30" hidden="1" x14ac:dyDescent="0.25">
      <c r="A574">
        <v>2</v>
      </c>
      <c r="B574">
        <v>1</v>
      </c>
      <c r="C574" t="s">
        <v>1364</v>
      </c>
      <c r="D574" t="s">
        <v>15</v>
      </c>
      <c r="E574">
        <v>28</v>
      </c>
      <c r="F574">
        <v>0</v>
      </c>
      <c r="G574">
        <v>0</v>
      </c>
      <c r="H574" t="s">
        <v>1365</v>
      </c>
      <c r="I574">
        <v>12.65</v>
      </c>
      <c r="K574" t="s">
        <v>17</v>
      </c>
      <c r="N574" t="s">
        <v>1366</v>
      </c>
      <c r="O574">
        <v>4</v>
      </c>
      <c r="P574" t="str">
        <f t="shared" si="42"/>
        <v>Test</v>
      </c>
      <c r="Q574" t="str">
        <f t="shared" si="43"/>
        <v>OH</v>
      </c>
      <c r="S574">
        <f>IF(E574="",WoE!$T$11,IF(E574&lt;18,WoE!$T$5,IF(E574&lt;31,WoE!$T$6,IF(E574&lt;41,WoE!$T$7,IF(E574&lt;51,WoE!$T$8,IF(E574&lt;61,WoE!$T$9,WoE!$T$10))))))</f>
        <v>-5.6858338818942329</v>
      </c>
      <c r="T574">
        <f>IF(J574="",WoE!$T$25,IF(LEFT(J574,1)=WoE!$R$19,WoE!$T$19,IF(LEFT(J574,1)=WoE!$R$20,WoE!$T$20,IF(LEFT(J574,1)=WoE!$R$21,WoE!$T$21,IF(LEFT(J574,1)=WoE!$R$22,WoE!$T$22,IF(LEFT(J574,1)=WoE!$R$23,WoE!$T$23,WoE!$T$24))))))</f>
        <v>-35.508699828064103</v>
      </c>
      <c r="U574">
        <f>IF(Q574=WoE!$R$45,WoE!$T$45,IF(Q574=WoE!$R$44,WoE!$T$44,IF(Q574=WoE!$R$43,WoE!$T$43,IF(Q574=WoE!$R$42,WoE!$T$42,IF(Q574=WoE!$R$41,WoE!$T$41,IF(Q574=WoE!$R$40,WoE!$T$40,IF(Q574=WoE!$R$39,WoE!$T$39,IF(Q574=WoE!$R$38,WoE!$T$38,IF(Q574=WoE!$R$37,WoE!$T$37,IF(Q574=WoE!$R$36,WoE!$T$36,IF(Q574=WoE!$R$35,WoE!$T$35,IF(Q574="",WoE!$T$33,WoE!$T$34))))))))))))</f>
        <v>100.93307631439407</v>
      </c>
      <c r="V574">
        <f>IF(D574=WoE!$R$53,WoE!$T$53,WoE!$T$54)</f>
        <v>157.1927179217501</v>
      </c>
      <c r="W574">
        <f t="shared" si="44"/>
        <v>1</v>
      </c>
      <c r="Y574">
        <f>VLOOKUP(S574,WoE!$T$5:$W$11,4,FALSE)</f>
        <v>121</v>
      </c>
      <c r="Z574">
        <f>VLOOKUP(T574,WoE!$T$19:$W$25,4,FALSE)</f>
        <v>113</v>
      </c>
      <c r="AA574">
        <f>VLOOKUP(U574,WoE!$T$33:$W$45,4,FALSE)</f>
        <v>144</v>
      </c>
      <c r="AB574">
        <f>VLOOKUP(V574,WoE!$T$53:$W$54,4,FALSE)</f>
        <v>167</v>
      </c>
      <c r="AC574">
        <f t="shared" si="45"/>
        <v>545</v>
      </c>
      <c r="AD574">
        <f t="shared" si="46"/>
        <v>1</v>
      </c>
    </row>
    <row r="575" spans="1:30" x14ac:dyDescent="0.25">
      <c r="A575">
        <v>2</v>
      </c>
      <c r="B575">
        <v>1</v>
      </c>
      <c r="C575" t="s">
        <v>1367</v>
      </c>
      <c r="D575" t="s">
        <v>15</v>
      </c>
      <c r="E575">
        <v>27</v>
      </c>
      <c r="F575">
        <v>0</v>
      </c>
      <c r="G575">
        <v>0</v>
      </c>
      <c r="H575" t="s">
        <v>1368</v>
      </c>
      <c r="I575">
        <v>10.5</v>
      </c>
      <c r="J575" t="s">
        <v>1132</v>
      </c>
      <c r="K575" t="s">
        <v>17</v>
      </c>
      <c r="L575" t="s">
        <v>1001</v>
      </c>
      <c r="N575" t="s">
        <v>1369</v>
      </c>
      <c r="O575">
        <v>2</v>
      </c>
      <c r="P575" t="str">
        <f t="shared" si="42"/>
        <v>Train</v>
      </c>
      <c r="Q575" t="str">
        <f t="shared" si="43"/>
        <v>ts</v>
      </c>
      <c r="S575">
        <f>IF(E575="",WoE!$T$11,IF(E575&lt;18,WoE!$T$5,IF(E575&lt;31,WoE!$T$6,IF(E575&lt;41,WoE!$T$7,IF(E575&lt;51,WoE!$T$8,IF(E575&lt;61,WoE!$T$9,WoE!$T$10))))))</f>
        <v>-5.6858338818942329</v>
      </c>
      <c r="T575">
        <f>IF(J575="",WoE!$T$25,IF(LEFT(J575,1)=WoE!$R$19,WoE!$T$19,IF(LEFT(J575,1)=WoE!$R$20,WoE!$T$20,IF(LEFT(J575,1)=WoE!$R$21,WoE!$T$21,IF(LEFT(J575,1)=WoE!$R$22,WoE!$T$22,IF(LEFT(J575,1)=WoE!$R$23,WoE!$T$23,WoE!$T$24))))))</f>
        <v>194.54241223142756</v>
      </c>
      <c r="U575">
        <f>IF(Q575=WoE!$R$45,WoE!$T$45,IF(Q575=WoE!$R$44,WoE!$T$44,IF(Q575=WoE!$R$43,WoE!$T$43,IF(Q575=WoE!$R$42,WoE!$T$42,IF(Q575=WoE!$R$41,WoE!$T$41,IF(Q575=WoE!$R$40,WoE!$T$40,IF(Q575=WoE!$R$39,WoE!$T$39,IF(Q575=WoE!$R$38,WoE!$T$38,IF(Q575=WoE!$R$37,WoE!$T$37,IF(Q575=WoE!$R$36,WoE!$T$36,IF(Q575=WoE!$R$35,WoE!$T$35,IF(Q575="",WoE!$T$33,WoE!$T$34))))))))))))</f>
        <v>26.617316200933416</v>
      </c>
      <c r="V575">
        <f>IF(D575=WoE!$R$53,WoE!$T$53,WoE!$T$54)</f>
        <v>157.1927179217501</v>
      </c>
      <c r="W575">
        <f t="shared" si="44"/>
        <v>1</v>
      </c>
      <c r="Y575">
        <f>VLOOKUP(S575,WoE!$T$5:$W$11,4,FALSE)</f>
        <v>121</v>
      </c>
      <c r="Z575">
        <f>VLOOKUP(T575,WoE!$T$19:$W$25,4,FALSE)</f>
        <v>170</v>
      </c>
      <c r="AA575">
        <f>VLOOKUP(U575,WoE!$T$33:$W$45,4,FALSE)</f>
        <v>128</v>
      </c>
      <c r="AB575">
        <f>VLOOKUP(V575,WoE!$T$53:$W$54,4,FALSE)</f>
        <v>167</v>
      </c>
      <c r="AC575">
        <f t="shared" si="45"/>
        <v>586</v>
      </c>
      <c r="AD575">
        <f t="shared" si="46"/>
        <v>1</v>
      </c>
    </row>
    <row r="576" spans="1:30" hidden="1" x14ac:dyDescent="0.25">
      <c r="A576">
        <v>2</v>
      </c>
      <c r="B576">
        <v>0</v>
      </c>
      <c r="C576" t="s">
        <v>1370</v>
      </c>
      <c r="D576" t="s">
        <v>20</v>
      </c>
      <c r="E576">
        <v>29</v>
      </c>
      <c r="F576">
        <v>1</v>
      </c>
      <c r="G576">
        <v>0</v>
      </c>
      <c r="H576" t="s">
        <v>1371</v>
      </c>
      <c r="I576">
        <v>21</v>
      </c>
      <c r="K576" t="s">
        <v>17</v>
      </c>
      <c r="N576" t="s">
        <v>1372</v>
      </c>
      <c r="O576">
        <v>5</v>
      </c>
      <c r="P576" t="str">
        <f t="shared" si="42"/>
        <v>Validate</v>
      </c>
      <c r="Q576" t="str">
        <f t="shared" si="43"/>
        <v>nd</v>
      </c>
      <c r="S576">
        <f>IF(E576="",WoE!$T$11,IF(E576&lt;18,WoE!$T$5,IF(E576&lt;31,WoE!$T$6,IF(E576&lt;41,WoE!$T$7,IF(E576&lt;51,WoE!$T$8,IF(E576&lt;61,WoE!$T$9,WoE!$T$10))))))</f>
        <v>-5.6858338818942329</v>
      </c>
      <c r="T576">
        <f>IF(J576="",WoE!$T$25,IF(LEFT(J576,1)=WoE!$R$19,WoE!$T$19,IF(LEFT(J576,1)=WoE!$R$20,WoE!$T$20,IF(LEFT(J576,1)=WoE!$R$21,WoE!$T$21,IF(LEFT(J576,1)=WoE!$R$22,WoE!$T$22,IF(LEFT(J576,1)=WoE!$R$23,WoE!$T$23,WoE!$T$24))))))</f>
        <v>-35.508699828064103</v>
      </c>
      <c r="U576">
        <f>IF(Q576=WoE!$R$45,WoE!$T$45,IF(Q576=WoE!$R$44,WoE!$T$44,IF(Q576=WoE!$R$43,WoE!$T$43,IF(Q576=WoE!$R$42,WoE!$T$42,IF(Q576=WoE!$R$41,WoE!$T$41,IF(Q576=WoE!$R$40,WoE!$T$40,IF(Q576=WoE!$R$39,WoE!$T$39,IF(Q576=WoE!$R$38,WoE!$T$38,IF(Q576=WoE!$R$37,WoE!$T$37,IF(Q576=WoE!$R$36,WoE!$T$36,IF(Q576=WoE!$R$35,WoE!$T$35,IF(Q576="",WoE!$T$33,WoE!$T$34))))))))))))</f>
        <v>23.024115278327077</v>
      </c>
      <c r="V576">
        <f>IF(D576=WoE!$R$53,WoE!$T$53,WoE!$T$54)</f>
        <v>-94.961360375027951</v>
      </c>
      <c r="W576">
        <f t="shared" si="44"/>
        <v>0</v>
      </c>
      <c r="Y576">
        <f>VLOOKUP(S576,WoE!$T$5:$W$11,4,FALSE)</f>
        <v>121</v>
      </c>
      <c r="Z576">
        <f>VLOOKUP(T576,WoE!$T$19:$W$25,4,FALSE)</f>
        <v>113</v>
      </c>
      <c r="AA576">
        <f>VLOOKUP(U576,WoE!$T$33:$W$45,4,FALSE)</f>
        <v>127</v>
      </c>
      <c r="AB576">
        <f>VLOOKUP(V576,WoE!$T$53:$W$54,4,FALSE)</f>
        <v>95</v>
      </c>
      <c r="AC576">
        <f t="shared" si="45"/>
        <v>456</v>
      </c>
      <c r="AD576">
        <f t="shared" si="46"/>
        <v>0</v>
      </c>
    </row>
    <row r="577" spans="1:30" x14ac:dyDescent="0.25">
      <c r="A577">
        <v>2</v>
      </c>
      <c r="B577">
        <v>0</v>
      </c>
      <c r="C577" t="s">
        <v>1373</v>
      </c>
      <c r="D577" t="s">
        <v>15</v>
      </c>
      <c r="E577">
        <v>27</v>
      </c>
      <c r="F577">
        <v>1</v>
      </c>
      <c r="G577">
        <v>0</v>
      </c>
      <c r="H577" t="s">
        <v>1371</v>
      </c>
      <c r="I577">
        <v>21</v>
      </c>
      <c r="K577" t="s">
        <v>17</v>
      </c>
      <c r="N577" t="s">
        <v>1372</v>
      </c>
      <c r="O577">
        <v>1</v>
      </c>
      <c r="P577" t="str">
        <f t="shared" si="42"/>
        <v>Train</v>
      </c>
      <c r="Q577" t="str">
        <f t="shared" si="43"/>
        <v>nd</v>
      </c>
      <c r="S577">
        <f>IF(E577="",WoE!$T$11,IF(E577&lt;18,WoE!$T$5,IF(E577&lt;31,WoE!$T$6,IF(E577&lt;41,WoE!$T$7,IF(E577&lt;51,WoE!$T$8,IF(E577&lt;61,WoE!$T$9,WoE!$T$10))))))</f>
        <v>-5.6858338818942329</v>
      </c>
      <c r="T577">
        <f>IF(J577="",WoE!$T$25,IF(LEFT(J577,1)=WoE!$R$19,WoE!$T$19,IF(LEFT(J577,1)=WoE!$R$20,WoE!$T$20,IF(LEFT(J577,1)=WoE!$R$21,WoE!$T$21,IF(LEFT(J577,1)=WoE!$R$22,WoE!$T$22,IF(LEFT(J577,1)=WoE!$R$23,WoE!$T$23,WoE!$T$24))))))</f>
        <v>-35.508699828064103</v>
      </c>
      <c r="U577">
        <f>IF(Q577=WoE!$R$45,WoE!$T$45,IF(Q577=WoE!$R$44,WoE!$T$44,IF(Q577=WoE!$R$43,WoE!$T$43,IF(Q577=WoE!$R$42,WoE!$T$42,IF(Q577=WoE!$R$41,WoE!$T$41,IF(Q577=WoE!$R$40,WoE!$T$40,IF(Q577=WoE!$R$39,WoE!$T$39,IF(Q577=WoE!$R$38,WoE!$T$38,IF(Q577=WoE!$R$37,WoE!$T$37,IF(Q577=WoE!$R$36,WoE!$T$36,IF(Q577=WoE!$R$35,WoE!$T$35,IF(Q577="",WoE!$T$33,WoE!$T$34))))))))))))</f>
        <v>23.024115278327077</v>
      </c>
      <c r="V577">
        <f>IF(D577=WoE!$R$53,WoE!$T$53,WoE!$T$54)</f>
        <v>157.1927179217501</v>
      </c>
      <c r="W577">
        <f t="shared" si="44"/>
        <v>0</v>
      </c>
      <c r="Y577">
        <f>VLOOKUP(S577,WoE!$T$5:$W$11,4,FALSE)</f>
        <v>121</v>
      </c>
      <c r="Z577">
        <f>VLOOKUP(T577,WoE!$T$19:$W$25,4,FALSE)</f>
        <v>113</v>
      </c>
      <c r="AA577">
        <f>VLOOKUP(U577,WoE!$T$33:$W$45,4,FALSE)</f>
        <v>127</v>
      </c>
      <c r="AB577">
        <f>VLOOKUP(V577,WoE!$T$53:$W$54,4,FALSE)</f>
        <v>167</v>
      </c>
      <c r="AC577">
        <f t="shared" si="45"/>
        <v>528</v>
      </c>
      <c r="AD577">
        <f t="shared" si="46"/>
        <v>0</v>
      </c>
    </row>
    <row r="578" spans="1:30" hidden="1" x14ac:dyDescent="0.25">
      <c r="A578">
        <v>2</v>
      </c>
      <c r="B578">
        <v>0</v>
      </c>
      <c r="C578" t="s">
        <v>1374</v>
      </c>
      <c r="D578" t="s">
        <v>20</v>
      </c>
      <c r="E578">
        <v>40</v>
      </c>
      <c r="F578">
        <v>0</v>
      </c>
      <c r="G578">
        <v>0</v>
      </c>
      <c r="H578" t="s">
        <v>1375</v>
      </c>
      <c r="I578">
        <v>13</v>
      </c>
      <c r="K578" t="s">
        <v>17</v>
      </c>
      <c r="N578" t="s">
        <v>1376</v>
      </c>
      <c r="O578">
        <v>5</v>
      </c>
      <c r="P578" t="str">
        <f t="shared" si="42"/>
        <v>Validate</v>
      </c>
      <c r="Q578" t="str">
        <f t="shared" si="43"/>
        <v>VT</v>
      </c>
      <c r="S578">
        <f>IF(E578="",WoE!$T$11,IF(E578&lt;18,WoE!$T$5,IF(E578&lt;31,WoE!$T$6,IF(E578&lt;41,WoE!$T$7,IF(E578&lt;51,WoE!$T$8,IF(E578&lt;61,WoE!$T$9,WoE!$T$10))))))</f>
        <v>6.0882919635254256</v>
      </c>
      <c r="T578">
        <f>IF(J578="",WoE!$T$25,IF(LEFT(J578,1)=WoE!$R$19,WoE!$T$19,IF(LEFT(J578,1)=WoE!$R$20,WoE!$T$20,IF(LEFT(J578,1)=WoE!$R$21,WoE!$T$21,IF(LEFT(J578,1)=WoE!$R$22,WoE!$T$22,IF(LEFT(J578,1)=WoE!$R$23,WoE!$T$23,WoE!$T$24))))))</f>
        <v>-35.508699828064103</v>
      </c>
      <c r="U578">
        <f>IF(Q578=WoE!$R$45,WoE!$T$45,IF(Q578=WoE!$R$44,WoE!$T$44,IF(Q578=WoE!$R$43,WoE!$T$43,IF(Q578=WoE!$R$42,WoE!$T$42,IF(Q578=WoE!$R$41,WoE!$T$41,IF(Q578=WoE!$R$40,WoE!$T$40,IF(Q578=WoE!$R$39,WoE!$T$39,IF(Q578=WoE!$R$38,WoE!$T$38,IF(Q578=WoE!$R$37,WoE!$T$37,IF(Q578=WoE!$R$36,WoE!$T$36,IF(Q578=WoE!$R$35,WoE!$T$35,IF(Q578="",WoE!$T$33,WoE!$T$34))))))))))))</f>
        <v>26.617316200933416</v>
      </c>
      <c r="V578">
        <f>IF(D578=WoE!$R$53,WoE!$T$53,WoE!$T$54)</f>
        <v>-94.961360375027951</v>
      </c>
      <c r="W578">
        <f t="shared" si="44"/>
        <v>0</v>
      </c>
      <c r="Y578">
        <f>VLOOKUP(S578,WoE!$T$5:$W$11,4,FALSE)</f>
        <v>123</v>
      </c>
      <c r="Z578">
        <f>VLOOKUP(T578,WoE!$T$19:$W$25,4,FALSE)</f>
        <v>113</v>
      </c>
      <c r="AA578">
        <f>VLOOKUP(U578,WoE!$T$33:$W$45,4,FALSE)</f>
        <v>128</v>
      </c>
      <c r="AB578">
        <f>VLOOKUP(V578,WoE!$T$53:$W$54,4,FALSE)</f>
        <v>95</v>
      </c>
      <c r="AC578">
        <f t="shared" si="45"/>
        <v>459</v>
      </c>
      <c r="AD578">
        <f t="shared" si="46"/>
        <v>0</v>
      </c>
    </row>
    <row r="579" spans="1:30" x14ac:dyDescent="0.25">
      <c r="A579">
        <v>2</v>
      </c>
      <c r="B579">
        <v>1</v>
      </c>
      <c r="C579" t="s">
        <v>1377</v>
      </c>
      <c r="D579" t="s">
        <v>15</v>
      </c>
      <c r="E579">
        <v>31</v>
      </c>
      <c r="F579">
        <v>0</v>
      </c>
      <c r="G579">
        <v>0</v>
      </c>
      <c r="H579" t="s">
        <v>899</v>
      </c>
      <c r="I579">
        <v>21</v>
      </c>
      <c r="K579" t="s">
        <v>17</v>
      </c>
      <c r="L579" t="s">
        <v>204</v>
      </c>
      <c r="N579" t="s">
        <v>900</v>
      </c>
      <c r="O579">
        <v>1</v>
      </c>
      <c r="P579" t="str">
        <f t="shared" ref="P579:P642" si="47">IF(O579&lt;=3, "Train", IF(O579=4, "Test", "Validate"))</f>
        <v>Train</v>
      </c>
      <c r="Q579" t="str">
        <f t="shared" ref="Q579:Q642" si="48">RIGHT(N579,2)</f>
        <v>NY</v>
      </c>
      <c r="S579">
        <f>IF(E579="",WoE!$T$11,IF(E579&lt;18,WoE!$T$5,IF(E579&lt;31,WoE!$T$6,IF(E579&lt;41,WoE!$T$7,IF(E579&lt;51,WoE!$T$8,IF(E579&lt;61,WoE!$T$9,WoE!$T$10))))))</f>
        <v>6.0882919635254256</v>
      </c>
      <c r="T579">
        <f>IF(J579="",WoE!$T$25,IF(LEFT(J579,1)=WoE!$R$19,WoE!$T$19,IF(LEFT(J579,1)=WoE!$R$20,WoE!$T$20,IF(LEFT(J579,1)=WoE!$R$21,WoE!$T$21,IF(LEFT(J579,1)=WoE!$R$22,WoE!$T$22,IF(LEFT(J579,1)=WoE!$R$23,WoE!$T$23,WoE!$T$24))))))</f>
        <v>-35.508699828064103</v>
      </c>
      <c r="U579">
        <f>IF(Q579=WoE!$R$45,WoE!$T$45,IF(Q579=WoE!$R$44,WoE!$T$44,IF(Q579=WoE!$R$43,WoE!$T$43,IF(Q579=WoE!$R$42,WoE!$T$42,IF(Q579=WoE!$R$41,WoE!$T$41,IF(Q579=WoE!$R$40,WoE!$T$40,IF(Q579=WoE!$R$39,WoE!$T$39,IF(Q579=WoE!$R$38,WoE!$T$38,IF(Q579=WoE!$R$37,WoE!$T$37,IF(Q579=WoE!$R$36,WoE!$T$36,IF(Q579=WoE!$R$35,WoE!$T$35,IF(Q579="",WoE!$T$33,WoE!$T$34))))))))))))</f>
        <v>96.207787829339537</v>
      </c>
      <c r="V579">
        <f>IF(D579=WoE!$R$53,WoE!$T$53,WoE!$T$54)</f>
        <v>157.1927179217501</v>
      </c>
      <c r="W579">
        <f t="shared" ref="W579:W642" si="49">B579</f>
        <v>1</v>
      </c>
      <c r="Y579">
        <f>VLOOKUP(S579,WoE!$T$5:$W$11,4,FALSE)</f>
        <v>123</v>
      </c>
      <c r="Z579">
        <f>VLOOKUP(T579,WoE!$T$19:$W$25,4,FALSE)</f>
        <v>113</v>
      </c>
      <c r="AA579">
        <f>VLOOKUP(U579,WoE!$T$33:$W$45,4,FALSE)</f>
        <v>143</v>
      </c>
      <c r="AB579">
        <f>VLOOKUP(V579,WoE!$T$53:$W$54,4,FALSE)</f>
        <v>167</v>
      </c>
      <c r="AC579">
        <f t="shared" ref="AC579:AC642" si="50">SUM(Y579:AB579)</f>
        <v>546</v>
      </c>
      <c r="AD579">
        <f t="shared" ref="AD579:AD642" si="51">W579</f>
        <v>1</v>
      </c>
    </row>
    <row r="580" spans="1:30" hidden="1" x14ac:dyDescent="0.25">
      <c r="A580">
        <v>2</v>
      </c>
      <c r="B580">
        <v>0</v>
      </c>
      <c r="C580" t="s">
        <v>1378</v>
      </c>
      <c r="D580" t="s">
        <v>20</v>
      </c>
      <c r="E580">
        <v>30</v>
      </c>
      <c r="F580">
        <v>1</v>
      </c>
      <c r="G580">
        <v>0</v>
      </c>
      <c r="H580" t="s">
        <v>1379</v>
      </c>
      <c r="I580">
        <v>21</v>
      </c>
      <c r="K580" t="s">
        <v>17</v>
      </c>
      <c r="N580" t="s">
        <v>1380</v>
      </c>
      <c r="O580">
        <v>4</v>
      </c>
      <c r="P580" t="str">
        <f t="shared" si="47"/>
        <v>Test</v>
      </c>
      <c r="Q580" t="str">
        <f t="shared" si="48"/>
        <v>CT</v>
      </c>
      <c r="S580">
        <f>IF(E580="",WoE!$T$11,IF(E580&lt;18,WoE!$T$5,IF(E580&lt;31,WoE!$T$6,IF(E580&lt;41,WoE!$T$7,IF(E580&lt;51,WoE!$T$8,IF(E580&lt;61,WoE!$T$9,WoE!$T$10))))))</f>
        <v>-5.6858338818942329</v>
      </c>
      <c r="T580">
        <f>IF(J580="",WoE!$T$25,IF(LEFT(J580,1)=WoE!$R$19,WoE!$T$19,IF(LEFT(J580,1)=WoE!$R$20,WoE!$T$20,IF(LEFT(J580,1)=WoE!$R$21,WoE!$T$21,IF(LEFT(J580,1)=WoE!$R$22,WoE!$T$22,IF(LEFT(J580,1)=WoE!$R$23,WoE!$T$23,WoE!$T$24))))))</f>
        <v>-35.508699828064103</v>
      </c>
      <c r="U580">
        <f>IF(Q580=WoE!$R$45,WoE!$T$45,IF(Q580=WoE!$R$44,WoE!$T$44,IF(Q580=WoE!$R$43,WoE!$T$43,IF(Q580=WoE!$R$42,WoE!$T$42,IF(Q580=WoE!$R$41,WoE!$T$41,IF(Q580=WoE!$R$40,WoE!$T$40,IF(Q580=WoE!$R$39,WoE!$T$39,IF(Q580=WoE!$R$38,WoE!$T$38,IF(Q580=WoE!$R$37,WoE!$T$37,IF(Q580=WoE!$R$36,WoE!$T$36,IF(Q580=WoE!$R$35,WoE!$T$35,IF(Q580="",WoE!$T$33,WoE!$T$34))))))))))))</f>
        <v>26.617316200933416</v>
      </c>
      <c r="V580">
        <f>IF(D580=WoE!$R$53,WoE!$T$53,WoE!$T$54)</f>
        <v>-94.961360375027951</v>
      </c>
      <c r="W580">
        <f t="shared" si="49"/>
        <v>0</v>
      </c>
      <c r="Y580">
        <f>VLOOKUP(S580,WoE!$T$5:$W$11,4,FALSE)</f>
        <v>121</v>
      </c>
      <c r="Z580">
        <f>VLOOKUP(T580,WoE!$T$19:$W$25,4,FALSE)</f>
        <v>113</v>
      </c>
      <c r="AA580">
        <f>VLOOKUP(U580,WoE!$T$33:$W$45,4,FALSE)</f>
        <v>128</v>
      </c>
      <c r="AB580">
        <f>VLOOKUP(V580,WoE!$T$53:$W$54,4,FALSE)</f>
        <v>95</v>
      </c>
      <c r="AC580">
        <f t="shared" si="50"/>
        <v>457</v>
      </c>
      <c r="AD580">
        <f t="shared" si="51"/>
        <v>0</v>
      </c>
    </row>
    <row r="581" spans="1:30" hidden="1" x14ac:dyDescent="0.25">
      <c r="A581">
        <v>2</v>
      </c>
      <c r="B581">
        <v>0</v>
      </c>
      <c r="C581" t="s">
        <v>1381</v>
      </c>
      <c r="D581" t="s">
        <v>20</v>
      </c>
      <c r="E581">
        <v>23</v>
      </c>
      <c r="F581">
        <v>1</v>
      </c>
      <c r="G581">
        <v>0</v>
      </c>
      <c r="H581" t="s">
        <v>1382</v>
      </c>
      <c r="I581">
        <v>10.5</v>
      </c>
      <c r="K581" t="s">
        <v>17</v>
      </c>
      <c r="O581">
        <v>5</v>
      </c>
      <c r="P581" t="str">
        <f t="shared" si="47"/>
        <v>Validate</v>
      </c>
      <c r="Q581" t="str">
        <f t="shared" si="48"/>
        <v/>
      </c>
      <c r="S581">
        <f>IF(E581="",WoE!$T$11,IF(E581&lt;18,WoE!$T$5,IF(E581&lt;31,WoE!$T$6,IF(E581&lt;41,WoE!$T$7,IF(E581&lt;51,WoE!$T$8,IF(E581&lt;61,WoE!$T$9,WoE!$T$10))))))</f>
        <v>-5.6858338818942329</v>
      </c>
      <c r="T581">
        <f>IF(J581="",WoE!$T$25,IF(LEFT(J581,1)=WoE!$R$19,WoE!$T$19,IF(LEFT(J581,1)=WoE!$R$20,WoE!$T$20,IF(LEFT(J581,1)=WoE!$R$21,WoE!$T$21,IF(LEFT(J581,1)=WoE!$R$22,WoE!$T$22,IF(LEFT(J581,1)=WoE!$R$23,WoE!$T$23,WoE!$T$24))))))</f>
        <v>-35.508699828064103</v>
      </c>
      <c r="U581">
        <f>IF(Q581=WoE!$R$45,WoE!$T$45,IF(Q581=WoE!$R$44,WoE!$T$44,IF(Q581=WoE!$R$43,WoE!$T$43,IF(Q581=WoE!$R$42,WoE!$T$42,IF(Q581=WoE!$R$41,WoE!$T$41,IF(Q581=WoE!$R$40,WoE!$T$40,IF(Q581=WoE!$R$39,WoE!$T$39,IF(Q581=WoE!$R$38,WoE!$T$38,IF(Q581=WoE!$R$37,WoE!$T$37,IF(Q581=WoE!$R$36,WoE!$T$36,IF(Q581=WoE!$R$35,WoE!$T$35,IF(Q581="",WoE!$T$33,WoE!$T$34))))))))))))</f>
        <v>-46.758841498002319</v>
      </c>
      <c r="V581">
        <f>IF(D581=WoE!$R$53,WoE!$T$53,WoE!$T$54)</f>
        <v>-94.961360375027951</v>
      </c>
      <c r="W581">
        <f t="shared" si="49"/>
        <v>0</v>
      </c>
      <c r="Y581">
        <f>VLOOKUP(S581,WoE!$T$5:$W$11,4,FALSE)</f>
        <v>121</v>
      </c>
      <c r="Z581">
        <f>VLOOKUP(T581,WoE!$T$19:$W$25,4,FALSE)</f>
        <v>113</v>
      </c>
      <c r="AA581">
        <f>VLOOKUP(U581,WoE!$T$33:$W$45,4,FALSE)</f>
        <v>112</v>
      </c>
      <c r="AB581">
        <f>VLOOKUP(V581,WoE!$T$53:$W$54,4,FALSE)</f>
        <v>95</v>
      </c>
      <c r="AC581">
        <f t="shared" si="50"/>
        <v>441</v>
      </c>
      <c r="AD581">
        <f t="shared" si="51"/>
        <v>0</v>
      </c>
    </row>
    <row r="582" spans="1:30" x14ac:dyDescent="0.25">
      <c r="A582">
        <v>2</v>
      </c>
      <c r="B582">
        <v>1</v>
      </c>
      <c r="C582" t="s">
        <v>1383</v>
      </c>
      <c r="D582" t="s">
        <v>15</v>
      </c>
      <c r="E582">
        <v>31</v>
      </c>
      <c r="F582">
        <v>0</v>
      </c>
      <c r="G582">
        <v>0</v>
      </c>
      <c r="H582" t="s">
        <v>1379</v>
      </c>
      <c r="I582">
        <v>21</v>
      </c>
      <c r="K582" t="s">
        <v>17</v>
      </c>
      <c r="L582" t="s">
        <v>33</v>
      </c>
      <c r="N582" t="s">
        <v>1380</v>
      </c>
      <c r="O582">
        <v>3</v>
      </c>
      <c r="P582" t="str">
        <f t="shared" si="47"/>
        <v>Train</v>
      </c>
      <c r="Q582" t="str">
        <f t="shared" si="48"/>
        <v>CT</v>
      </c>
      <c r="S582">
        <f>IF(E582="",WoE!$T$11,IF(E582&lt;18,WoE!$T$5,IF(E582&lt;31,WoE!$T$6,IF(E582&lt;41,WoE!$T$7,IF(E582&lt;51,WoE!$T$8,IF(E582&lt;61,WoE!$T$9,WoE!$T$10))))))</f>
        <v>6.0882919635254256</v>
      </c>
      <c r="T582">
        <f>IF(J582="",WoE!$T$25,IF(LEFT(J582,1)=WoE!$R$19,WoE!$T$19,IF(LEFT(J582,1)=WoE!$R$20,WoE!$T$20,IF(LEFT(J582,1)=WoE!$R$21,WoE!$T$21,IF(LEFT(J582,1)=WoE!$R$22,WoE!$T$22,IF(LEFT(J582,1)=WoE!$R$23,WoE!$T$23,WoE!$T$24))))))</f>
        <v>-35.508699828064103</v>
      </c>
      <c r="U582">
        <f>IF(Q582=WoE!$R$45,WoE!$T$45,IF(Q582=WoE!$R$44,WoE!$T$44,IF(Q582=WoE!$R$43,WoE!$T$43,IF(Q582=WoE!$R$42,WoE!$T$42,IF(Q582=WoE!$R$41,WoE!$T$41,IF(Q582=WoE!$R$40,WoE!$T$40,IF(Q582=WoE!$R$39,WoE!$T$39,IF(Q582=WoE!$R$38,WoE!$T$38,IF(Q582=WoE!$R$37,WoE!$T$37,IF(Q582=WoE!$R$36,WoE!$T$36,IF(Q582=WoE!$R$35,WoE!$T$35,IF(Q582="",WoE!$T$33,WoE!$T$34))))))))))))</f>
        <v>26.617316200933416</v>
      </c>
      <c r="V582">
        <f>IF(D582=WoE!$R$53,WoE!$T$53,WoE!$T$54)</f>
        <v>157.1927179217501</v>
      </c>
      <c r="W582">
        <f t="shared" si="49"/>
        <v>1</v>
      </c>
      <c r="Y582">
        <f>VLOOKUP(S582,WoE!$T$5:$W$11,4,FALSE)</f>
        <v>123</v>
      </c>
      <c r="Z582">
        <f>VLOOKUP(T582,WoE!$T$19:$W$25,4,FALSE)</f>
        <v>113</v>
      </c>
      <c r="AA582">
        <f>VLOOKUP(U582,WoE!$T$33:$W$45,4,FALSE)</f>
        <v>128</v>
      </c>
      <c r="AB582">
        <f>VLOOKUP(V582,WoE!$T$53:$W$54,4,FALSE)</f>
        <v>167</v>
      </c>
      <c r="AC582">
        <f t="shared" si="50"/>
        <v>531</v>
      </c>
      <c r="AD582">
        <f t="shared" si="51"/>
        <v>1</v>
      </c>
    </row>
    <row r="583" spans="1:30" hidden="1" x14ac:dyDescent="0.25">
      <c r="A583">
        <v>2</v>
      </c>
      <c r="B583">
        <v>0</v>
      </c>
      <c r="C583" t="s">
        <v>1384</v>
      </c>
      <c r="D583" t="s">
        <v>20</v>
      </c>
      <c r="F583">
        <v>0</v>
      </c>
      <c r="G583">
        <v>0</v>
      </c>
      <c r="H583" t="s">
        <v>1385</v>
      </c>
      <c r="I583">
        <v>0</v>
      </c>
      <c r="K583" t="s">
        <v>17</v>
      </c>
      <c r="N583" t="s">
        <v>571</v>
      </c>
      <c r="O583">
        <v>5</v>
      </c>
      <c r="P583" t="str">
        <f t="shared" si="47"/>
        <v>Validate</v>
      </c>
      <c r="Q583" t="str">
        <f t="shared" si="48"/>
        <v>st</v>
      </c>
      <c r="S583">
        <f>IF(E583="",WoE!$T$11,IF(E583&lt;18,WoE!$T$5,IF(E583&lt;31,WoE!$T$6,IF(E583&lt;41,WoE!$T$7,IF(E583&lt;51,WoE!$T$8,IF(E583&lt;61,WoE!$T$9,WoE!$T$10))))))</f>
        <v>-43.580409799888336</v>
      </c>
      <c r="T583">
        <f>IF(J583="",WoE!$T$25,IF(LEFT(J583,1)=WoE!$R$19,WoE!$T$19,IF(LEFT(J583,1)=WoE!$R$20,WoE!$T$20,IF(LEFT(J583,1)=WoE!$R$21,WoE!$T$21,IF(LEFT(J583,1)=WoE!$R$22,WoE!$T$22,IF(LEFT(J583,1)=WoE!$R$23,WoE!$T$23,WoE!$T$24))))))</f>
        <v>-35.508699828064103</v>
      </c>
      <c r="U583">
        <f>IF(Q583=WoE!$R$45,WoE!$T$45,IF(Q583=WoE!$R$44,WoE!$T$44,IF(Q583=WoE!$R$43,WoE!$T$43,IF(Q583=WoE!$R$42,WoE!$T$42,IF(Q583=WoE!$R$41,WoE!$T$41,IF(Q583=WoE!$R$40,WoE!$T$40,IF(Q583=WoE!$R$39,WoE!$T$39,IF(Q583=WoE!$R$38,WoE!$T$38,IF(Q583=WoE!$R$37,WoE!$T$37,IF(Q583=WoE!$R$36,WoE!$T$36,IF(Q583=WoE!$R$35,WoE!$T$35,IF(Q583="",WoE!$T$33,WoE!$T$34))))))))))))</f>
        <v>26.617316200933416</v>
      </c>
      <c r="V583">
        <f>IF(D583=WoE!$R$53,WoE!$T$53,WoE!$T$54)</f>
        <v>-94.961360375027951</v>
      </c>
      <c r="W583">
        <f t="shared" si="49"/>
        <v>0</v>
      </c>
      <c r="Y583">
        <f>VLOOKUP(S583,WoE!$T$5:$W$11,4,FALSE)</f>
        <v>113</v>
      </c>
      <c r="Z583">
        <f>VLOOKUP(T583,WoE!$T$19:$W$25,4,FALSE)</f>
        <v>113</v>
      </c>
      <c r="AA583">
        <f>VLOOKUP(U583,WoE!$T$33:$W$45,4,FALSE)</f>
        <v>128</v>
      </c>
      <c r="AB583">
        <f>VLOOKUP(V583,WoE!$T$53:$W$54,4,FALSE)</f>
        <v>95</v>
      </c>
      <c r="AC583">
        <f t="shared" si="50"/>
        <v>449</v>
      </c>
      <c r="AD583">
        <f t="shared" si="51"/>
        <v>0</v>
      </c>
    </row>
    <row r="584" spans="1:30" x14ac:dyDescent="0.25">
      <c r="A584">
        <v>2</v>
      </c>
      <c r="B584">
        <v>1</v>
      </c>
      <c r="C584" t="s">
        <v>1386</v>
      </c>
      <c r="D584" t="s">
        <v>15</v>
      </c>
      <c r="E584">
        <v>12</v>
      </c>
      <c r="F584">
        <v>0</v>
      </c>
      <c r="G584">
        <v>0</v>
      </c>
      <c r="H584" t="s">
        <v>1387</v>
      </c>
      <c r="I584">
        <v>15.75</v>
      </c>
      <c r="K584" t="s">
        <v>17</v>
      </c>
      <c r="L584" t="s">
        <v>54</v>
      </c>
      <c r="N584" t="s">
        <v>1388</v>
      </c>
      <c r="O584">
        <v>1</v>
      </c>
      <c r="P584" t="str">
        <f t="shared" si="47"/>
        <v>Train</v>
      </c>
      <c r="Q584" t="str">
        <f t="shared" si="48"/>
        <v>OR</v>
      </c>
      <c r="S584">
        <f>IF(E584="",WoE!$T$11,IF(E584&lt;18,WoE!$T$5,IF(E584&lt;31,WoE!$T$6,IF(E584&lt;41,WoE!$T$7,IF(E584&lt;51,WoE!$T$8,IF(E584&lt;61,WoE!$T$9,WoE!$T$10))))))</f>
        <v>76.513380263189873</v>
      </c>
      <c r="T584">
        <f>IF(J584="",WoE!$T$25,IF(LEFT(J584,1)=WoE!$R$19,WoE!$T$19,IF(LEFT(J584,1)=WoE!$R$20,WoE!$T$20,IF(LEFT(J584,1)=WoE!$R$21,WoE!$T$21,IF(LEFT(J584,1)=WoE!$R$22,WoE!$T$22,IF(LEFT(J584,1)=WoE!$R$23,WoE!$T$23,WoE!$T$24))))))</f>
        <v>-35.508699828064103</v>
      </c>
      <c r="U584">
        <f>IF(Q584=WoE!$R$45,WoE!$T$45,IF(Q584=WoE!$R$44,WoE!$T$44,IF(Q584=WoE!$R$43,WoE!$T$43,IF(Q584=WoE!$R$42,WoE!$T$42,IF(Q584=WoE!$R$41,WoE!$T$41,IF(Q584=WoE!$R$40,WoE!$T$40,IF(Q584=WoE!$R$39,WoE!$T$39,IF(Q584=WoE!$R$38,WoE!$T$38,IF(Q584=WoE!$R$37,WoE!$T$37,IF(Q584=WoE!$R$36,WoE!$T$36,IF(Q584=WoE!$R$35,WoE!$T$35,IF(Q584="",WoE!$T$33,WoE!$T$34))))))))))))</f>
        <v>26.617316200933416</v>
      </c>
      <c r="V584">
        <f>IF(D584=WoE!$R$53,WoE!$T$53,WoE!$T$54)</f>
        <v>157.1927179217501</v>
      </c>
      <c r="W584">
        <f t="shared" si="49"/>
        <v>1</v>
      </c>
      <c r="Y584">
        <f>VLOOKUP(S584,WoE!$T$5:$W$11,4,FALSE)</f>
        <v>137</v>
      </c>
      <c r="Z584">
        <f>VLOOKUP(T584,WoE!$T$19:$W$25,4,FALSE)</f>
        <v>113</v>
      </c>
      <c r="AA584">
        <f>VLOOKUP(U584,WoE!$T$33:$W$45,4,FALSE)</f>
        <v>128</v>
      </c>
      <c r="AB584">
        <f>VLOOKUP(V584,WoE!$T$53:$W$54,4,FALSE)</f>
        <v>167</v>
      </c>
      <c r="AC584">
        <f t="shared" si="50"/>
        <v>545</v>
      </c>
      <c r="AD584">
        <f t="shared" si="51"/>
        <v>1</v>
      </c>
    </row>
    <row r="585" spans="1:30" x14ac:dyDescent="0.25">
      <c r="A585">
        <v>2</v>
      </c>
      <c r="B585">
        <v>1</v>
      </c>
      <c r="C585" t="s">
        <v>1389</v>
      </c>
      <c r="D585" t="s">
        <v>15</v>
      </c>
      <c r="E585">
        <v>40</v>
      </c>
      <c r="F585">
        <v>0</v>
      </c>
      <c r="G585">
        <v>0</v>
      </c>
      <c r="H585" t="s">
        <v>1387</v>
      </c>
      <c r="I585">
        <v>15.75</v>
      </c>
      <c r="K585" t="s">
        <v>17</v>
      </c>
      <c r="L585" t="s">
        <v>54</v>
      </c>
      <c r="N585" t="s">
        <v>1388</v>
      </c>
      <c r="O585">
        <v>2</v>
      </c>
      <c r="P585" t="str">
        <f t="shared" si="47"/>
        <v>Train</v>
      </c>
      <c r="Q585" t="str">
        <f t="shared" si="48"/>
        <v>OR</v>
      </c>
      <c r="S585">
        <f>IF(E585="",WoE!$T$11,IF(E585&lt;18,WoE!$T$5,IF(E585&lt;31,WoE!$T$6,IF(E585&lt;41,WoE!$T$7,IF(E585&lt;51,WoE!$T$8,IF(E585&lt;61,WoE!$T$9,WoE!$T$10))))))</f>
        <v>6.0882919635254256</v>
      </c>
      <c r="T585">
        <f>IF(J585="",WoE!$T$25,IF(LEFT(J585,1)=WoE!$R$19,WoE!$T$19,IF(LEFT(J585,1)=WoE!$R$20,WoE!$T$20,IF(LEFT(J585,1)=WoE!$R$21,WoE!$T$21,IF(LEFT(J585,1)=WoE!$R$22,WoE!$T$22,IF(LEFT(J585,1)=WoE!$R$23,WoE!$T$23,WoE!$T$24))))))</f>
        <v>-35.508699828064103</v>
      </c>
      <c r="U585">
        <f>IF(Q585=WoE!$R$45,WoE!$T$45,IF(Q585=WoE!$R$44,WoE!$T$44,IF(Q585=WoE!$R$43,WoE!$T$43,IF(Q585=WoE!$R$42,WoE!$T$42,IF(Q585=WoE!$R$41,WoE!$T$41,IF(Q585=WoE!$R$40,WoE!$T$40,IF(Q585=WoE!$R$39,WoE!$T$39,IF(Q585=WoE!$R$38,WoE!$T$38,IF(Q585=WoE!$R$37,WoE!$T$37,IF(Q585=WoE!$R$36,WoE!$T$36,IF(Q585=WoE!$R$35,WoE!$T$35,IF(Q585="",WoE!$T$33,WoE!$T$34))))))))))))</f>
        <v>26.617316200933416</v>
      </c>
      <c r="V585">
        <f>IF(D585=WoE!$R$53,WoE!$T$53,WoE!$T$54)</f>
        <v>157.1927179217501</v>
      </c>
      <c r="W585">
        <f t="shared" si="49"/>
        <v>1</v>
      </c>
      <c r="Y585">
        <f>VLOOKUP(S585,WoE!$T$5:$W$11,4,FALSE)</f>
        <v>123</v>
      </c>
      <c r="Z585">
        <f>VLOOKUP(T585,WoE!$T$19:$W$25,4,FALSE)</f>
        <v>113</v>
      </c>
      <c r="AA585">
        <f>VLOOKUP(U585,WoE!$T$33:$W$45,4,FALSE)</f>
        <v>128</v>
      </c>
      <c r="AB585">
        <f>VLOOKUP(V585,WoE!$T$53:$W$54,4,FALSE)</f>
        <v>167</v>
      </c>
      <c r="AC585">
        <f t="shared" si="50"/>
        <v>531</v>
      </c>
      <c r="AD585">
        <f t="shared" si="51"/>
        <v>1</v>
      </c>
    </row>
    <row r="586" spans="1:30" hidden="1" x14ac:dyDescent="0.25">
      <c r="A586">
        <v>2</v>
      </c>
      <c r="B586">
        <v>1</v>
      </c>
      <c r="C586" t="s">
        <v>1390</v>
      </c>
      <c r="D586" t="s">
        <v>15</v>
      </c>
      <c r="E586">
        <v>32.5</v>
      </c>
      <c r="F586">
        <v>0</v>
      </c>
      <c r="G586">
        <v>0</v>
      </c>
      <c r="H586" t="s">
        <v>1391</v>
      </c>
      <c r="I586">
        <v>13</v>
      </c>
      <c r="J586" t="s">
        <v>1132</v>
      </c>
      <c r="K586" t="s">
        <v>17</v>
      </c>
      <c r="L586" t="s">
        <v>857</v>
      </c>
      <c r="N586" t="s">
        <v>1392</v>
      </c>
      <c r="O586">
        <v>4</v>
      </c>
      <c r="P586" t="str">
        <f t="shared" si="47"/>
        <v>Test</v>
      </c>
      <c r="Q586" t="str">
        <f t="shared" si="48"/>
        <v>CT</v>
      </c>
      <c r="S586">
        <f>IF(E586="",WoE!$T$11,IF(E586&lt;18,WoE!$T$5,IF(E586&lt;31,WoE!$T$6,IF(E586&lt;41,WoE!$T$7,IF(E586&lt;51,WoE!$T$8,IF(E586&lt;61,WoE!$T$9,WoE!$T$10))))))</f>
        <v>6.0882919635254256</v>
      </c>
      <c r="T586">
        <f>IF(J586="",WoE!$T$25,IF(LEFT(J586,1)=WoE!$R$19,WoE!$T$19,IF(LEFT(J586,1)=WoE!$R$20,WoE!$T$20,IF(LEFT(J586,1)=WoE!$R$21,WoE!$T$21,IF(LEFT(J586,1)=WoE!$R$22,WoE!$T$22,IF(LEFT(J586,1)=WoE!$R$23,WoE!$T$23,WoE!$T$24))))))</f>
        <v>194.54241223142756</v>
      </c>
      <c r="U586">
        <f>IF(Q586=WoE!$R$45,WoE!$T$45,IF(Q586=WoE!$R$44,WoE!$T$44,IF(Q586=WoE!$R$43,WoE!$T$43,IF(Q586=WoE!$R$42,WoE!$T$42,IF(Q586=WoE!$R$41,WoE!$T$41,IF(Q586=WoE!$R$40,WoE!$T$40,IF(Q586=WoE!$R$39,WoE!$T$39,IF(Q586=WoE!$R$38,WoE!$T$38,IF(Q586=WoE!$R$37,WoE!$T$37,IF(Q586=WoE!$R$36,WoE!$T$36,IF(Q586=WoE!$R$35,WoE!$T$35,IF(Q586="",WoE!$T$33,WoE!$T$34))))))))))))</f>
        <v>26.617316200933416</v>
      </c>
      <c r="V586">
        <f>IF(D586=WoE!$R$53,WoE!$T$53,WoE!$T$54)</f>
        <v>157.1927179217501</v>
      </c>
      <c r="W586">
        <f t="shared" si="49"/>
        <v>1</v>
      </c>
      <c r="Y586">
        <f>VLOOKUP(S586,WoE!$T$5:$W$11,4,FALSE)</f>
        <v>123</v>
      </c>
      <c r="Z586">
        <f>VLOOKUP(T586,WoE!$T$19:$W$25,4,FALSE)</f>
        <v>170</v>
      </c>
      <c r="AA586">
        <f>VLOOKUP(U586,WoE!$T$33:$W$45,4,FALSE)</f>
        <v>128</v>
      </c>
      <c r="AB586">
        <f>VLOOKUP(V586,WoE!$T$53:$W$54,4,FALSE)</f>
        <v>167</v>
      </c>
      <c r="AC586">
        <f t="shared" si="50"/>
        <v>588</v>
      </c>
      <c r="AD586">
        <f t="shared" si="51"/>
        <v>1</v>
      </c>
    </row>
    <row r="587" spans="1:30" x14ac:dyDescent="0.25">
      <c r="A587">
        <v>2</v>
      </c>
      <c r="B587">
        <v>0</v>
      </c>
      <c r="C587" t="s">
        <v>1393</v>
      </c>
      <c r="D587" t="s">
        <v>20</v>
      </c>
      <c r="E587">
        <v>27</v>
      </c>
      <c r="F587">
        <v>1</v>
      </c>
      <c r="G587">
        <v>0</v>
      </c>
      <c r="H587" t="s">
        <v>1394</v>
      </c>
      <c r="I587">
        <v>26</v>
      </c>
      <c r="K587" t="s">
        <v>17</v>
      </c>
      <c r="M587">
        <v>293</v>
      </c>
      <c r="N587" t="s">
        <v>1395</v>
      </c>
      <c r="O587">
        <v>3</v>
      </c>
      <c r="P587" t="str">
        <f t="shared" si="47"/>
        <v>Train</v>
      </c>
      <c r="Q587" t="str">
        <f t="shared" si="48"/>
        <v>PQ</v>
      </c>
      <c r="S587">
        <f>IF(E587="",WoE!$T$11,IF(E587&lt;18,WoE!$T$5,IF(E587&lt;31,WoE!$T$6,IF(E587&lt;41,WoE!$T$7,IF(E587&lt;51,WoE!$T$8,IF(E587&lt;61,WoE!$T$9,WoE!$T$10))))))</f>
        <v>-5.6858338818942329</v>
      </c>
      <c r="T587">
        <f>IF(J587="",WoE!$T$25,IF(LEFT(J587,1)=WoE!$R$19,WoE!$T$19,IF(LEFT(J587,1)=WoE!$R$20,WoE!$T$20,IF(LEFT(J587,1)=WoE!$R$21,WoE!$T$21,IF(LEFT(J587,1)=WoE!$R$22,WoE!$T$22,IF(LEFT(J587,1)=WoE!$R$23,WoE!$T$23,WoE!$T$24))))))</f>
        <v>-35.508699828064103</v>
      </c>
      <c r="U587">
        <f>IF(Q587=WoE!$R$45,WoE!$T$45,IF(Q587=WoE!$R$44,WoE!$T$44,IF(Q587=WoE!$R$43,WoE!$T$43,IF(Q587=WoE!$R$42,WoE!$T$42,IF(Q587=WoE!$R$41,WoE!$T$41,IF(Q587=WoE!$R$40,WoE!$T$40,IF(Q587=WoE!$R$39,WoE!$T$39,IF(Q587=WoE!$R$38,WoE!$T$38,IF(Q587=WoE!$R$37,WoE!$T$37,IF(Q587=WoE!$R$36,WoE!$T$36,IF(Q587=WoE!$R$35,WoE!$T$35,IF(Q587="",WoE!$T$33,WoE!$T$34))))))))))))</f>
        <v>49.850513937795</v>
      </c>
      <c r="V587">
        <f>IF(D587=WoE!$R$53,WoE!$T$53,WoE!$T$54)</f>
        <v>-94.961360375027951</v>
      </c>
      <c r="W587">
        <f t="shared" si="49"/>
        <v>0</v>
      </c>
      <c r="Y587">
        <f>VLOOKUP(S587,WoE!$T$5:$W$11,4,FALSE)</f>
        <v>121</v>
      </c>
      <c r="Z587">
        <f>VLOOKUP(T587,WoE!$T$19:$W$25,4,FALSE)</f>
        <v>113</v>
      </c>
      <c r="AA587">
        <f>VLOOKUP(U587,WoE!$T$33:$W$45,4,FALSE)</f>
        <v>133</v>
      </c>
      <c r="AB587">
        <f>VLOOKUP(V587,WoE!$T$53:$W$54,4,FALSE)</f>
        <v>95</v>
      </c>
      <c r="AC587">
        <f t="shared" si="50"/>
        <v>462</v>
      </c>
      <c r="AD587">
        <f t="shared" si="51"/>
        <v>0</v>
      </c>
    </row>
    <row r="588" spans="1:30" hidden="1" x14ac:dyDescent="0.25">
      <c r="A588">
        <v>2</v>
      </c>
      <c r="B588">
        <v>1</v>
      </c>
      <c r="C588" t="s">
        <v>1396</v>
      </c>
      <c r="D588" t="s">
        <v>15</v>
      </c>
      <c r="E588">
        <v>29</v>
      </c>
      <c r="F588">
        <v>1</v>
      </c>
      <c r="G588">
        <v>0</v>
      </c>
      <c r="H588" t="s">
        <v>1394</v>
      </c>
      <c r="I588">
        <v>26</v>
      </c>
      <c r="K588" t="s">
        <v>17</v>
      </c>
      <c r="L588" t="s">
        <v>33</v>
      </c>
      <c r="N588" t="s">
        <v>1395</v>
      </c>
      <c r="O588">
        <v>4</v>
      </c>
      <c r="P588" t="str">
        <f t="shared" si="47"/>
        <v>Test</v>
      </c>
      <c r="Q588" t="str">
        <f t="shared" si="48"/>
        <v>PQ</v>
      </c>
      <c r="S588">
        <f>IF(E588="",WoE!$T$11,IF(E588&lt;18,WoE!$T$5,IF(E588&lt;31,WoE!$T$6,IF(E588&lt;41,WoE!$T$7,IF(E588&lt;51,WoE!$T$8,IF(E588&lt;61,WoE!$T$9,WoE!$T$10))))))</f>
        <v>-5.6858338818942329</v>
      </c>
      <c r="T588">
        <f>IF(J588="",WoE!$T$25,IF(LEFT(J588,1)=WoE!$R$19,WoE!$T$19,IF(LEFT(J588,1)=WoE!$R$20,WoE!$T$20,IF(LEFT(J588,1)=WoE!$R$21,WoE!$T$21,IF(LEFT(J588,1)=WoE!$R$22,WoE!$T$22,IF(LEFT(J588,1)=WoE!$R$23,WoE!$T$23,WoE!$T$24))))))</f>
        <v>-35.508699828064103</v>
      </c>
      <c r="U588">
        <f>IF(Q588=WoE!$R$45,WoE!$T$45,IF(Q588=WoE!$R$44,WoE!$T$44,IF(Q588=WoE!$R$43,WoE!$T$43,IF(Q588=WoE!$R$42,WoE!$T$42,IF(Q588=WoE!$R$41,WoE!$T$41,IF(Q588=WoE!$R$40,WoE!$T$40,IF(Q588=WoE!$R$39,WoE!$T$39,IF(Q588=WoE!$R$38,WoE!$T$38,IF(Q588=WoE!$R$37,WoE!$T$37,IF(Q588=WoE!$R$36,WoE!$T$36,IF(Q588=WoE!$R$35,WoE!$T$35,IF(Q588="",WoE!$T$33,WoE!$T$34))))))))))))</f>
        <v>49.850513937795</v>
      </c>
      <c r="V588">
        <f>IF(D588=WoE!$R$53,WoE!$T$53,WoE!$T$54)</f>
        <v>157.1927179217501</v>
      </c>
      <c r="W588">
        <f t="shared" si="49"/>
        <v>1</v>
      </c>
      <c r="Y588">
        <f>VLOOKUP(S588,WoE!$T$5:$W$11,4,FALSE)</f>
        <v>121</v>
      </c>
      <c r="Z588">
        <f>VLOOKUP(T588,WoE!$T$19:$W$25,4,FALSE)</f>
        <v>113</v>
      </c>
      <c r="AA588">
        <f>VLOOKUP(U588,WoE!$T$33:$W$45,4,FALSE)</f>
        <v>133</v>
      </c>
      <c r="AB588">
        <f>VLOOKUP(V588,WoE!$T$53:$W$54,4,FALSE)</f>
        <v>167</v>
      </c>
      <c r="AC588">
        <f t="shared" si="50"/>
        <v>534</v>
      </c>
      <c r="AD588">
        <f t="shared" si="51"/>
        <v>1</v>
      </c>
    </row>
    <row r="589" spans="1:30" x14ac:dyDescent="0.25">
      <c r="A589">
        <v>2</v>
      </c>
      <c r="B589">
        <v>1</v>
      </c>
      <c r="C589" t="s">
        <v>1397</v>
      </c>
      <c r="D589" t="s">
        <v>20</v>
      </c>
      <c r="E589">
        <v>2</v>
      </c>
      <c r="F589">
        <v>1</v>
      </c>
      <c r="G589">
        <v>1</v>
      </c>
      <c r="H589" t="s">
        <v>1398</v>
      </c>
      <c r="I589">
        <v>23</v>
      </c>
      <c r="K589" t="s">
        <v>17</v>
      </c>
      <c r="L589" t="s">
        <v>204</v>
      </c>
      <c r="N589" t="s">
        <v>1086</v>
      </c>
      <c r="O589">
        <v>2</v>
      </c>
      <c r="P589" t="str">
        <f t="shared" si="47"/>
        <v>Train</v>
      </c>
      <c r="Q589" t="str">
        <f t="shared" si="48"/>
        <v>OH</v>
      </c>
      <c r="S589">
        <f>IF(E589="",WoE!$T$11,IF(E589&lt;18,WoE!$T$5,IF(E589&lt;31,WoE!$T$6,IF(E589&lt;41,WoE!$T$7,IF(E589&lt;51,WoE!$T$8,IF(E589&lt;61,WoE!$T$9,WoE!$T$10))))))</f>
        <v>76.513380263189873</v>
      </c>
      <c r="T589">
        <f>IF(J589="",WoE!$T$25,IF(LEFT(J589,1)=WoE!$R$19,WoE!$T$19,IF(LEFT(J589,1)=WoE!$R$20,WoE!$T$20,IF(LEFT(J589,1)=WoE!$R$21,WoE!$T$21,IF(LEFT(J589,1)=WoE!$R$22,WoE!$T$22,IF(LEFT(J589,1)=WoE!$R$23,WoE!$T$23,WoE!$T$24))))))</f>
        <v>-35.508699828064103</v>
      </c>
      <c r="U589">
        <f>IF(Q589=WoE!$R$45,WoE!$T$45,IF(Q589=WoE!$R$44,WoE!$T$44,IF(Q589=WoE!$R$43,WoE!$T$43,IF(Q589=WoE!$R$42,WoE!$T$42,IF(Q589=WoE!$R$41,WoE!$T$41,IF(Q589=WoE!$R$40,WoE!$T$40,IF(Q589=WoE!$R$39,WoE!$T$39,IF(Q589=WoE!$R$38,WoE!$T$38,IF(Q589=WoE!$R$37,WoE!$T$37,IF(Q589=WoE!$R$36,WoE!$T$36,IF(Q589=WoE!$R$35,WoE!$T$35,IF(Q589="",WoE!$T$33,WoE!$T$34))))))))))))</f>
        <v>100.93307631439407</v>
      </c>
      <c r="V589">
        <f>IF(D589=WoE!$R$53,WoE!$T$53,WoE!$T$54)</f>
        <v>-94.961360375027951</v>
      </c>
      <c r="W589">
        <f t="shared" si="49"/>
        <v>1</v>
      </c>
      <c r="Y589">
        <f>VLOOKUP(S589,WoE!$T$5:$W$11,4,FALSE)</f>
        <v>137</v>
      </c>
      <c r="Z589">
        <f>VLOOKUP(T589,WoE!$T$19:$W$25,4,FALSE)</f>
        <v>113</v>
      </c>
      <c r="AA589">
        <f>VLOOKUP(U589,WoE!$T$33:$W$45,4,FALSE)</f>
        <v>144</v>
      </c>
      <c r="AB589">
        <f>VLOOKUP(V589,WoE!$T$53:$W$54,4,FALSE)</f>
        <v>95</v>
      </c>
      <c r="AC589">
        <f t="shared" si="50"/>
        <v>489</v>
      </c>
      <c r="AD589">
        <f t="shared" si="51"/>
        <v>1</v>
      </c>
    </row>
    <row r="590" spans="1:30" x14ac:dyDescent="0.25">
      <c r="A590">
        <v>2</v>
      </c>
      <c r="B590">
        <v>1</v>
      </c>
      <c r="C590" t="s">
        <v>1399</v>
      </c>
      <c r="D590" t="s">
        <v>15</v>
      </c>
      <c r="E590">
        <v>4</v>
      </c>
      <c r="F590">
        <v>1</v>
      </c>
      <c r="G590">
        <v>1</v>
      </c>
      <c r="H590" t="s">
        <v>1398</v>
      </c>
      <c r="I590">
        <v>23</v>
      </c>
      <c r="K590" t="s">
        <v>17</v>
      </c>
      <c r="L590" t="s">
        <v>204</v>
      </c>
      <c r="N590" t="s">
        <v>1086</v>
      </c>
      <c r="O590">
        <v>2</v>
      </c>
      <c r="P590" t="str">
        <f t="shared" si="47"/>
        <v>Train</v>
      </c>
      <c r="Q590" t="str">
        <f t="shared" si="48"/>
        <v>OH</v>
      </c>
      <c r="S590">
        <f>IF(E590="",WoE!$T$11,IF(E590&lt;18,WoE!$T$5,IF(E590&lt;31,WoE!$T$6,IF(E590&lt;41,WoE!$T$7,IF(E590&lt;51,WoE!$T$8,IF(E590&lt;61,WoE!$T$9,WoE!$T$10))))))</f>
        <v>76.513380263189873</v>
      </c>
      <c r="T590">
        <f>IF(J590="",WoE!$T$25,IF(LEFT(J590,1)=WoE!$R$19,WoE!$T$19,IF(LEFT(J590,1)=WoE!$R$20,WoE!$T$20,IF(LEFT(J590,1)=WoE!$R$21,WoE!$T$21,IF(LEFT(J590,1)=WoE!$R$22,WoE!$T$22,IF(LEFT(J590,1)=WoE!$R$23,WoE!$T$23,WoE!$T$24))))))</f>
        <v>-35.508699828064103</v>
      </c>
      <c r="U590">
        <f>IF(Q590=WoE!$R$45,WoE!$T$45,IF(Q590=WoE!$R$44,WoE!$T$44,IF(Q590=WoE!$R$43,WoE!$T$43,IF(Q590=WoE!$R$42,WoE!$T$42,IF(Q590=WoE!$R$41,WoE!$T$41,IF(Q590=WoE!$R$40,WoE!$T$40,IF(Q590=WoE!$R$39,WoE!$T$39,IF(Q590=WoE!$R$38,WoE!$T$38,IF(Q590=WoE!$R$37,WoE!$T$37,IF(Q590=WoE!$R$36,WoE!$T$36,IF(Q590=WoE!$R$35,WoE!$T$35,IF(Q590="",WoE!$T$33,WoE!$T$34))))))))))))</f>
        <v>100.93307631439407</v>
      </c>
      <c r="V590">
        <f>IF(D590=WoE!$R$53,WoE!$T$53,WoE!$T$54)</f>
        <v>157.1927179217501</v>
      </c>
      <c r="W590">
        <f t="shared" si="49"/>
        <v>1</v>
      </c>
      <c r="Y590">
        <f>VLOOKUP(S590,WoE!$T$5:$W$11,4,FALSE)</f>
        <v>137</v>
      </c>
      <c r="Z590">
        <f>VLOOKUP(T590,WoE!$T$19:$W$25,4,FALSE)</f>
        <v>113</v>
      </c>
      <c r="AA590">
        <f>VLOOKUP(U590,WoE!$T$33:$W$45,4,FALSE)</f>
        <v>144</v>
      </c>
      <c r="AB590">
        <f>VLOOKUP(V590,WoE!$T$53:$W$54,4,FALSE)</f>
        <v>167</v>
      </c>
      <c r="AC590">
        <f t="shared" si="50"/>
        <v>561</v>
      </c>
      <c r="AD590">
        <f t="shared" si="51"/>
        <v>1</v>
      </c>
    </row>
    <row r="591" spans="1:30" x14ac:dyDescent="0.25">
      <c r="A591">
        <v>2</v>
      </c>
      <c r="B591">
        <v>1</v>
      </c>
      <c r="C591" t="s">
        <v>1400</v>
      </c>
      <c r="D591" t="s">
        <v>15</v>
      </c>
      <c r="E591">
        <v>29</v>
      </c>
      <c r="F591">
        <v>0</v>
      </c>
      <c r="G591">
        <v>2</v>
      </c>
      <c r="H591" t="s">
        <v>1398</v>
      </c>
      <c r="I591">
        <v>23</v>
      </c>
      <c r="K591" t="s">
        <v>17</v>
      </c>
      <c r="L591" t="s">
        <v>204</v>
      </c>
      <c r="N591" t="s">
        <v>1086</v>
      </c>
      <c r="O591">
        <v>3</v>
      </c>
      <c r="P591" t="str">
        <f t="shared" si="47"/>
        <v>Train</v>
      </c>
      <c r="Q591" t="str">
        <f t="shared" si="48"/>
        <v>OH</v>
      </c>
      <c r="S591">
        <f>IF(E591="",WoE!$T$11,IF(E591&lt;18,WoE!$T$5,IF(E591&lt;31,WoE!$T$6,IF(E591&lt;41,WoE!$T$7,IF(E591&lt;51,WoE!$T$8,IF(E591&lt;61,WoE!$T$9,WoE!$T$10))))))</f>
        <v>-5.6858338818942329</v>
      </c>
      <c r="T591">
        <f>IF(J591="",WoE!$T$25,IF(LEFT(J591,1)=WoE!$R$19,WoE!$T$19,IF(LEFT(J591,1)=WoE!$R$20,WoE!$T$20,IF(LEFT(J591,1)=WoE!$R$21,WoE!$T$21,IF(LEFT(J591,1)=WoE!$R$22,WoE!$T$22,IF(LEFT(J591,1)=WoE!$R$23,WoE!$T$23,WoE!$T$24))))))</f>
        <v>-35.508699828064103</v>
      </c>
      <c r="U591">
        <f>IF(Q591=WoE!$R$45,WoE!$T$45,IF(Q591=WoE!$R$44,WoE!$T$44,IF(Q591=WoE!$R$43,WoE!$T$43,IF(Q591=WoE!$R$42,WoE!$T$42,IF(Q591=WoE!$R$41,WoE!$T$41,IF(Q591=WoE!$R$40,WoE!$T$40,IF(Q591=WoE!$R$39,WoE!$T$39,IF(Q591=WoE!$R$38,WoE!$T$38,IF(Q591=WoE!$R$37,WoE!$T$37,IF(Q591=WoE!$R$36,WoE!$T$36,IF(Q591=WoE!$R$35,WoE!$T$35,IF(Q591="",WoE!$T$33,WoE!$T$34))))))))))))</f>
        <v>100.93307631439407</v>
      </c>
      <c r="V591">
        <f>IF(D591=WoE!$R$53,WoE!$T$53,WoE!$T$54)</f>
        <v>157.1927179217501</v>
      </c>
      <c r="W591">
        <f t="shared" si="49"/>
        <v>1</v>
      </c>
      <c r="Y591">
        <f>VLOOKUP(S591,WoE!$T$5:$W$11,4,FALSE)</f>
        <v>121</v>
      </c>
      <c r="Z591">
        <f>VLOOKUP(T591,WoE!$T$19:$W$25,4,FALSE)</f>
        <v>113</v>
      </c>
      <c r="AA591">
        <f>VLOOKUP(U591,WoE!$T$33:$W$45,4,FALSE)</f>
        <v>144</v>
      </c>
      <c r="AB591">
        <f>VLOOKUP(V591,WoE!$T$53:$W$54,4,FALSE)</f>
        <v>167</v>
      </c>
      <c r="AC591">
        <f t="shared" si="50"/>
        <v>545</v>
      </c>
      <c r="AD591">
        <f t="shared" si="51"/>
        <v>1</v>
      </c>
    </row>
    <row r="592" spans="1:30" x14ac:dyDescent="0.25">
      <c r="A592">
        <v>2</v>
      </c>
      <c r="B592">
        <v>1</v>
      </c>
      <c r="C592" t="s">
        <v>1401</v>
      </c>
      <c r="D592" t="s">
        <v>15</v>
      </c>
      <c r="E592">
        <v>0.91669999999999996</v>
      </c>
      <c r="F592">
        <v>1</v>
      </c>
      <c r="G592">
        <v>2</v>
      </c>
      <c r="H592" t="s">
        <v>1402</v>
      </c>
      <c r="I592">
        <v>27.75</v>
      </c>
      <c r="K592" t="s">
        <v>17</v>
      </c>
      <c r="L592" t="s">
        <v>33</v>
      </c>
      <c r="N592" t="s">
        <v>1403</v>
      </c>
      <c r="O592">
        <v>3</v>
      </c>
      <c r="P592" t="str">
        <f t="shared" si="47"/>
        <v>Train</v>
      </c>
      <c r="Q592" t="str">
        <f t="shared" si="48"/>
        <v>nd</v>
      </c>
      <c r="S592">
        <f>IF(E592="",WoE!$T$11,IF(E592&lt;18,WoE!$T$5,IF(E592&lt;31,WoE!$T$6,IF(E592&lt;41,WoE!$T$7,IF(E592&lt;51,WoE!$T$8,IF(E592&lt;61,WoE!$T$9,WoE!$T$10))))))</f>
        <v>76.513380263189873</v>
      </c>
      <c r="T592">
        <f>IF(J592="",WoE!$T$25,IF(LEFT(J592,1)=WoE!$R$19,WoE!$T$19,IF(LEFT(J592,1)=WoE!$R$20,WoE!$T$20,IF(LEFT(J592,1)=WoE!$R$21,WoE!$T$21,IF(LEFT(J592,1)=WoE!$R$22,WoE!$T$22,IF(LEFT(J592,1)=WoE!$R$23,WoE!$T$23,WoE!$T$24))))))</f>
        <v>-35.508699828064103</v>
      </c>
      <c r="U592">
        <f>IF(Q592=WoE!$R$45,WoE!$T$45,IF(Q592=WoE!$R$44,WoE!$T$44,IF(Q592=WoE!$R$43,WoE!$T$43,IF(Q592=WoE!$R$42,WoE!$T$42,IF(Q592=WoE!$R$41,WoE!$T$41,IF(Q592=WoE!$R$40,WoE!$T$40,IF(Q592=WoE!$R$39,WoE!$T$39,IF(Q592=WoE!$R$38,WoE!$T$38,IF(Q592=WoE!$R$37,WoE!$T$37,IF(Q592=WoE!$R$36,WoE!$T$36,IF(Q592=WoE!$R$35,WoE!$T$35,IF(Q592="",WoE!$T$33,WoE!$T$34))))))))))))</f>
        <v>23.024115278327077</v>
      </c>
      <c r="V592">
        <f>IF(D592=WoE!$R$53,WoE!$T$53,WoE!$T$54)</f>
        <v>157.1927179217501</v>
      </c>
      <c r="W592">
        <f t="shared" si="49"/>
        <v>1</v>
      </c>
      <c r="Y592">
        <f>VLOOKUP(S592,WoE!$T$5:$W$11,4,FALSE)</f>
        <v>137</v>
      </c>
      <c r="Z592">
        <f>VLOOKUP(T592,WoE!$T$19:$W$25,4,FALSE)</f>
        <v>113</v>
      </c>
      <c r="AA592">
        <f>VLOOKUP(U592,WoE!$T$33:$W$45,4,FALSE)</f>
        <v>127</v>
      </c>
      <c r="AB592">
        <f>VLOOKUP(V592,WoE!$T$53:$W$54,4,FALSE)</f>
        <v>167</v>
      </c>
      <c r="AC592">
        <f t="shared" si="50"/>
        <v>544</v>
      </c>
      <c r="AD592">
        <f t="shared" si="51"/>
        <v>1</v>
      </c>
    </row>
    <row r="593" spans="1:30" x14ac:dyDescent="0.25">
      <c r="A593">
        <v>2</v>
      </c>
      <c r="B593">
        <v>1</v>
      </c>
      <c r="C593" t="s">
        <v>1404</v>
      </c>
      <c r="D593" t="s">
        <v>15</v>
      </c>
      <c r="E593">
        <v>5</v>
      </c>
      <c r="F593">
        <v>1</v>
      </c>
      <c r="G593">
        <v>2</v>
      </c>
      <c r="H593" t="s">
        <v>1402</v>
      </c>
      <c r="I593">
        <v>27.75</v>
      </c>
      <c r="K593" t="s">
        <v>17</v>
      </c>
      <c r="L593" t="s">
        <v>33</v>
      </c>
      <c r="N593" t="s">
        <v>1403</v>
      </c>
      <c r="O593">
        <v>3</v>
      </c>
      <c r="P593" t="str">
        <f t="shared" si="47"/>
        <v>Train</v>
      </c>
      <c r="Q593" t="str">
        <f t="shared" si="48"/>
        <v>nd</v>
      </c>
      <c r="S593">
        <f>IF(E593="",WoE!$T$11,IF(E593&lt;18,WoE!$T$5,IF(E593&lt;31,WoE!$T$6,IF(E593&lt;41,WoE!$T$7,IF(E593&lt;51,WoE!$T$8,IF(E593&lt;61,WoE!$T$9,WoE!$T$10))))))</f>
        <v>76.513380263189873</v>
      </c>
      <c r="T593">
        <f>IF(J593="",WoE!$T$25,IF(LEFT(J593,1)=WoE!$R$19,WoE!$T$19,IF(LEFT(J593,1)=WoE!$R$20,WoE!$T$20,IF(LEFT(J593,1)=WoE!$R$21,WoE!$T$21,IF(LEFT(J593,1)=WoE!$R$22,WoE!$T$22,IF(LEFT(J593,1)=WoE!$R$23,WoE!$T$23,WoE!$T$24))))))</f>
        <v>-35.508699828064103</v>
      </c>
      <c r="U593">
        <f>IF(Q593=WoE!$R$45,WoE!$T$45,IF(Q593=WoE!$R$44,WoE!$T$44,IF(Q593=WoE!$R$43,WoE!$T$43,IF(Q593=WoE!$R$42,WoE!$T$42,IF(Q593=WoE!$R$41,WoE!$T$41,IF(Q593=WoE!$R$40,WoE!$T$40,IF(Q593=WoE!$R$39,WoE!$T$39,IF(Q593=WoE!$R$38,WoE!$T$38,IF(Q593=WoE!$R$37,WoE!$T$37,IF(Q593=WoE!$R$36,WoE!$T$36,IF(Q593=WoE!$R$35,WoE!$T$35,IF(Q593="",WoE!$T$33,WoE!$T$34))))))))))))</f>
        <v>23.024115278327077</v>
      </c>
      <c r="V593">
        <f>IF(D593=WoE!$R$53,WoE!$T$53,WoE!$T$54)</f>
        <v>157.1927179217501</v>
      </c>
      <c r="W593">
        <f t="shared" si="49"/>
        <v>1</v>
      </c>
      <c r="Y593">
        <f>VLOOKUP(S593,WoE!$T$5:$W$11,4,FALSE)</f>
        <v>137</v>
      </c>
      <c r="Z593">
        <f>VLOOKUP(T593,WoE!$T$19:$W$25,4,FALSE)</f>
        <v>113</v>
      </c>
      <c r="AA593">
        <f>VLOOKUP(U593,WoE!$T$33:$W$45,4,FALSE)</f>
        <v>127</v>
      </c>
      <c r="AB593">
        <f>VLOOKUP(V593,WoE!$T$53:$W$54,4,FALSE)</f>
        <v>167</v>
      </c>
      <c r="AC593">
        <f t="shared" si="50"/>
        <v>544</v>
      </c>
      <c r="AD593">
        <f t="shared" si="51"/>
        <v>1</v>
      </c>
    </row>
    <row r="594" spans="1:30" x14ac:dyDescent="0.25">
      <c r="A594">
        <v>2</v>
      </c>
      <c r="B594">
        <v>0</v>
      </c>
      <c r="C594" t="s">
        <v>1405</v>
      </c>
      <c r="D594" t="s">
        <v>20</v>
      </c>
      <c r="E594">
        <v>36</v>
      </c>
      <c r="F594">
        <v>1</v>
      </c>
      <c r="G594">
        <v>2</v>
      </c>
      <c r="H594" t="s">
        <v>1402</v>
      </c>
      <c r="I594">
        <v>27.75</v>
      </c>
      <c r="K594" t="s">
        <v>17</v>
      </c>
      <c r="N594" t="s">
        <v>1403</v>
      </c>
      <c r="O594">
        <v>3</v>
      </c>
      <c r="P594" t="str">
        <f t="shared" si="47"/>
        <v>Train</v>
      </c>
      <c r="Q594" t="str">
        <f t="shared" si="48"/>
        <v>nd</v>
      </c>
      <c r="S594">
        <f>IF(E594="",WoE!$T$11,IF(E594&lt;18,WoE!$T$5,IF(E594&lt;31,WoE!$T$6,IF(E594&lt;41,WoE!$T$7,IF(E594&lt;51,WoE!$T$8,IF(E594&lt;61,WoE!$T$9,WoE!$T$10))))))</f>
        <v>6.0882919635254256</v>
      </c>
      <c r="T594">
        <f>IF(J594="",WoE!$T$25,IF(LEFT(J594,1)=WoE!$R$19,WoE!$T$19,IF(LEFT(J594,1)=WoE!$R$20,WoE!$T$20,IF(LEFT(J594,1)=WoE!$R$21,WoE!$T$21,IF(LEFT(J594,1)=WoE!$R$22,WoE!$T$22,IF(LEFT(J594,1)=WoE!$R$23,WoE!$T$23,WoE!$T$24))))))</f>
        <v>-35.508699828064103</v>
      </c>
      <c r="U594">
        <f>IF(Q594=WoE!$R$45,WoE!$T$45,IF(Q594=WoE!$R$44,WoE!$T$44,IF(Q594=WoE!$R$43,WoE!$T$43,IF(Q594=WoE!$R$42,WoE!$T$42,IF(Q594=WoE!$R$41,WoE!$T$41,IF(Q594=WoE!$R$40,WoE!$T$40,IF(Q594=WoE!$R$39,WoE!$T$39,IF(Q594=WoE!$R$38,WoE!$T$38,IF(Q594=WoE!$R$37,WoE!$T$37,IF(Q594=WoE!$R$36,WoE!$T$36,IF(Q594=WoE!$R$35,WoE!$T$35,IF(Q594="",WoE!$T$33,WoE!$T$34))))))))))))</f>
        <v>23.024115278327077</v>
      </c>
      <c r="V594">
        <f>IF(D594=WoE!$R$53,WoE!$T$53,WoE!$T$54)</f>
        <v>-94.961360375027951</v>
      </c>
      <c r="W594">
        <f t="shared" si="49"/>
        <v>0</v>
      </c>
      <c r="Y594">
        <f>VLOOKUP(S594,WoE!$T$5:$W$11,4,FALSE)</f>
        <v>123</v>
      </c>
      <c r="Z594">
        <f>VLOOKUP(T594,WoE!$T$19:$W$25,4,FALSE)</f>
        <v>113</v>
      </c>
      <c r="AA594">
        <f>VLOOKUP(U594,WoE!$T$33:$W$45,4,FALSE)</f>
        <v>127</v>
      </c>
      <c r="AB594">
        <f>VLOOKUP(V594,WoE!$T$53:$W$54,4,FALSE)</f>
        <v>95</v>
      </c>
      <c r="AC594">
        <f t="shared" si="50"/>
        <v>458</v>
      </c>
      <c r="AD594">
        <f t="shared" si="51"/>
        <v>0</v>
      </c>
    </row>
    <row r="595" spans="1:30" x14ac:dyDescent="0.25">
      <c r="A595">
        <v>2</v>
      </c>
      <c r="B595">
        <v>1</v>
      </c>
      <c r="C595" t="s">
        <v>1406</v>
      </c>
      <c r="D595" t="s">
        <v>15</v>
      </c>
      <c r="E595">
        <v>33</v>
      </c>
      <c r="F595">
        <v>1</v>
      </c>
      <c r="G595">
        <v>2</v>
      </c>
      <c r="H595" t="s">
        <v>1402</v>
      </c>
      <c r="I595">
        <v>27.75</v>
      </c>
      <c r="K595" t="s">
        <v>17</v>
      </c>
      <c r="L595" t="s">
        <v>33</v>
      </c>
      <c r="N595" t="s">
        <v>1403</v>
      </c>
      <c r="O595">
        <v>1</v>
      </c>
      <c r="P595" t="str">
        <f t="shared" si="47"/>
        <v>Train</v>
      </c>
      <c r="Q595" t="str">
        <f t="shared" si="48"/>
        <v>nd</v>
      </c>
      <c r="S595">
        <f>IF(E595="",WoE!$T$11,IF(E595&lt;18,WoE!$T$5,IF(E595&lt;31,WoE!$T$6,IF(E595&lt;41,WoE!$T$7,IF(E595&lt;51,WoE!$T$8,IF(E595&lt;61,WoE!$T$9,WoE!$T$10))))))</f>
        <v>6.0882919635254256</v>
      </c>
      <c r="T595">
        <f>IF(J595="",WoE!$T$25,IF(LEFT(J595,1)=WoE!$R$19,WoE!$T$19,IF(LEFT(J595,1)=WoE!$R$20,WoE!$T$20,IF(LEFT(J595,1)=WoE!$R$21,WoE!$T$21,IF(LEFT(J595,1)=WoE!$R$22,WoE!$T$22,IF(LEFT(J595,1)=WoE!$R$23,WoE!$T$23,WoE!$T$24))))))</f>
        <v>-35.508699828064103</v>
      </c>
      <c r="U595">
        <f>IF(Q595=WoE!$R$45,WoE!$T$45,IF(Q595=WoE!$R$44,WoE!$T$44,IF(Q595=WoE!$R$43,WoE!$T$43,IF(Q595=WoE!$R$42,WoE!$T$42,IF(Q595=WoE!$R$41,WoE!$T$41,IF(Q595=WoE!$R$40,WoE!$T$40,IF(Q595=WoE!$R$39,WoE!$T$39,IF(Q595=WoE!$R$38,WoE!$T$38,IF(Q595=WoE!$R$37,WoE!$T$37,IF(Q595=WoE!$R$36,WoE!$T$36,IF(Q595=WoE!$R$35,WoE!$T$35,IF(Q595="",WoE!$T$33,WoE!$T$34))))))))))))</f>
        <v>23.024115278327077</v>
      </c>
      <c r="V595">
        <f>IF(D595=WoE!$R$53,WoE!$T$53,WoE!$T$54)</f>
        <v>157.1927179217501</v>
      </c>
      <c r="W595">
        <f t="shared" si="49"/>
        <v>1</v>
      </c>
      <c r="Y595">
        <f>VLOOKUP(S595,WoE!$T$5:$W$11,4,FALSE)</f>
        <v>123</v>
      </c>
      <c r="Z595">
        <f>VLOOKUP(T595,WoE!$T$19:$W$25,4,FALSE)</f>
        <v>113</v>
      </c>
      <c r="AA595">
        <f>VLOOKUP(U595,WoE!$T$33:$W$45,4,FALSE)</f>
        <v>127</v>
      </c>
      <c r="AB595">
        <f>VLOOKUP(V595,WoE!$T$53:$W$54,4,FALSE)</f>
        <v>167</v>
      </c>
      <c r="AC595">
        <f t="shared" si="50"/>
        <v>530</v>
      </c>
      <c r="AD595">
        <f t="shared" si="51"/>
        <v>1</v>
      </c>
    </row>
    <row r="596" spans="1:30" x14ac:dyDescent="0.25">
      <c r="A596">
        <v>2</v>
      </c>
      <c r="B596">
        <v>0</v>
      </c>
      <c r="C596" t="s">
        <v>1407</v>
      </c>
      <c r="D596" t="s">
        <v>20</v>
      </c>
      <c r="E596">
        <v>66</v>
      </c>
      <c r="F596">
        <v>0</v>
      </c>
      <c r="G596">
        <v>0</v>
      </c>
      <c r="H596" t="s">
        <v>1408</v>
      </c>
      <c r="I596">
        <v>10.5</v>
      </c>
      <c r="K596" t="s">
        <v>17</v>
      </c>
      <c r="N596" t="s">
        <v>1409</v>
      </c>
      <c r="O596">
        <v>2</v>
      </c>
      <c r="P596" t="str">
        <f t="shared" si="47"/>
        <v>Train</v>
      </c>
      <c r="Q596" t="str">
        <f t="shared" si="48"/>
        <v>RI</v>
      </c>
      <c r="S596">
        <f>IF(E596="",WoE!$T$11,IF(E596&lt;18,WoE!$T$5,IF(E596&lt;31,WoE!$T$6,IF(E596&lt;41,WoE!$T$7,IF(E596&lt;51,WoE!$T$8,IF(E596&lt;61,WoE!$T$9,WoE!$T$10))))))</f>
        <v>-96.783192941547711</v>
      </c>
      <c r="T596">
        <f>IF(J596="",WoE!$T$25,IF(LEFT(J596,1)=WoE!$R$19,WoE!$T$19,IF(LEFT(J596,1)=WoE!$R$20,WoE!$T$20,IF(LEFT(J596,1)=WoE!$R$21,WoE!$T$21,IF(LEFT(J596,1)=WoE!$R$22,WoE!$T$22,IF(LEFT(J596,1)=WoE!$R$23,WoE!$T$23,WoE!$T$24))))))</f>
        <v>-35.508699828064103</v>
      </c>
      <c r="U596">
        <f>IF(Q596=WoE!$R$45,WoE!$T$45,IF(Q596=WoE!$R$44,WoE!$T$44,IF(Q596=WoE!$R$43,WoE!$T$43,IF(Q596=WoE!$R$42,WoE!$T$42,IF(Q596=WoE!$R$41,WoE!$T$41,IF(Q596=WoE!$R$40,WoE!$T$40,IF(Q596=WoE!$R$39,WoE!$T$39,IF(Q596=WoE!$R$38,WoE!$T$38,IF(Q596=WoE!$R$37,WoE!$T$37,IF(Q596=WoE!$R$36,WoE!$T$36,IF(Q596=WoE!$R$35,WoE!$T$35,IF(Q596="",WoE!$T$33,WoE!$T$34))))))))))))</f>
        <v>26.617316200933416</v>
      </c>
      <c r="V596">
        <f>IF(D596=WoE!$R$53,WoE!$T$53,WoE!$T$54)</f>
        <v>-94.961360375027951</v>
      </c>
      <c r="W596">
        <f t="shared" si="49"/>
        <v>0</v>
      </c>
      <c r="Y596">
        <f>VLOOKUP(S596,WoE!$T$5:$W$11,4,FALSE)</f>
        <v>102</v>
      </c>
      <c r="Z596">
        <f>VLOOKUP(T596,WoE!$T$19:$W$25,4,FALSE)</f>
        <v>113</v>
      </c>
      <c r="AA596">
        <f>VLOOKUP(U596,WoE!$T$33:$W$45,4,FALSE)</f>
        <v>128</v>
      </c>
      <c r="AB596">
        <f>VLOOKUP(V596,WoE!$T$53:$W$54,4,FALSE)</f>
        <v>95</v>
      </c>
      <c r="AC596">
        <f t="shared" si="50"/>
        <v>438</v>
      </c>
      <c r="AD596">
        <f t="shared" si="51"/>
        <v>0</v>
      </c>
    </row>
    <row r="597" spans="1:30" x14ac:dyDescent="0.25">
      <c r="A597">
        <v>2</v>
      </c>
      <c r="B597">
        <v>0</v>
      </c>
      <c r="C597" t="s">
        <v>1410</v>
      </c>
      <c r="D597" t="s">
        <v>20</v>
      </c>
      <c r="F597">
        <v>0</v>
      </c>
      <c r="G597">
        <v>0</v>
      </c>
      <c r="H597" t="s">
        <v>1411</v>
      </c>
      <c r="I597">
        <v>12.875</v>
      </c>
      <c r="K597" t="s">
        <v>17</v>
      </c>
      <c r="O597">
        <v>1</v>
      </c>
      <c r="P597" t="str">
        <f t="shared" si="47"/>
        <v>Train</v>
      </c>
      <c r="Q597" t="str">
        <f t="shared" si="48"/>
        <v/>
      </c>
      <c r="S597">
        <f>IF(E597="",WoE!$T$11,IF(E597&lt;18,WoE!$T$5,IF(E597&lt;31,WoE!$T$6,IF(E597&lt;41,WoE!$T$7,IF(E597&lt;51,WoE!$T$8,IF(E597&lt;61,WoE!$T$9,WoE!$T$10))))))</f>
        <v>-43.580409799888336</v>
      </c>
      <c r="T597">
        <f>IF(J597="",WoE!$T$25,IF(LEFT(J597,1)=WoE!$R$19,WoE!$T$19,IF(LEFT(J597,1)=WoE!$R$20,WoE!$T$20,IF(LEFT(J597,1)=WoE!$R$21,WoE!$T$21,IF(LEFT(J597,1)=WoE!$R$22,WoE!$T$22,IF(LEFT(J597,1)=WoE!$R$23,WoE!$T$23,WoE!$T$24))))))</f>
        <v>-35.508699828064103</v>
      </c>
      <c r="U597">
        <f>IF(Q597=WoE!$R$45,WoE!$T$45,IF(Q597=WoE!$R$44,WoE!$T$44,IF(Q597=WoE!$R$43,WoE!$T$43,IF(Q597=WoE!$R$42,WoE!$T$42,IF(Q597=WoE!$R$41,WoE!$T$41,IF(Q597=WoE!$R$40,WoE!$T$40,IF(Q597=WoE!$R$39,WoE!$T$39,IF(Q597=WoE!$R$38,WoE!$T$38,IF(Q597=WoE!$R$37,WoE!$T$37,IF(Q597=WoE!$R$36,WoE!$T$36,IF(Q597=WoE!$R$35,WoE!$T$35,IF(Q597="",WoE!$T$33,WoE!$T$34))))))))))))</f>
        <v>-46.758841498002319</v>
      </c>
      <c r="V597">
        <f>IF(D597=WoE!$R$53,WoE!$T$53,WoE!$T$54)</f>
        <v>-94.961360375027951</v>
      </c>
      <c r="W597">
        <f t="shared" si="49"/>
        <v>0</v>
      </c>
      <c r="Y597">
        <f>VLOOKUP(S597,WoE!$T$5:$W$11,4,FALSE)</f>
        <v>113</v>
      </c>
      <c r="Z597">
        <f>VLOOKUP(T597,WoE!$T$19:$W$25,4,FALSE)</f>
        <v>113</v>
      </c>
      <c r="AA597">
        <f>VLOOKUP(U597,WoE!$T$33:$W$45,4,FALSE)</f>
        <v>112</v>
      </c>
      <c r="AB597">
        <f>VLOOKUP(V597,WoE!$T$53:$W$54,4,FALSE)</f>
        <v>95</v>
      </c>
      <c r="AC597">
        <f t="shared" si="50"/>
        <v>433</v>
      </c>
      <c r="AD597">
        <f t="shared" si="51"/>
        <v>0</v>
      </c>
    </row>
    <row r="598" spans="1:30" x14ac:dyDescent="0.25">
      <c r="A598">
        <v>2</v>
      </c>
      <c r="B598">
        <v>1</v>
      </c>
      <c r="C598" t="s">
        <v>1412</v>
      </c>
      <c r="D598" t="s">
        <v>20</v>
      </c>
      <c r="E598">
        <v>31</v>
      </c>
      <c r="F598">
        <v>0</v>
      </c>
      <c r="G598">
        <v>0</v>
      </c>
      <c r="H598" t="s">
        <v>1413</v>
      </c>
      <c r="I598">
        <v>13</v>
      </c>
      <c r="K598" t="s">
        <v>17</v>
      </c>
      <c r="L598" t="s">
        <v>54</v>
      </c>
      <c r="N598" t="s">
        <v>184</v>
      </c>
      <c r="O598">
        <v>1</v>
      </c>
      <c r="P598" t="str">
        <f t="shared" si="47"/>
        <v>Train</v>
      </c>
      <c r="Q598" t="str">
        <f t="shared" si="48"/>
        <v>nd</v>
      </c>
      <c r="S598">
        <f>IF(E598="",WoE!$T$11,IF(E598&lt;18,WoE!$T$5,IF(E598&lt;31,WoE!$T$6,IF(E598&lt;41,WoE!$T$7,IF(E598&lt;51,WoE!$T$8,IF(E598&lt;61,WoE!$T$9,WoE!$T$10))))))</f>
        <v>6.0882919635254256</v>
      </c>
      <c r="T598">
        <f>IF(J598="",WoE!$T$25,IF(LEFT(J598,1)=WoE!$R$19,WoE!$T$19,IF(LEFT(J598,1)=WoE!$R$20,WoE!$T$20,IF(LEFT(J598,1)=WoE!$R$21,WoE!$T$21,IF(LEFT(J598,1)=WoE!$R$22,WoE!$T$22,IF(LEFT(J598,1)=WoE!$R$23,WoE!$T$23,WoE!$T$24))))))</f>
        <v>-35.508699828064103</v>
      </c>
      <c r="U598">
        <f>IF(Q598=WoE!$R$45,WoE!$T$45,IF(Q598=WoE!$R$44,WoE!$T$44,IF(Q598=WoE!$R$43,WoE!$T$43,IF(Q598=WoE!$R$42,WoE!$T$42,IF(Q598=WoE!$R$41,WoE!$T$41,IF(Q598=WoE!$R$40,WoE!$T$40,IF(Q598=WoE!$R$39,WoE!$T$39,IF(Q598=WoE!$R$38,WoE!$T$38,IF(Q598=WoE!$R$37,WoE!$T$37,IF(Q598=WoE!$R$36,WoE!$T$36,IF(Q598=WoE!$R$35,WoE!$T$35,IF(Q598="",WoE!$T$33,WoE!$T$34))))))))))))</f>
        <v>23.024115278327077</v>
      </c>
      <c r="V598">
        <f>IF(D598=WoE!$R$53,WoE!$T$53,WoE!$T$54)</f>
        <v>-94.961360375027951</v>
      </c>
      <c r="W598">
        <f t="shared" si="49"/>
        <v>1</v>
      </c>
      <c r="Y598">
        <f>VLOOKUP(S598,WoE!$T$5:$W$11,4,FALSE)</f>
        <v>123</v>
      </c>
      <c r="Z598">
        <f>VLOOKUP(T598,WoE!$T$19:$W$25,4,FALSE)</f>
        <v>113</v>
      </c>
      <c r="AA598">
        <f>VLOOKUP(U598,WoE!$T$33:$W$45,4,FALSE)</f>
        <v>127</v>
      </c>
      <c r="AB598">
        <f>VLOOKUP(V598,WoE!$T$53:$W$54,4,FALSE)</f>
        <v>95</v>
      </c>
      <c r="AC598">
        <f t="shared" si="50"/>
        <v>458</v>
      </c>
      <c r="AD598">
        <f t="shared" si="51"/>
        <v>1</v>
      </c>
    </row>
    <row r="599" spans="1:30" x14ac:dyDescent="0.25">
      <c r="A599">
        <v>2</v>
      </c>
      <c r="B599">
        <v>1</v>
      </c>
      <c r="C599" t="s">
        <v>1414</v>
      </c>
      <c r="D599" t="s">
        <v>20</v>
      </c>
      <c r="F599">
        <v>0</v>
      </c>
      <c r="G599">
        <v>0</v>
      </c>
      <c r="H599" t="s">
        <v>1415</v>
      </c>
      <c r="I599">
        <v>13</v>
      </c>
      <c r="K599" t="s">
        <v>17</v>
      </c>
      <c r="L599" t="s">
        <v>204</v>
      </c>
      <c r="N599" t="s">
        <v>1416</v>
      </c>
      <c r="O599">
        <v>2</v>
      </c>
      <c r="P599" t="str">
        <f t="shared" si="47"/>
        <v>Train</v>
      </c>
      <c r="Q599" t="str">
        <f t="shared" si="48"/>
        <v>nd</v>
      </c>
      <c r="S599">
        <f>IF(E599="",WoE!$T$11,IF(E599&lt;18,WoE!$T$5,IF(E599&lt;31,WoE!$T$6,IF(E599&lt;41,WoE!$T$7,IF(E599&lt;51,WoE!$T$8,IF(E599&lt;61,WoE!$T$9,WoE!$T$10))))))</f>
        <v>-43.580409799888336</v>
      </c>
      <c r="T599">
        <f>IF(J599="",WoE!$T$25,IF(LEFT(J599,1)=WoE!$R$19,WoE!$T$19,IF(LEFT(J599,1)=WoE!$R$20,WoE!$T$20,IF(LEFT(J599,1)=WoE!$R$21,WoE!$T$21,IF(LEFT(J599,1)=WoE!$R$22,WoE!$T$22,IF(LEFT(J599,1)=WoE!$R$23,WoE!$T$23,WoE!$T$24))))))</f>
        <v>-35.508699828064103</v>
      </c>
      <c r="U599">
        <f>IF(Q599=WoE!$R$45,WoE!$T$45,IF(Q599=WoE!$R$44,WoE!$T$44,IF(Q599=WoE!$R$43,WoE!$T$43,IF(Q599=WoE!$R$42,WoE!$T$42,IF(Q599=WoE!$R$41,WoE!$T$41,IF(Q599=WoE!$R$40,WoE!$T$40,IF(Q599=WoE!$R$39,WoE!$T$39,IF(Q599=WoE!$R$38,WoE!$T$38,IF(Q599=WoE!$R$37,WoE!$T$37,IF(Q599=WoE!$R$36,WoE!$T$36,IF(Q599=WoE!$R$35,WoE!$T$35,IF(Q599="",WoE!$T$33,WoE!$T$34))))))))))))</f>
        <v>23.024115278327077</v>
      </c>
      <c r="V599">
        <f>IF(D599=WoE!$R$53,WoE!$T$53,WoE!$T$54)</f>
        <v>-94.961360375027951</v>
      </c>
      <c r="W599">
        <f t="shared" si="49"/>
        <v>1</v>
      </c>
      <c r="Y599">
        <f>VLOOKUP(S599,WoE!$T$5:$W$11,4,FALSE)</f>
        <v>113</v>
      </c>
      <c r="Z599">
        <f>VLOOKUP(T599,WoE!$T$19:$W$25,4,FALSE)</f>
        <v>113</v>
      </c>
      <c r="AA599">
        <f>VLOOKUP(U599,WoE!$T$33:$W$45,4,FALSE)</f>
        <v>127</v>
      </c>
      <c r="AB599">
        <f>VLOOKUP(V599,WoE!$T$53:$W$54,4,FALSE)</f>
        <v>95</v>
      </c>
      <c r="AC599">
        <f t="shared" si="50"/>
        <v>448</v>
      </c>
      <c r="AD599">
        <f t="shared" si="51"/>
        <v>1</v>
      </c>
    </row>
    <row r="600" spans="1:30" hidden="1" x14ac:dyDescent="0.25">
      <c r="A600">
        <v>2</v>
      </c>
      <c r="B600">
        <v>1</v>
      </c>
      <c r="C600" t="s">
        <v>1417</v>
      </c>
      <c r="D600" t="s">
        <v>15</v>
      </c>
      <c r="E600">
        <v>26</v>
      </c>
      <c r="F600">
        <v>0</v>
      </c>
      <c r="G600">
        <v>0</v>
      </c>
      <c r="H600" t="s">
        <v>1418</v>
      </c>
      <c r="I600">
        <v>13.5</v>
      </c>
      <c r="K600" t="s">
        <v>17</v>
      </c>
      <c r="L600" t="s">
        <v>54</v>
      </c>
      <c r="N600" t="s">
        <v>1419</v>
      </c>
      <c r="O600">
        <v>5</v>
      </c>
      <c r="P600" t="str">
        <f t="shared" si="47"/>
        <v>Validate</v>
      </c>
      <c r="Q600" t="str">
        <f t="shared" si="48"/>
        <v>OR</v>
      </c>
      <c r="S600">
        <f>IF(E600="",WoE!$T$11,IF(E600&lt;18,WoE!$T$5,IF(E600&lt;31,WoE!$T$6,IF(E600&lt;41,WoE!$T$7,IF(E600&lt;51,WoE!$T$8,IF(E600&lt;61,WoE!$T$9,WoE!$T$10))))))</f>
        <v>-5.6858338818942329</v>
      </c>
      <c r="T600">
        <f>IF(J600="",WoE!$T$25,IF(LEFT(J600,1)=WoE!$R$19,WoE!$T$19,IF(LEFT(J600,1)=WoE!$R$20,WoE!$T$20,IF(LEFT(J600,1)=WoE!$R$21,WoE!$T$21,IF(LEFT(J600,1)=WoE!$R$22,WoE!$T$22,IF(LEFT(J600,1)=WoE!$R$23,WoE!$T$23,WoE!$T$24))))))</f>
        <v>-35.508699828064103</v>
      </c>
      <c r="U600">
        <f>IF(Q600=WoE!$R$45,WoE!$T$45,IF(Q600=WoE!$R$44,WoE!$T$44,IF(Q600=WoE!$R$43,WoE!$T$43,IF(Q600=WoE!$R$42,WoE!$T$42,IF(Q600=WoE!$R$41,WoE!$T$41,IF(Q600=WoE!$R$40,WoE!$T$40,IF(Q600=WoE!$R$39,WoE!$T$39,IF(Q600=WoE!$R$38,WoE!$T$38,IF(Q600=WoE!$R$37,WoE!$T$37,IF(Q600=WoE!$R$36,WoE!$T$36,IF(Q600=WoE!$R$35,WoE!$T$35,IF(Q600="",WoE!$T$33,WoE!$T$34))))))))))))</f>
        <v>26.617316200933416</v>
      </c>
      <c r="V600">
        <f>IF(D600=WoE!$R$53,WoE!$T$53,WoE!$T$54)</f>
        <v>157.1927179217501</v>
      </c>
      <c r="W600">
        <f t="shared" si="49"/>
        <v>1</v>
      </c>
      <c r="Y600">
        <f>VLOOKUP(S600,WoE!$T$5:$W$11,4,FALSE)</f>
        <v>121</v>
      </c>
      <c r="Z600">
        <f>VLOOKUP(T600,WoE!$T$19:$W$25,4,FALSE)</f>
        <v>113</v>
      </c>
      <c r="AA600">
        <f>VLOOKUP(U600,WoE!$T$33:$W$45,4,FALSE)</f>
        <v>128</v>
      </c>
      <c r="AB600">
        <f>VLOOKUP(V600,WoE!$T$53:$W$54,4,FALSE)</f>
        <v>167</v>
      </c>
      <c r="AC600">
        <f t="shared" si="50"/>
        <v>529</v>
      </c>
      <c r="AD600">
        <f t="shared" si="51"/>
        <v>1</v>
      </c>
    </row>
    <row r="601" spans="1:30" x14ac:dyDescent="0.25">
      <c r="A601">
        <v>2</v>
      </c>
      <c r="B601">
        <v>0</v>
      </c>
      <c r="C601" t="s">
        <v>1420</v>
      </c>
      <c r="D601" t="s">
        <v>15</v>
      </c>
      <c r="E601">
        <v>24</v>
      </c>
      <c r="F601">
        <v>0</v>
      </c>
      <c r="G601">
        <v>0</v>
      </c>
      <c r="H601" t="s">
        <v>1421</v>
      </c>
      <c r="I601">
        <v>13</v>
      </c>
      <c r="K601" t="s">
        <v>17</v>
      </c>
      <c r="N601" t="s">
        <v>1180</v>
      </c>
      <c r="O601">
        <v>1</v>
      </c>
      <c r="P601" t="str">
        <f t="shared" si="47"/>
        <v>Train</v>
      </c>
      <c r="Q601" t="str">
        <f t="shared" si="48"/>
        <v>is</v>
      </c>
      <c r="S601">
        <f>IF(E601="",WoE!$T$11,IF(E601&lt;18,WoE!$T$5,IF(E601&lt;31,WoE!$T$6,IF(E601&lt;41,WoE!$T$7,IF(E601&lt;51,WoE!$T$8,IF(E601&lt;61,WoE!$T$9,WoE!$T$10))))))</f>
        <v>-5.6858338818942329</v>
      </c>
      <c r="T601">
        <f>IF(J601="",WoE!$T$25,IF(LEFT(J601,1)=WoE!$R$19,WoE!$T$19,IF(LEFT(J601,1)=WoE!$R$20,WoE!$T$20,IF(LEFT(J601,1)=WoE!$R$21,WoE!$T$21,IF(LEFT(J601,1)=WoE!$R$22,WoE!$T$22,IF(LEFT(J601,1)=WoE!$R$23,WoE!$T$23,WoE!$T$24))))))</f>
        <v>-35.508699828064103</v>
      </c>
      <c r="U601">
        <f>IF(Q601=WoE!$R$45,WoE!$T$45,IF(Q601=WoE!$R$44,WoE!$T$44,IF(Q601=WoE!$R$43,WoE!$T$43,IF(Q601=WoE!$R$42,WoE!$T$42,IF(Q601=WoE!$R$41,WoE!$T$41,IF(Q601=WoE!$R$40,WoE!$T$40,IF(Q601=WoE!$R$39,WoE!$T$39,IF(Q601=WoE!$R$38,WoE!$T$38,IF(Q601=WoE!$R$37,WoE!$T$37,IF(Q601=WoE!$R$36,WoE!$T$36,IF(Q601=WoE!$R$35,WoE!$T$35,IF(Q601="",WoE!$T$33,WoE!$T$34))))))))))))</f>
        <v>26.617316200933416</v>
      </c>
      <c r="V601">
        <f>IF(D601=WoE!$R$53,WoE!$T$53,WoE!$T$54)</f>
        <v>157.1927179217501</v>
      </c>
      <c r="W601">
        <f t="shared" si="49"/>
        <v>0</v>
      </c>
      <c r="Y601">
        <f>VLOOKUP(S601,WoE!$T$5:$W$11,4,FALSE)</f>
        <v>121</v>
      </c>
      <c r="Z601">
        <f>VLOOKUP(T601,WoE!$T$19:$W$25,4,FALSE)</f>
        <v>113</v>
      </c>
      <c r="AA601">
        <f>VLOOKUP(U601,WoE!$T$33:$W$45,4,FALSE)</f>
        <v>128</v>
      </c>
      <c r="AB601">
        <f>VLOOKUP(V601,WoE!$T$53:$W$54,4,FALSE)</f>
        <v>167</v>
      </c>
      <c r="AC601">
        <f t="shared" si="50"/>
        <v>529</v>
      </c>
      <c r="AD601">
        <f t="shared" si="51"/>
        <v>0</v>
      </c>
    </row>
    <row r="602" spans="1:30" x14ac:dyDescent="0.25">
      <c r="A602">
        <v>3</v>
      </c>
      <c r="B602">
        <v>0</v>
      </c>
      <c r="C602" t="s">
        <v>1422</v>
      </c>
      <c r="D602" t="s">
        <v>20</v>
      </c>
      <c r="E602">
        <v>42</v>
      </c>
      <c r="F602">
        <v>0</v>
      </c>
      <c r="G602">
        <v>0</v>
      </c>
      <c r="H602" t="s">
        <v>1423</v>
      </c>
      <c r="I602">
        <v>7.55</v>
      </c>
      <c r="K602" t="s">
        <v>17</v>
      </c>
      <c r="O602">
        <v>1</v>
      </c>
      <c r="P602" t="str">
        <f t="shared" si="47"/>
        <v>Train</v>
      </c>
      <c r="Q602" t="str">
        <f t="shared" si="48"/>
        <v/>
      </c>
      <c r="S602">
        <f>IF(E602="",WoE!$T$11,IF(E602&lt;18,WoE!$T$5,IF(E602&lt;31,WoE!$T$6,IF(E602&lt;41,WoE!$T$7,IF(E602&lt;51,WoE!$T$8,IF(E602&lt;61,WoE!$T$9,WoE!$T$10))))))</f>
        <v>10.385094737400134</v>
      </c>
      <c r="T602">
        <f>IF(J602="",WoE!$T$25,IF(LEFT(J602,1)=WoE!$R$19,WoE!$T$19,IF(LEFT(J602,1)=WoE!$R$20,WoE!$T$20,IF(LEFT(J602,1)=WoE!$R$21,WoE!$T$21,IF(LEFT(J602,1)=WoE!$R$22,WoE!$T$22,IF(LEFT(J602,1)=WoE!$R$23,WoE!$T$23,WoE!$T$24))))))</f>
        <v>-35.508699828064103</v>
      </c>
      <c r="U602">
        <f>IF(Q602=WoE!$R$45,WoE!$T$45,IF(Q602=WoE!$R$44,WoE!$T$44,IF(Q602=WoE!$R$43,WoE!$T$43,IF(Q602=WoE!$R$42,WoE!$T$42,IF(Q602=WoE!$R$41,WoE!$T$41,IF(Q602=WoE!$R$40,WoE!$T$40,IF(Q602=WoE!$R$39,WoE!$T$39,IF(Q602=WoE!$R$38,WoE!$T$38,IF(Q602=WoE!$R$37,WoE!$T$37,IF(Q602=WoE!$R$36,WoE!$T$36,IF(Q602=WoE!$R$35,WoE!$T$35,IF(Q602="",WoE!$T$33,WoE!$T$34))))))))))))</f>
        <v>-46.758841498002319</v>
      </c>
      <c r="V602">
        <f>IF(D602=WoE!$R$53,WoE!$T$53,WoE!$T$54)</f>
        <v>-94.961360375027951</v>
      </c>
      <c r="W602">
        <f t="shared" si="49"/>
        <v>0</v>
      </c>
      <c r="Y602">
        <f>VLOOKUP(S602,WoE!$T$5:$W$11,4,FALSE)</f>
        <v>124</v>
      </c>
      <c r="Z602">
        <f>VLOOKUP(T602,WoE!$T$19:$W$25,4,FALSE)</f>
        <v>113</v>
      </c>
      <c r="AA602">
        <f>VLOOKUP(U602,WoE!$T$33:$W$45,4,FALSE)</f>
        <v>112</v>
      </c>
      <c r="AB602">
        <f>VLOOKUP(V602,WoE!$T$53:$W$54,4,FALSE)</f>
        <v>95</v>
      </c>
      <c r="AC602">
        <f t="shared" si="50"/>
        <v>444</v>
      </c>
      <c r="AD602">
        <f t="shared" si="51"/>
        <v>0</v>
      </c>
    </row>
    <row r="603" spans="1:30" hidden="1" x14ac:dyDescent="0.25">
      <c r="A603">
        <v>3</v>
      </c>
      <c r="B603">
        <v>0</v>
      </c>
      <c r="C603" t="s">
        <v>1424</v>
      </c>
      <c r="D603" t="s">
        <v>20</v>
      </c>
      <c r="E603">
        <v>13</v>
      </c>
      <c r="F603">
        <v>0</v>
      </c>
      <c r="G603">
        <v>2</v>
      </c>
      <c r="H603" t="s">
        <v>1425</v>
      </c>
      <c r="I603">
        <v>20.25</v>
      </c>
      <c r="K603" t="s">
        <v>17</v>
      </c>
      <c r="N603" t="s">
        <v>1426</v>
      </c>
      <c r="O603">
        <v>4</v>
      </c>
      <c r="P603" t="str">
        <f t="shared" si="47"/>
        <v>Test</v>
      </c>
      <c r="Q603" t="str">
        <f t="shared" si="48"/>
        <v>RI</v>
      </c>
      <c r="S603">
        <f>IF(E603="",WoE!$T$11,IF(E603&lt;18,WoE!$T$5,IF(E603&lt;31,WoE!$T$6,IF(E603&lt;41,WoE!$T$7,IF(E603&lt;51,WoE!$T$8,IF(E603&lt;61,WoE!$T$9,WoE!$T$10))))))</f>
        <v>76.513380263189873</v>
      </c>
      <c r="T603">
        <f>IF(J603="",WoE!$T$25,IF(LEFT(J603,1)=WoE!$R$19,WoE!$T$19,IF(LEFT(J603,1)=WoE!$R$20,WoE!$T$20,IF(LEFT(J603,1)=WoE!$R$21,WoE!$T$21,IF(LEFT(J603,1)=WoE!$R$22,WoE!$T$22,IF(LEFT(J603,1)=WoE!$R$23,WoE!$T$23,WoE!$T$24))))))</f>
        <v>-35.508699828064103</v>
      </c>
      <c r="U603">
        <f>IF(Q603=WoE!$R$45,WoE!$T$45,IF(Q603=WoE!$R$44,WoE!$T$44,IF(Q603=WoE!$R$43,WoE!$T$43,IF(Q603=WoE!$R$42,WoE!$T$42,IF(Q603=WoE!$R$41,WoE!$T$41,IF(Q603=WoE!$R$40,WoE!$T$40,IF(Q603=WoE!$R$39,WoE!$T$39,IF(Q603=WoE!$R$38,WoE!$T$38,IF(Q603=WoE!$R$37,WoE!$T$37,IF(Q603=WoE!$R$36,WoE!$T$36,IF(Q603=WoE!$R$35,WoE!$T$35,IF(Q603="",WoE!$T$33,WoE!$T$34))))))))))))</f>
        <v>26.617316200933416</v>
      </c>
      <c r="V603">
        <f>IF(D603=WoE!$R$53,WoE!$T$53,WoE!$T$54)</f>
        <v>-94.961360375027951</v>
      </c>
      <c r="W603">
        <f t="shared" si="49"/>
        <v>0</v>
      </c>
      <c r="Y603">
        <f>VLOOKUP(S603,WoE!$T$5:$W$11,4,FALSE)</f>
        <v>137</v>
      </c>
      <c r="Z603">
        <f>VLOOKUP(T603,WoE!$T$19:$W$25,4,FALSE)</f>
        <v>113</v>
      </c>
      <c r="AA603">
        <f>VLOOKUP(U603,WoE!$T$33:$W$45,4,FALSE)</f>
        <v>128</v>
      </c>
      <c r="AB603">
        <f>VLOOKUP(V603,WoE!$T$53:$W$54,4,FALSE)</f>
        <v>95</v>
      </c>
      <c r="AC603">
        <f t="shared" si="50"/>
        <v>473</v>
      </c>
      <c r="AD603">
        <f t="shared" si="51"/>
        <v>0</v>
      </c>
    </row>
    <row r="604" spans="1:30" x14ac:dyDescent="0.25">
      <c r="A604">
        <v>3</v>
      </c>
      <c r="B604">
        <v>0</v>
      </c>
      <c r="C604" t="s">
        <v>1427</v>
      </c>
      <c r="D604" t="s">
        <v>20</v>
      </c>
      <c r="E604">
        <v>16</v>
      </c>
      <c r="F604">
        <v>1</v>
      </c>
      <c r="G604">
        <v>1</v>
      </c>
      <c r="H604" t="s">
        <v>1425</v>
      </c>
      <c r="I604">
        <v>20.25</v>
      </c>
      <c r="K604" t="s">
        <v>17</v>
      </c>
      <c r="M604">
        <v>190</v>
      </c>
      <c r="N604" t="s">
        <v>1426</v>
      </c>
      <c r="O604">
        <v>3</v>
      </c>
      <c r="P604" t="str">
        <f t="shared" si="47"/>
        <v>Train</v>
      </c>
      <c r="Q604" t="str">
        <f t="shared" si="48"/>
        <v>RI</v>
      </c>
      <c r="S604">
        <f>IF(E604="",WoE!$T$11,IF(E604&lt;18,WoE!$T$5,IF(E604&lt;31,WoE!$T$6,IF(E604&lt;41,WoE!$T$7,IF(E604&lt;51,WoE!$T$8,IF(E604&lt;61,WoE!$T$9,WoE!$T$10))))))</f>
        <v>76.513380263189873</v>
      </c>
      <c r="T604">
        <f>IF(J604="",WoE!$T$25,IF(LEFT(J604,1)=WoE!$R$19,WoE!$T$19,IF(LEFT(J604,1)=WoE!$R$20,WoE!$T$20,IF(LEFT(J604,1)=WoE!$R$21,WoE!$T$21,IF(LEFT(J604,1)=WoE!$R$22,WoE!$T$22,IF(LEFT(J604,1)=WoE!$R$23,WoE!$T$23,WoE!$T$24))))))</f>
        <v>-35.508699828064103</v>
      </c>
      <c r="U604">
        <f>IF(Q604=WoE!$R$45,WoE!$T$45,IF(Q604=WoE!$R$44,WoE!$T$44,IF(Q604=WoE!$R$43,WoE!$T$43,IF(Q604=WoE!$R$42,WoE!$T$42,IF(Q604=WoE!$R$41,WoE!$T$41,IF(Q604=WoE!$R$40,WoE!$T$40,IF(Q604=WoE!$R$39,WoE!$T$39,IF(Q604=WoE!$R$38,WoE!$T$38,IF(Q604=WoE!$R$37,WoE!$T$37,IF(Q604=WoE!$R$36,WoE!$T$36,IF(Q604=WoE!$R$35,WoE!$T$35,IF(Q604="",WoE!$T$33,WoE!$T$34))))))))))))</f>
        <v>26.617316200933416</v>
      </c>
      <c r="V604">
        <f>IF(D604=WoE!$R$53,WoE!$T$53,WoE!$T$54)</f>
        <v>-94.961360375027951</v>
      </c>
      <c r="W604">
        <f t="shared" si="49"/>
        <v>0</v>
      </c>
      <c r="Y604">
        <f>VLOOKUP(S604,WoE!$T$5:$W$11,4,FALSE)</f>
        <v>137</v>
      </c>
      <c r="Z604">
        <f>VLOOKUP(T604,WoE!$T$19:$W$25,4,FALSE)</f>
        <v>113</v>
      </c>
      <c r="AA604">
        <f>VLOOKUP(U604,WoE!$T$33:$W$45,4,FALSE)</f>
        <v>128</v>
      </c>
      <c r="AB604">
        <f>VLOOKUP(V604,WoE!$T$53:$W$54,4,FALSE)</f>
        <v>95</v>
      </c>
      <c r="AC604">
        <f t="shared" si="50"/>
        <v>473</v>
      </c>
      <c r="AD604">
        <f t="shared" si="51"/>
        <v>0</v>
      </c>
    </row>
    <row r="605" spans="1:30" hidden="1" x14ac:dyDescent="0.25">
      <c r="A605">
        <v>3</v>
      </c>
      <c r="B605">
        <v>1</v>
      </c>
      <c r="C605" t="s">
        <v>1428</v>
      </c>
      <c r="D605" t="s">
        <v>15</v>
      </c>
      <c r="E605">
        <v>35</v>
      </c>
      <c r="F605">
        <v>1</v>
      </c>
      <c r="G605">
        <v>1</v>
      </c>
      <c r="H605" t="s">
        <v>1425</v>
      </c>
      <c r="I605">
        <v>20.25</v>
      </c>
      <c r="K605" t="s">
        <v>17</v>
      </c>
      <c r="L605" t="s">
        <v>74</v>
      </c>
      <c r="N605" t="s">
        <v>1426</v>
      </c>
      <c r="O605">
        <v>5</v>
      </c>
      <c r="P605" t="str">
        <f t="shared" si="47"/>
        <v>Validate</v>
      </c>
      <c r="Q605" t="str">
        <f t="shared" si="48"/>
        <v>RI</v>
      </c>
      <c r="S605">
        <f>IF(E605="",WoE!$T$11,IF(E605&lt;18,WoE!$T$5,IF(E605&lt;31,WoE!$T$6,IF(E605&lt;41,WoE!$T$7,IF(E605&lt;51,WoE!$T$8,IF(E605&lt;61,WoE!$T$9,WoE!$T$10))))))</f>
        <v>6.0882919635254256</v>
      </c>
      <c r="T605">
        <f>IF(J605="",WoE!$T$25,IF(LEFT(J605,1)=WoE!$R$19,WoE!$T$19,IF(LEFT(J605,1)=WoE!$R$20,WoE!$T$20,IF(LEFT(J605,1)=WoE!$R$21,WoE!$T$21,IF(LEFT(J605,1)=WoE!$R$22,WoE!$T$22,IF(LEFT(J605,1)=WoE!$R$23,WoE!$T$23,WoE!$T$24))))))</f>
        <v>-35.508699828064103</v>
      </c>
      <c r="U605">
        <f>IF(Q605=WoE!$R$45,WoE!$T$45,IF(Q605=WoE!$R$44,WoE!$T$44,IF(Q605=WoE!$R$43,WoE!$T$43,IF(Q605=WoE!$R$42,WoE!$T$42,IF(Q605=WoE!$R$41,WoE!$T$41,IF(Q605=WoE!$R$40,WoE!$T$40,IF(Q605=WoE!$R$39,WoE!$T$39,IF(Q605=WoE!$R$38,WoE!$T$38,IF(Q605=WoE!$R$37,WoE!$T$37,IF(Q605=WoE!$R$36,WoE!$T$36,IF(Q605=WoE!$R$35,WoE!$T$35,IF(Q605="",WoE!$T$33,WoE!$T$34))))))))))))</f>
        <v>26.617316200933416</v>
      </c>
      <c r="V605">
        <f>IF(D605=WoE!$R$53,WoE!$T$53,WoE!$T$54)</f>
        <v>157.1927179217501</v>
      </c>
      <c r="W605">
        <f t="shared" si="49"/>
        <v>1</v>
      </c>
      <c r="Y605">
        <f>VLOOKUP(S605,WoE!$T$5:$W$11,4,FALSE)</f>
        <v>123</v>
      </c>
      <c r="Z605">
        <f>VLOOKUP(T605,WoE!$T$19:$W$25,4,FALSE)</f>
        <v>113</v>
      </c>
      <c r="AA605">
        <f>VLOOKUP(U605,WoE!$T$33:$W$45,4,FALSE)</f>
        <v>128</v>
      </c>
      <c r="AB605">
        <f>VLOOKUP(V605,WoE!$T$53:$W$54,4,FALSE)</f>
        <v>167</v>
      </c>
      <c r="AC605">
        <f t="shared" si="50"/>
        <v>531</v>
      </c>
      <c r="AD605">
        <f t="shared" si="51"/>
        <v>1</v>
      </c>
    </row>
    <row r="606" spans="1:30" x14ac:dyDescent="0.25">
      <c r="A606">
        <v>3</v>
      </c>
      <c r="B606">
        <v>1</v>
      </c>
      <c r="C606" t="s">
        <v>1429</v>
      </c>
      <c r="D606" t="s">
        <v>15</v>
      </c>
      <c r="E606">
        <v>16</v>
      </c>
      <c r="F606">
        <v>0</v>
      </c>
      <c r="G606">
        <v>0</v>
      </c>
      <c r="H606" t="s">
        <v>1430</v>
      </c>
      <c r="I606">
        <v>7.65</v>
      </c>
      <c r="K606" t="s">
        <v>17</v>
      </c>
      <c r="L606" t="s">
        <v>1001</v>
      </c>
      <c r="N606" t="s">
        <v>1431</v>
      </c>
      <c r="O606">
        <v>1</v>
      </c>
      <c r="P606" t="str">
        <f t="shared" si="47"/>
        <v>Train</v>
      </c>
      <c r="Q606" t="str">
        <f t="shared" si="48"/>
        <v>CA</v>
      </c>
      <c r="S606">
        <f>IF(E606="",WoE!$T$11,IF(E606&lt;18,WoE!$T$5,IF(E606&lt;31,WoE!$T$6,IF(E606&lt;41,WoE!$T$7,IF(E606&lt;51,WoE!$T$8,IF(E606&lt;61,WoE!$T$9,WoE!$T$10))))))</f>
        <v>76.513380263189873</v>
      </c>
      <c r="T606">
        <f>IF(J606="",WoE!$T$25,IF(LEFT(J606,1)=WoE!$R$19,WoE!$T$19,IF(LEFT(J606,1)=WoE!$R$20,WoE!$T$20,IF(LEFT(J606,1)=WoE!$R$21,WoE!$T$21,IF(LEFT(J606,1)=WoE!$R$22,WoE!$T$22,IF(LEFT(J606,1)=WoE!$R$23,WoE!$T$23,WoE!$T$24))))))</f>
        <v>-35.508699828064103</v>
      </c>
      <c r="U606">
        <f>IF(Q606=WoE!$R$45,WoE!$T$45,IF(Q606=WoE!$R$44,WoE!$T$44,IF(Q606=WoE!$R$43,WoE!$T$43,IF(Q606=WoE!$R$42,WoE!$T$42,IF(Q606=WoE!$R$41,WoE!$T$41,IF(Q606=WoE!$R$40,WoE!$T$40,IF(Q606=WoE!$R$39,WoE!$T$39,IF(Q606=WoE!$R$38,WoE!$T$38,IF(Q606=WoE!$R$37,WoE!$T$37,IF(Q606=WoE!$R$36,WoE!$T$36,IF(Q606=WoE!$R$35,WoE!$T$35,IF(Q606="",WoE!$T$33,WoE!$T$34))))))))))))</f>
        <v>26.617316200933416</v>
      </c>
      <c r="V606">
        <f>IF(D606=WoE!$R$53,WoE!$T$53,WoE!$T$54)</f>
        <v>157.1927179217501</v>
      </c>
      <c r="W606">
        <f t="shared" si="49"/>
        <v>1</v>
      </c>
      <c r="Y606">
        <f>VLOOKUP(S606,WoE!$T$5:$W$11,4,FALSE)</f>
        <v>137</v>
      </c>
      <c r="Z606">
        <f>VLOOKUP(T606,WoE!$T$19:$W$25,4,FALSE)</f>
        <v>113</v>
      </c>
      <c r="AA606">
        <f>VLOOKUP(U606,WoE!$T$33:$W$45,4,FALSE)</f>
        <v>128</v>
      </c>
      <c r="AB606">
        <f>VLOOKUP(V606,WoE!$T$53:$W$54,4,FALSE)</f>
        <v>167</v>
      </c>
      <c r="AC606">
        <f t="shared" si="50"/>
        <v>545</v>
      </c>
      <c r="AD606">
        <f t="shared" si="51"/>
        <v>1</v>
      </c>
    </row>
    <row r="607" spans="1:30" x14ac:dyDescent="0.25">
      <c r="A607">
        <v>3</v>
      </c>
      <c r="B607">
        <v>1</v>
      </c>
      <c r="C607" t="s">
        <v>1432</v>
      </c>
      <c r="D607" t="s">
        <v>20</v>
      </c>
      <c r="E607">
        <v>25</v>
      </c>
      <c r="F607">
        <v>0</v>
      </c>
      <c r="G607">
        <v>0</v>
      </c>
      <c r="H607" t="s">
        <v>1433</v>
      </c>
      <c r="I607">
        <v>7.65</v>
      </c>
      <c r="J607" t="s">
        <v>1434</v>
      </c>
      <c r="K607" t="s">
        <v>17</v>
      </c>
      <c r="L607" t="s">
        <v>74</v>
      </c>
      <c r="N607" t="s">
        <v>1435</v>
      </c>
      <c r="O607">
        <v>2</v>
      </c>
      <c r="P607" t="str">
        <f t="shared" si="47"/>
        <v>Train</v>
      </c>
      <c r="Q607" t="str">
        <f t="shared" si="48"/>
        <v>SD</v>
      </c>
      <c r="S607">
        <f>IF(E607="",WoE!$T$11,IF(E607&lt;18,WoE!$T$5,IF(E607&lt;31,WoE!$T$6,IF(E607&lt;41,WoE!$T$7,IF(E607&lt;51,WoE!$T$8,IF(E607&lt;61,WoE!$T$9,WoE!$T$10))))))</f>
        <v>-5.6858338818942329</v>
      </c>
      <c r="T607">
        <f>IF(J607="",WoE!$T$25,IF(LEFT(J607,1)=WoE!$R$19,WoE!$T$19,IF(LEFT(J607,1)=WoE!$R$20,WoE!$T$20,IF(LEFT(J607,1)=WoE!$R$21,WoE!$T$21,IF(LEFT(J607,1)=WoE!$R$22,WoE!$T$22,IF(LEFT(J607,1)=WoE!$R$23,WoE!$T$23,WoE!$T$24))))))</f>
        <v>72.164869069215996</v>
      </c>
      <c r="U607">
        <f>IF(Q607=WoE!$R$45,WoE!$T$45,IF(Q607=WoE!$R$44,WoE!$T$44,IF(Q607=WoE!$R$43,WoE!$T$43,IF(Q607=WoE!$R$42,WoE!$T$42,IF(Q607=WoE!$R$41,WoE!$T$41,IF(Q607=WoE!$R$40,WoE!$T$40,IF(Q607=WoE!$R$39,WoE!$T$39,IF(Q607=WoE!$R$38,WoE!$T$38,IF(Q607=WoE!$R$37,WoE!$T$37,IF(Q607=WoE!$R$36,WoE!$T$36,IF(Q607=WoE!$R$35,WoE!$T$35,IF(Q607="",WoE!$T$33,WoE!$T$34))))))))))))</f>
        <v>26.617316200933416</v>
      </c>
      <c r="V607">
        <f>IF(D607=WoE!$R$53,WoE!$T$53,WoE!$T$54)</f>
        <v>-94.961360375027951</v>
      </c>
      <c r="W607">
        <f t="shared" si="49"/>
        <v>1</v>
      </c>
      <c r="Y607">
        <f>VLOOKUP(S607,WoE!$T$5:$W$11,4,FALSE)</f>
        <v>121</v>
      </c>
      <c r="Z607">
        <f>VLOOKUP(T607,WoE!$T$19:$W$25,4,FALSE)</f>
        <v>140</v>
      </c>
      <c r="AA607">
        <f>VLOOKUP(U607,WoE!$T$33:$W$45,4,FALSE)</f>
        <v>128</v>
      </c>
      <c r="AB607">
        <f>VLOOKUP(V607,WoE!$T$53:$W$54,4,FALSE)</f>
        <v>95</v>
      </c>
      <c r="AC607">
        <f t="shared" si="50"/>
        <v>484</v>
      </c>
      <c r="AD607">
        <f t="shared" si="51"/>
        <v>1</v>
      </c>
    </row>
    <row r="608" spans="1:30" x14ac:dyDescent="0.25">
      <c r="A608">
        <v>3</v>
      </c>
      <c r="B608">
        <v>1</v>
      </c>
      <c r="C608" t="s">
        <v>1436</v>
      </c>
      <c r="D608" t="s">
        <v>20</v>
      </c>
      <c r="E608">
        <v>20</v>
      </c>
      <c r="F608">
        <v>0</v>
      </c>
      <c r="G608">
        <v>0</v>
      </c>
      <c r="H608" t="s">
        <v>1437</v>
      </c>
      <c r="I608">
        <v>7.9249999999999998</v>
      </c>
      <c r="K608" t="s">
        <v>17</v>
      </c>
      <c r="L608" t="s">
        <v>414</v>
      </c>
      <c r="N608" t="s">
        <v>1438</v>
      </c>
      <c r="O608">
        <v>2</v>
      </c>
      <c r="P608" t="str">
        <f t="shared" si="47"/>
        <v>Train</v>
      </c>
      <c r="Q608" t="str">
        <f t="shared" si="48"/>
        <v>NJ</v>
      </c>
      <c r="S608">
        <f>IF(E608="",WoE!$T$11,IF(E608&lt;18,WoE!$T$5,IF(E608&lt;31,WoE!$T$6,IF(E608&lt;41,WoE!$T$7,IF(E608&lt;51,WoE!$T$8,IF(E608&lt;61,WoE!$T$9,WoE!$T$10))))))</f>
        <v>-5.6858338818942329</v>
      </c>
      <c r="T608">
        <f>IF(J608="",WoE!$T$25,IF(LEFT(J608,1)=WoE!$R$19,WoE!$T$19,IF(LEFT(J608,1)=WoE!$R$20,WoE!$T$20,IF(LEFT(J608,1)=WoE!$R$21,WoE!$T$21,IF(LEFT(J608,1)=WoE!$R$22,WoE!$T$22,IF(LEFT(J608,1)=WoE!$R$23,WoE!$T$23,WoE!$T$24))))))</f>
        <v>-35.508699828064103</v>
      </c>
      <c r="U608">
        <f>IF(Q608=WoE!$R$45,WoE!$T$45,IF(Q608=WoE!$R$44,WoE!$T$44,IF(Q608=WoE!$R$43,WoE!$T$43,IF(Q608=WoE!$R$42,WoE!$T$42,IF(Q608=WoE!$R$41,WoE!$T$41,IF(Q608=WoE!$R$40,WoE!$T$40,IF(Q608=WoE!$R$39,WoE!$T$39,IF(Q608=WoE!$R$38,WoE!$T$38,IF(Q608=WoE!$R$37,WoE!$T$37,IF(Q608=WoE!$R$36,WoE!$T$36,IF(Q608=WoE!$R$35,WoE!$T$35,IF(Q608="",WoE!$T$33,WoE!$T$34))))))))))))</f>
        <v>9.304003126978575</v>
      </c>
      <c r="V608">
        <f>IF(D608=WoE!$R$53,WoE!$T$53,WoE!$T$54)</f>
        <v>-94.961360375027951</v>
      </c>
      <c r="W608">
        <f t="shared" si="49"/>
        <v>1</v>
      </c>
      <c r="Y608">
        <f>VLOOKUP(S608,WoE!$T$5:$W$11,4,FALSE)</f>
        <v>121</v>
      </c>
      <c r="Z608">
        <f>VLOOKUP(T608,WoE!$T$19:$W$25,4,FALSE)</f>
        <v>113</v>
      </c>
      <c r="AA608">
        <f>VLOOKUP(U608,WoE!$T$33:$W$45,4,FALSE)</f>
        <v>124</v>
      </c>
      <c r="AB608">
        <f>VLOOKUP(V608,WoE!$T$53:$W$54,4,FALSE)</f>
        <v>95</v>
      </c>
      <c r="AC608">
        <f t="shared" si="50"/>
        <v>453</v>
      </c>
      <c r="AD608">
        <f t="shared" si="51"/>
        <v>1</v>
      </c>
    </row>
    <row r="609" spans="1:30" x14ac:dyDescent="0.25">
      <c r="A609">
        <v>3</v>
      </c>
      <c r="B609">
        <v>1</v>
      </c>
      <c r="C609" t="s">
        <v>1439</v>
      </c>
      <c r="D609" t="s">
        <v>15</v>
      </c>
      <c r="E609">
        <v>18</v>
      </c>
      <c r="F609">
        <v>0</v>
      </c>
      <c r="G609">
        <v>0</v>
      </c>
      <c r="H609" t="s">
        <v>1440</v>
      </c>
      <c r="I609">
        <v>7.2291999999999996</v>
      </c>
      <c r="K609" t="s">
        <v>44</v>
      </c>
      <c r="L609" t="s">
        <v>44</v>
      </c>
      <c r="N609" t="s">
        <v>1441</v>
      </c>
      <c r="O609">
        <v>3</v>
      </c>
      <c r="P609" t="str">
        <f t="shared" si="47"/>
        <v>Train</v>
      </c>
      <c r="Q609" t="str">
        <f t="shared" si="48"/>
        <v>PA</v>
      </c>
      <c r="S609">
        <f>IF(E609="",WoE!$T$11,IF(E609&lt;18,WoE!$T$5,IF(E609&lt;31,WoE!$T$6,IF(E609&lt;41,WoE!$T$7,IF(E609&lt;51,WoE!$T$8,IF(E609&lt;61,WoE!$T$9,WoE!$T$10))))))</f>
        <v>-5.6858338818942329</v>
      </c>
      <c r="T609">
        <f>IF(J609="",WoE!$T$25,IF(LEFT(J609,1)=WoE!$R$19,WoE!$T$19,IF(LEFT(J609,1)=WoE!$R$20,WoE!$T$20,IF(LEFT(J609,1)=WoE!$R$21,WoE!$T$21,IF(LEFT(J609,1)=WoE!$R$22,WoE!$T$22,IF(LEFT(J609,1)=WoE!$R$23,WoE!$T$23,WoE!$T$24))))))</f>
        <v>-35.508699828064103</v>
      </c>
      <c r="U609">
        <f>IF(Q609=WoE!$R$45,WoE!$T$45,IF(Q609=WoE!$R$44,WoE!$T$44,IF(Q609=WoE!$R$43,WoE!$T$43,IF(Q609=WoE!$R$42,WoE!$T$42,IF(Q609=WoE!$R$41,WoE!$T$41,IF(Q609=WoE!$R$40,WoE!$T$40,IF(Q609=WoE!$R$39,WoE!$T$39,IF(Q609=WoE!$R$38,WoE!$T$38,IF(Q609=WoE!$R$37,WoE!$T$37,IF(Q609=WoE!$R$36,WoE!$T$36,IF(Q609=WoE!$R$35,WoE!$T$35,IF(Q609="",WoE!$T$33,WoE!$T$34))))))))))))</f>
        <v>49.850513937795007</v>
      </c>
      <c r="V609">
        <f>IF(D609=WoE!$R$53,WoE!$T$53,WoE!$T$54)</f>
        <v>157.1927179217501</v>
      </c>
      <c r="W609">
        <f t="shared" si="49"/>
        <v>1</v>
      </c>
      <c r="Y609">
        <f>VLOOKUP(S609,WoE!$T$5:$W$11,4,FALSE)</f>
        <v>121</v>
      </c>
      <c r="Z609">
        <f>VLOOKUP(T609,WoE!$T$19:$W$25,4,FALSE)</f>
        <v>113</v>
      </c>
      <c r="AA609">
        <f>VLOOKUP(U609,WoE!$T$33:$W$45,4,FALSE)</f>
        <v>133</v>
      </c>
      <c r="AB609">
        <f>VLOOKUP(V609,WoE!$T$53:$W$54,4,FALSE)</f>
        <v>167</v>
      </c>
      <c r="AC609">
        <f t="shared" si="50"/>
        <v>534</v>
      </c>
      <c r="AD609">
        <f t="shared" si="51"/>
        <v>1</v>
      </c>
    </row>
    <row r="610" spans="1:30" x14ac:dyDescent="0.25">
      <c r="A610">
        <v>3</v>
      </c>
      <c r="B610">
        <v>0</v>
      </c>
      <c r="C610" t="s">
        <v>1442</v>
      </c>
      <c r="D610" t="s">
        <v>20</v>
      </c>
      <c r="E610">
        <v>30</v>
      </c>
      <c r="F610">
        <v>0</v>
      </c>
      <c r="G610">
        <v>0</v>
      </c>
      <c r="H610" t="s">
        <v>1443</v>
      </c>
      <c r="I610">
        <v>7.25</v>
      </c>
      <c r="K610" t="s">
        <v>17</v>
      </c>
      <c r="M610">
        <v>72</v>
      </c>
      <c r="N610" t="s">
        <v>1444</v>
      </c>
      <c r="O610">
        <v>3</v>
      </c>
      <c r="P610" t="str">
        <f t="shared" si="47"/>
        <v>Train</v>
      </c>
      <c r="Q610" t="str">
        <f t="shared" si="48"/>
        <v>NY</v>
      </c>
      <c r="S610">
        <f>IF(E610="",WoE!$T$11,IF(E610&lt;18,WoE!$T$5,IF(E610&lt;31,WoE!$T$6,IF(E610&lt;41,WoE!$T$7,IF(E610&lt;51,WoE!$T$8,IF(E610&lt;61,WoE!$T$9,WoE!$T$10))))))</f>
        <v>-5.6858338818942329</v>
      </c>
      <c r="T610">
        <f>IF(J610="",WoE!$T$25,IF(LEFT(J610,1)=WoE!$R$19,WoE!$T$19,IF(LEFT(J610,1)=WoE!$R$20,WoE!$T$20,IF(LEFT(J610,1)=WoE!$R$21,WoE!$T$21,IF(LEFT(J610,1)=WoE!$R$22,WoE!$T$22,IF(LEFT(J610,1)=WoE!$R$23,WoE!$T$23,WoE!$T$24))))))</f>
        <v>-35.508699828064103</v>
      </c>
      <c r="U610">
        <f>IF(Q610=WoE!$R$45,WoE!$T$45,IF(Q610=WoE!$R$44,WoE!$T$44,IF(Q610=WoE!$R$43,WoE!$T$43,IF(Q610=WoE!$R$42,WoE!$T$42,IF(Q610=WoE!$R$41,WoE!$T$41,IF(Q610=WoE!$R$40,WoE!$T$40,IF(Q610=WoE!$R$39,WoE!$T$39,IF(Q610=WoE!$R$38,WoE!$T$38,IF(Q610=WoE!$R$37,WoE!$T$37,IF(Q610=WoE!$R$36,WoE!$T$36,IF(Q610=WoE!$R$35,WoE!$T$35,IF(Q610="",WoE!$T$33,WoE!$T$34))))))))))))</f>
        <v>96.207787829339537</v>
      </c>
      <c r="V610">
        <f>IF(D610=WoE!$R$53,WoE!$T$53,WoE!$T$54)</f>
        <v>-94.961360375027951</v>
      </c>
      <c r="W610">
        <f t="shared" si="49"/>
        <v>0</v>
      </c>
      <c r="Y610">
        <f>VLOOKUP(S610,WoE!$T$5:$W$11,4,FALSE)</f>
        <v>121</v>
      </c>
      <c r="Z610">
        <f>VLOOKUP(T610,WoE!$T$19:$W$25,4,FALSE)</f>
        <v>113</v>
      </c>
      <c r="AA610">
        <f>VLOOKUP(U610,WoE!$T$33:$W$45,4,FALSE)</f>
        <v>143</v>
      </c>
      <c r="AB610">
        <f>VLOOKUP(V610,WoE!$T$53:$W$54,4,FALSE)</f>
        <v>95</v>
      </c>
      <c r="AC610">
        <f t="shared" si="50"/>
        <v>472</v>
      </c>
      <c r="AD610">
        <f t="shared" si="51"/>
        <v>0</v>
      </c>
    </row>
    <row r="611" spans="1:30" hidden="1" x14ac:dyDescent="0.25">
      <c r="A611">
        <v>3</v>
      </c>
      <c r="B611">
        <v>0</v>
      </c>
      <c r="C611" t="s">
        <v>1445</v>
      </c>
      <c r="D611" t="s">
        <v>20</v>
      </c>
      <c r="E611">
        <v>26</v>
      </c>
      <c r="F611">
        <v>0</v>
      </c>
      <c r="G611">
        <v>0</v>
      </c>
      <c r="H611" t="s">
        <v>1446</v>
      </c>
      <c r="I611">
        <v>8.0500000000000007</v>
      </c>
      <c r="K611" t="s">
        <v>17</v>
      </c>
      <c r="M611">
        <v>103</v>
      </c>
      <c r="N611" t="s">
        <v>1447</v>
      </c>
      <c r="O611">
        <v>5</v>
      </c>
      <c r="P611" t="str">
        <f t="shared" si="47"/>
        <v>Validate</v>
      </c>
      <c r="Q611" t="str">
        <f t="shared" si="48"/>
        <v>nd</v>
      </c>
      <c r="S611">
        <f>IF(E611="",WoE!$T$11,IF(E611&lt;18,WoE!$T$5,IF(E611&lt;31,WoE!$T$6,IF(E611&lt;41,WoE!$T$7,IF(E611&lt;51,WoE!$T$8,IF(E611&lt;61,WoE!$T$9,WoE!$T$10))))))</f>
        <v>-5.6858338818942329</v>
      </c>
      <c r="T611">
        <f>IF(J611="",WoE!$T$25,IF(LEFT(J611,1)=WoE!$R$19,WoE!$T$19,IF(LEFT(J611,1)=WoE!$R$20,WoE!$T$20,IF(LEFT(J611,1)=WoE!$R$21,WoE!$T$21,IF(LEFT(J611,1)=WoE!$R$22,WoE!$T$22,IF(LEFT(J611,1)=WoE!$R$23,WoE!$T$23,WoE!$T$24))))))</f>
        <v>-35.508699828064103</v>
      </c>
      <c r="U611">
        <f>IF(Q611=WoE!$R$45,WoE!$T$45,IF(Q611=WoE!$R$44,WoE!$T$44,IF(Q611=WoE!$R$43,WoE!$T$43,IF(Q611=WoE!$R$42,WoE!$T$42,IF(Q611=WoE!$R$41,WoE!$T$41,IF(Q611=WoE!$R$40,WoE!$T$40,IF(Q611=WoE!$R$39,WoE!$T$39,IF(Q611=WoE!$R$38,WoE!$T$38,IF(Q611=WoE!$R$37,WoE!$T$37,IF(Q611=WoE!$R$36,WoE!$T$36,IF(Q611=WoE!$R$35,WoE!$T$35,IF(Q611="",WoE!$T$33,WoE!$T$34))))))))))))</f>
        <v>23.024115278327077</v>
      </c>
      <c r="V611">
        <f>IF(D611=WoE!$R$53,WoE!$T$53,WoE!$T$54)</f>
        <v>-94.961360375027951</v>
      </c>
      <c r="W611">
        <f t="shared" si="49"/>
        <v>0</v>
      </c>
      <c r="Y611">
        <f>VLOOKUP(S611,WoE!$T$5:$W$11,4,FALSE)</f>
        <v>121</v>
      </c>
      <c r="Z611">
        <f>VLOOKUP(T611,WoE!$T$19:$W$25,4,FALSE)</f>
        <v>113</v>
      </c>
      <c r="AA611">
        <f>VLOOKUP(U611,WoE!$T$33:$W$45,4,FALSE)</f>
        <v>127</v>
      </c>
      <c r="AB611">
        <f>VLOOKUP(V611,WoE!$T$53:$W$54,4,FALSE)</f>
        <v>95</v>
      </c>
      <c r="AC611">
        <f t="shared" si="50"/>
        <v>456</v>
      </c>
      <c r="AD611">
        <f t="shared" si="51"/>
        <v>0</v>
      </c>
    </row>
    <row r="612" spans="1:30" x14ac:dyDescent="0.25">
      <c r="A612">
        <v>3</v>
      </c>
      <c r="B612">
        <v>0</v>
      </c>
      <c r="C612" t="s">
        <v>1448</v>
      </c>
      <c r="D612" t="s">
        <v>15</v>
      </c>
      <c r="E612">
        <v>40</v>
      </c>
      <c r="F612">
        <v>1</v>
      </c>
      <c r="G612">
        <v>0</v>
      </c>
      <c r="H612" t="s">
        <v>1449</v>
      </c>
      <c r="I612">
        <v>9.4749999999999996</v>
      </c>
      <c r="K612" t="s">
        <v>17</v>
      </c>
      <c r="N612" t="s">
        <v>1450</v>
      </c>
      <c r="O612">
        <v>2</v>
      </c>
      <c r="P612" t="str">
        <f t="shared" si="47"/>
        <v>Train</v>
      </c>
      <c r="Q612" t="str">
        <f t="shared" si="48"/>
        <v>MN</v>
      </c>
      <c r="S612">
        <f>IF(E612="",WoE!$T$11,IF(E612&lt;18,WoE!$T$5,IF(E612&lt;31,WoE!$T$6,IF(E612&lt;41,WoE!$T$7,IF(E612&lt;51,WoE!$T$8,IF(E612&lt;61,WoE!$T$9,WoE!$T$10))))))</f>
        <v>6.0882919635254256</v>
      </c>
      <c r="T612">
        <f>IF(J612="",WoE!$T$25,IF(LEFT(J612,1)=WoE!$R$19,WoE!$T$19,IF(LEFT(J612,1)=WoE!$R$20,WoE!$T$20,IF(LEFT(J612,1)=WoE!$R$21,WoE!$T$21,IF(LEFT(J612,1)=WoE!$R$22,WoE!$T$22,IF(LEFT(J612,1)=WoE!$R$23,WoE!$T$23,WoE!$T$24))))))</f>
        <v>-35.508699828064103</v>
      </c>
      <c r="U612">
        <f>IF(Q612=WoE!$R$45,WoE!$T$45,IF(Q612=WoE!$R$44,WoE!$T$44,IF(Q612=WoE!$R$43,WoE!$T$43,IF(Q612=WoE!$R$42,WoE!$T$42,IF(Q612=WoE!$R$41,WoE!$T$41,IF(Q612=WoE!$R$40,WoE!$T$40,IF(Q612=WoE!$R$39,WoE!$T$39,IF(Q612=WoE!$R$38,WoE!$T$38,IF(Q612=WoE!$R$37,WoE!$T$37,IF(Q612=WoE!$R$36,WoE!$T$36,IF(Q612=WoE!$R$35,WoE!$T$35,IF(Q612="",WoE!$T$33,WoE!$T$34))))))))))))</f>
        <v>26.617316200933416</v>
      </c>
      <c r="V612">
        <f>IF(D612=WoE!$R$53,WoE!$T$53,WoE!$T$54)</f>
        <v>157.1927179217501</v>
      </c>
      <c r="W612">
        <f t="shared" si="49"/>
        <v>0</v>
      </c>
      <c r="Y612">
        <f>VLOOKUP(S612,WoE!$T$5:$W$11,4,FALSE)</f>
        <v>123</v>
      </c>
      <c r="Z612">
        <f>VLOOKUP(T612,WoE!$T$19:$W$25,4,FALSE)</f>
        <v>113</v>
      </c>
      <c r="AA612">
        <f>VLOOKUP(U612,WoE!$T$33:$W$45,4,FALSE)</f>
        <v>128</v>
      </c>
      <c r="AB612">
        <f>VLOOKUP(V612,WoE!$T$53:$W$54,4,FALSE)</f>
        <v>167</v>
      </c>
      <c r="AC612">
        <f t="shared" si="50"/>
        <v>531</v>
      </c>
      <c r="AD612">
        <f t="shared" si="51"/>
        <v>0</v>
      </c>
    </row>
    <row r="613" spans="1:30" hidden="1" x14ac:dyDescent="0.25">
      <c r="A613">
        <v>3</v>
      </c>
      <c r="B613">
        <v>1</v>
      </c>
      <c r="C613" t="s">
        <v>1451</v>
      </c>
      <c r="D613" t="s">
        <v>20</v>
      </c>
      <c r="E613">
        <v>0.83330000000000004</v>
      </c>
      <c r="F613">
        <v>0</v>
      </c>
      <c r="G613">
        <v>1</v>
      </c>
      <c r="H613" t="s">
        <v>1452</v>
      </c>
      <c r="I613">
        <v>9.35</v>
      </c>
      <c r="K613" t="s">
        <v>17</v>
      </c>
      <c r="L613" t="s">
        <v>22</v>
      </c>
      <c r="N613" t="s">
        <v>1453</v>
      </c>
      <c r="O613">
        <v>5</v>
      </c>
      <c r="P613" t="str">
        <f t="shared" si="47"/>
        <v>Validate</v>
      </c>
      <c r="Q613" t="str">
        <f t="shared" si="48"/>
        <v>VA</v>
      </c>
      <c r="S613">
        <f>IF(E613="",WoE!$T$11,IF(E613&lt;18,WoE!$T$5,IF(E613&lt;31,WoE!$T$6,IF(E613&lt;41,WoE!$T$7,IF(E613&lt;51,WoE!$T$8,IF(E613&lt;61,WoE!$T$9,WoE!$T$10))))))</f>
        <v>76.513380263189873</v>
      </c>
      <c r="T613">
        <f>IF(J613="",WoE!$T$25,IF(LEFT(J613,1)=WoE!$R$19,WoE!$T$19,IF(LEFT(J613,1)=WoE!$R$20,WoE!$T$20,IF(LEFT(J613,1)=WoE!$R$21,WoE!$T$21,IF(LEFT(J613,1)=WoE!$R$22,WoE!$T$22,IF(LEFT(J613,1)=WoE!$R$23,WoE!$T$23,WoE!$T$24))))))</f>
        <v>-35.508699828064103</v>
      </c>
      <c r="U613">
        <f>IF(Q613=WoE!$R$45,WoE!$T$45,IF(Q613=WoE!$R$44,WoE!$T$44,IF(Q613=WoE!$R$43,WoE!$T$43,IF(Q613=WoE!$R$42,WoE!$T$42,IF(Q613=WoE!$R$41,WoE!$T$41,IF(Q613=WoE!$R$40,WoE!$T$40,IF(Q613=WoE!$R$39,WoE!$T$39,IF(Q613=WoE!$R$38,WoE!$T$38,IF(Q613=WoE!$R$37,WoE!$T$37,IF(Q613=WoE!$R$36,WoE!$T$36,IF(Q613=WoE!$R$35,WoE!$T$35,IF(Q613="",WoE!$T$33,WoE!$T$34))))))))))))</f>
        <v>26.617316200933416</v>
      </c>
      <c r="V613">
        <f>IF(D613=WoE!$R$53,WoE!$T$53,WoE!$T$54)</f>
        <v>-94.961360375027951</v>
      </c>
      <c r="W613">
        <f t="shared" si="49"/>
        <v>1</v>
      </c>
      <c r="Y613">
        <f>VLOOKUP(S613,WoE!$T$5:$W$11,4,FALSE)</f>
        <v>137</v>
      </c>
      <c r="Z613">
        <f>VLOOKUP(T613,WoE!$T$19:$W$25,4,FALSE)</f>
        <v>113</v>
      </c>
      <c r="AA613">
        <f>VLOOKUP(U613,WoE!$T$33:$W$45,4,FALSE)</f>
        <v>128</v>
      </c>
      <c r="AB613">
        <f>VLOOKUP(V613,WoE!$T$53:$W$54,4,FALSE)</f>
        <v>95</v>
      </c>
      <c r="AC613">
        <f t="shared" si="50"/>
        <v>473</v>
      </c>
      <c r="AD613">
        <f t="shared" si="51"/>
        <v>1</v>
      </c>
    </row>
    <row r="614" spans="1:30" hidden="1" x14ac:dyDescent="0.25">
      <c r="A614">
        <v>3</v>
      </c>
      <c r="B614">
        <v>1</v>
      </c>
      <c r="C614" t="s">
        <v>1454</v>
      </c>
      <c r="D614" t="s">
        <v>15</v>
      </c>
      <c r="E614">
        <v>18</v>
      </c>
      <c r="F614">
        <v>0</v>
      </c>
      <c r="G614">
        <v>1</v>
      </c>
      <c r="H614" t="s">
        <v>1452</v>
      </c>
      <c r="I614">
        <v>9.35</v>
      </c>
      <c r="K614" t="s">
        <v>17</v>
      </c>
      <c r="L614" t="s">
        <v>241</v>
      </c>
      <c r="N614" t="s">
        <v>1453</v>
      </c>
      <c r="O614">
        <v>5</v>
      </c>
      <c r="P614" t="str">
        <f t="shared" si="47"/>
        <v>Validate</v>
      </c>
      <c r="Q614" t="str">
        <f t="shared" si="48"/>
        <v>VA</v>
      </c>
      <c r="S614">
        <f>IF(E614="",WoE!$T$11,IF(E614&lt;18,WoE!$T$5,IF(E614&lt;31,WoE!$T$6,IF(E614&lt;41,WoE!$T$7,IF(E614&lt;51,WoE!$T$8,IF(E614&lt;61,WoE!$T$9,WoE!$T$10))))))</f>
        <v>-5.6858338818942329</v>
      </c>
      <c r="T614">
        <f>IF(J614="",WoE!$T$25,IF(LEFT(J614,1)=WoE!$R$19,WoE!$T$19,IF(LEFT(J614,1)=WoE!$R$20,WoE!$T$20,IF(LEFT(J614,1)=WoE!$R$21,WoE!$T$21,IF(LEFT(J614,1)=WoE!$R$22,WoE!$T$22,IF(LEFT(J614,1)=WoE!$R$23,WoE!$T$23,WoE!$T$24))))))</f>
        <v>-35.508699828064103</v>
      </c>
      <c r="U614">
        <f>IF(Q614=WoE!$R$45,WoE!$T$45,IF(Q614=WoE!$R$44,WoE!$T$44,IF(Q614=WoE!$R$43,WoE!$T$43,IF(Q614=WoE!$R$42,WoE!$T$42,IF(Q614=WoE!$R$41,WoE!$T$41,IF(Q614=WoE!$R$40,WoE!$T$40,IF(Q614=WoE!$R$39,WoE!$T$39,IF(Q614=WoE!$R$38,WoE!$T$38,IF(Q614=WoE!$R$37,WoE!$T$37,IF(Q614=WoE!$R$36,WoE!$T$36,IF(Q614=WoE!$R$35,WoE!$T$35,IF(Q614="",WoE!$T$33,WoE!$T$34))))))))))))</f>
        <v>26.617316200933416</v>
      </c>
      <c r="V614">
        <f>IF(D614=WoE!$R$53,WoE!$T$53,WoE!$T$54)</f>
        <v>157.1927179217501</v>
      </c>
      <c r="W614">
        <f t="shared" si="49"/>
        <v>1</v>
      </c>
      <c r="Y614">
        <f>VLOOKUP(S614,WoE!$T$5:$W$11,4,FALSE)</f>
        <v>121</v>
      </c>
      <c r="Z614">
        <f>VLOOKUP(T614,WoE!$T$19:$W$25,4,FALSE)</f>
        <v>113</v>
      </c>
      <c r="AA614">
        <f>VLOOKUP(U614,WoE!$T$33:$W$45,4,FALSE)</f>
        <v>128</v>
      </c>
      <c r="AB614">
        <f>VLOOKUP(V614,WoE!$T$53:$W$54,4,FALSE)</f>
        <v>167</v>
      </c>
      <c r="AC614">
        <f t="shared" si="50"/>
        <v>529</v>
      </c>
      <c r="AD614">
        <f t="shared" si="51"/>
        <v>1</v>
      </c>
    </row>
    <row r="615" spans="1:30" x14ac:dyDescent="0.25">
      <c r="A615">
        <v>3</v>
      </c>
      <c r="B615">
        <v>1</v>
      </c>
      <c r="C615" t="s">
        <v>1455</v>
      </c>
      <c r="D615" t="s">
        <v>20</v>
      </c>
      <c r="E615">
        <v>26</v>
      </c>
      <c r="F615">
        <v>0</v>
      </c>
      <c r="G615">
        <v>0</v>
      </c>
      <c r="H615" t="s">
        <v>1456</v>
      </c>
      <c r="I615">
        <v>18.787500000000001</v>
      </c>
      <c r="K615" t="s">
        <v>44</v>
      </c>
      <c r="L615" t="s">
        <v>414</v>
      </c>
      <c r="N615" t="s">
        <v>1457</v>
      </c>
      <c r="O615">
        <v>2</v>
      </c>
      <c r="P615" t="str">
        <f t="shared" si="47"/>
        <v>Train</v>
      </c>
      <c r="Q615" t="str">
        <f t="shared" si="48"/>
        <v>VA</v>
      </c>
      <c r="S615">
        <f>IF(E615="",WoE!$T$11,IF(E615&lt;18,WoE!$T$5,IF(E615&lt;31,WoE!$T$6,IF(E615&lt;41,WoE!$T$7,IF(E615&lt;51,WoE!$T$8,IF(E615&lt;61,WoE!$T$9,WoE!$T$10))))))</f>
        <v>-5.6858338818942329</v>
      </c>
      <c r="T615">
        <f>IF(J615="",WoE!$T$25,IF(LEFT(J615,1)=WoE!$R$19,WoE!$T$19,IF(LEFT(J615,1)=WoE!$R$20,WoE!$T$20,IF(LEFT(J615,1)=WoE!$R$21,WoE!$T$21,IF(LEFT(J615,1)=WoE!$R$22,WoE!$T$22,IF(LEFT(J615,1)=WoE!$R$23,WoE!$T$23,WoE!$T$24))))))</f>
        <v>-35.508699828064103</v>
      </c>
      <c r="U615">
        <f>IF(Q615=WoE!$R$45,WoE!$T$45,IF(Q615=WoE!$R$44,WoE!$T$44,IF(Q615=WoE!$R$43,WoE!$T$43,IF(Q615=WoE!$R$42,WoE!$T$42,IF(Q615=WoE!$R$41,WoE!$T$41,IF(Q615=WoE!$R$40,WoE!$T$40,IF(Q615=WoE!$R$39,WoE!$T$39,IF(Q615=WoE!$R$38,WoE!$T$38,IF(Q615=WoE!$R$37,WoE!$T$37,IF(Q615=WoE!$R$36,WoE!$T$36,IF(Q615=WoE!$R$35,WoE!$T$35,IF(Q615="",WoE!$T$33,WoE!$T$34))))))))))))</f>
        <v>26.617316200933416</v>
      </c>
      <c r="V615">
        <f>IF(D615=WoE!$R$53,WoE!$T$53,WoE!$T$54)</f>
        <v>-94.961360375027951</v>
      </c>
      <c r="W615">
        <f t="shared" si="49"/>
        <v>1</v>
      </c>
      <c r="Y615">
        <f>VLOOKUP(S615,WoE!$T$5:$W$11,4,FALSE)</f>
        <v>121</v>
      </c>
      <c r="Z615">
        <f>VLOOKUP(T615,WoE!$T$19:$W$25,4,FALSE)</f>
        <v>113</v>
      </c>
      <c r="AA615">
        <f>VLOOKUP(U615,WoE!$T$33:$W$45,4,FALSE)</f>
        <v>128</v>
      </c>
      <c r="AB615">
        <f>VLOOKUP(V615,WoE!$T$53:$W$54,4,FALSE)</f>
        <v>95</v>
      </c>
      <c r="AC615">
        <f t="shared" si="50"/>
        <v>457</v>
      </c>
      <c r="AD615">
        <f t="shared" si="51"/>
        <v>1</v>
      </c>
    </row>
    <row r="616" spans="1:30" x14ac:dyDescent="0.25">
      <c r="A616">
        <v>3</v>
      </c>
      <c r="B616">
        <v>0</v>
      </c>
      <c r="C616" t="s">
        <v>1458</v>
      </c>
      <c r="D616" t="s">
        <v>20</v>
      </c>
      <c r="E616">
        <v>26</v>
      </c>
      <c r="F616">
        <v>0</v>
      </c>
      <c r="G616">
        <v>0</v>
      </c>
      <c r="H616" t="s">
        <v>1459</v>
      </c>
      <c r="I616">
        <v>7.8875000000000002</v>
      </c>
      <c r="K616" t="s">
        <v>17</v>
      </c>
      <c r="N616" t="s">
        <v>1460</v>
      </c>
      <c r="O616">
        <v>2</v>
      </c>
      <c r="P616" t="str">
        <f t="shared" si="47"/>
        <v>Train</v>
      </c>
      <c r="Q616" t="str">
        <f t="shared" si="48"/>
        <v>NY</v>
      </c>
      <c r="S616">
        <f>IF(E616="",WoE!$T$11,IF(E616&lt;18,WoE!$T$5,IF(E616&lt;31,WoE!$T$6,IF(E616&lt;41,WoE!$T$7,IF(E616&lt;51,WoE!$T$8,IF(E616&lt;61,WoE!$T$9,WoE!$T$10))))))</f>
        <v>-5.6858338818942329</v>
      </c>
      <c r="T616">
        <f>IF(J616="",WoE!$T$25,IF(LEFT(J616,1)=WoE!$R$19,WoE!$T$19,IF(LEFT(J616,1)=WoE!$R$20,WoE!$T$20,IF(LEFT(J616,1)=WoE!$R$21,WoE!$T$21,IF(LEFT(J616,1)=WoE!$R$22,WoE!$T$22,IF(LEFT(J616,1)=WoE!$R$23,WoE!$T$23,WoE!$T$24))))))</f>
        <v>-35.508699828064103</v>
      </c>
      <c r="U616">
        <f>IF(Q616=WoE!$R$45,WoE!$T$45,IF(Q616=WoE!$R$44,WoE!$T$44,IF(Q616=WoE!$R$43,WoE!$T$43,IF(Q616=WoE!$R$42,WoE!$T$42,IF(Q616=WoE!$R$41,WoE!$T$41,IF(Q616=WoE!$R$40,WoE!$T$40,IF(Q616=WoE!$R$39,WoE!$T$39,IF(Q616=WoE!$R$38,WoE!$T$38,IF(Q616=WoE!$R$37,WoE!$T$37,IF(Q616=WoE!$R$36,WoE!$T$36,IF(Q616=WoE!$R$35,WoE!$T$35,IF(Q616="",WoE!$T$33,WoE!$T$34))))))))))))</f>
        <v>96.207787829339537</v>
      </c>
      <c r="V616">
        <f>IF(D616=WoE!$R$53,WoE!$T$53,WoE!$T$54)</f>
        <v>-94.961360375027951</v>
      </c>
      <c r="W616">
        <f t="shared" si="49"/>
        <v>0</v>
      </c>
      <c r="Y616">
        <f>VLOOKUP(S616,WoE!$T$5:$W$11,4,FALSE)</f>
        <v>121</v>
      </c>
      <c r="Z616">
        <f>VLOOKUP(T616,WoE!$T$19:$W$25,4,FALSE)</f>
        <v>113</v>
      </c>
      <c r="AA616">
        <f>VLOOKUP(U616,WoE!$T$33:$W$45,4,FALSE)</f>
        <v>143</v>
      </c>
      <c r="AB616">
        <f>VLOOKUP(V616,WoE!$T$53:$W$54,4,FALSE)</f>
        <v>95</v>
      </c>
      <c r="AC616">
        <f t="shared" si="50"/>
        <v>472</v>
      </c>
      <c r="AD616">
        <f t="shared" si="51"/>
        <v>0</v>
      </c>
    </row>
    <row r="617" spans="1:30" x14ac:dyDescent="0.25">
      <c r="A617">
        <v>3</v>
      </c>
      <c r="B617">
        <v>0</v>
      </c>
      <c r="C617" t="s">
        <v>1461</v>
      </c>
      <c r="D617" t="s">
        <v>20</v>
      </c>
      <c r="E617">
        <v>20</v>
      </c>
      <c r="F617">
        <v>0</v>
      </c>
      <c r="G617">
        <v>0</v>
      </c>
      <c r="H617" t="s">
        <v>1462</v>
      </c>
      <c r="I617">
        <v>7.9249999999999998</v>
      </c>
      <c r="K617" t="s">
        <v>17</v>
      </c>
      <c r="N617" t="s">
        <v>1463</v>
      </c>
      <c r="O617">
        <v>1</v>
      </c>
      <c r="P617" t="str">
        <f t="shared" si="47"/>
        <v>Train</v>
      </c>
      <c r="Q617" t="str">
        <f t="shared" si="48"/>
        <v>OR</v>
      </c>
      <c r="S617">
        <f>IF(E617="",WoE!$T$11,IF(E617&lt;18,WoE!$T$5,IF(E617&lt;31,WoE!$T$6,IF(E617&lt;41,WoE!$T$7,IF(E617&lt;51,WoE!$T$8,IF(E617&lt;61,WoE!$T$9,WoE!$T$10))))))</f>
        <v>-5.6858338818942329</v>
      </c>
      <c r="T617">
        <f>IF(J617="",WoE!$T$25,IF(LEFT(J617,1)=WoE!$R$19,WoE!$T$19,IF(LEFT(J617,1)=WoE!$R$20,WoE!$T$20,IF(LEFT(J617,1)=WoE!$R$21,WoE!$T$21,IF(LEFT(J617,1)=WoE!$R$22,WoE!$T$22,IF(LEFT(J617,1)=WoE!$R$23,WoE!$T$23,WoE!$T$24))))))</f>
        <v>-35.508699828064103</v>
      </c>
      <c r="U617">
        <f>IF(Q617=WoE!$R$45,WoE!$T$45,IF(Q617=WoE!$R$44,WoE!$T$44,IF(Q617=WoE!$R$43,WoE!$T$43,IF(Q617=WoE!$R$42,WoE!$T$42,IF(Q617=WoE!$R$41,WoE!$T$41,IF(Q617=WoE!$R$40,WoE!$T$40,IF(Q617=WoE!$R$39,WoE!$T$39,IF(Q617=WoE!$R$38,WoE!$T$38,IF(Q617=WoE!$R$37,WoE!$T$37,IF(Q617=WoE!$R$36,WoE!$T$36,IF(Q617=WoE!$R$35,WoE!$T$35,IF(Q617="",WoE!$T$33,WoE!$T$34))))))))))))</f>
        <v>26.617316200933416</v>
      </c>
      <c r="V617">
        <f>IF(D617=WoE!$R$53,WoE!$T$53,WoE!$T$54)</f>
        <v>-94.961360375027951</v>
      </c>
      <c r="W617">
        <f t="shared" si="49"/>
        <v>0</v>
      </c>
      <c r="Y617">
        <f>VLOOKUP(S617,WoE!$T$5:$W$11,4,FALSE)</f>
        <v>121</v>
      </c>
      <c r="Z617">
        <f>VLOOKUP(T617,WoE!$T$19:$W$25,4,FALSE)</f>
        <v>113</v>
      </c>
      <c r="AA617">
        <f>VLOOKUP(U617,WoE!$T$33:$W$45,4,FALSE)</f>
        <v>128</v>
      </c>
      <c r="AB617">
        <f>VLOOKUP(V617,WoE!$T$53:$W$54,4,FALSE)</f>
        <v>95</v>
      </c>
      <c r="AC617">
        <f t="shared" si="50"/>
        <v>457</v>
      </c>
      <c r="AD617">
        <f t="shared" si="51"/>
        <v>0</v>
      </c>
    </row>
    <row r="618" spans="1:30" x14ac:dyDescent="0.25">
      <c r="A618">
        <v>3</v>
      </c>
      <c r="B618">
        <v>0</v>
      </c>
      <c r="C618" t="s">
        <v>1464</v>
      </c>
      <c r="D618" t="s">
        <v>20</v>
      </c>
      <c r="E618">
        <v>24</v>
      </c>
      <c r="F618">
        <v>0</v>
      </c>
      <c r="G618">
        <v>0</v>
      </c>
      <c r="H618" t="s">
        <v>1465</v>
      </c>
      <c r="I618">
        <v>7.05</v>
      </c>
      <c r="K618" t="s">
        <v>17</v>
      </c>
      <c r="O618">
        <v>1</v>
      </c>
      <c r="P618" t="str">
        <f t="shared" si="47"/>
        <v>Train</v>
      </c>
      <c r="Q618" t="str">
        <f t="shared" si="48"/>
        <v/>
      </c>
      <c r="S618">
        <f>IF(E618="",WoE!$T$11,IF(E618&lt;18,WoE!$T$5,IF(E618&lt;31,WoE!$T$6,IF(E618&lt;41,WoE!$T$7,IF(E618&lt;51,WoE!$T$8,IF(E618&lt;61,WoE!$T$9,WoE!$T$10))))))</f>
        <v>-5.6858338818942329</v>
      </c>
      <c r="T618">
        <f>IF(J618="",WoE!$T$25,IF(LEFT(J618,1)=WoE!$R$19,WoE!$T$19,IF(LEFT(J618,1)=WoE!$R$20,WoE!$T$20,IF(LEFT(J618,1)=WoE!$R$21,WoE!$T$21,IF(LEFT(J618,1)=WoE!$R$22,WoE!$T$22,IF(LEFT(J618,1)=WoE!$R$23,WoE!$T$23,WoE!$T$24))))))</f>
        <v>-35.508699828064103</v>
      </c>
      <c r="U618">
        <f>IF(Q618=WoE!$R$45,WoE!$T$45,IF(Q618=WoE!$R$44,WoE!$T$44,IF(Q618=WoE!$R$43,WoE!$T$43,IF(Q618=WoE!$R$42,WoE!$T$42,IF(Q618=WoE!$R$41,WoE!$T$41,IF(Q618=WoE!$R$40,WoE!$T$40,IF(Q618=WoE!$R$39,WoE!$T$39,IF(Q618=WoE!$R$38,WoE!$T$38,IF(Q618=WoE!$R$37,WoE!$T$37,IF(Q618=WoE!$R$36,WoE!$T$36,IF(Q618=WoE!$R$35,WoE!$T$35,IF(Q618="",WoE!$T$33,WoE!$T$34))))))))))))</f>
        <v>-46.758841498002319</v>
      </c>
      <c r="V618">
        <f>IF(D618=WoE!$R$53,WoE!$T$53,WoE!$T$54)</f>
        <v>-94.961360375027951</v>
      </c>
      <c r="W618">
        <f t="shared" si="49"/>
        <v>0</v>
      </c>
      <c r="Y618">
        <f>VLOOKUP(S618,WoE!$T$5:$W$11,4,FALSE)</f>
        <v>121</v>
      </c>
      <c r="Z618">
        <f>VLOOKUP(T618,WoE!$T$19:$W$25,4,FALSE)</f>
        <v>113</v>
      </c>
      <c r="AA618">
        <f>VLOOKUP(U618,WoE!$T$33:$W$45,4,FALSE)</f>
        <v>112</v>
      </c>
      <c r="AB618">
        <f>VLOOKUP(V618,WoE!$T$53:$W$54,4,FALSE)</f>
        <v>95</v>
      </c>
      <c r="AC618">
        <f t="shared" si="50"/>
        <v>441</v>
      </c>
      <c r="AD618">
        <f t="shared" si="51"/>
        <v>0</v>
      </c>
    </row>
    <row r="619" spans="1:30" x14ac:dyDescent="0.25">
      <c r="A619">
        <v>3</v>
      </c>
      <c r="B619">
        <v>0</v>
      </c>
      <c r="C619" t="s">
        <v>1466</v>
      </c>
      <c r="D619" t="s">
        <v>20</v>
      </c>
      <c r="E619">
        <v>25</v>
      </c>
      <c r="F619">
        <v>0</v>
      </c>
      <c r="G619">
        <v>0</v>
      </c>
      <c r="H619" t="s">
        <v>1467</v>
      </c>
      <c r="I619">
        <v>7.05</v>
      </c>
      <c r="K619" t="s">
        <v>17</v>
      </c>
      <c r="M619">
        <v>79</v>
      </c>
      <c r="N619" t="s">
        <v>1468</v>
      </c>
      <c r="O619">
        <v>2</v>
      </c>
      <c r="P619" t="str">
        <f t="shared" si="47"/>
        <v>Train</v>
      </c>
      <c r="Q619" t="str">
        <f t="shared" si="48"/>
        <v>na</v>
      </c>
      <c r="S619">
        <f>IF(E619="",WoE!$T$11,IF(E619&lt;18,WoE!$T$5,IF(E619&lt;31,WoE!$T$6,IF(E619&lt;41,WoE!$T$7,IF(E619&lt;51,WoE!$T$8,IF(E619&lt;61,WoE!$T$9,WoE!$T$10))))))</f>
        <v>-5.6858338818942329</v>
      </c>
      <c r="T619">
        <f>IF(J619="",WoE!$T$25,IF(LEFT(J619,1)=WoE!$R$19,WoE!$T$19,IF(LEFT(J619,1)=WoE!$R$20,WoE!$T$20,IF(LEFT(J619,1)=WoE!$R$21,WoE!$T$21,IF(LEFT(J619,1)=WoE!$R$22,WoE!$T$22,IF(LEFT(J619,1)=WoE!$R$23,WoE!$T$23,WoE!$T$24))))))</f>
        <v>-35.508699828064103</v>
      </c>
      <c r="U619">
        <f>IF(Q619=WoE!$R$45,WoE!$T$45,IF(Q619=WoE!$R$44,WoE!$T$44,IF(Q619=WoE!$R$43,WoE!$T$43,IF(Q619=WoE!$R$42,WoE!$T$42,IF(Q619=WoE!$R$41,WoE!$T$41,IF(Q619=WoE!$R$40,WoE!$T$40,IF(Q619=WoE!$R$39,WoE!$T$39,IF(Q619=WoE!$R$38,WoE!$T$38,IF(Q619=WoE!$R$37,WoE!$T$37,IF(Q619=WoE!$R$36,WoE!$T$36,IF(Q619=WoE!$R$35,WoE!$T$35,IF(Q619="",WoE!$T$33,WoE!$T$34))))))))))))</f>
        <v>26.617316200933416</v>
      </c>
      <c r="V619">
        <f>IF(D619=WoE!$R$53,WoE!$T$53,WoE!$T$54)</f>
        <v>-94.961360375027951</v>
      </c>
      <c r="W619">
        <f t="shared" si="49"/>
        <v>0</v>
      </c>
      <c r="Y619">
        <f>VLOOKUP(S619,WoE!$T$5:$W$11,4,FALSE)</f>
        <v>121</v>
      </c>
      <c r="Z619">
        <f>VLOOKUP(T619,WoE!$T$19:$W$25,4,FALSE)</f>
        <v>113</v>
      </c>
      <c r="AA619">
        <f>VLOOKUP(U619,WoE!$T$33:$W$45,4,FALSE)</f>
        <v>128</v>
      </c>
      <c r="AB619">
        <f>VLOOKUP(V619,WoE!$T$53:$W$54,4,FALSE)</f>
        <v>95</v>
      </c>
      <c r="AC619">
        <f t="shared" si="50"/>
        <v>457</v>
      </c>
      <c r="AD619">
        <f t="shared" si="51"/>
        <v>0</v>
      </c>
    </row>
    <row r="620" spans="1:30" hidden="1" x14ac:dyDescent="0.25">
      <c r="A620">
        <v>3</v>
      </c>
      <c r="B620">
        <v>0</v>
      </c>
      <c r="C620" t="s">
        <v>1469</v>
      </c>
      <c r="D620" t="s">
        <v>20</v>
      </c>
      <c r="E620">
        <v>35</v>
      </c>
      <c r="F620">
        <v>0</v>
      </c>
      <c r="G620">
        <v>0</v>
      </c>
      <c r="H620" t="s">
        <v>1470</v>
      </c>
      <c r="I620">
        <v>8.0500000000000007</v>
      </c>
      <c r="K620" t="s">
        <v>17</v>
      </c>
      <c r="N620" t="s">
        <v>1471</v>
      </c>
      <c r="O620">
        <v>4</v>
      </c>
      <c r="P620" t="str">
        <f t="shared" si="47"/>
        <v>Test</v>
      </c>
      <c r="Q620" t="str">
        <f t="shared" si="48"/>
        <v>am</v>
      </c>
      <c r="S620">
        <f>IF(E620="",WoE!$T$11,IF(E620&lt;18,WoE!$T$5,IF(E620&lt;31,WoE!$T$6,IF(E620&lt;41,WoE!$T$7,IF(E620&lt;51,WoE!$T$8,IF(E620&lt;61,WoE!$T$9,WoE!$T$10))))))</f>
        <v>6.0882919635254256</v>
      </c>
      <c r="T620">
        <f>IF(J620="",WoE!$T$25,IF(LEFT(J620,1)=WoE!$R$19,WoE!$T$19,IF(LEFT(J620,1)=WoE!$R$20,WoE!$T$20,IF(LEFT(J620,1)=WoE!$R$21,WoE!$T$21,IF(LEFT(J620,1)=WoE!$R$22,WoE!$T$22,IF(LEFT(J620,1)=WoE!$R$23,WoE!$T$23,WoE!$T$24))))))</f>
        <v>-35.508699828064103</v>
      </c>
      <c r="U620">
        <f>IF(Q620=WoE!$R$45,WoE!$T$45,IF(Q620=WoE!$R$44,WoE!$T$44,IF(Q620=WoE!$R$43,WoE!$T$43,IF(Q620=WoE!$R$42,WoE!$T$42,IF(Q620=WoE!$R$41,WoE!$T$41,IF(Q620=WoE!$R$40,WoE!$T$40,IF(Q620=WoE!$R$39,WoE!$T$39,IF(Q620=WoE!$R$38,WoE!$T$38,IF(Q620=WoE!$R$37,WoE!$T$37,IF(Q620=WoE!$R$36,WoE!$T$36,IF(Q620=WoE!$R$35,WoE!$T$35,IF(Q620="",WoE!$T$33,WoE!$T$34))))))))))))</f>
        <v>26.617316200933416</v>
      </c>
      <c r="V620">
        <f>IF(D620=WoE!$R$53,WoE!$T$53,WoE!$T$54)</f>
        <v>-94.961360375027951</v>
      </c>
      <c r="W620">
        <f t="shared" si="49"/>
        <v>0</v>
      </c>
      <c r="Y620">
        <f>VLOOKUP(S620,WoE!$T$5:$W$11,4,FALSE)</f>
        <v>123</v>
      </c>
      <c r="Z620">
        <f>VLOOKUP(T620,WoE!$T$19:$W$25,4,FALSE)</f>
        <v>113</v>
      </c>
      <c r="AA620">
        <f>VLOOKUP(U620,WoE!$T$33:$W$45,4,FALSE)</f>
        <v>128</v>
      </c>
      <c r="AB620">
        <f>VLOOKUP(V620,WoE!$T$53:$W$54,4,FALSE)</f>
        <v>95</v>
      </c>
      <c r="AC620">
        <f t="shared" si="50"/>
        <v>459</v>
      </c>
      <c r="AD620">
        <f t="shared" si="51"/>
        <v>0</v>
      </c>
    </row>
    <row r="621" spans="1:30" hidden="1" x14ac:dyDescent="0.25">
      <c r="A621">
        <v>3</v>
      </c>
      <c r="B621">
        <v>0</v>
      </c>
      <c r="C621" t="s">
        <v>1472</v>
      </c>
      <c r="D621" t="s">
        <v>20</v>
      </c>
      <c r="E621">
        <v>18</v>
      </c>
      <c r="F621">
        <v>0</v>
      </c>
      <c r="G621">
        <v>0</v>
      </c>
      <c r="H621" t="s">
        <v>1473</v>
      </c>
      <c r="I621">
        <v>8.3000000000000007</v>
      </c>
      <c r="K621" t="s">
        <v>17</v>
      </c>
      <c r="M621">
        <v>259</v>
      </c>
      <c r="N621" t="s">
        <v>1474</v>
      </c>
      <c r="O621">
        <v>5</v>
      </c>
      <c r="P621" t="str">
        <f t="shared" si="47"/>
        <v>Validate</v>
      </c>
      <c r="Q621" t="str">
        <f t="shared" si="48"/>
        <v>NY</v>
      </c>
      <c r="S621">
        <f>IF(E621="",WoE!$T$11,IF(E621&lt;18,WoE!$T$5,IF(E621&lt;31,WoE!$T$6,IF(E621&lt;41,WoE!$T$7,IF(E621&lt;51,WoE!$T$8,IF(E621&lt;61,WoE!$T$9,WoE!$T$10))))))</f>
        <v>-5.6858338818942329</v>
      </c>
      <c r="T621">
        <f>IF(J621="",WoE!$T$25,IF(LEFT(J621,1)=WoE!$R$19,WoE!$T$19,IF(LEFT(J621,1)=WoE!$R$20,WoE!$T$20,IF(LEFT(J621,1)=WoE!$R$21,WoE!$T$21,IF(LEFT(J621,1)=WoE!$R$22,WoE!$T$22,IF(LEFT(J621,1)=WoE!$R$23,WoE!$T$23,WoE!$T$24))))))</f>
        <v>-35.508699828064103</v>
      </c>
      <c r="U621">
        <f>IF(Q621=WoE!$R$45,WoE!$T$45,IF(Q621=WoE!$R$44,WoE!$T$44,IF(Q621=WoE!$R$43,WoE!$T$43,IF(Q621=WoE!$R$42,WoE!$T$42,IF(Q621=WoE!$R$41,WoE!$T$41,IF(Q621=WoE!$R$40,WoE!$T$40,IF(Q621=WoE!$R$39,WoE!$T$39,IF(Q621=WoE!$R$38,WoE!$T$38,IF(Q621=WoE!$R$37,WoE!$T$37,IF(Q621=WoE!$R$36,WoE!$T$36,IF(Q621=WoE!$R$35,WoE!$T$35,IF(Q621="",WoE!$T$33,WoE!$T$34))))))))))))</f>
        <v>96.207787829339537</v>
      </c>
      <c r="V621">
        <f>IF(D621=WoE!$R$53,WoE!$T$53,WoE!$T$54)</f>
        <v>-94.961360375027951</v>
      </c>
      <c r="W621">
        <f t="shared" si="49"/>
        <v>0</v>
      </c>
      <c r="Y621">
        <f>VLOOKUP(S621,WoE!$T$5:$W$11,4,FALSE)</f>
        <v>121</v>
      </c>
      <c r="Z621">
        <f>VLOOKUP(T621,WoE!$T$19:$W$25,4,FALSE)</f>
        <v>113</v>
      </c>
      <c r="AA621">
        <f>VLOOKUP(U621,WoE!$T$33:$W$45,4,FALSE)</f>
        <v>143</v>
      </c>
      <c r="AB621">
        <f>VLOOKUP(V621,WoE!$T$53:$W$54,4,FALSE)</f>
        <v>95</v>
      </c>
      <c r="AC621">
        <f t="shared" si="50"/>
        <v>472</v>
      </c>
      <c r="AD621">
        <f t="shared" si="51"/>
        <v>0</v>
      </c>
    </row>
    <row r="622" spans="1:30" hidden="1" x14ac:dyDescent="0.25">
      <c r="A622">
        <v>3</v>
      </c>
      <c r="B622">
        <v>0</v>
      </c>
      <c r="C622" t="s">
        <v>1475</v>
      </c>
      <c r="D622" t="s">
        <v>20</v>
      </c>
      <c r="E622">
        <v>32</v>
      </c>
      <c r="F622">
        <v>0</v>
      </c>
      <c r="G622">
        <v>0</v>
      </c>
      <c r="H622" t="s">
        <v>1476</v>
      </c>
      <c r="I622">
        <v>22.524999999999999</v>
      </c>
      <c r="K622" t="s">
        <v>17</v>
      </c>
      <c r="M622">
        <v>260</v>
      </c>
      <c r="N622" t="s">
        <v>1477</v>
      </c>
      <c r="O622">
        <v>5</v>
      </c>
      <c r="P622" t="str">
        <f t="shared" si="47"/>
        <v>Validate</v>
      </c>
      <c r="Q622" t="str">
        <f t="shared" si="48"/>
        <v>ay</v>
      </c>
      <c r="S622">
        <f>IF(E622="",WoE!$T$11,IF(E622&lt;18,WoE!$T$5,IF(E622&lt;31,WoE!$T$6,IF(E622&lt;41,WoE!$T$7,IF(E622&lt;51,WoE!$T$8,IF(E622&lt;61,WoE!$T$9,WoE!$T$10))))))</f>
        <v>6.0882919635254256</v>
      </c>
      <c r="T622">
        <f>IF(J622="",WoE!$T$25,IF(LEFT(J622,1)=WoE!$R$19,WoE!$T$19,IF(LEFT(J622,1)=WoE!$R$20,WoE!$T$20,IF(LEFT(J622,1)=WoE!$R$21,WoE!$T$21,IF(LEFT(J622,1)=WoE!$R$22,WoE!$T$22,IF(LEFT(J622,1)=WoE!$R$23,WoE!$T$23,WoE!$T$24))))))</f>
        <v>-35.508699828064103</v>
      </c>
      <c r="U622">
        <f>IF(Q622=WoE!$R$45,WoE!$T$45,IF(Q622=WoE!$R$44,WoE!$T$44,IF(Q622=WoE!$R$43,WoE!$T$43,IF(Q622=WoE!$R$42,WoE!$T$42,IF(Q622=WoE!$R$41,WoE!$T$41,IF(Q622=WoE!$R$40,WoE!$T$40,IF(Q622=WoE!$R$39,WoE!$T$39,IF(Q622=WoE!$R$38,WoE!$T$38,IF(Q622=WoE!$R$37,WoE!$T$37,IF(Q622=WoE!$R$36,WoE!$T$36,IF(Q622=WoE!$R$35,WoE!$T$35,IF(Q622="",WoE!$T$33,WoE!$T$34))))))))))))</f>
        <v>26.617316200933416</v>
      </c>
      <c r="V622">
        <f>IF(D622=WoE!$R$53,WoE!$T$53,WoE!$T$54)</f>
        <v>-94.961360375027951</v>
      </c>
      <c r="W622">
        <f t="shared" si="49"/>
        <v>0</v>
      </c>
      <c r="Y622">
        <f>VLOOKUP(S622,WoE!$T$5:$W$11,4,FALSE)</f>
        <v>123</v>
      </c>
      <c r="Z622">
        <f>VLOOKUP(T622,WoE!$T$19:$W$25,4,FALSE)</f>
        <v>113</v>
      </c>
      <c r="AA622">
        <f>VLOOKUP(U622,WoE!$T$33:$W$45,4,FALSE)</f>
        <v>128</v>
      </c>
      <c r="AB622">
        <f>VLOOKUP(V622,WoE!$T$53:$W$54,4,FALSE)</f>
        <v>95</v>
      </c>
      <c r="AC622">
        <f t="shared" si="50"/>
        <v>459</v>
      </c>
      <c r="AD622">
        <f t="shared" si="51"/>
        <v>0</v>
      </c>
    </row>
    <row r="623" spans="1:30" x14ac:dyDescent="0.25">
      <c r="A623">
        <v>3</v>
      </c>
      <c r="B623">
        <v>1</v>
      </c>
      <c r="C623" t="s">
        <v>1478</v>
      </c>
      <c r="D623" t="s">
        <v>15</v>
      </c>
      <c r="E623">
        <v>19</v>
      </c>
      <c r="F623">
        <v>1</v>
      </c>
      <c r="G623">
        <v>0</v>
      </c>
      <c r="H623" t="s">
        <v>1479</v>
      </c>
      <c r="I623">
        <v>7.8541999999999996</v>
      </c>
      <c r="K623" t="s">
        <v>17</v>
      </c>
      <c r="L623" t="s">
        <v>1001</v>
      </c>
      <c r="O623">
        <v>3</v>
      </c>
      <c r="P623" t="str">
        <f t="shared" si="47"/>
        <v>Train</v>
      </c>
      <c r="Q623" t="str">
        <f t="shared" si="48"/>
        <v/>
      </c>
      <c r="S623">
        <f>IF(E623="",WoE!$T$11,IF(E623&lt;18,WoE!$T$5,IF(E623&lt;31,WoE!$T$6,IF(E623&lt;41,WoE!$T$7,IF(E623&lt;51,WoE!$T$8,IF(E623&lt;61,WoE!$T$9,WoE!$T$10))))))</f>
        <v>-5.6858338818942329</v>
      </c>
      <c r="T623">
        <f>IF(J623="",WoE!$T$25,IF(LEFT(J623,1)=WoE!$R$19,WoE!$T$19,IF(LEFT(J623,1)=WoE!$R$20,WoE!$T$20,IF(LEFT(J623,1)=WoE!$R$21,WoE!$T$21,IF(LEFT(J623,1)=WoE!$R$22,WoE!$T$22,IF(LEFT(J623,1)=WoE!$R$23,WoE!$T$23,WoE!$T$24))))))</f>
        <v>-35.508699828064103</v>
      </c>
      <c r="U623">
        <f>IF(Q623=WoE!$R$45,WoE!$T$45,IF(Q623=WoE!$R$44,WoE!$T$44,IF(Q623=WoE!$R$43,WoE!$T$43,IF(Q623=WoE!$R$42,WoE!$T$42,IF(Q623=WoE!$R$41,WoE!$T$41,IF(Q623=WoE!$R$40,WoE!$T$40,IF(Q623=WoE!$R$39,WoE!$T$39,IF(Q623=WoE!$R$38,WoE!$T$38,IF(Q623=WoE!$R$37,WoE!$T$37,IF(Q623=WoE!$R$36,WoE!$T$36,IF(Q623=WoE!$R$35,WoE!$T$35,IF(Q623="",WoE!$T$33,WoE!$T$34))))))))))))</f>
        <v>-46.758841498002319</v>
      </c>
      <c r="V623">
        <f>IF(D623=WoE!$R$53,WoE!$T$53,WoE!$T$54)</f>
        <v>157.1927179217501</v>
      </c>
      <c r="W623">
        <f t="shared" si="49"/>
        <v>1</v>
      </c>
      <c r="Y623">
        <f>VLOOKUP(S623,WoE!$T$5:$W$11,4,FALSE)</f>
        <v>121</v>
      </c>
      <c r="Z623">
        <f>VLOOKUP(T623,WoE!$T$19:$W$25,4,FALSE)</f>
        <v>113</v>
      </c>
      <c r="AA623">
        <f>VLOOKUP(U623,WoE!$T$33:$W$45,4,FALSE)</f>
        <v>112</v>
      </c>
      <c r="AB623">
        <f>VLOOKUP(V623,WoE!$T$53:$W$54,4,FALSE)</f>
        <v>167</v>
      </c>
      <c r="AC623">
        <f t="shared" si="50"/>
        <v>513</v>
      </c>
      <c r="AD623">
        <f t="shared" si="51"/>
        <v>1</v>
      </c>
    </row>
    <row r="624" spans="1:30" x14ac:dyDescent="0.25">
      <c r="A624">
        <v>3</v>
      </c>
      <c r="B624">
        <v>0</v>
      </c>
      <c r="C624" t="s">
        <v>1480</v>
      </c>
      <c r="D624" t="s">
        <v>20</v>
      </c>
      <c r="E624">
        <v>4</v>
      </c>
      <c r="F624">
        <v>4</v>
      </c>
      <c r="G624">
        <v>2</v>
      </c>
      <c r="H624" t="s">
        <v>1481</v>
      </c>
      <c r="I624">
        <v>31.274999999999999</v>
      </c>
      <c r="K624" t="s">
        <v>17</v>
      </c>
      <c r="N624" t="s">
        <v>1482</v>
      </c>
      <c r="O624">
        <v>1</v>
      </c>
      <c r="P624" t="str">
        <f t="shared" si="47"/>
        <v>Train</v>
      </c>
      <c r="Q624" t="str">
        <f t="shared" si="48"/>
        <v>MN</v>
      </c>
      <c r="S624">
        <f>IF(E624="",WoE!$T$11,IF(E624&lt;18,WoE!$T$5,IF(E624&lt;31,WoE!$T$6,IF(E624&lt;41,WoE!$T$7,IF(E624&lt;51,WoE!$T$8,IF(E624&lt;61,WoE!$T$9,WoE!$T$10))))))</f>
        <v>76.513380263189873</v>
      </c>
      <c r="T624">
        <f>IF(J624="",WoE!$T$25,IF(LEFT(J624,1)=WoE!$R$19,WoE!$T$19,IF(LEFT(J624,1)=WoE!$R$20,WoE!$T$20,IF(LEFT(J624,1)=WoE!$R$21,WoE!$T$21,IF(LEFT(J624,1)=WoE!$R$22,WoE!$T$22,IF(LEFT(J624,1)=WoE!$R$23,WoE!$T$23,WoE!$T$24))))))</f>
        <v>-35.508699828064103</v>
      </c>
      <c r="U624">
        <f>IF(Q624=WoE!$R$45,WoE!$T$45,IF(Q624=WoE!$R$44,WoE!$T$44,IF(Q624=WoE!$R$43,WoE!$T$43,IF(Q624=WoE!$R$42,WoE!$T$42,IF(Q624=WoE!$R$41,WoE!$T$41,IF(Q624=WoE!$R$40,WoE!$T$40,IF(Q624=WoE!$R$39,WoE!$T$39,IF(Q624=WoE!$R$38,WoE!$T$38,IF(Q624=WoE!$R$37,WoE!$T$37,IF(Q624=WoE!$R$36,WoE!$T$36,IF(Q624=WoE!$R$35,WoE!$T$35,IF(Q624="",WoE!$T$33,WoE!$T$34))))))))))))</f>
        <v>26.617316200933416</v>
      </c>
      <c r="V624">
        <f>IF(D624=WoE!$R$53,WoE!$T$53,WoE!$T$54)</f>
        <v>-94.961360375027951</v>
      </c>
      <c r="W624">
        <f t="shared" si="49"/>
        <v>0</v>
      </c>
      <c r="Y624">
        <f>VLOOKUP(S624,WoE!$T$5:$W$11,4,FALSE)</f>
        <v>137</v>
      </c>
      <c r="Z624">
        <f>VLOOKUP(T624,WoE!$T$19:$W$25,4,FALSE)</f>
        <v>113</v>
      </c>
      <c r="AA624">
        <f>VLOOKUP(U624,WoE!$T$33:$W$45,4,FALSE)</f>
        <v>128</v>
      </c>
      <c r="AB624">
        <f>VLOOKUP(V624,WoE!$T$53:$W$54,4,FALSE)</f>
        <v>95</v>
      </c>
      <c r="AC624">
        <f t="shared" si="50"/>
        <v>473</v>
      </c>
      <c r="AD624">
        <f t="shared" si="51"/>
        <v>0</v>
      </c>
    </row>
    <row r="625" spans="1:30" hidden="1" x14ac:dyDescent="0.25">
      <c r="A625">
        <v>3</v>
      </c>
      <c r="B625">
        <v>0</v>
      </c>
      <c r="C625" t="s">
        <v>1483</v>
      </c>
      <c r="D625" t="s">
        <v>15</v>
      </c>
      <c r="E625">
        <v>6</v>
      </c>
      <c r="F625">
        <v>4</v>
      </c>
      <c r="G625">
        <v>2</v>
      </c>
      <c r="H625" t="s">
        <v>1481</v>
      </c>
      <c r="I625">
        <v>31.274999999999999</v>
      </c>
      <c r="K625" t="s">
        <v>17</v>
      </c>
      <c r="N625" t="s">
        <v>1482</v>
      </c>
      <c r="O625">
        <v>4</v>
      </c>
      <c r="P625" t="str">
        <f t="shared" si="47"/>
        <v>Test</v>
      </c>
      <c r="Q625" t="str">
        <f t="shared" si="48"/>
        <v>MN</v>
      </c>
      <c r="S625">
        <f>IF(E625="",WoE!$T$11,IF(E625&lt;18,WoE!$T$5,IF(E625&lt;31,WoE!$T$6,IF(E625&lt;41,WoE!$T$7,IF(E625&lt;51,WoE!$T$8,IF(E625&lt;61,WoE!$T$9,WoE!$T$10))))))</f>
        <v>76.513380263189873</v>
      </c>
      <c r="T625">
        <f>IF(J625="",WoE!$T$25,IF(LEFT(J625,1)=WoE!$R$19,WoE!$T$19,IF(LEFT(J625,1)=WoE!$R$20,WoE!$T$20,IF(LEFT(J625,1)=WoE!$R$21,WoE!$T$21,IF(LEFT(J625,1)=WoE!$R$22,WoE!$T$22,IF(LEFT(J625,1)=WoE!$R$23,WoE!$T$23,WoE!$T$24))))))</f>
        <v>-35.508699828064103</v>
      </c>
      <c r="U625">
        <f>IF(Q625=WoE!$R$45,WoE!$T$45,IF(Q625=WoE!$R$44,WoE!$T$44,IF(Q625=WoE!$R$43,WoE!$T$43,IF(Q625=WoE!$R$42,WoE!$T$42,IF(Q625=WoE!$R$41,WoE!$T$41,IF(Q625=WoE!$R$40,WoE!$T$40,IF(Q625=WoE!$R$39,WoE!$T$39,IF(Q625=WoE!$R$38,WoE!$T$38,IF(Q625=WoE!$R$37,WoE!$T$37,IF(Q625=WoE!$R$36,WoE!$T$36,IF(Q625=WoE!$R$35,WoE!$T$35,IF(Q625="",WoE!$T$33,WoE!$T$34))))))))))))</f>
        <v>26.617316200933416</v>
      </c>
      <c r="V625">
        <f>IF(D625=WoE!$R$53,WoE!$T$53,WoE!$T$54)</f>
        <v>157.1927179217501</v>
      </c>
      <c r="W625">
        <f t="shared" si="49"/>
        <v>0</v>
      </c>
      <c r="Y625">
        <f>VLOOKUP(S625,WoE!$T$5:$W$11,4,FALSE)</f>
        <v>137</v>
      </c>
      <c r="Z625">
        <f>VLOOKUP(T625,WoE!$T$19:$W$25,4,FALSE)</f>
        <v>113</v>
      </c>
      <c r="AA625">
        <f>VLOOKUP(U625,WoE!$T$33:$W$45,4,FALSE)</f>
        <v>128</v>
      </c>
      <c r="AB625">
        <f>VLOOKUP(V625,WoE!$T$53:$W$54,4,FALSE)</f>
        <v>167</v>
      </c>
      <c r="AC625">
        <f t="shared" si="50"/>
        <v>545</v>
      </c>
      <c r="AD625">
        <f t="shared" si="51"/>
        <v>0</v>
      </c>
    </row>
    <row r="626" spans="1:30" x14ac:dyDescent="0.25">
      <c r="A626">
        <v>3</v>
      </c>
      <c r="B626">
        <v>0</v>
      </c>
      <c r="C626" t="s">
        <v>1484</v>
      </c>
      <c r="D626" t="s">
        <v>15</v>
      </c>
      <c r="E626">
        <v>2</v>
      </c>
      <c r="F626">
        <v>4</v>
      </c>
      <c r="G626">
        <v>2</v>
      </c>
      <c r="H626" t="s">
        <v>1481</v>
      </c>
      <c r="I626">
        <v>31.274999999999999</v>
      </c>
      <c r="K626" t="s">
        <v>17</v>
      </c>
      <c r="N626" t="s">
        <v>1482</v>
      </c>
      <c r="O626">
        <v>3</v>
      </c>
      <c r="P626" t="str">
        <f t="shared" si="47"/>
        <v>Train</v>
      </c>
      <c r="Q626" t="str">
        <f t="shared" si="48"/>
        <v>MN</v>
      </c>
      <c r="S626">
        <f>IF(E626="",WoE!$T$11,IF(E626&lt;18,WoE!$T$5,IF(E626&lt;31,WoE!$T$6,IF(E626&lt;41,WoE!$T$7,IF(E626&lt;51,WoE!$T$8,IF(E626&lt;61,WoE!$T$9,WoE!$T$10))))))</f>
        <v>76.513380263189873</v>
      </c>
      <c r="T626">
        <f>IF(J626="",WoE!$T$25,IF(LEFT(J626,1)=WoE!$R$19,WoE!$T$19,IF(LEFT(J626,1)=WoE!$R$20,WoE!$T$20,IF(LEFT(J626,1)=WoE!$R$21,WoE!$T$21,IF(LEFT(J626,1)=WoE!$R$22,WoE!$T$22,IF(LEFT(J626,1)=WoE!$R$23,WoE!$T$23,WoE!$T$24))))))</f>
        <v>-35.508699828064103</v>
      </c>
      <c r="U626">
        <f>IF(Q626=WoE!$R$45,WoE!$T$45,IF(Q626=WoE!$R$44,WoE!$T$44,IF(Q626=WoE!$R$43,WoE!$T$43,IF(Q626=WoE!$R$42,WoE!$T$42,IF(Q626=WoE!$R$41,WoE!$T$41,IF(Q626=WoE!$R$40,WoE!$T$40,IF(Q626=WoE!$R$39,WoE!$T$39,IF(Q626=WoE!$R$38,WoE!$T$38,IF(Q626=WoE!$R$37,WoE!$T$37,IF(Q626=WoE!$R$36,WoE!$T$36,IF(Q626=WoE!$R$35,WoE!$T$35,IF(Q626="",WoE!$T$33,WoE!$T$34))))))))))))</f>
        <v>26.617316200933416</v>
      </c>
      <c r="V626">
        <f>IF(D626=WoE!$R$53,WoE!$T$53,WoE!$T$54)</f>
        <v>157.1927179217501</v>
      </c>
      <c r="W626">
        <f t="shared" si="49"/>
        <v>0</v>
      </c>
      <c r="Y626">
        <f>VLOOKUP(S626,WoE!$T$5:$W$11,4,FALSE)</f>
        <v>137</v>
      </c>
      <c r="Z626">
        <f>VLOOKUP(T626,WoE!$T$19:$W$25,4,FALSE)</f>
        <v>113</v>
      </c>
      <c r="AA626">
        <f>VLOOKUP(U626,WoE!$T$33:$W$45,4,FALSE)</f>
        <v>128</v>
      </c>
      <c r="AB626">
        <f>VLOOKUP(V626,WoE!$T$53:$W$54,4,FALSE)</f>
        <v>167</v>
      </c>
      <c r="AC626">
        <f t="shared" si="50"/>
        <v>545</v>
      </c>
      <c r="AD626">
        <f t="shared" si="51"/>
        <v>0</v>
      </c>
    </row>
    <row r="627" spans="1:30" hidden="1" x14ac:dyDescent="0.25">
      <c r="A627">
        <v>3</v>
      </c>
      <c r="B627">
        <v>1</v>
      </c>
      <c r="C627" t="s">
        <v>1485</v>
      </c>
      <c r="D627" t="s">
        <v>15</v>
      </c>
      <c r="E627">
        <v>17</v>
      </c>
      <c r="F627">
        <v>4</v>
      </c>
      <c r="G627">
        <v>2</v>
      </c>
      <c r="H627" t="s">
        <v>1486</v>
      </c>
      <c r="I627">
        <v>7.9249999999999998</v>
      </c>
      <c r="K627" t="s">
        <v>17</v>
      </c>
      <c r="L627" t="s">
        <v>40</v>
      </c>
      <c r="N627" t="s">
        <v>1487</v>
      </c>
      <c r="O627">
        <v>4</v>
      </c>
      <c r="P627" t="str">
        <f t="shared" si="47"/>
        <v>Test</v>
      </c>
      <c r="Q627" t="str">
        <f t="shared" si="48"/>
        <v>NY</v>
      </c>
      <c r="S627">
        <f>IF(E627="",WoE!$T$11,IF(E627&lt;18,WoE!$T$5,IF(E627&lt;31,WoE!$T$6,IF(E627&lt;41,WoE!$T$7,IF(E627&lt;51,WoE!$T$8,IF(E627&lt;61,WoE!$T$9,WoE!$T$10))))))</f>
        <v>76.513380263189873</v>
      </c>
      <c r="T627">
        <f>IF(J627="",WoE!$T$25,IF(LEFT(J627,1)=WoE!$R$19,WoE!$T$19,IF(LEFT(J627,1)=WoE!$R$20,WoE!$T$20,IF(LEFT(J627,1)=WoE!$R$21,WoE!$T$21,IF(LEFT(J627,1)=WoE!$R$22,WoE!$T$22,IF(LEFT(J627,1)=WoE!$R$23,WoE!$T$23,WoE!$T$24))))))</f>
        <v>-35.508699828064103</v>
      </c>
      <c r="U627">
        <f>IF(Q627=WoE!$R$45,WoE!$T$45,IF(Q627=WoE!$R$44,WoE!$T$44,IF(Q627=WoE!$R$43,WoE!$T$43,IF(Q627=WoE!$R$42,WoE!$T$42,IF(Q627=WoE!$R$41,WoE!$T$41,IF(Q627=WoE!$R$40,WoE!$T$40,IF(Q627=WoE!$R$39,WoE!$T$39,IF(Q627=WoE!$R$38,WoE!$T$38,IF(Q627=WoE!$R$37,WoE!$T$37,IF(Q627=WoE!$R$36,WoE!$T$36,IF(Q627=WoE!$R$35,WoE!$T$35,IF(Q627="",WoE!$T$33,WoE!$T$34))))))))))))</f>
        <v>96.207787829339537</v>
      </c>
      <c r="V627">
        <f>IF(D627=WoE!$R$53,WoE!$T$53,WoE!$T$54)</f>
        <v>157.1927179217501</v>
      </c>
      <c r="W627">
        <f t="shared" si="49"/>
        <v>1</v>
      </c>
      <c r="Y627">
        <f>VLOOKUP(S627,WoE!$T$5:$W$11,4,FALSE)</f>
        <v>137</v>
      </c>
      <c r="Z627">
        <f>VLOOKUP(T627,WoE!$T$19:$W$25,4,FALSE)</f>
        <v>113</v>
      </c>
      <c r="AA627">
        <f>VLOOKUP(U627,WoE!$T$33:$W$45,4,FALSE)</f>
        <v>143</v>
      </c>
      <c r="AB627">
        <f>VLOOKUP(V627,WoE!$T$53:$W$54,4,FALSE)</f>
        <v>167</v>
      </c>
      <c r="AC627">
        <f t="shared" si="50"/>
        <v>560</v>
      </c>
      <c r="AD627">
        <f t="shared" si="51"/>
        <v>1</v>
      </c>
    </row>
    <row r="628" spans="1:30" x14ac:dyDescent="0.25">
      <c r="A628">
        <v>3</v>
      </c>
      <c r="B628">
        <v>0</v>
      </c>
      <c r="C628" t="s">
        <v>1488</v>
      </c>
      <c r="D628" t="s">
        <v>15</v>
      </c>
      <c r="E628">
        <v>38</v>
      </c>
      <c r="F628">
        <v>4</v>
      </c>
      <c r="G628">
        <v>2</v>
      </c>
      <c r="H628" t="s">
        <v>1489</v>
      </c>
      <c r="I628">
        <v>7.7750000000000004</v>
      </c>
      <c r="K628" t="s">
        <v>17</v>
      </c>
      <c r="N628" t="s">
        <v>1490</v>
      </c>
      <c r="O628">
        <v>3</v>
      </c>
      <c r="P628" t="str">
        <f t="shared" si="47"/>
        <v>Train</v>
      </c>
      <c r="Q628" t="str">
        <f t="shared" si="48"/>
        <v>MI</v>
      </c>
      <c r="S628">
        <f>IF(E628="",WoE!$T$11,IF(E628&lt;18,WoE!$T$5,IF(E628&lt;31,WoE!$T$6,IF(E628&lt;41,WoE!$T$7,IF(E628&lt;51,WoE!$T$8,IF(E628&lt;61,WoE!$T$9,WoE!$T$10))))))</f>
        <v>6.0882919635254256</v>
      </c>
      <c r="T628">
        <f>IF(J628="",WoE!$T$25,IF(LEFT(J628,1)=WoE!$R$19,WoE!$T$19,IF(LEFT(J628,1)=WoE!$R$20,WoE!$T$20,IF(LEFT(J628,1)=WoE!$R$21,WoE!$T$21,IF(LEFT(J628,1)=WoE!$R$22,WoE!$T$22,IF(LEFT(J628,1)=WoE!$R$23,WoE!$T$23,WoE!$T$24))))))</f>
        <v>-35.508699828064103</v>
      </c>
      <c r="U628">
        <f>IF(Q628=WoE!$R$45,WoE!$T$45,IF(Q628=WoE!$R$44,WoE!$T$44,IF(Q628=WoE!$R$43,WoE!$T$43,IF(Q628=WoE!$R$42,WoE!$T$42,IF(Q628=WoE!$R$41,WoE!$T$41,IF(Q628=WoE!$R$40,WoE!$T$40,IF(Q628=WoE!$R$39,WoE!$T$39,IF(Q628=WoE!$R$38,WoE!$T$38,IF(Q628=WoE!$R$37,WoE!$T$37,IF(Q628=WoE!$R$36,WoE!$T$36,IF(Q628=WoE!$R$35,WoE!$T$35,IF(Q628="",WoE!$T$33,WoE!$T$34))))))))))))</f>
        <v>9.3040031269785537</v>
      </c>
      <c r="V628">
        <f>IF(D628=WoE!$R$53,WoE!$T$53,WoE!$T$54)</f>
        <v>157.1927179217501</v>
      </c>
      <c r="W628">
        <f t="shared" si="49"/>
        <v>0</v>
      </c>
      <c r="Y628">
        <f>VLOOKUP(S628,WoE!$T$5:$W$11,4,FALSE)</f>
        <v>123</v>
      </c>
      <c r="Z628">
        <f>VLOOKUP(T628,WoE!$T$19:$W$25,4,FALSE)</f>
        <v>113</v>
      </c>
      <c r="AA628">
        <f>VLOOKUP(U628,WoE!$T$33:$W$45,4,FALSE)</f>
        <v>124</v>
      </c>
      <c r="AB628">
        <f>VLOOKUP(V628,WoE!$T$53:$W$54,4,FALSE)</f>
        <v>167</v>
      </c>
      <c r="AC628">
        <f t="shared" si="50"/>
        <v>527</v>
      </c>
      <c r="AD628">
        <f t="shared" si="51"/>
        <v>0</v>
      </c>
    </row>
    <row r="629" spans="1:30" x14ac:dyDescent="0.25">
      <c r="A629">
        <v>3</v>
      </c>
      <c r="B629">
        <v>0</v>
      </c>
      <c r="C629" t="s">
        <v>1491</v>
      </c>
      <c r="D629" t="s">
        <v>15</v>
      </c>
      <c r="E629">
        <v>9</v>
      </c>
      <c r="F629">
        <v>4</v>
      </c>
      <c r="G629">
        <v>2</v>
      </c>
      <c r="H629" t="s">
        <v>1481</v>
      </c>
      <c r="I629">
        <v>31.274999999999999</v>
      </c>
      <c r="K629" t="s">
        <v>17</v>
      </c>
      <c r="N629" t="s">
        <v>1482</v>
      </c>
      <c r="O629">
        <v>2</v>
      </c>
      <c r="P629" t="str">
        <f t="shared" si="47"/>
        <v>Train</v>
      </c>
      <c r="Q629" t="str">
        <f t="shared" si="48"/>
        <v>MN</v>
      </c>
      <c r="S629">
        <f>IF(E629="",WoE!$T$11,IF(E629&lt;18,WoE!$T$5,IF(E629&lt;31,WoE!$T$6,IF(E629&lt;41,WoE!$T$7,IF(E629&lt;51,WoE!$T$8,IF(E629&lt;61,WoE!$T$9,WoE!$T$10))))))</f>
        <v>76.513380263189873</v>
      </c>
      <c r="T629">
        <f>IF(J629="",WoE!$T$25,IF(LEFT(J629,1)=WoE!$R$19,WoE!$T$19,IF(LEFT(J629,1)=WoE!$R$20,WoE!$T$20,IF(LEFT(J629,1)=WoE!$R$21,WoE!$T$21,IF(LEFT(J629,1)=WoE!$R$22,WoE!$T$22,IF(LEFT(J629,1)=WoE!$R$23,WoE!$T$23,WoE!$T$24))))))</f>
        <v>-35.508699828064103</v>
      </c>
      <c r="U629">
        <f>IF(Q629=WoE!$R$45,WoE!$T$45,IF(Q629=WoE!$R$44,WoE!$T$44,IF(Q629=WoE!$R$43,WoE!$T$43,IF(Q629=WoE!$R$42,WoE!$T$42,IF(Q629=WoE!$R$41,WoE!$T$41,IF(Q629=WoE!$R$40,WoE!$T$40,IF(Q629=WoE!$R$39,WoE!$T$39,IF(Q629=WoE!$R$38,WoE!$T$38,IF(Q629=WoE!$R$37,WoE!$T$37,IF(Q629=WoE!$R$36,WoE!$T$36,IF(Q629=WoE!$R$35,WoE!$T$35,IF(Q629="",WoE!$T$33,WoE!$T$34))))))))))))</f>
        <v>26.617316200933416</v>
      </c>
      <c r="V629">
        <f>IF(D629=WoE!$R$53,WoE!$T$53,WoE!$T$54)</f>
        <v>157.1927179217501</v>
      </c>
      <c r="W629">
        <f t="shared" si="49"/>
        <v>0</v>
      </c>
      <c r="Y629">
        <f>VLOOKUP(S629,WoE!$T$5:$W$11,4,FALSE)</f>
        <v>137</v>
      </c>
      <c r="Z629">
        <f>VLOOKUP(T629,WoE!$T$19:$W$25,4,FALSE)</f>
        <v>113</v>
      </c>
      <c r="AA629">
        <f>VLOOKUP(U629,WoE!$T$33:$W$45,4,FALSE)</f>
        <v>128</v>
      </c>
      <c r="AB629">
        <f>VLOOKUP(V629,WoE!$T$53:$W$54,4,FALSE)</f>
        <v>167</v>
      </c>
      <c r="AC629">
        <f t="shared" si="50"/>
        <v>545</v>
      </c>
      <c r="AD629">
        <f t="shared" si="51"/>
        <v>0</v>
      </c>
    </row>
    <row r="630" spans="1:30" hidden="1" x14ac:dyDescent="0.25">
      <c r="A630">
        <v>3</v>
      </c>
      <c r="B630">
        <v>0</v>
      </c>
      <c r="C630" t="s">
        <v>1492</v>
      </c>
      <c r="D630" t="s">
        <v>15</v>
      </c>
      <c r="E630">
        <v>11</v>
      </c>
      <c r="F630">
        <v>4</v>
      </c>
      <c r="G630">
        <v>2</v>
      </c>
      <c r="H630" t="s">
        <v>1481</v>
      </c>
      <c r="I630">
        <v>31.274999999999999</v>
      </c>
      <c r="K630" t="s">
        <v>17</v>
      </c>
      <c r="N630" t="s">
        <v>1482</v>
      </c>
      <c r="O630">
        <v>5</v>
      </c>
      <c r="P630" t="str">
        <f t="shared" si="47"/>
        <v>Validate</v>
      </c>
      <c r="Q630" t="str">
        <f t="shared" si="48"/>
        <v>MN</v>
      </c>
      <c r="S630">
        <f>IF(E630="",WoE!$T$11,IF(E630&lt;18,WoE!$T$5,IF(E630&lt;31,WoE!$T$6,IF(E630&lt;41,WoE!$T$7,IF(E630&lt;51,WoE!$T$8,IF(E630&lt;61,WoE!$T$9,WoE!$T$10))))))</f>
        <v>76.513380263189873</v>
      </c>
      <c r="T630">
        <f>IF(J630="",WoE!$T$25,IF(LEFT(J630,1)=WoE!$R$19,WoE!$T$19,IF(LEFT(J630,1)=WoE!$R$20,WoE!$T$20,IF(LEFT(J630,1)=WoE!$R$21,WoE!$T$21,IF(LEFT(J630,1)=WoE!$R$22,WoE!$T$22,IF(LEFT(J630,1)=WoE!$R$23,WoE!$T$23,WoE!$T$24))))))</f>
        <v>-35.508699828064103</v>
      </c>
      <c r="U630">
        <f>IF(Q630=WoE!$R$45,WoE!$T$45,IF(Q630=WoE!$R$44,WoE!$T$44,IF(Q630=WoE!$R$43,WoE!$T$43,IF(Q630=WoE!$R$42,WoE!$T$42,IF(Q630=WoE!$R$41,WoE!$T$41,IF(Q630=WoE!$R$40,WoE!$T$40,IF(Q630=WoE!$R$39,WoE!$T$39,IF(Q630=WoE!$R$38,WoE!$T$38,IF(Q630=WoE!$R$37,WoE!$T$37,IF(Q630=WoE!$R$36,WoE!$T$36,IF(Q630=WoE!$R$35,WoE!$T$35,IF(Q630="",WoE!$T$33,WoE!$T$34))))))))))))</f>
        <v>26.617316200933416</v>
      </c>
      <c r="V630">
        <f>IF(D630=WoE!$R$53,WoE!$T$53,WoE!$T$54)</f>
        <v>157.1927179217501</v>
      </c>
      <c r="W630">
        <f t="shared" si="49"/>
        <v>0</v>
      </c>
      <c r="Y630">
        <f>VLOOKUP(S630,WoE!$T$5:$W$11,4,FALSE)</f>
        <v>137</v>
      </c>
      <c r="Z630">
        <f>VLOOKUP(T630,WoE!$T$19:$W$25,4,FALSE)</f>
        <v>113</v>
      </c>
      <c r="AA630">
        <f>VLOOKUP(U630,WoE!$T$33:$W$45,4,FALSE)</f>
        <v>128</v>
      </c>
      <c r="AB630">
        <f>VLOOKUP(V630,WoE!$T$53:$W$54,4,FALSE)</f>
        <v>167</v>
      </c>
      <c r="AC630">
        <f t="shared" si="50"/>
        <v>545</v>
      </c>
      <c r="AD630">
        <f t="shared" si="51"/>
        <v>0</v>
      </c>
    </row>
    <row r="631" spans="1:30" hidden="1" x14ac:dyDescent="0.25">
      <c r="A631">
        <v>3</v>
      </c>
      <c r="B631">
        <v>0</v>
      </c>
      <c r="C631" t="s">
        <v>1493</v>
      </c>
      <c r="D631" t="s">
        <v>20</v>
      </c>
      <c r="E631">
        <v>39</v>
      </c>
      <c r="F631">
        <v>1</v>
      </c>
      <c r="G631">
        <v>5</v>
      </c>
      <c r="H631" t="s">
        <v>1481</v>
      </c>
      <c r="I631">
        <v>31.274999999999999</v>
      </c>
      <c r="K631" t="s">
        <v>17</v>
      </c>
      <c r="N631" t="s">
        <v>1482</v>
      </c>
      <c r="O631">
        <v>4</v>
      </c>
      <c r="P631" t="str">
        <f t="shared" si="47"/>
        <v>Test</v>
      </c>
      <c r="Q631" t="str">
        <f t="shared" si="48"/>
        <v>MN</v>
      </c>
      <c r="S631">
        <f>IF(E631="",WoE!$T$11,IF(E631&lt;18,WoE!$T$5,IF(E631&lt;31,WoE!$T$6,IF(E631&lt;41,WoE!$T$7,IF(E631&lt;51,WoE!$T$8,IF(E631&lt;61,WoE!$T$9,WoE!$T$10))))))</f>
        <v>6.0882919635254256</v>
      </c>
      <c r="T631">
        <f>IF(J631="",WoE!$T$25,IF(LEFT(J631,1)=WoE!$R$19,WoE!$T$19,IF(LEFT(J631,1)=WoE!$R$20,WoE!$T$20,IF(LEFT(J631,1)=WoE!$R$21,WoE!$T$21,IF(LEFT(J631,1)=WoE!$R$22,WoE!$T$22,IF(LEFT(J631,1)=WoE!$R$23,WoE!$T$23,WoE!$T$24))))))</f>
        <v>-35.508699828064103</v>
      </c>
      <c r="U631">
        <f>IF(Q631=WoE!$R$45,WoE!$T$45,IF(Q631=WoE!$R$44,WoE!$T$44,IF(Q631=WoE!$R$43,WoE!$T$43,IF(Q631=WoE!$R$42,WoE!$T$42,IF(Q631=WoE!$R$41,WoE!$T$41,IF(Q631=WoE!$R$40,WoE!$T$40,IF(Q631=WoE!$R$39,WoE!$T$39,IF(Q631=WoE!$R$38,WoE!$T$38,IF(Q631=WoE!$R$37,WoE!$T$37,IF(Q631=WoE!$R$36,WoE!$T$36,IF(Q631=WoE!$R$35,WoE!$T$35,IF(Q631="",WoE!$T$33,WoE!$T$34))))))))))))</f>
        <v>26.617316200933416</v>
      </c>
      <c r="V631">
        <f>IF(D631=WoE!$R$53,WoE!$T$53,WoE!$T$54)</f>
        <v>-94.961360375027951</v>
      </c>
      <c r="W631">
        <f t="shared" si="49"/>
        <v>0</v>
      </c>
      <c r="Y631">
        <f>VLOOKUP(S631,WoE!$T$5:$W$11,4,FALSE)</f>
        <v>123</v>
      </c>
      <c r="Z631">
        <f>VLOOKUP(T631,WoE!$T$19:$W$25,4,FALSE)</f>
        <v>113</v>
      </c>
      <c r="AA631">
        <f>VLOOKUP(U631,WoE!$T$33:$W$45,4,FALSE)</f>
        <v>128</v>
      </c>
      <c r="AB631">
        <f>VLOOKUP(V631,WoE!$T$53:$W$54,4,FALSE)</f>
        <v>95</v>
      </c>
      <c r="AC631">
        <f t="shared" si="50"/>
        <v>459</v>
      </c>
      <c r="AD631">
        <f t="shared" si="51"/>
        <v>0</v>
      </c>
    </row>
    <row r="632" spans="1:30" x14ac:dyDescent="0.25">
      <c r="A632">
        <v>3</v>
      </c>
      <c r="B632">
        <v>1</v>
      </c>
      <c r="C632" t="s">
        <v>1494</v>
      </c>
      <c r="D632" t="s">
        <v>20</v>
      </c>
      <c r="E632">
        <v>27</v>
      </c>
      <c r="F632">
        <v>0</v>
      </c>
      <c r="G632">
        <v>0</v>
      </c>
      <c r="H632" t="s">
        <v>1495</v>
      </c>
      <c r="I632">
        <v>7.7957999999999998</v>
      </c>
      <c r="K632" t="s">
        <v>17</v>
      </c>
      <c r="L632" t="s">
        <v>74</v>
      </c>
      <c r="O632">
        <v>2</v>
      </c>
      <c r="P632" t="str">
        <f t="shared" si="47"/>
        <v>Train</v>
      </c>
      <c r="Q632" t="str">
        <f t="shared" si="48"/>
        <v/>
      </c>
      <c r="S632">
        <f>IF(E632="",WoE!$T$11,IF(E632&lt;18,WoE!$T$5,IF(E632&lt;31,WoE!$T$6,IF(E632&lt;41,WoE!$T$7,IF(E632&lt;51,WoE!$T$8,IF(E632&lt;61,WoE!$T$9,WoE!$T$10))))))</f>
        <v>-5.6858338818942329</v>
      </c>
      <c r="T632">
        <f>IF(J632="",WoE!$T$25,IF(LEFT(J632,1)=WoE!$R$19,WoE!$T$19,IF(LEFT(J632,1)=WoE!$R$20,WoE!$T$20,IF(LEFT(J632,1)=WoE!$R$21,WoE!$T$21,IF(LEFT(J632,1)=WoE!$R$22,WoE!$T$22,IF(LEFT(J632,1)=WoE!$R$23,WoE!$T$23,WoE!$T$24))))))</f>
        <v>-35.508699828064103</v>
      </c>
      <c r="U632">
        <f>IF(Q632=WoE!$R$45,WoE!$T$45,IF(Q632=WoE!$R$44,WoE!$T$44,IF(Q632=WoE!$R$43,WoE!$T$43,IF(Q632=WoE!$R$42,WoE!$T$42,IF(Q632=WoE!$R$41,WoE!$T$41,IF(Q632=WoE!$R$40,WoE!$T$40,IF(Q632=WoE!$R$39,WoE!$T$39,IF(Q632=WoE!$R$38,WoE!$T$38,IF(Q632=WoE!$R$37,WoE!$T$37,IF(Q632=WoE!$R$36,WoE!$T$36,IF(Q632=WoE!$R$35,WoE!$T$35,IF(Q632="",WoE!$T$33,WoE!$T$34))))))))))))</f>
        <v>-46.758841498002319</v>
      </c>
      <c r="V632">
        <f>IF(D632=WoE!$R$53,WoE!$T$53,WoE!$T$54)</f>
        <v>-94.961360375027951</v>
      </c>
      <c r="W632">
        <f t="shared" si="49"/>
        <v>1</v>
      </c>
      <c r="Y632">
        <f>VLOOKUP(S632,WoE!$T$5:$W$11,4,FALSE)</f>
        <v>121</v>
      </c>
      <c r="Z632">
        <f>VLOOKUP(T632,WoE!$T$19:$W$25,4,FALSE)</f>
        <v>113</v>
      </c>
      <c r="AA632">
        <f>VLOOKUP(U632,WoE!$T$33:$W$45,4,FALSE)</f>
        <v>112</v>
      </c>
      <c r="AB632">
        <f>VLOOKUP(V632,WoE!$T$53:$W$54,4,FALSE)</f>
        <v>95</v>
      </c>
      <c r="AC632">
        <f t="shared" si="50"/>
        <v>441</v>
      </c>
      <c r="AD632">
        <f t="shared" si="51"/>
        <v>1</v>
      </c>
    </row>
    <row r="633" spans="1:30" x14ac:dyDescent="0.25">
      <c r="A633">
        <v>3</v>
      </c>
      <c r="B633">
        <v>0</v>
      </c>
      <c r="C633" t="s">
        <v>1496</v>
      </c>
      <c r="D633" t="s">
        <v>20</v>
      </c>
      <c r="E633">
        <v>26</v>
      </c>
      <c r="F633">
        <v>0</v>
      </c>
      <c r="G633">
        <v>0</v>
      </c>
      <c r="H633" t="s">
        <v>1497</v>
      </c>
      <c r="I633">
        <v>7.7750000000000004</v>
      </c>
      <c r="K633" t="s">
        <v>17</v>
      </c>
      <c r="N633" t="s">
        <v>1498</v>
      </c>
      <c r="O633">
        <v>2</v>
      </c>
      <c r="P633" t="str">
        <f t="shared" si="47"/>
        <v>Train</v>
      </c>
      <c r="Q633" t="str">
        <f t="shared" si="48"/>
        <v>CT</v>
      </c>
      <c r="S633">
        <f>IF(E633="",WoE!$T$11,IF(E633&lt;18,WoE!$T$5,IF(E633&lt;31,WoE!$T$6,IF(E633&lt;41,WoE!$T$7,IF(E633&lt;51,WoE!$T$8,IF(E633&lt;61,WoE!$T$9,WoE!$T$10))))))</f>
        <v>-5.6858338818942329</v>
      </c>
      <c r="T633">
        <f>IF(J633="",WoE!$T$25,IF(LEFT(J633,1)=WoE!$R$19,WoE!$T$19,IF(LEFT(J633,1)=WoE!$R$20,WoE!$T$20,IF(LEFT(J633,1)=WoE!$R$21,WoE!$T$21,IF(LEFT(J633,1)=WoE!$R$22,WoE!$T$22,IF(LEFT(J633,1)=WoE!$R$23,WoE!$T$23,WoE!$T$24))))))</f>
        <v>-35.508699828064103</v>
      </c>
      <c r="U633">
        <f>IF(Q633=WoE!$R$45,WoE!$T$45,IF(Q633=WoE!$R$44,WoE!$T$44,IF(Q633=WoE!$R$43,WoE!$T$43,IF(Q633=WoE!$R$42,WoE!$T$42,IF(Q633=WoE!$R$41,WoE!$T$41,IF(Q633=WoE!$R$40,WoE!$T$40,IF(Q633=WoE!$R$39,WoE!$T$39,IF(Q633=WoE!$R$38,WoE!$T$38,IF(Q633=WoE!$R$37,WoE!$T$37,IF(Q633=WoE!$R$36,WoE!$T$36,IF(Q633=WoE!$R$35,WoE!$T$35,IF(Q633="",WoE!$T$33,WoE!$T$34))))))))))))</f>
        <v>26.617316200933416</v>
      </c>
      <c r="V633">
        <f>IF(D633=WoE!$R$53,WoE!$T$53,WoE!$T$54)</f>
        <v>-94.961360375027951</v>
      </c>
      <c r="W633">
        <f t="shared" si="49"/>
        <v>0</v>
      </c>
      <c r="Y633">
        <f>VLOOKUP(S633,WoE!$T$5:$W$11,4,FALSE)</f>
        <v>121</v>
      </c>
      <c r="Z633">
        <f>VLOOKUP(T633,WoE!$T$19:$W$25,4,FALSE)</f>
        <v>113</v>
      </c>
      <c r="AA633">
        <f>VLOOKUP(U633,WoE!$T$33:$W$45,4,FALSE)</f>
        <v>128</v>
      </c>
      <c r="AB633">
        <f>VLOOKUP(V633,WoE!$T$53:$W$54,4,FALSE)</f>
        <v>95</v>
      </c>
      <c r="AC633">
        <f t="shared" si="50"/>
        <v>457</v>
      </c>
      <c r="AD633">
        <f t="shared" si="51"/>
        <v>0</v>
      </c>
    </row>
    <row r="634" spans="1:30" x14ac:dyDescent="0.25">
      <c r="A634">
        <v>3</v>
      </c>
      <c r="B634">
        <v>0</v>
      </c>
      <c r="C634" t="s">
        <v>1499</v>
      </c>
      <c r="D634" t="s">
        <v>15</v>
      </c>
      <c r="E634">
        <v>39</v>
      </c>
      <c r="F634">
        <v>1</v>
      </c>
      <c r="G634">
        <v>5</v>
      </c>
      <c r="H634" t="s">
        <v>1481</v>
      </c>
      <c r="I634">
        <v>31.274999999999999</v>
      </c>
      <c r="K634" t="s">
        <v>17</v>
      </c>
      <c r="N634" t="s">
        <v>1482</v>
      </c>
      <c r="O634">
        <v>2</v>
      </c>
      <c r="P634" t="str">
        <f t="shared" si="47"/>
        <v>Train</v>
      </c>
      <c r="Q634" t="str">
        <f t="shared" si="48"/>
        <v>MN</v>
      </c>
      <c r="S634">
        <f>IF(E634="",WoE!$T$11,IF(E634&lt;18,WoE!$T$5,IF(E634&lt;31,WoE!$T$6,IF(E634&lt;41,WoE!$T$7,IF(E634&lt;51,WoE!$T$8,IF(E634&lt;61,WoE!$T$9,WoE!$T$10))))))</f>
        <v>6.0882919635254256</v>
      </c>
      <c r="T634">
        <f>IF(J634="",WoE!$T$25,IF(LEFT(J634,1)=WoE!$R$19,WoE!$T$19,IF(LEFT(J634,1)=WoE!$R$20,WoE!$T$20,IF(LEFT(J634,1)=WoE!$R$21,WoE!$T$21,IF(LEFT(J634,1)=WoE!$R$22,WoE!$T$22,IF(LEFT(J634,1)=WoE!$R$23,WoE!$T$23,WoE!$T$24))))))</f>
        <v>-35.508699828064103</v>
      </c>
      <c r="U634">
        <f>IF(Q634=WoE!$R$45,WoE!$T$45,IF(Q634=WoE!$R$44,WoE!$T$44,IF(Q634=WoE!$R$43,WoE!$T$43,IF(Q634=WoE!$R$42,WoE!$T$42,IF(Q634=WoE!$R$41,WoE!$T$41,IF(Q634=WoE!$R$40,WoE!$T$40,IF(Q634=WoE!$R$39,WoE!$T$39,IF(Q634=WoE!$R$38,WoE!$T$38,IF(Q634=WoE!$R$37,WoE!$T$37,IF(Q634=WoE!$R$36,WoE!$T$36,IF(Q634=WoE!$R$35,WoE!$T$35,IF(Q634="",WoE!$T$33,WoE!$T$34))))))))))))</f>
        <v>26.617316200933416</v>
      </c>
      <c r="V634">
        <f>IF(D634=WoE!$R$53,WoE!$T$53,WoE!$T$54)</f>
        <v>157.1927179217501</v>
      </c>
      <c r="W634">
        <f t="shared" si="49"/>
        <v>0</v>
      </c>
      <c r="Y634">
        <f>VLOOKUP(S634,WoE!$T$5:$W$11,4,FALSE)</f>
        <v>123</v>
      </c>
      <c r="Z634">
        <f>VLOOKUP(T634,WoE!$T$19:$W$25,4,FALSE)</f>
        <v>113</v>
      </c>
      <c r="AA634">
        <f>VLOOKUP(U634,WoE!$T$33:$W$45,4,FALSE)</f>
        <v>128</v>
      </c>
      <c r="AB634">
        <f>VLOOKUP(V634,WoE!$T$53:$W$54,4,FALSE)</f>
        <v>167</v>
      </c>
      <c r="AC634">
        <f t="shared" si="50"/>
        <v>531</v>
      </c>
      <c r="AD634">
        <f t="shared" si="51"/>
        <v>0</v>
      </c>
    </row>
    <row r="635" spans="1:30" hidden="1" x14ac:dyDescent="0.25">
      <c r="A635">
        <v>3</v>
      </c>
      <c r="B635">
        <v>0</v>
      </c>
      <c r="C635" t="s">
        <v>1500</v>
      </c>
      <c r="D635" t="s">
        <v>20</v>
      </c>
      <c r="E635">
        <v>20</v>
      </c>
      <c r="F635">
        <v>0</v>
      </c>
      <c r="G635">
        <v>0</v>
      </c>
      <c r="H635" t="s">
        <v>1501</v>
      </c>
      <c r="I635">
        <v>7.8541999999999996</v>
      </c>
      <c r="K635" t="s">
        <v>17</v>
      </c>
      <c r="N635" t="s">
        <v>1502</v>
      </c>
      <c r="O635">
        <v>5</v>
      </c>
      <c r="P635" t="str">
        <f t="shared" si="47"/>
        <v>Validate</v>
      </c>
      <c r="Q635" t="str">
        <f t="shared" si="48"/>
        <v>IL</v>
      </c>
      <c r="S635">
        <f>IF(E635="",WoE!$T$11,IF(E635&lt;18,WoE!$T$5,IF(E635&lt;31,WoE!$T$6,IF(E635&lt;41,WoE!$T$7,IF(E635&lt;51,WoE!$T$8,IF(E635&lt;61,WoE!$T$9,WoE!$T$10))))))</f>
        <v>-5.6858338818942329</v>
      </c>
      <c r="T635">
        <f>IF(J635="",WoE!$T$25,IF(LEFT(J635,1)=WoE!$R$19,WoE!$T$19,IF(LEFT(J635,1)=WoE!$R$20,WoE!$T$20,IF(LEFT(J635,1)=WoE!$R$21,WoE!$T$21,IF(LEFT(J635,1)=WoE!$R$22,WoE!$T$22,IF(LEFT(J635,1)=WoE!$R$23,WoE!$T$23,WoE!$T$24))))))</f>
        <v>-35.508699828064103</v>
      </c>
      <c r="U635">
        <f>IF(Q635=WoE!$R$45,WoE!$T$45,IF(Q635=WoE!$R$44,WoE!$T$44,IF(Q635=WoE!$R$43,WoE!$T$43,IF(Q635=WoE!$R$42,WoE!$T$42,IF(Q635=WoE!$R$41,WoE!$T$41,IF(Q635=WoE!$R$40,WoE!$T$40,IF(Q635=WoE!$R$39,WoE!$T$39,IF(Q635=WoE!$R$38,WoE!$T$38,IF(Q635=WoE!$R$37,WoE!$T$37,IF(Q635=WoE!$R$36,WoE!$T$36,IF(Q635=WoE!$R$35,WoE!$T$35,IF(Q635="",WoE!$T$33,WoE!$T$34))))))))))))</f>
        <v>-37.69635979759498</v>
      </c>
      <c r="V635">
        <f>IF(D635=WoE!$R$53,WoE!$T$53,WoE!$T$54)</f>
        <v>-94.961360375027951</v>
      </c>
      <c r="W635">
        <f t="shared" si="49"/>
        <v>0</v>
      </c>
      <c r="Y635">
        <f>VLOOKUP(S635,WoE!$T$5:$W$11,4,FALSE)</f>
        <v>121</v>
      </c>
      <c r="Z635">
        <f>VLOOKUP(T635,WoE!$T$19:$W$25,4,FALSE)</f>
        <v>113</v>
      </c>
      <c r="AA635">
        <f>VLOOKUP(U635,WoE!$T$33:$W$45,4,FALSE)</f>
        <v>114</v>
      </c>
      <c r="AB635">
        <f>VLOOKUP(V635,WoE!$T$53:$W$54,4,FALSE)</f>
        <v>95</v>
      </c>
      <c r="AC635">
        <f t="shared" si="50"/>
        <v>443</v>
      </c>
      <c r="AD635">
        <f t="shared" si="51"/>
        <v>0</v>
      </c>
    </row>
    <row r="636" spans="1:30" x14ac:dyDescent="0.25">
      <c r="A636">
        <v>3</v>
      </c>
      <c r="B636">
        <v>0</v>
      </c>
      <c r="C636" t="s">
        <v>1503</v>
      </c>
      <c r="D636" t="s">
        <v>20</v>
      </c>
      <c r="E636">
        <v>26</v>
      </c>
      <c r="F636">
        <v>0</v>
      </c>
      <c r="G636">
        <v>0</v>
      </c>
      <c r="H636" t="s">
        <v>1504</v>
      </c>
      <c r="I636">
        <v>7.8958000000000004</v>
      </c>
      <c r="K636" t="s">
        <v>17</v>
      </c>
      <c r="N636" t="s">
        <v>1505</v>
      </c>
      <c r="O636">
        <v>3</v>
      </c>
      <c r="P636" t="str">
        <f t="shared" si="47"/>
        <v>Train</v>
      </c>
      <c r="Q636" t="str">
        <f t="shared" si="48"/>
        <v>IL</v>
      </c>
      <c r="S636">
        <f>IF(E636="",WoE!$T$11,IF(E636&lt;18,WoE!$T$5,IF(E636&lt;31,WoE!$T$6,IF(E636&lt;41,WoE!$T$7,IF(E636&lt;51,WoE!$T$8,IF(E636&lt;61,WoE!$T$9,WoE!$T$10))))))</f>
        <v>-5.6858338818942329</v>
      </c>
      <c r="T636">
        <f>IF(J636="",WoE!$T$25,IF(LEFT(J636,1)=WoE!$R$19,WoE!$T$19,IF(LEFT(J636,1)=WoE!$R$20,WoE!$T$20,IF(LEFT(J636,1)=WoE!$R$21,WoE!$T$21,IF(LEFT(J636,1)=WoE!$R$22,WoE!$T$22,IF(LEFT(J636,1)=WoE!$R$23,WoE!$T$23,WoE!$T$24))))))</f>
        <v>-35.508699828064103</v>
      </c>
      <c r="U636">
        <f>IF(Q636=WoE!$R$45,WoE!$T$45,IF(Q636=WoE!$R$44,WoE!$T$44,IF(Q636=WoE!$R$43,WoE!$T$43,IF(Q636=WoE!$R$42,WoE!$T$42,IF(Q636=WoE!$R$41,WoE!$T$41,IF(Q636=WoE!$R$40,WoE!$T$40,IF(Q636=WoE!$R$39,WoE!$T$39,IF(Q636=WoE!$R$38,WoE!$T$38,IF(Q636=WoE!$R$37,WoE!$T$37,IF(Q636=WoE!$R$36,WoE!$T$36,IF(Q636=WoE!$R$35,WoE!$T$35,IF(Q636="",WoE!$T$33,WoE!$T$34))))))))))))</f>
        <v>-37.69635979759498</v>
      </c>
      <c r="V636">
        <f>IF(D636=WoE!$R$53,WoE!$T$53,WoE!$T$54)</f>
        <v>-94.961360375027951</v>
      </c>
      <c r="W636">
        <f t="shared" si="49"/>
        <v>0</v>
      </c>
      <c r="Y636">
        <f>VLOOKUP(S636,WoE!$T$5:$W$11,4,FALSE)</f>
        <v>121</v>
      </c>
      <c r="Z636">
        <f>VLOOKUP(T636,WoE!$T$19:$W$25,4,FALSE)</f>
        <v>113</v>
      </c>
      <c r="AA636">
        <f>VLOOKUP(U636,WoE!$T$33:$W$45,4,FALSE)</f>
        <v>114</v>
      </c>
      <c r="AB636">
        <f>VLOOKUP(V636,WoE!$T$53:$W$54,4,FALSE)</f>
        <v>95</v>
      </c>
      <c r="AC636">
        <f t="shared" si="50"/>
        <v>443</v>
      </c>
      <c r="AD636">
        <f t="shared" si="51"/>
        <v>0</v>
      </c>
    </row>
    <row r="637" spans="1:30" hidden="1" x14ac:dyDescent="0.25">
      <c r="A637">
        <v>3</v>
      </c>
      <c r="B637">
        <v>0</v>
      </c>
      <c r="C637" t="s">
        <v>1506</v>
      </c>
      <c r="D637" t="s">
        <v>20</v>
      </c>
      <c r="E637">
        <v>25</v>
      </c>
      <c r="F637">
        <v>1</v>
      </c>
      <c r="G637">
        <v>0</v>
      </c>
      <c r="H637" t="s">
        <v>1507</v>
      </c>
      <c r="I637">
        <v>17.8</v>
      </c>
      <c r="K637" t="s">
        <v>17</v>
      </c>
      <c r="N637" t="s">
        <v>1508</v>
      </c>
      <c r="O637">
        <v>4</v>
      </c>
      <c r="P637" t="str">
        <f t="shared" si="47"/>
        <v>Test</v>
      </c>
      <c r="Q637" t="str">
        <f t="shared" si="48"/>
        <v>nd</v>
      </c>
      <c r="S637">
        <f>IF(E637="",WoE!$T$11,IF(E637&lt;18,WoE!$T$5,IF(E637&lt;31,WoE!$T$6,IF(E637&lt;41,WoE!$T$7,IF(E637&lt;51,WoE!$T$8,IF(E637&lt;61,WoE!$T$9,WoE!$T$10))))))</f>
        <v>-5.6858338818942329</v>
      </c>
      <c r="T637">
        <f>IF(J637="",WoE!$T$25,IF(LEFT(J637,1)=WoE!$R$19,WoE!$T$19,IF(LEFT(J637,1)=WoE!$R$20,WoE!$T$20,IF(LEFT(J637,1)=WoE!$R$21,WoE!$T$21,IF(LEFT(J637,1)=WoE!$R$22,WoE!$T$22,IF(LEFT(J637,1)=WoE!$R$23,WoE!$T$23,WoE!$T$24))))))</f>
        <v>-35.508699828064103</v>
      </c>
      <c r="U637">
        <f>IF(Q637=WoE!$R$45,WoE!$T$45,IF(Q637=WoE!$R$44,WoE!$T$44,IF(Q637=WoE!$R$43,WoE!$T$43,IF(Q637=WoE!$R$42,WoE!$T$42,IF(Q637=WoE!$R$41,WoE!$T$41,IF(Q637=WoE!$R$40,WoE!$T$40,IF(Q637=WoE!$R$39,WoE!$T$39,IF(Q637=WoE!$R$38,WoE!$T$38,IF(Q637=WoE!$R$37,WoE!$T$37,IF(Q637=WoE!$R$36,WoE!$T$36,IF(Q637=WoE!$R$35,WoE!$T$35,IF(Q637="",WoE!$T$33,WoE!$T$34))))))))))))</f>
        <v>23.024115278327077</v>
      </c>
      <c r="V637">
        <f>IF(D637=WoE!$R$53,WoE!$T$53,WoE!$T$54)</f>
        <v>-94.961360375027951</v>
      </c>
      <c r="W637">
        <f t="shared" si="49"/>
        <v>0</v>
      </c>
      <c r="Y637">
        <f>VLOOKUP(S637,WoE!$T$5:$W$11,4,FALSE)</f>
        <v>121</v>
      </c>
      <c r="Z637">
        <f>VLOOKUP(T637,WoE!$T$19:$W$25,4,FALSE)</f>
        <v>113</v>
      </c>
      <c r="AA637">
        <f>VLOOKUP(U637,WoE!$T$33:$W$45,4,FALSE)</f>
        <v>127</v>
      </c>
      <c r="AB637">
        <f>VLOOKUP(V637,WoE!$T$53:$W$54,4,FALSE)</f>
        <v>95</v>
      </c>
      <c r="AC637">
        <f t="shared" si="50"/>
        <v>456</v>
      </c>
      <c r="AD637">
        <f t="shared" si="51"/>
        <v>0</v>
      </c>
    </row>
    <row r="638" spans="1:30" hidden="1" x14ac:dyDescent="0.25">
      <c r="A638">
        <v>3</v>
      </c>
      <c r="B638">
        <v>0</v>
      </c>
      <c r="C638" t="s">
        <v>1509</v>
      </c>
      <c r="D638" t="s">
        <v>15</v>
      </c>
      <c r="E638">
        <v>18</v>
      </c>
      <c r="F638">
        <v>1</v>
      </c>
      <c r="G638">
        <v>0</v>
      </c>
      <c r="H638" t="s">
        <v>1507</v>
      </c>
      <c r="I638">
        <v>17.8</v>
      </c>
      <c r="K638" t="s">
        <v>17</v>
      </c>
      <c r="N638" t="s">
        <v>1508</v>
      </c>
      <c r="O638">
        <v>5</v>
      </c>
      <c r="P638" t="str">
        <f t="shared" si="47"/>
        <v>Validate</v>
      </c>
      <c r="Q638" t="str">
        <f t="shared" si="48"/>
        <v>nd</v>
      </c>
      <c r="S638">
        <f>IF(E638="",WoE!$T$11,IF(E638&lt;18,WoE!$T$5,IF(E638&lt;31,WoE!$T$6,IF(E638&lt;41,WoE!$T$7,IF(E638&lt;51,WoE!$T$8,IF(E638&lt;61,WoE!$T$9,WoE!$T$10))))))</f>
        <v>-5.6858338818942329</v>
      </c>
      <c r="T638">
        <f>IF(J638="",WoE!$T$25,IF(LEFT(J638,1)=WoE!$R$19,WoE!$T$19,IF(LEFT(J638,1)=WoE!$R$20,WoE!$T$20,IF(LEFT(J638,1)=WoE!$R$21,WoE!$T$21,IF(LEFT(J638,1)=WoE!$R$22,WoE!$T$22,IF(LEFT(J638,1)=WoE!$R$23,WoE!$T$23,WoE!$T$24))))))</f>
        <v>-35.508699828064103</v>
      </c>
      <c r="U638">
        <f>IF(Q638=WoE!$R$45,WoE!$T$45,IF(Q638=WoE!$R$44,WoE!$T$44,IF(Q638=WoE!$R$43,WoE!$T$43,IF(Q638=WoE!$R$42,WoE!$T$42,IF(Q638=WoE!$R$41,WoE!$T$41,IF(Q638=WoE!$R$40,WoE!$T$40,IF(Q638=WoE!$R$39,WoE!$T$39,IF(Q638=WoE!$R$38,WoE!$T$38,IF(Q638=WoE!$R$37,WoE!$T$37,IF(Q638=WoE!$R$36,WoE!$T$36,IF(Q638=WoE!$R$35,WoE!$T$35,IF(Q638="",WoE!$T$33,WoE!$T$34))))))))))))</f>
        <v>23.024115278327077</v>
      </c>
      <c r="V638">
        <f>IF(D638=WoE!$R$53,WoE!$T$53,WoE!$T$54)</f>
        <v>157.1927179217501</v>
      </c>
      <c r="W638">
        <f t="shared" si="49"/>
        <v>0</v>
      </c>
      <c r="Y638">
        <f>VLOOKUP(S638,WoE!$T$5:$W$11,4,FALSE)</f>
        <v>121</v>
      </c>
      <c r="Z638">
        <f>VLOOKUP(T638,WoE!$T$19:$W$25,4,FALSE)</f>
        <v>113</v>
      </c>
      <c r="AA638">
        <f>VLOOKUP(U638,WoE!$T$33:$W$45,4,FALSE)</f>
        <v>127</v>
      </c>
      <c r="AB638">
        <f>VLOOKUP(V638,WoE!$T$53:$W$54,4,FALSE)</f>
        <v>167</v>
      </c>
      <c r="AC638">
        <f t="shared" si="50"/>
        <v>528</v>
      </c>
      <c r="AD638">
        <f t="shared" si="51"/>
        <v>0</v>
      </c>
    </row>
    <row r="639" spans="1:30" hidden="1" x14ac:dyDescent="0.25">
      <c r="A639">
        <v>3</v>
      </c>
      <c r="B639">
        <v>0</v>
      </c>
      <c r="C639" t="s">
        <v>1510</v>
      </c>
      <c r="D639" t="s">
        <v>20</v>
      </c>
      <c r="E639">
        <v>24</v>
      </c>
      <c r="F639">
        <v>0</v>
      </c>
      <c r="G639">
        <v>0</v>
      </c>
      <c r="H639" t="s">
        <v>1511</v>
      </c>
      <c r="I639">
        <v>7.7750000000000004</v>
      </c>
      <c r="K639" t="s">
        <v>17</v>
      </c>
      <c r="N639" t="s">
        <v>1512</v>
      </c>
      <c r="O639">
        <v>4</v>
      </c>
      <c r="P639" t="str">
        <f t="shared" si="47"/>
        <v>Test</v>
      </c>
      <c r="Q639" t="str">
        <f t="shared" si="48"/>
        <v>IL</v>
      </c>
      <c r="S639">
        <f>IF(E639="",WoE!$T$11,IF(E639&lt;18,WoE!$T$5,IF(E639&lt;31,WoE!$T$6,IF(E639&lt;41,WoE!$T$7,IF(E639&lt;51,WoE!$T$8,IF(E639&lt;61,WoE!$T$9,WoE!$T$10))))))</f>
        <v>-5.6858338818942329</v>
      </c>
      <c r="T639">
        <f>IF(J639="",WoE!$T$25,IF(LEFT(J639,1)=WoE!$R$19,WoE!$T$19,IF(LEFT(J639,1)=WoE!$R$20,WoE!$T$20,IF(LEFT(J639,1)=WoE!$R$21,WoE!$T$21,IF(LEFT(J639,1)=WoE!$R$22,WoE!$T$22,IF(LEFT(J639,1)=WoE!$R$23,WoE!$T$23,WoE!$T$24))))))</f>
        <v>-35.508699828064103</v>
      </c>
      <c r="U639">
        <f>IF(Q639=WoE!$R$45,WoE!$T$45,IF(Q639=WoE!$R$44,WoE!$T$44,IF(Q639=WoE!$R$43,WoE!$T$43,IF(Q639=WoE!$R$42,WoE!$T$42,IF(Q639=WoE!$R$41,WoE!$T$41,IF(Q639=WoE!$R$40,WoE!$T$40,IF(Q639=WoE!$R$39,WoE!$T$39,IF(Q639=WoE!$R$38,WoE!$T$38,IF(Q639=WoE!$R$37,WoE!$T$37,IF(Q639=WoE!$R$36,WoE!$T$36,IF(Q639=WoE!$R$35,WoE!$T$35,IF(Q639="",WoE!$T$33,WoE!$T$34))))))))))))</f>
        <v>-37.69635979759498</v>
      </c>
      <c r="V639">
        <f>IF(D639=WoE!$R$53,WoE!$T$53,WoE!$T$54)</f>
        <v>-94.961360375027951</v>
      </c>
      <c r="W639">
        <f t="shared" si="49"/>
        <v>0</v>
      </c>
      <c r="Y639">
        <f>VLOOKUP(S639,WoE!$T$5:$W$11,4,FALSE)</f>
        <v>121</v>
      </c>
      <c r="Z639">
        <f>VLOOKUP(T639,WoE!$T$19:$W$25,4,FALSE)</f>
        <v>113</v>
      </c>
      <c r="AA639">
        <f>VLOOKUP(U639,WoE!$T$33:$W$45,4,FALSE)</f>
        <v>114</v>
      </c>
      <c r="AB639">
        <f>VLOOKUP(V639,WoE!$T$53:$W$54,4,FALSE)</f>
        <v>95</v>
      </c>
      <c r="AC639">
        <f t="shared" si="50"/>
        <v>443</v>
      </c>
      <c r="AD639">
        <f t="shared" si="51"/>
        <v>0</v>
      </c>
    </row>
    <row r="640" spans="1:30" hidden="1" x14ac:dyDescent="0.25">
      <c r="A640">
        <v>3</v>
      </c>
      <c r="B640">
        <v>0</v>
      </c>
      <c r="C640" t="s">
        <v>1513</v>
      </c>
      <c r="D640" t="s">
        <v>20</v>
      </c>
      <c r="E640">
        <v>35</v>
      </c>
      <c r="F640">
        <v>0</v>
      </c>
      <c r="G640">
        <v>0</v>
      </c>
      <c r="H640" t="s">
        <v>1514</v>
      </c>
      <c r="I640">
        <v>7.05</v>
      </c>
      <c r="K640" t="s">
        <v>17</v>
      </c>
      <c r="O640">
        <v>4</v>
      </c>
      <c r="P640" t="str">
        <f t="shared" si="47"/>
        <v>Test</v>
      </c>
      <c r="Q640" t="str">
        <f t="shared" si="48"/>
        <v/>
      </c>
      <c r="S640">
        <f>IF(E640="",WoE!$T$11,IF(E640&lt;18,WoE!$T$5,IF(E640&lt;31,WoE!$T$6,IF(E640&lt;41,WoE!$T$7,IF(E640&lt;51,WoE!$T$8,IF(E640&lt;61,WoE!$T$9,WoE!$T$10))))))</f>
        <v>6.0882919635254256</v>
      </c>
      <c r="T640">
        <f>IF(J640="",WoE!$T$25,IF(LEFT(J640,1)=WoE!$R$19,WoE!$T$19,IF(LEFT(J640,1)=WoE!$R$20,WoE!$T$20,IF(LEFT(J640,1)=WoE!$R$21,WoE!$T$21,IF(LEFT(J640,1)=WoE!$R$22,WoE!$T$22,IF(LEFT(J640,1)=WoE!$R$23,WoE!$T$23,WoE!$T$24))))))</f>
        <v>-35.508699828064103</v>
      </c>
      <c r="U640">
        <f>IF(Q640=WoE!$R$45,WoE!$T$45,IF(Q640=WoE!$R$44,WoE!$T$44,IF(Q640=WoE!$R$43,WoE!$T$43,IF(Q640=WoE!$R$42,WoE!$T$42,IF(Q640=WoE!$R$41,WoE!$T$41,IF(Q640=WoE!$R$40,WoE!$T$40,IF(Q640=WoE!$R$39,WoE!$T$39,IF(Q640=WoE!$R$38,WoE!$T$38,IF(Q640=WoE!$R$37,WoE!$T$37,IF(Q640=WoE!$R$36,WoE!$T$36,IF(Q640=WoE!$R$35,WoE!$T$35,IF(Q640="",WoE!$T$33,WoE!$T$34))))))))))))</f>
        <v>-46.758841498002319</v>
      </c>
      <c r="V640">
        <f>IF(D640=WoE!$R$53,WoE!$T$53,WoE!$T$54)</f>
        <v>-94.961360375027951</v>
      </c>
      <c r="W640">
        <f t="shared" si="49"/>
        <v>0</v>
      </c>
      <c r="Y640">
        <f>VLOOKUP(S640,WoE!$T$5:$W$11,4,FALSE)</f>
        <v>123</v>
      </c>
      <c r="Z640">
        <f>VLOOKUP(T640,WoE!$T$19:$W$25,4,FALSE)</f>
        <v>113</v>
      </c>
      <c r="AA640">
        <f>VLOOKUP(U640,WoE!$T$33:$W$45,4,FALSE)</f>
        <v>112</v>
      </c>
      <c r="AB640">
        <f>VLOOKUP(V640,WoE!$T$53:$W$54,4,FALSE)</f>
        <v>95</v>
      </c>
      <c r="AC640">
        <f t="shared" si="50"/>
        <v>443</v>
      </c>
      <c r="AD640">
        <f t="shared" si="51"/>
        <v>0</v>
      </c>
    </row>
    <row r="641" spans="1:30" hidden="1" x14ac:dyDescent="0.25">
      <c r="A641">
        <v>3</v>
      </c>
      <c r="B641">
        <v>0</v>
      </c>
      <c r="C641" t="s">
        <v>1515</v>
      </c>
      <c r="D641" t="s">
        <v>20</v>
      </c>
      <c r="E641">
        <v>5</v>
      </c>
      <c r="F641">
        <v>4</v>
      </c>
      <c r="G641">
        <v>2</v>
      </c>
      <c r="H641" t="s">
        <v>1516</v>
      </c>
      <c r="I641">
        <v>31.387499999999999</v>
      </c>
      <c r="K641" t="s">
        <v>17</v>
      </c>
      <c r="N641" t="s">
        <v>1517</v>
      </c>
      <c r="O641">
        <v>4</v>
      </c>
      <c r="P641" t="str">
        <f t="shared" si="47"/>
        <v>Test</v>
      </c>
      <c r="Q641" t="str">
        <f t="shared" si="48"/>
        <v>MA</v>
      </c>
      <c r="S641">
        <f>IF(E641="",WoE!$T$11,IF(E641&lt;18,WoE!$T$5,IF(E641&lt;31,WoE!$T$6,IF(E641&lt;41,WoE!$T$7,IF(E641&lt;51,WoE!$T$8,IF(E641&lt;61,WoE!$T$9,WoE!$T$10))))))</f>
        <v>76.513380263189873</v>
      </c>
      <c r="T641">
        <f>IF(J641="",WoE!$T$25,IF(LEFT(J641,1)=WoE!$R$19,WoE!$T$19,IF(LEFT(J641,1)=WoE!$R$20,WoE!$T$20,IF(LEFT(J641,1)=WoE!$R$21,WoE!$T$21,IF(LEFT(J641,1)=WoE!$R$22,WoE!$T$22,IF(LEFT(J641,1)=WoE!$R$23,WoE!$T$23,WoE!$T$24))))))</f>
        <v>-35.508699828064103</v>
      </c>
      <c r="U641">
        <f>IF(Q641=WoE!$R$45,WoE!$T$45,IF(Q641=WoE!$R$44,WoE!$T$44,IF(Q641=WoE!$R$43,WoE!$T$43,IF(Q641=WoE!$R$42,WoE!$T$42,IF(Q641=WoE!$R$41,WoE!$T$41,IF(Q641=WoE!$R$40,WoE!$T$40,IF(Q641=WoE!$R$39,WoE!$T$39,IF(Q641=WoE!$R$38,WoE!$T$38,IF(Q641=WoE!$R$37,WoE!$T$37,IF(Q641=WoE!$R$36,WoE!$T$36,IF(Q641=WoE!$R$35,WoE!$T$35,IF(Q641="",WoE!$T$33,WoE!$T$34))))))))))))</f>
        <v>4.6520015634892697</v>
      </c>
      <c r="V641">
        <f>IF(D641=WoE!$R$53,WoE!$T$53,WoE!$T$54)</f>
        <v>-94.961360375027951</v>
      </c>
      <c r="W641">
        <f t="shared" si="49"/>
        <v>0</v>
      </c>
      <c r="Y641">
        <f>VLOOKUP(S641,WoE!$T$5:$W$11,4,FALSE)</f>
        <v>137</v>
      </c>
      <c r="Z641">
        <f>VLOOKUP(T641,WoE!$T$19:$W$25,4,FALSE)</f>
        <v>113</v>
      </c>
      <c r="AA641">
        <f>VLOOKUP(U641,WoE!$T$33:$W$45,4,FALSE)</f>
        <v>123</v>
      </c>
      <c r="AB641">
        <f>VLOOKUP(V641,WoE!$T$53:$W$54,4,FALSE)</f>
        <v>95</v>
      </c>
      <c r="AC641">
        <f t="shared" si="50"/>
        <v>468</v>
      </c>
      <c r="AD641">
        <f t="shared" si="51"/>
        <v>0</v>
      </c>
    </row>
    <row r="642" spans="1:30" hidden="1" x14ac:dyDescent="0.25">
      <c r="A642">
        <v>3</v>
      </c>
      <c r="B642">
        <v>0</v>
      </c>
      <c r="C642" t="s">
        <v>1518</v>
      </c>
      <c r="D642" t="s">
        <v>20</v>
      </c>
      <c r="E642">
        <v>9</v>
      </c>
      <c r="F642">
        <v>4</v>
      </c>
      <c r="G642">
        <v>2</v>
      </c>
      <c r="H642" t="s">
        <v>1516</v>
      </c>
      <c r="I642">
        <v>31.387499999999999</v>
      </c>
      <c r="K642" t="s">
        <v>17</v>
      </c>
      <c r="N642" t="s">
        <v>1519</v>
      </c>
      <c r="O642">
        <v>5</v>
      </c>
      <c r="P642" t="str">
        <f t="shared" si="47"/>
        <v>Validate</v>
      </c>
      <c r="Q642" t="str">
        <f t="shared" si="48"/>
        <v>MA</v>
      </c>
      <c r="S642">
        <f>IF(E642="",WoE!$T$11,IF(E642&lt;18,WoE!$T$5,IF(E642&lt;31,WoE!$T$6,IF(E642&lt;41,WoE!$T$7,IF(E642&lt;51,WoE!$T$8,IF(E642&lt;61,WoE!$T$9,WoE!$T$10))))))</f>
        <v>76.513380263189873</v>
      </c>
      <c r="T642">
        <f>IF(J642="",WoE!$T$25,IF(LEFT(J642,1)=WoE!$R$19,WoE!$T$19,IF(LEFT(J642,1)=WoE!$R$20,WoE!$T$20,IF(LEFT(J642,1)=WoE!$R$21,WoE!$T$21,IF(LEFT(J642,1)=WoE!$R$22,WoE!$T$22,IF(LEFT(J642,1)=WoE!$R$23,WoE!$T$23,WoE!$T$24))))))</f>
        <v>-35.508699828064103</v>
      </c>
      <c r="U642">
        <f>IF(Q642=WoE!$R$45,WoE!$T$45,IF(Q642=WoE!$R$44,WoE!$T$44,IF(Q642=WoE!$R$43,WoE!$T$43,IF(Q642=WoE!$R$42,WoE!$T$42,IF(Q642=WoE!$R$41,WoE!$T$41,IF(Q642=WoE!$R$40,WoE!$T$40,IF(Q642=WoE!$R$39,WoE!$T$39,IF(Q642=WoE!$R$38,WoE!$T$38,IF(Q642=WoE!$R$37,WoE!$T$37,IF(Q642=WoE!$R$36,WoE!$T$36,IF(Q642=WoE!$R$35,WoE!$T$35,IF(Q642="",WoE!$T$33,WoE!$T$34))))))))))))</f>
        <v>4.6520015634892697</v>
      </c>
      <c r="V642">
        <f>IF(D642=WoE!$R$53,WoE!$T$53,WoE!$T$54)</f>
        <v>-94.961360375027951</v>
      </c>
      <c r="W642">
        <f t="shared" si="49"/>
        <v>0</v>
      </c>
      <c r="Y642">
        <f>VLOOKUP(S642,WoE!$T$5:$W$11,4,FALSE)</f>
        <v>137</v>
      </c>
      <c r="Z642">
        <f>VLOOKUP(T642,WoE!$T$19:$W$25,4,FALSE)</f>
        <v>113</v>
      </c>
      <c r="AA642">
        <f>VLOOKUP(U642,WoE!$T$33:$W$45,4,FALSE)</f>
        <v>123</v>
      </c>
      <c r="AB642">
        <f>VLOOKUP(V642,WoE!$T$53:$W$54,4,FALSE)</f>
        <v>95</v>
      </c>
      <c r="AC642">
        <f t="shared" si="50"/>
        <v>468</v>
      </c>
      <c r="AD642">
        <f t="shared" si="51"/>
        <v>0</v>
      </c>
    </row>
    <row r="643" spans="1:30" hidden="1" x14ac:dyDescent="0.25">
      <c r="A643">
        <v>3</v>
      </c>
      <c r="B643">
        <v>1</v>
      </c>
      <c r="C643" t="s">
        <v>1520</v>
      </c>
      <c r="D643" t="s">
        <v>20</v>
      </c>
      <c r="E643">
        <v>3</v>
      </c>
      <c r="F643">
        <v>4</v>
      </c>
      <c r="G643">
        <v>2</v>
      </c>
      <c r="H643" t="s">
        <v>1516</v>
      </c>
      <c r="I643">
        <v>31.387499999999999</v>
      </c>
      <c r="K643" t="s">
        <v>17</v>
      </c>
      <c r="L643" t="s">
        <v>414</v>
      </c>
      <c r="N643" t="s">
        <v>1519</v>
      </c>
      <c r="O643">
        <v>5</v>
      </c>
      <c r="P643" t="str">
        <f t="shared" ref="P643:P706" si="52">IF(O643&lt;=3, "Train", IF(O643=4, "Test", "Validate"))</f>
        <v>Validate</v>
      </c>
      <c r="Q643" t="str">
        <f t="shared" ref="Q643:Q706" si="53">RIGHT(N643,2)</f>
        <v>MA</v>
      </c>
      <c r="S643">
        <f>IF(E643="",WoE!$T$11,IF(E643&lt;18,WoE!$T$5,IF(E643&lt;31,WoE!$T$6,IF(E643&lt;41,WoE!$T$7,IF(E643&lt;51,WoE!$T$8,IF(E643&lt;61,WoE!$T$9,WoE!$T$10))))))</f>
        <v>76.513380263189873</v>
      </c>
      <c r="T643">
        <f>IF(J643="",WoE!$T$25,IF(LEFT(J643,1)=WoE!$R$19,WoE!$T$19,IF(LEFT(J643,1)=WoE!$R$20,WoE!$T$20,IF(LEFT(J643,1)=WoE!$R$21,WoE!$T$21,IF(LEFT(J643,1)=WoE!$R$22,WoE!$T$22,IF(LEFT(J643,1)=WoE!$R$23,WoE!$T$23,WoE!$T$24))))))</f>
        <v>-35.508699828064103</v>
      </c>
      <c r="U643">
        <f>IF(Q643=WoE!$R$45,WoE!$T$45,IF(Q643=WoE!$R$44,WoE!$T$44,IF(Q643=WoE!$R$43,WoE!$T$43,IF(Q643=WoE!$R$42,WoE!$T$42,IF(Q643=WoE!$R$41,WoE!$T$41,IF(Q643=WoE!$R$40,WoE!$T$40,IF(Q643=WoE!$R$39,WoE!$T$39,IF(Q643=WoE!$R$38,WoE!$T$38,IF(Q643=WoE!$R$37,WoE!$T$37,IF(Q643=WoE!$R$36,WoE!$T$36,IF(Q643=WoE!$R$35,WoE!$T$35,IF(Q643="",WoE!$T$33,WoE!$T$34))))))))))))</f>
        <v>4.6520015634892697</v>
      </c>
      <c r="V643">
        <f>IF(D643=WoE!$R$53,WoE!$T$53,WoE!$T$54)</f>
        <v>-94.961360375027951</v>
      </c>
      <c r="W643">
        <f t="shared" ref="W643:W706" si="54">B643</f>
        <v>1</v>
      </c>
      <c r="Y643">
        <f>VLOOKUP(S643,WoE!$T$5:$W$11,4,FALSE)</f>
        <v>137</v>
      </c>
      <c r="Z643">
        <f>VLOOKUP(T643,WoE!$T$19:$W$25,4,FALSE)</f>
        <v>113</v>
      </c>
      <c r="AA643">
        <f>VLOOKUP(U643,WoE!$T$33:$W$45,4,FALSE)</f>
        <v>123</v>
      </c>
      <c r="AB643">
        <f>VLOOKUP(V643,WoE!$T$53:$W$54,4,FALSE)</f>
        <v>95</v>
      </c>
      <c r="AC643">
        <f t="shared" ref="AC643:AC706" si="55">SUM(Y643:AB643)</f>
        <v>468</v>
      </c>
      <c r="AD643">
        <f t="shared" ref="AD643:AD706" si="56">W643</f>
        <v>1</v>
      </c>
    </row>
    <row r="644" spans="1:30" x14ac:dyDescent="0.25">
      <c r="A644">
        <v>3</v>
      </c>
      <c r="B644">
        <v>0</v>
      </c>
      <c r="C644" t="s">
        <v>1521</v>
      </c>
      <c r="D644" t="s">
        <v>20</v>
      </c>
      <c r="E644">
        <v>13</v>
      </c>
      <c r="F644">
        <v>4</v>
      </c>
      <c r="G644">
        <v>2</v>
      </c>
      <c r="H644" t="s">
        <v>1516</v>
      </c>
      <c r="I644">
        <v>31.387499999999999</v>
      </c>
      <c r="K644" t="s">
        <v>17</v>
      </c>
      <c r="N644" t="s">
        <v>1519</v>
      </c>
      <c r="O644">
        <v>2</v>
      </c>
      <c r="P644" t="str">
        <f t="shared" si="52"/>
        <v>Train</v>
      </c>
      <c r="Q644" t="str">
        <f t="shared" si="53"/>
        <v>MA</v>
      </c>
      <c r="S644">
        <f>IF(E644="",WoE!$T$11,IF(E644&lt;18,WoE!$T$5,IF(E644&lt;31,WoE!$T$6,IF(E644&lt;41,WoE!$T$7,IF(E644&lt;51,WoE!$T$8,IF(E644&lt;61,WoE!$T$9,WoE!$T$10))))))</f>
        <v>76.513380263189873</v>
      </c>
      <c r="T644">
        <f>IF(J644="",WoE!$T$25,IF(LEFT(J644,1)=WoE!$R$19,WoE!$T$19,IF(LEFT(J644,1)=WoE!$R$20,WoE!$T$20,IF(LEFT(J644,1)=WoE!$R$21,WoE!$T$21,IF(LEFT(J644,1)=WoE!$R$22,WoE!$T$22,IF(LEFT(J644,1)=WoE!$R$23,WoE!$T$23,WoE!$T$24))))))</f>
        <v>-35.508699828064103</v>
      </c>
      <c r="U644">
        <f>IF(Q644=WoE!$R$45,WoE!$T$45,IF(Q644=WoE!$R$44,WoE!$T$44,IF(Q644=WoE!$R$43,WoE!$T$43,IF(Q644=WoE!$R$42,WoE!$T$42,IF(Q644=WoE!$R$41,WoE!$T$41,IF(Q644=WoE!$R$40,WoE!$T$40,IF(Q644=WoE!$R$39,WoE!$T$39,IF(Q644=WoE!$R$38,WoE!$T$38,IF(Q644=WoE!$R$37,WoE!$T$37,IF(Q644=WoE!$R$36,WoE!$T$36,IF(Q644=WoE!$R$35,WoE!$T$35,IF(Q644="",WoE!$T$33,WoE!$T$34))))))))))))</f>
        <v>4.6520015634892697</v>
      </c>
      <c r="V644">
        <f>IF(D644=WoE!$R$53,WoE!$T$53,WoE!$T$54)</f>
        <v>-94.961360375027951</v>
      </c>
      <c r="W644">
        <f t="shared" si="54"/>
        <v>0</v>
      </c>
      <c r="Y644">
        <f>VLOOKUP(S644,WoE!$T$5:$W$11,4,FALSE)</f>
        <v>137</v>
      </c>
      <c r="Z644">
        <f>VLOOKUP(T644,WoE!$T$19:$W$25,4,FALSE)</f>
        <v>113</v>
      </c>
      <c r="AA644">
        <f>VLOOKUP(U644,WoE!$T$33:$W$45,4,FALSE)</f>
        <v>123</v>
      </c>
      <c r="AB644">
        <f>VLOOKUP(V644,WoE!$T$53:$W$54,4,FALSE)</f>
        <v>95</v>
      </c>
      <c r="AC644">
        <f t="shared" si="55"/>
        <v>468</v>
      </c>
      <c r="AD644">
        <f t="shared" si="56"/>
        <v>0</v>
      </c>
    </row>
    <row r="645" spans="1:30" x14ac:dyDescent="0.25">
      <c r="A645">
        <v>3</v>
      </c>
      <c r="B645">
        <v>1</v>
      </c>
      <c r="C645" t="s">
        <v>1522</v>
      </c>
      <c r="D645" t="s">
        <v>15</v>
      </c>
      <c r="E645">
        <v>5</v>
      </c>
      <c r="F645">
        <v>4</v>
      </c>
      <c r="G645">
        <v>2</v>
      </c>
      <c r="H645" t="s">
        <v>1516</v>
      </c>
      <c r="I645">
        <v>31.387499999999999</v>
      </c>
      <c r="K645" t="s">
        <v>17</v>
      </c>
      <c r="L645" t="s">
        <v>414</v>
      </c>
      <c r="N645" t="s">
        <v>1519</v>
      </c>
      <c r="O645">
        <v>2</v>
      </c>
      <c r="P645" t="str">
        <f t="shared" si="52"/>
        <v>Train</v>
      </c>
      <c r="Q645" t="str">
        <f t="shared" si="53"/>
        <v>MA</v>
      </c>
      <c r="S645">
        <f>IF(E645="",WoE!$T$11,IF(E645&lt;18,WoE!$T$5,IF(E645&lt;31,WoE!$T$6,IF(E645&lt;41,WoE!$T$7,IF(E645&lt;51,WoE!$T$8,IF(E645&lt;61,WoE!$T$9,WoE!$T$10))))))</f>
        <v>76.513380263189873</v>
      </c>
      <c r="T645">
        <f>IF(J645="",WoE!$T$25,IF(LEFT(J645,1)=WoE!$R$19,WoE!$T$19,IF(LEFT(J645,1)=WoE!$R$20,WoE!$T$20,IF(LEFT(J645,1)=WoE!$R$21,WoE!$T$21,IF(LEFT(J645,1)=WoE!$R$22,WoE!$T$22,IF(LEFT(J645,1)=WoE!$R$23,WoE!$T$23,WoE!$T$24))))))</f>
        <v>-35.508699828064103</v>
      </c>
      <c r="U645">
        <f>IF(Q645=WoE!$R$45,WoE!$T$45,IF(Q645=WoE!$R$44,WoE!$T$44,IF(Q645=WoE!$R$43,WoE!$T$43,IF(Q645=WoE!$R$42,WoE!$T$42,IF(Q645=WoE!$R$41,WoE!$T$41,IF(Q645=WoE!$R$40,WoE!$T$40,IF(Q645=WoE!$R$39,WoE!$T$39,IF(Q645=WoE!$R$38,WoE!$T$38,IF(Q645=WoE!$R$37,WoE!$T$37,IF(Q645=WoE!$R$36,WoE!$T$36,IF(Q645=WoE!$R$35,WoE!$T$35,IF(Q645="",WoE!$T$33,WoE!$T$34))))))))))))</f>
        <v>4.6520015634892697</v>
      </c>
      <c r="V645">
        <f>IF(D645=WoE!$R$53,WoE!$T$53,WoE!$T$54)</f>
        <v>157.1927179217501</v>
      </c>
      <c r="W645">
        <f t="shared" si="54"/>
        <v>1</v>
      </c>
      <c r="Y645">
        <f>VLOOKUP(S645,WoE!$T$5:$W$11,4,FALSE)</f>
        <v>137</v>
      </c>
      <c r="Z645">
        <f>VLOOKUP(T645,WoE!$T$19:$W$25,4,FALSE)</f>
        <v>113</v>
      </c>
      <c r="AA645">
        <f>VLOOKUP(U645,WoE!$T$33:$W$45,4,FALSE)</f>
        <v>123</v>
      </c>
      <c r="AB645">
        <f>VLOOKUP(V645,WoE!$T$53:$W$54,4,FALSE)</f>
        <v>167</v>
      </c>
      <c r="AC645">
        <f t="shared" si="55"/>
        <v>540</v>
      </c>
      <c r="AD645">
        <f t="shared" si="56"/>
        <v>1</v>
      </c>
    </row>
    <row r="646" spans="1:30" hidden="1" x14ac:dyDescent="0.25">
      <c r="A646">
        <v>3</v>
      </c>
      <c r="B646">
        <v>0</v>
      </c>
      <c r="C646" t="s">
        <v>1523</v>
      </c>
      <c r="D646" t="s">
        <v>20</v>
      </c>
      <c r="E646">
        <v>40</v>
      </c>
      <c r="F646">
        <v>1</v>
      </c>
      <c r="G646">
        <v>5</v>
      </c>
      <c r="H646" t="s">
        <v>1516</v>
      </c>
      <c r="I646">
        <v>31.387499999999999</v>
      </c>
      <c r="K646" t="s">
        <v>17</v>
      </c>
      <c r="M646">
        <v>142</v>
      </c>
      <c r="N646" t="s">
        <v>1517</v>
      </c>
      <c r="O646">
        <v>4</v>
      </c>
      <c r="P646" t="str">
        <f t="shared" si="52"/>
        <v>Test</v>
      </c>
      <c r="Q646" t="str">
        <f t="shared" si="53"/>
        <v>MA</v>
      </c>
      <c r="S646">
        <f>IF(E646="",WoE!$T$11,IF(E646&lt;18,WoE!$T$5,IF(E646&lt;31,WoE!$T$6,IF(E646&lt;41,WoE!$T$7,IF(E646&lt;51,WoE!$T$8,IF(E646&lt;61,WoE!$T$9,WoE!$T$10))))))</f>
        <v>6.0882919635254256</v>
      </c>
      <c r="T646">
        <f>IF(J646="",WoE!$T$25,IF(LEFT(J646,1)=WoE!$R$19,WoE!$T$19,IF(LEFT(J646,1)=WoE!$R$20,WoE!$T$20,IF(LEFT(J646,1)=WoE!$R$21,WoE!$T$21,IF(LEFT(J646,1)=WoE!$R$22,WoE!$T$22,IF(LEFT(J646,1)=WoE!$R$23,WoE!$T$23,WoE!$T$24))))))</f>
        <v>-35.508699828064103</v>
      </c>
      <c r="U646">
        <f>IF(Q646=WoE!$R$45,WoE!$T$45,IF(Q646=WoE!$R$44,WoE!$T$44,IF(Q646=WoE!$R$43,WoE!$T$43,IF(Q646=WoE!$R$42,WoE!$T$42,IF(Q646=WoE!$R$41,WoE!$T$41,IF(Q646=WoE!$R$40,WoE!$T$40,IF(Q646=WoE!$R$39,WoE!$T$39,IF(Q646=WoE!$R$38,WoE!$T$38,IF(Q646=WoE!$R$37,WoE!$T$37,IF(Q646=WoE!$R$36,WoE!$T$36,IF(Q646=WoE!$R$35,WoE!$T$35,IF(Q646="",WoE!$T$33,WoE!$T$34))))))))))))</f>
        <v>4.6520015634892697</v>
      </c>
      <c r="V646">
        <f>IF(D646=WoE!$R$53,WoE!$T$53,WoE!$T$54)</f>
        <v>-94.961360375027951</v>
      </c>
      <c r="W646">
        <f t="shared" si="54"/>
        <v>0</v>
      </c>
      <c r="Y646">
        <f>VLOOKUP(S646,WoE!$T$5:$W$11,4,FALSE)</f>
        <v>123</v>
      </c>
      <c r="Z646">
        <f>VLOOKUP(T646,WoE!$T$19:$W$25,4,FALSE)</f>
        <v>113</v>
      </c>
      <c r="AA646">
        <f>VLOOKUP(U646,WoE!$T$33:$W$45,4,FALSE)</f>
        <v>123</v>
      </c>
      <c r="AB646">
        <f>VLOOKUP(V646,WoE!$T$53:$W$54,4,FALSE)</f>
        <v>95</v>
      </c>
      <c r="AC646">
        <f t="shared" si="55"/>
        <v>454</v>
      </c>
      <c r="AD646">
        <f t="shared" si="56"/>
        <v>0</v>
      </c>
    </row>
    <row r="647" spans="1:30" hidden="1" x14ac:dyDescent="0.25">
      <c r="A647">
        <v>3</v>
      </c>
      <c r="B647">
        <v>1</v>
      </c>
      <c r="C647" t="s">
        <v>1524</v>
      </c>
      <c r="D647" t="s">
        <v>20</v>
      </c>
      <c r="E647">
        <v>23</v>
      </c>
      <c r="F647">
        <v>0</v>
      </c>
      <c r="G647">
        <v>0</v>
      </c>
      <c r="H647" t="s">
        <v>1525</v>
      </c>
      <c r="I647">
        <v>7.7957999999999998</v>
      </c>
      <c r="K647" t="s">
        <v>17</v>
      </c>
      <c r="L647" t="s">
        <v>241</v>
      </c>
      <c r="N647" t="s">
        <v>1526</v>
      </c>
      <c r="O647">
        <v>4</v>
      </c>
      <c r="P647" t="str">
        <f t="shared" si="52"/>
        <v>Test</v>
      </c>
      <c r="Q647" t="str">
        <f t="shared" si="53"/>
        <v>MN</v>
      </c>
      <c r="S647">
        <f>IF(E647="",WoE!$T$11,IF(E647&lt;18,WoE!$T$5,IF(E647&lt;31,WoE!$T$6,IF(E647&lt;41,WoE!$T$7,IF(E647&lt;51,WoE!$T$8,IF(E647&lt;61,WoE!$T$9,WoE!$T$10))))))</f>
        <v>-5.6858338818942329</v>
      </c>
      <c r="T647">
        <f>IF(J647="",WoE!$T$25,IF(LEFT(J647,1)=WoE!$R$19,WoE!$T$19,IF(LEFT(J647,1)=WoE!$R$20,WoE!$T$20,IF(LEFT(J647,1)=WoE!$R$21,WoE!$T$21,IF(LEFT(J647,1)=WoE!$R$22,WoE!$T$22,IF(LEFT(J647,1)=WoE!$R$23,WoE!$T$23,WoE!$T$24))))))</f>
        <v>-35.508699828064103</v>
      </c>
      <c r="U647">
        <f>IF(Q647=WoE!$R$45,WoE!$T$45,IF(Q647=WoE!$R$44,WoE!$T$44,IF(Q647=WoE!$R$43,WoE!$T$43,IF(Q647=WoE!$R$42,WoE!$T$42,IF(Q647=WoE!$R$41,WoE!$T$41,IF(Q647=WoE!$R$40,WoE!$T$40,IF(Q647=WoE!$R$39,WoE!$T$39,IF(Q647=WoE!$R$38,WoE!$T$38,IF(Q647=WoE!$R$37,WoE!$T$37,IF(Q647=WoE!$R$36,WoE!$T$36,IF(Q647=WoE!$R$35,WoE!$T$35,IF(Q647="",WoE!$T$33,WoE!$T$34))))))))))))</f>
        <v>26.617316200933416</v>
      </c>
      <c r="V647">
        <f>IF(D647=WoE!$R$53,WoE!$T$53,WoE!$T$54)</f>
        <v>-94.961360375027951</v>
      </c>
      <c r="W647">
        <f t="shared" si="54"/>
        <v>1</v>
      </c>
      <c r="Y647">
        <f>VLOOKUP(S647,WoE!$T$5:$W$11,4,FALSE)</f>
        <v>121</v>
      </c>
      <c r="Z647">
        <f>VLOOKUP(T647,WoE!$T$19:$W$25,4,FALSE)</f>
        <v>113</v>
      </c>
      <c r="AA647">
        <f>VLOOKUP(U647,WoE!$T$33:$W$45,4,FALSE)</f>
        <v>128</v>
      </c>
      <c r="AB647">
        <f>VLOOKUP(V647,WoE!$T$53:$W$54,4,FALSE)</f>
        <v>95</v>
      </c>
      <c r="AC647">
        <f t="shared" si="55"/>
        <v>457</v>
      </c>
      <c r="AD647">
        <f t="shared" si="56"/>
        <v>1</v>
      </c>
    </row>
    <row r="648" spans="1:30" x14ac:dyDescent="0.25">
      <c r="A648">
        <v>3</v>
      </c>
      <c r="B648">
        <v>1</v>
      </c>
      <c r="C648" t="s">
        <v>1527</v>
      </c>
      <c r="D648" t="s">
        <v>15</v>
      </c>
      <c r="E648">
        <v>38</v>
      </c>
      <c r="F648">
        <v>1</v>
      </c>
      <c r="G648">
        <v>5</v>
      </c>
      <c r="H648" t="s">
        <v>1516</v>
      </c>
      <c r="I648">
        <v>31.387499999999999</v>
      </c>
      <c r="K648" t="s">
        <v>17</v>
      </c>
      <c r="L648" t="s">
        <v>414</v>
      </c>
      <c r="N648" t="s">
        <v>1517</v>
      </c>
      <c r="O648">
        <v>1</v>
      </c>
      <c r="P648" t="str">
        <f t="shared" si="52"/>
        <v>Train</v>
      </c>
      <c r="Q648" t="str">
        <f t="shared" si="53"/>
        <v>MA</v>
      </c>
      <c r="S648">
        <f>IF(E648="",WoE!$T$11,IF(E648&lt;18,WoE!$T$5,IF(E648&lt;31,WoE!$T$6,IF(E648&lt;41,WoE!$T$7,IF(E648&lt;51,WoE!$T$8,IF(E648&lt;61,WoE!$T$9,WoE!$T$10))))))</f>
        <v>6.0882919635254256</v>
      </c>
      <c r="T648">
        <f>IF(J648="",WoE!$T$25,IF(LEFT(J648,1)=WoE!$R$19,WoE!$T$19,IF(LEFT(J648,1)=WoE!$R$20,WoE!$T$20,IF(LEFT(J648,1)=WoE!$R$21,WoE!$T$21,IF(LEFT(J648,1)=WoE!$R$22,WoE!$T$22,IF(LEFT(J648,1)=WoE!$R$23,WoE!$T$23,WoE!$T$24))))))</f>
        <v>-35.508699828064103</v>
      </c>
      <c r="U648">
        <f>IF(Q648=WoE!$R$45,WoE!$T$45,IF(Q648=WoE!$R$44,WoE!$T$44,IF(Q648=WoE!$R$43,WoE!$T$43,IF(Q648=WoE!$R$42,WoE!$T$42,IF(Q648=WoE!$R$41,WoE!$T$41,IF(Q648=WoE!$R$40,WoE!$T$40,IF(Q648=WoE!$R$39,WoE!$T$39,IF(Q648=WoE!$R$38,WoE!$T$38,IF(Q648=WoE!$R$37,WoE!$T$37,IF(Q648=WoE!$R$36,WoE!$T$36,IF(Q648=WoE!$R$35,WoE!$T$35,IF(Q648="",WoE!$T$33,WoE!$T$34))))))))))))</f>
        <v>4.6520015634892697</v>
      </c>
      <c r="V648">
        <f>IF(D648=WoE!$R$53,WoE!$T$53,WoE!$T$54)</f>
        <v>157.1927179217501</v>
      </c>
      <c r="W648">
        <f t="shared" si="54"/>
        <v>1</v>
      </c>
      <c r="Y648">
        <f>VLOOKUP(S648,WoE!$T$5:$W$11,4,FALSE)</f>
        <v>123</v>
      </c>
      <c r="Z648">
        <f>VLOOKUP(T648,WoE!$T$19:$W$25,4,FALSE)</f>
        <v>113</v>
      </c>
      <c r="AA648">
        <f>VLOOKUP(U648,WoE!$T$33:$W$45,4,FALSE)</f>
        <v>123</v>
      </c>
      <c r="AB648">
        <f>VLOOKUP(V648,WoE!$T$53:$W$54,4,FALSE)</f>
        <v>167</v>
      </c>
      <c r="AC648">
        <f t="shared" si="55"/>
        <v>526</v>
      </c>
      <c r="AD648">
        <f t="shared" si="56"/>
        <v>1</v>
      </c>
    </row>
    <row r="649" spans="1:30" hidden="1" x14ac:dyDescent="0.25">
      <c r="A649">
        <v>3</v>
      </c>
      <c r="B649">
        <v>1</v>
      </c>
      <c r="C649" t="s">
        <v>1528</v>
      </c>
      <c r="D649" t="s">
        <v>15</v>
      </c>
      <c r="E649">
        <v>45</v>
      </c>
      <c r="F649">
        <v>0</v>
      </c>
      <c r="G649">
        <v>0</v>
      </c>
      <c r="H649" t="s">
        <v>1529</v>
      </c>
      <c r="I649">
        <v>7.2249999999999996</v>
      </c>
      <c r="K649" t="s">
        <v>44</v>
      </c>
      <c r="L649" t="s">
        <v>44</v>
      </c>
      <c r="N649" t="s">
        <v>1530</v>
      </c>
      <c r="O649">
        <v>4</v>
      </c>
      <c r="P649" t="str">
        <f t="shared" si="52"/>
        <v>Test</v>
      </c>
      <c r="Q649" t="str">
        <f t="shared" si="53"/>
        <v>ON</v>
      </c>
      <c r="S649">
        <f>IF(E649="",WoE!$T$11,IF(E649&lt;18,WoE!$T$5,IF(E649&lt;31,WoE!$T$6,IF(E649&lt;41,WoE!$T$7,IF(E649&lt;51,WoE!$T$8,IF(E649&lt;61,WoE!$T$9,WoE!$T$10))))))</f>
        <v>10.385094737400134</v>
      </c>
      <c r="T649">
        <f>IF(J649="",WoE!$T$25,IF(LEFT(J649,1)=WoE!$R$19,WoE!$T$19,IF(LEFT(J649,1)=WoE!$R$20,WoE!$T$20,IF(LEFT(J649,1)=WoE!$R$21,WoE!$T$21,IF(LEFT(J649,1)=WoE!$R$22,WoE!$T$22,IF(LEFT(J649,1)=WoE!$R$23,WoE!$T$23,WoE!$T$24))))))</f>
        <v>-35.508699828064103</v>
      </c>
      <c r="U649">
        <f>IF(Q649=WoE!$R$45,WoE!$T$45,IF(Q649=WoE!$R$44,WoE!$T$44,IF(Q649=WoE!$R$43,WoE!$T$43,IF(Q649=WoE!$R$42,WoE!$T$42,IF(Q649=WoE!$R$41,WoE!$T$41,IF(Q649=WoE!$R$40,WoE!$T$40,IF(Q649=WoE!$R$39,WoE!$T$39,IF(Q649=WoE!$R$38,WoE!$T$38,IF(Q649=WoE!$R$37,WoE!$T$37,IF(Q649=WoE!$R$36,WoE!$T$36,IF(Q649=WoE!$R$35,WoE!$T$35,IF(Q649="",WoE!$T$33,WoE!$T$34))))))))))))</f>
        <v>-105.96394786685998</v>
      </c>
      <c r="V649">
        <f>IF(D649=WoE!$R$53,WoE!$T$53,WoE!$T$54)</f>
        <v>157.1927179217501</v>
      </c>
      <c r="W649">
        <f t="shared" si="54"/>
        <v>1</v>
      </c>
      <c r="Y649">
        <f>VLOOKUP(S649,WoE!$T$5:$W$11,4,FALSE)</f>
        <v>124</v>
      </c>
      <c r="Z649">
        <f>VLOOKUP(T649,WoE!$T$19:$W$25,4,FALSE)</f>
        <v>113</v>
      </c>
      <c r="AA649">
        <f>VLOOKUP(U649,WoE!$T$33:$W$45,4,FALSE)</f>
        <v>98</v>
      </c>
      <c r="AB649">
        <f>VLOOKUP(V649,WoE!$T$53:$W$54,4,FALSE)</f>
        <v>167</v>
      </c>
      <c r="AC649">
        <f t="shared" si="55"/>
        <v>502</v>
      </c>
      <c r="AD649">
        <f t="shared" si="56"/>
        <v>1</v>
      </c>
    </row>
    <row r="650" spans="1:30" hidden="1" x14ac:dyDescent="0.25">
      <c r="A650">
        <v>3</v>
      </c>
      <c r="B650">
        <v>0</v>
      </c>
      <c r="C650" t="s">
        <v>1531</v>
      </c>
      <c r="D650" t="s">
        <v>20</v>
      </c>
      <c r="E650">
        <v>21</v>
      </c>
      <c r="F650">
        <v>0</v>
      </c>
      <c r="G650">
        <v>0</v>
      </c>
      <c r="H650" t="s">
        <v>1532</v>
      </c>
      <c r="I650">
        <v>7.2249999999999996</v>
      </c>
      <c r="K650" t="s">
        <v>44</v>
      </c>
      <c r="N650" t="s">
        <v>1530</v>
      </c>
      <c r="O650">
        <v>4</v>
      </c>
      <c r="P650" t="str">
        <f t="shared" si="52"/>
        <v>Test</v>
      </c>
      <c r="Q650" t="str">
        <f t="shared" si="53"/>
        <v>ON</v>
      </c>
      <c r="S650">
        <f>IF(E650="",WoE!$T$11,IF(E650&lt;18,WoE!$T$5,IF(E650&lt;31,WoE!$T$6,IF(E650&lt;41,WoE!$T$7,IF(E650&lt;51,WoE!$T$8,IF(E650&lt;61,WoE!$T$9,WoE!$T$10))))))</f>
        <v>-5.6858338818942329</v>
      </c>
      <c r="T650">
        <f>IF(J650="",WoE!$T$25,IF(LEFT(J650,1)=WoE!$R$19,WoE!$T$19,IF(LEFT(J650,1)=WoE!$R$20,WoE!$T$20,IF(LEFT(J650,1)=WoE!$R$21,WoE!$T$21,IF(LEFT(J650,1)=WoE!$R$22,WoE!$T$22,IF(LEFT(J650,1)=WoE!$R$23,WoE!$T$23,WoE!$T$24))))))</f>
        <v>-35.508699828064103</v>
      </c>
      <c r="U650">
        <f>IF(Q650=WoE!$R$45,WoE!$T$45,IF(Q650=WoE!$R$44,WoE!$T$44,IF(Q650=WoE!$R$43,WoE!$T$43,IF(Q650=WoE!$R$42,WoE!$T$42,IF(Q650=WoE!$R$41,WoE!$T$41,IF(Q650=WoE!$R$40,WoE!$T$40,IF(Q650=WoE!$R$39,WoE!$T$39,IF(Q650=WoE!$R$38,WoE!$T$38,IF(Q650=WoE!$R$37,WoE!$T$37,IF(Q650=WoE!$R$36,WoE!$T$36,IF(Q650=WoE!$R$35,WoE!$T$35,IF(Q650="",WoE!$T$33,WoE!$T$34))))))))))))</f>
        <v>-105.96394786685998</v>
      </c>
      <c r="V650">
        <f>IF(D650=WoE!$R$53,WoE!$T$53,WoE!$T$54)</f>
        <v>-94.961360375027951</v>
      </c>
      <c r="W650">
        <f t="shared" si="54"/>
        <v>0</v>
      </c>
      <c r="Y650">
        <f>VLOOKUP(S650,WoE!$T$5:$W$11,4,FALSE)</f>
        <v>121</v>
      </c>
      <c r="Z650">
        <f>VLOOKUP(T650,WoE!$T$19:$W$25,4,FALSE)</f>
        <v>113</v>
      </c>
      <c r="AA650">
        <f>VLOOKUP(U650,WoE!$T$33:$W$45,4,FALSE)</f>
        <v>98</v>
      </c>
      <c r="AB650">
        <f>VLOOKUP(V650,WoE!$T$53:$W$54,4,FALSE)</f>
        <v>95</v>
      </c>
      <c r="AC650">
        <f t="shared" si="55"/>
        <v>427</v>
      </c>
      <c r="AD650">
        <f t="shared" si="56"/>
        <v>0</v>
      </c>
    </row>
    <row r="651" spans="1:30" hidden="1" x14ac:dyDescent="0.25">
      <c r="A651">
        <v>3</v>
      </c>
      <c r="B651">
        <v>0</v>
      </c>
      <c r="C651" t="s">
        <v>1533</v>
      </c>
      <c r="D651" t="s">
        <v>20</v>
      </c>
      <c r="E651">
        <v>23</v>
      </c>
      <c r="F651">
        <v>0</v>
      </c>
      <c r="G651">
        <v>0</v>
      </c>
      <c r="H651" t="s">
        <v>1534</v>
      </c>
      <c r="I651">
        <v>7.05</v>
      </c>
      <c r="K651" t="s">
        <v>17</v>
      </c>
      <c r="O651">
        <v>5</v>
      </c>
      <c r="P651" t="str">
        <f t="shared" si="52"/>
        <v>Validate</v>
      </c>
      <c r="Q651" t="str">
        <f t="shared" si="53"/>
        <v/>
      </c>
      <c r="S651">
        <f>IF(E651="",WoE!$T$11,IF(E651&lt;18,WoE!$T$5,IF(E651&lt;31,WoE!$T$6,IF(E651&lt;41,WoE!$T$7,IF(E651&lt;51,WoE!$T$8,IF(E651&lt;61,WoE!$T$9,WoE!$T$10))))))</f>
        <v>-5.6858338818942329</v>
      </c>
      <c r="T651">
        <f>IF(J651="",WoE!$T$25,IF(LEFT(J651,1)=WoE!$R$19,WoE!$T$19,IF(LEFT(J651,1)=WoE!$R$20,WoE!$T$20,IF(LEFT(J651,1)=WoE!$R$21,WoE!$T$21,IF(LEFT(J651,1)=WoE!$R$22,WoE!$T$22,IF(LEFT(J651,1)=WoE!$R$23,WoE!$T$23,WoE!$T$24))))))</f>
        <v>-35.508699828064103</v>
      </c>
      <c r="U651">
        <f>IF(Q651=WoE!$R$45,WoE!$T$45,IF(Q651=WoE!$R$44,WoE!$T$44,IF(Q651=WoE!$R$43,WoE!$T$43,IF(Q651=WoE!$R$42,WoE!$T$42,IF(Q651=WoE!$R$41,WoE!$T$41,IF(Q651=WoE!$R$40,WoE!$T$40,IF(Q651=WoE!$R$39,WoE!$T$39,IF(Q651=WoE!$R$38,WoE!$T$38,IF(Q651=WoE!$R$37,WoE!$T$37,IF(Q651=WoE!$R$36,WoE!$T$36,IF(Q651=WoE!$R$35,WoE!$T$35,IF(Q651="",WoE!$T$33,WoE!$T$34))))))))))))</f>
        <v>-46.758841498002319</v>
      </c>
      <c r="V651">
        <f>IF(D651=WoE!$R$53,WoE!$T$53,WoE!$T$54)</f>
        <v>-94.961360375027951</v>
      </c>
      <c r="W651">
        <f t="shared" si="54"/>
        <v>0</v>
      </c>
      <c r="Y651">
        <f>VLOOKUP(S651,WoE!$T$5:$W$11,4,FALSE)</f>
        <v>121</v>
      </c>
      <c r="Z651">
        <f>VLOOKUP(T651,WoE!$T$19:$W$25,4,FALSE)</f>
        <v>113</v>
      </c>
      <c r="AA651">
        <f>VLOOKUP(U651,WoE!$T$33:$W$45,4,FALSE)</f>
        <v>112</v>
      </c>
      <c r="AB651">
        <f>VLOOKUP(V651,WoE!$T$53:$W$54,4,FALSE)</f>
        <v>95</v>
      </c>
      <c r="AC651">
        <f t="shared" si="55"/>
        <v>441</v>
      </c>
      <c r="AD651">
        <f t="shared" si="56"/>
        <v>0</v>
      </c>
    </row>
    <row r="652" spans="1:30" hidden="1" x14ac:dyDescent="0.25">
      <c r="A652">
        <v>3</v>
      </c>
      <c r="B652">
        <v>0</v>
      </c>
      <c r="C652" t="s">
        <v>1535</v>
      </c>
      <c r="D652" t="s">
        <v>15</v>
      </c>
      <c r="E652">
        <v>17</v>
      </c>
      <c r="F652">
        <v>0</v>
      </c>
      <c r="G652">
        <v>0</v>
      </c>
      <c r="H652" t="s">
        <v>1536</v>
      </c>
      <c r="I652">
        <v>14.458299999999999</v>
      </c>
      <c r="K652" t="s">
        <v>44</v>
      </c>
      <c r="O652">
        <v>4</v>
      </c>
      <c r="P652" t="str">
        <f t="shared" si="52"/>
        <v>Test</v>
      </c>
      <c r="Q652" t="str">
        <f t="shared" si="53"/>
        <v/>
      </c>
      <c r="S652">
        <f>IF(E652="",WoE!$T$11,IF(E652&lt;18,WoE!$T$5,IF(E652&lt;31,WoE!$T$6,IF(E652&lt;41,WoE!$T$7,IF(E652&lt;51,WoE!$T$8,IF(E652&lt;61,WoE!$T$9,WoE!$T$10))))))</f>
        <v>76.513380263189873</v>
      </c>
      <c r="T652">
        <f>IF(J652="",WoE!$T$25,IF(LEFT(J652,1)=WoE!$R$19,WoE!$T$19,IF(LEFT(J652,1)=WoE!$R$20,WoE!$T$20,IF(LEFT(J652,1)=WoE!$R$21,WoE!$T$21,IF(LEFT(J652,1)=WoE!$R$22,WoE!$T$22,IF(LEFT(J652,1)=WoE!$R$23,WoE!$T$23,WoE!$T$24))))))</f>
        <v>-35.508699828064103</v>
      </c>
      <c r="U652">
        <f>IF(Q652=WoE!$R$45,WoE!$T$45,IF(Q652=WoE!$R$44,WoE!$T$44,IF(Q652=WoE!$R$43,WoE!$T$43,IF(Q652=WoE!$R$42,WoE!$T$42,IF(Q652=WoE!$R$41,WoE!$T$41,IF(Q652=WoE!$R$40,WoE!$T$40,IF(Q652=WoE!$R$39,WoE!$T$39,IF(Q652=WoE!$R$38,WoE!$T$38,IF(Q652=WoE!$R$37,WoE!$T$37,IF(Q652=WoE!$R$36,WoE!$T$36,IF(Q652=WoE!$R$35,WoE!$T$35,IF(Q652="",WoE!$T$33,WoE!$T$34))))))))))))</f>
        <v>-46.758841498002319</v>
      </c>
      <c r="V652">
        <f>IF(D652=WoE!$R$53,WoE!$T$53,WoE!$T$54)</f>
        <v>157.1927179217501</v>
      </c>
      <c r="W652">
        <f t="shared" si="54"/>
        <v>0</v>
      </c>
      <c r="Y652">
        <f>VLOOKUP(S652,WoE!$T$5:$W$11,4,FALSE)</f>
        <v>137</v>
      </c>
      <c r="Z652">
        <f>VLOOKUP(T652,WoE!$T$19:$W$25,4,FALSE)</f>
        <v>113</v>
      </c>
      <c r="AA652">
        <f>VLOOKUP(U652,WoE!$T$33:$W$45,4,FALSE)</f>
        <v>112</v>
      </c>
      <c r="AB652">
        <f>VLOOKUP(V652,WoE!$T$53:$W$54,4,FALSE)</f>
        <v>167</v>
      </c>
      <c r="AC652">
        <f t="shared" si="55"/>
        <v>529</v>
      </c>
      <c r="AD652">
        <f t="shared" si="56"/>
        <v>0</v>
      </c>
    </row>
    <row r="653" spans="1:30" x14ac:dyDescent="0.25">
      <c r="A653">
        <v>3</v>
      </c>
      <c r="B653">
        <v>0</v>
      </c>
      <c r="C653" t="s">
        <v>1537</v>
      </c>
      <c r="D653" t="s">
        <v>20</v>
      </c>
      <c r="E653">
        <v>30</v>
      </c>
      <c r="F653">
        <v>0</v>
      </c>
      <c r="G653">
        <v>0</v>
      </c>
      <c r="H653" t="s">
        <v>1538</v>
      </c>
      <c r="I653">
        <v>7.2249999999999996</v>
      </c>
      <c r="K653" t="s">
        <v>44</v>
      </c>
      <c r="N653" t="s">
        <v>1530</v>
      </c>
      <c r="O653">
        <v>2</v>
      </c>
      <c r="P653" t="str">
        <f t="shared" si="52"/>
        <v>Train</v>
      </c>
      <c r="Q653" t="str">
        <f t="shared" si="53"/>
        <v>ON</v>
      </c>
      <c r="S653">
        <f>IF(E653="",WoE!$T$11,IF(E653&lt;18,WoE!$T$5,IF(E653&lt;31,WoE!$T$6,IF(E653&lt;41,WoE!$T$7,IF(E653&lt;51,WoE!$T$8,IF(E653&lt;61,WoE!$T$9,WoE!$T$10))))))</f>
        <v>-5.6858338818942329</v>
      </c>
      <c r="T653">
        <f>IF(J653="",WoE!$T$25,IF(LEFT(J653,1)=WoE!$R$19,WoE!$T$19,IF(LEFT(J653,1)=WoE!$R$20,WoE!$T$20,IF(LEFT(J653,1)=WoE!$R$21,WoE!$T$21,IF(LEFT(J653,1)=WoE!$R$22,WoE!$T$22,IF(LEFT(J653,1)=WoE!$R$23,WoE!$T$23,WoE!$T$24))))))</f>
        <v>-35.508699828064103</v>
      </c>
      <c r="U653">
        <f>IF(Q653=WoE!$R$45,WoE!$T$45,IF(Q653=WoE!$R$44,WoE!$T$44,IF(Q653=WoE!$R$43,WoE!$T$43,IF(Q653=WoE!$R$42,WoE!$T$42,IF(Q653=WoE!$R$41,WoE!$T$41,IF(Q653=WoE!$R$40,WoE!$T$40,IF(Q653=WoE!$R$39,WoE!$T$39,IF(Q653=WoE!$R$38,WoE!$T$38,IF(Q653=WoE!$R$37,WoE!$T$37,IF(Q653=WoE!$R$36,WoE!$T$36,IF(Q653=WoE!$R$35,WoE!$T$35,IF(Q653="",WoE!$T$33,WoE!$T$34))))))))))))</f>
        <v>-105.96394786685998</v>
      </c>
      <c r="V653">
        <f>IF(D653=WoE!$R$53,WoE!$T$53,WoE!$T$54)</f>
        <v>-94.961360375027951</v>
      </c>
      <c r="W653">
        <f t="shared" si="54"/>
        <v>0</v>
      </c>
      <c r="Y653">
        <f>VLOOKUP(S653,WoE!$T$5:$W$11,4,FALSE)</f>
        <v>121</v>
      </c>
      <c r="Z653">
        <f>VLOOKUP(T653,WoE!$T$19:$W$25,4,FALSE)</f>
        <v>113</v>
      </c>
      <c r="AA653">
        <f>VLOOKUP(U653,WoE!$T$33:$W$45,4,FALSE)</f>
        <v>98</v>
      </c>
      <c r="AB653">
        <f>VLOOKUP(V653,WoE!$T$53:$W$54,4,FALSE)</f>
        <v>95</v>
      </c>
      <c r="AC653">
        <f t="shared" si="55"/>
        <v>427</v>
      </c>
      <c r="AD653">
        <f t="shared" si="56"/>
        <v>0</v>
      </c>
    </row>
    <row r="654" spans="1:30" x14ac:dyDescent="0.25">
      <c r="A654">
        <v>3</v>
      </c>
      <c r="B654">
        <v>0</v>
      </c>
      <c r="C654" t="s">
        <v>1539</v>
      </c>
      <c r="D654" t="s">
        <v>20</v>
      </c>
      <c r="E654">
        <v>23</v>
      </c>
      <c r="F654">
        <v>0</v>
      </c>
      <c r="G654">
        <v>0</v>
      </c>
      <c r="H654" t="s">
        <v>1540</v>
      </c>
      <c r="I654">
        <v>7.8541999999999996</v>
      </c>
      <c r="K654" t="s">
        <v>17</v>
      </c>
      <c r="N654" t="s">
        <v>1541</v>
      </c>
      <c r="O654">
        <v>2</v>
      </c>
      <c r="P654" t="str">
        <f t="shared" si="52"/>
        <v>Train</v>
      </c>
      <c r="Q654" t="str">
        <f t="shared" si="53"/>
        <v>IL</v>
      </c>
      <c r="S654">
        <f>IF(E654="",WoE!$T$11,IF(E654&lt;18,WoE!$T$5,IF(E654&lt;31,WoE!$T$6,IF(E654&lt;41,WoE!$T$7,IF(E654&lt;51,WoE!$T$8,IF(E654&lt;61,WoE!$T$9,WoE!$T$10))))))</f>
        <v>-5.6858338818942329</v>
      </c>
      <c r="T654">
        <f>IF(J654="",WoE!$T$25,IF(LEFT(J654,1)=WoE!$R$19,WoE!$T$19,IF(LEFT(J654,1)=WoE!$R$20,WoE!$T$20,IF(LEFT(J654,1)=WoE!$R$21,WoE!$T$21,IF(LEFT(J654,1)=WoE!$R$22,WoE!$T$22,IF(LEFT(J654,1)=WoE!$R$23,WoE!$T$23,WoE!$T$24))))))</f>
        <v>-35.508699828064103</v>
      </c>
      <c r="U654">
        <f>IF(Q654=WoE!$R$45,WoE!$T$45,IF(Q654=WoE!$R$44,WoE!$T$44,IF(Q654=WoE!$R$43,WoE!$T$43,IF(Q654=WoE!$R$42,WoE!$T$42,IF(Q654=WoE!$R$41,WoE!$T$41,IF(Q654=WoE!$R$40,WoE!$T$40,IF(Q654=WoE!$R$39,WoE!$T$39,IF(Q654=WoE!$R$38,WoE!$T$38,IF(Q654=WoE!$R$37,WoE!$T$37,IF(Q654=WoE!$R$36,WoE!$T$36,IF(Q654=WoE!$R$35,WoE!$T$35,IF(Q654="",WoE!$T$33,WoE!$T$34))))))))))))</f>
        <v>-37.69635979759498</v>
      </c>
      <c r="V654">
        <f>IF(D654=WoE!$R$53,WoE!$T$53,WoE!$T$54)</f>
        <v>-94.961360375027951</v>
      </c>
      <c r="W654">
        <f t="shared" si="54"/>
        <v>0</v>
      </c>
      <c r="Y654">
        <f>VLOOKUP(S654,WoE!$T$5:$W$11,4,FALSE)</f>
        <v>121</v>
      </c>
      <c r="Z654">
        <f>VLOOKUP(T654,WoE!$T$19:$W$25,4,FALSE)</f>
        <v>113</v>
      </c>
      <c r="AA654">
        <f>VLOOKUP(U654,WoE!$T$33:$W$45,4,FALSE)</f>
        <v>114</v>
      </c>
      <c r="AB654">
        <f>VLOOKUP(V654,WoE!$T$53:$W$54,4,FALSE)</f>
        <v>95</v>
      </c>
      <c r="AC654">
        <f t="shared" si="55"/>
        <v>443</v>
      </c>
      <c r="AD654">
        <f t="shared" si="56"/>
        <v>0</v>
      </c>
    </row>
    <row r="655" spans="1:30" x14ac:dyDescent="0.25">
      <c r="A655">
        <v>3</v>
      </c>
      <c r="B655">
        <v>1</v>
      </c>
      <c r="C655" t="s">
        <v>1542</v>
      </c>
      <c r="D655" t="s">
        <v>15</v>
      </c>
      <c r="E655">
        <v>13</v>
      </c>
      <c r="F655">
        <v>0</v>
      </c>
      <c r="G655">
        <v>0</v>
      </c>
      <c r="H655" t="s">
        <v>1543</v>
      </c>
      <c r="I655">
        <v>7.2291999999999996</v>
      </c>
      <c r="K655" t="s">
        <v>44</v>
      </c>
      <c r="L655" t="s">
        <v>44</v>
      </c>
      <c r="N655" t="s">
        <v>1544</v>
      </c>
      <c r="O655">
        <v>2</v>
      </c>
      <c r="P655" t="str">
        <f t="shared" si="52"/>
        <v>Train</v>
      </c>
      <c r="Q655" t="str">
        <f t="shared" si="53"/>
        <v>OH</v>
      </c>
      <c r="S655">
        <f>IF(E655="",WoE!$T$11,IF(E655&lt;18,WoE!$T$5,IF(E655&lt;31,WoE!$T$6,IF(E655&lt;41,WoE!$T$7,IF(E655&lt;51,WoE!$T$8,IF(E655&lt;61,WoE!$T$9,WoE!$T$10))))))</f>
        <v>76.513380263189873</v>
      </c>
      <c r="T655">
        <f>IF(J655="",WoE!$T$25,IF(LEFT(J655,1)=WoE!$R$19,WoE!$T$19,IF(LEFT(J655,1)=WoE!$R$20,WoE!$T$20,IF(LEFT(J655,1)=WoE!$R$21,WoE!$T$21,IF(LEFT(J655,1)=WoE!$R$22,WoE!$T$22,IF(LEFT(J655,1)=WoE!$R$23,WoE!$T$23,WoE!$T$24))))))</f>
        <v>-35.508699828064103</v>
      </c>
      <c r="U655">
        <f>IF(Q655=WoE!$R$45,WoE!$T$45,IF(Q655=WoE!$R$44,WoE!$T$44,IF(Q655=WoE!$R$43,WoE!$T$43,IF(Q655=WoE!$R$42,WoE!$T$42,IF(Q655=WoE!$R$41,WoE!$T$41,IF(Q655=WoE!$R$40,WoE!$T$40,IF(Q655=WoE!$R$39,WoE!$T$39,IF(Q655=WoE!$R$38,WoE!$T$38,IF(Q655=WoE!$R$37,WoE!$T$37,IF(Q655=WoE!$R$36,WoE!$T$36,IF(Q655=WoE!$R$35,WoE!$T$35,IF(Q655="",WoE!$T$33,WoE!$T$34))))))))))))</f>
        <v>100.93307631439407</v>
      </c>
      <c r="V655">
        <f>IF(D655=WoE!$R$53,WoE!$T$53,WoE!$T$54)</f>
        <v>157.1927179217501</v>
      </c>
      <c r="W655">
        <f t="shared" si="54"/>
        <v>1</v>
      </c>
      <c r="Y655">
        <f>VLOOKUP(S655,WoE!$T$5:$W$11,4,FALSE)</f>
        <v>137</v>
      </c>
      <c r="Z655">
        <f>VLOOKUP(T655,WoE!$T$19:$W$25,4,FALSE)</f>
        <v>113</v>
      </c>
      <c r="AA655">
        <f>VLOOKUP(U655,WoE!$T$33:$W$45,4,FALSE)</f>
        <v>144</v>
      </c>
      <c r="AB655">
        <f>VLOOKUP(V655,WoE!$T$53:$W$54,4,FALSE)</f>
        <v>167</v>
      </c>
      <c r="AC655">
        <f t="shared" si="55"/>
        <v>561</v>
      </c>
      <c r="AD655">
        <f t="shared" si="56"/>
        <v>1</v>
      </c>
    </row>
    <row r="656" spans="1:30" x14ac:dyDescent="0.25">
      <c r="A656">
        <v>3</v>
      </c>
      <c r="B656">
        <v>0</v>
      </c>
      <c r="C656" t="s">
        <v>1545</v>
      </c>
      <c r="D656" t="s">
        <v>20</v>
      </c>
      <c r="E656">
        <v>20</v>
      </c>
      <c r="F656">
        <v>0</v>
      </c>
      <c r="G656">
        <v>0</v>
      </c>
      <c r="H656" t="s">
        <v>1546</v>
      </c>
      <c r="I656">
        <v>7.2249999999999996</v>
      </c>
      <c r="K656" t="s">
        <v>44</v>
      </c>
      <c r="O656">
        <v>3</v>
      </c>
      <c r="P656" t="str">
        <f t="shared" si="52"/>
        <v>Train</v>
      </c>
      <c r="Q656" t="str">
        <f t="shared" si="53"/>
        <v/>
      </c>
      <c r="S656">
        <f>IF(E656="",WoE!$T$11,IF(E656&lt;18,WoE!$T$5,IF(E656&lt;31,WoE!$T$6,IF(E656&lt;41,WoE!$T$7,IF(E656&lt;51,WoE!$T$8,IF(E656&lt;61,WoE!$T$9,WoE!$T$10))))))</f>
        <v>-5.6858338818942329</v>
      </c>
      <c r="T656">
        <f>IF(J656="",WoE!$T$25,IF(LEFT(J656,1)=WoE!$R$19,WoE!$T$19,IF(LEFT(J656,1)=WoE!$R$20,WoE!$T$20,IF(LEFT(J656,1)=WoE!$R$21,WoE!$T$21,IF(LEFT(J656,1)=WoE!$R$22,WoE!$T$22,IF(LEFT(J656,1)=WoE!$R$23,WoE!$T$23,WoE!$T$24))))))</f>
        <v>-35.508699828064103</v>
      </c>
      <c r="U656">
        <f>IF(Q656=WoE!$R$45,WoE!$T$45,IF(Q656=WoE!$R$44,WoE!$T$44,IF(Q656=WoE!$R$43,WoE!$T$43,IF(Q656=WoE!$R$42,WoE!$T$42,IF(Q656=WoE!$R$41,WoE!$T$41,IF(Q656=WoE!$R$40,WoE!$T$40,IF(Q656=WoE!$R$39,WoE!$T$39,IF(Q656=WoE!$R$38,WoE!$T$38,IF(Q656=WoE!$R$37,WoE!$T$37,IF(Q656=WoE!$R$36,WoE!$T$36,IF(Q656=WoE!$R$35,WoE!$T$35,IF(Q656="",WoE!$T$33,WoE!$T$34))))))))))))</f>
        <v>-46.758841498002319</v>
      </c>
      <c r="V656">
        <f>IF(D656=WoE!$R$53,WoE!$T$53,WoE!$T$54)</f>
        <v>-94.961360375027951</v>
      </c>
      <c r="W656">
        <f t="shared" si="54"/>
        <v>0</v>
      </c>
      <c r="Y656">
        <f>VLOOKUP(S656,WoE!$T$5:$W$11,4,FALSE)</f>
        <v>121</v>
      </c>
      <c r="Z656">
        <f>VLOOKUP(T656,WoE!$T$19:$W$25,4,FALSE)</f>
        <v>113</v>
      </c>
      <c r="AA656">
        <f>VLOOKUP(U656,WoE!$T$33:$W$45,4,FALSE)</f>
        <v>112</v>
      </c>
      <c r="AB656">
        <f>VLOOKUP(V656,WoE!$T$53:$W$54,4,FALSE)</f>
        <v>95</v>
      </c>
      <c r="AC656">
        <f t="shared" si="55"/>
        <v>441</v>
      </c>
      <c r="AD656">
        <f t="shared" si="56"/>
        <v>0</v>
      </c>
    </row>
    <row r="657" spans="1:30" hidden="1" x14ac:dyDescent="0.25">
      <c r="A657">
        <v>3</v>
      </c>
      <c r="B657">
        <v>0</v>
      </c>
      <c r="C657" t="s">
        <v>1547</v>
      </c>
      <c r="D657" t="s">
        <v>20</v>
      </c>
      <c r="E657">
        <v>32</v>
      </c>
      <c r="F657">
        <v>1</v>
      </c>
      <c r="G657">
        <v>0</v>
      </c>
      <c r="H657" t="s">
        <v>1548</v>
      </c>
      <c r="I657">
        <v>15.85</v>
      </c>
      <c r="K657" t="s">
        <v>17</v>
      </c>
      <c r="L657" t="s">
        <v>40</v>
      </c>
      <c r="N657" t="s">
        <v>1549</v>
      </c>
      <c r="O657">
        <v>4</v>
      </c>
      <c r="P657" t="str">
        <f t="shared" si="52"/>
        <v>Test</v>
      </c>
      <c r="Q657" t="str">
        <f t="shared" si="53"/>
        <v>NY</v>
      </c>
      <c r="S657">
        <f>IF(E657="",WoE!$T$11,IF(E657&lt;18,WoE!$T$5,IF(E657&lt;31,WoE!$T$6,IF(E657&lt;41,WoE!$T$7,IF(E657&lt;51,WoE!$T$8,IF(E657&lt;61,WoE!$T$9,WoE!$T$10))))))</f>
        <v>6.0882919635254256</v>
      </c>
      <c r="T657">
        <f>IF(J657="",WoE!$T$25,IF(LEFT(J657,1)=WoE!$R$19,WoE!$T$19,IF(LEFT(J657,1)=WoE!$R$20,WoE!$T$20,IF(LEFT(J657,1)=WoE!$R$21,WoE!$T$21,IF(LEFT(J657,1)=WoE!$R$22,WoE!$T$22,IF(LEFT(J657,1)=WoE!$R$23,WoE!$T$23,WoE!$T$24))))))</f>
        <v>-35.508699828064103</v>
      </c>
      <c r="U657">
        <f>IF(Q657=WoE!$R$45,WoE!$T$45,IF(Q657=WoE!$R$44,WoE!$T$44,IF(Q657=WoE!$R$43,WoE!$T$43,IF(Q657=WoE!$R$42,WoE!$T$42,IF(Q657=WoE!$R$41,WoE!$T$41,IF(Q657=WoE!$R$40,WoE!$T$40,IF(Q657=WoE!$R$39,WoE!$T$39,IF(Q657=WoE!$R$38,WoE!$T$38,IF(Q657=WoE!$R$37,WoE!$T$37,IF(Q657=WoE!$R$36,WoE!$T$36,IF(Q657=WoE!$R$35,WoE!$T$35,IF(Q657="",WoE!$T$33,WoE!$T$34))))))))))))</f>
        <v>96.207787829339537</v>
      </c>
      <c r="V657">
        <f>IF(D657=WoE!$R$53,WoE!$T$53,WoE!$T$54)</f>
        <v>-94.961360375027951</v>
      </c>
      <c r="W657">
        <f t="shared" si="54"/>
        <v>0</v>
      </c>
      <c r="Y657">
        <f>VLOOKUP(S657,WoE!$T$5:$W$11,4,FALSE)</f>
        <v>123</v>
      </c>
      <c r="Z657">
        <f>VLOOKUP(T657,WoE!$T$19:$W$25,4,FALSE)</f>
        <v>113</v>
      </c>
      <c r="AA657">
        <f>VLOOKUP(U657,WoE!$T$33:$W$45,4,FALSE)</f>
        <v>143</v>
      </c>
      <c r="AB657">
        <f>VLOOKUP(V657,WoE!$T$53:$W$54,4,FALSE)</f>
        <v>95</v>
      </c>
      <c r="AC657">
        <f t="shared" si="55"/>
        <v>474</v>
      </c>
      <c r="AD657">
        <f t="shared" si="56"/>
        <v>0</v>
      </c>
    </row>
    <row r="658" spans="1:30" hidden="1" x14ac:dyDescent="0.25">
      <c r="A658">
        <v>3</v>
      </c>
      <c r="B658">
        <v>1</v>
      </c>
      <c r="C658" t="s">
        <v>1550</v>
      </c>
      <c r="D658" t="s">
        <v>15</v>
      </c>
      <c r="E658">
        <v>33</v>
      </c>
      <c r="F658">
        <v>3</v>
      </c>
      <c r="G658">
        <v>0</v>
      </c>
      <c r="H658" t="s">
        <v>1548</v>
      </c>
      <c r="I658">
        <v>15.85</v>
      </c>
      <c r="K658" t="s">
        <v>17</v>
      </c>
      <c r="N658" t="s">
        <v>1549</v>
      </c>
      <c r="O658">
        <v>5</v>
      </c>
      <c r="P658" t="str">
        <f t="shared" si="52"/>
        <v>Validate</v>
      </c>
      <c r="Q658" t="str">
        <f t="shared" si="53"/>
        <v>NY</v>
      </c>
      <c r="S658">
        <f>IF(E658="",WoE!$T$11,IF(E658&lt;18,WoE!$T$5,IF(E658&lt;31,WoE!$T$6,IF(E658&lt;41,WoE!$T$7,IF(E658&lt;51,WoE!$T$8,IF(E658&lt;61,WoE!$T$9,WoE!$T$10))))))</f>
        <v>6.0882919635254256</v>
      </c>
      <c r="T658">
        <f>IF(J658="",WoE!$T$25,IF(LEFT(J658,1)=WoE!$R$19,WoE!$T$19,IF(LEFT(J658,1)=WoE!$R$20,WoE!$T$20,IF(LEFT(J658,1)=WoE!$R$21,WoE!$T$21,IF(LEFT(J658,1)=WoE!$R$22,WoE!$T$22,IF(LEFT(J658,1)=WoE!$R$23,WoE!$T$23,WoE!$T$24))))))</f>
        <v>-35.508699828064103</v>
      </c>
      <c r="U658">
        <f>IF(Q658=WoE!$R$45,WoE!$T$45,IF(Q658=WoE!$R$44,WoE!$T$44,IF(Q658=WoE!$R$43,WoE!$T$43,IF(Q658=WoE!$R$42,WoE!$T$42,IF(Q658=WoE!$R$41,WoE!$T$41,IF(Q658=WoE!$R$40,WoE!$T$40,IF(Q658=WoE!$R$39,WoE!$T$39,IF(Q658=WoE!$R$38,WoE!$T$38,IF(Q658=WoE!$R$37,WoE!$T$37,IF(Q658=WoE!$R$36,WoE!$T$36,IF(Q658=WoE!$R$35,WoE!$T$35,IF(Q658="",WoE!$T$33,WoE!$T$34))))))))))))</f>
        <v>96.207787829339537</v>
      </c>
      <c r="V658">
        <f>IF(D658=WoE!$R$53,WoE!$T$53,WoE!$T$54)</f>
        <v>157.1927179217501</v>
      </c>
      <c r="W658">
        <f t="shared" si="54"/>
        <v>1</v>
      </c>
      <c r="Y658">
        <f>VLOOKUP(S658,WoE!$T$5:$W$11,4,FALSE)</f>
        <v>123</v>
      </c>
      <c r="Z658">
        <f>VLOOKUP(T658,WoE!$T$19:$W$25,4,FALSE)</f>
        <v>113</v>
      </c>
      <c r="AA658">
        <f>VLOOKUP(U658,WoE!$T$33:$W$45,4,FALSE)</f>
        <v>143</v>
      </c>
      <c r="AB658">
        <f>VLOOKUP(V658,WoE!$T$53:$W$54,4,FALSE)</f>
        <v>167</v>
      </c>
      <c r="AC658">
        <f t="shared" si="55"/>
        <v>546</v>
      </c>
      <c r="AD658">
        <f t="shared" si="56"/>
        <v>1</v>
      </c>
    </row>
    <row r="659" spans="1:30" x14ac:dyDescent="0.25">
      <c r="A659">
        <v>3</v>
      </c>
      <c r="B659">
        <v>1</v>
      </c>
      <c r="C659" t="s">
        <v>1551</v>
      </c>
      <c r="D659" t="s">
        <v>15</v>
      </c>
      <c r="E659">
        <v>0.75</v>
      </c>
      <c r="F659">
        <v>2</v>
      </c>
      <c r="G659">
        <v>1</v>
      </c>
      <c r="H659" t="s">
        <v>1552</v>
      </c>
      <c r="I659">
        <v>19.258299999999998</v>
      </c>
      <c r="K659" t="s">
        <v>44</v>
      </c>
      <c r="L659" t="s">
        <v>44</v>
      </c>
      <c r="N659" t="s">
        <v>1553</v>
      </c>
      <c r="O659">
        <v>3</v>
      </c>
      <c r="P659" t="str">
        <f t="shared" si="52"/>
        <v>Train</v>
      </c>
      <c r="Q659" t="str">
        <f t="shared" si="53"/>
        <v>NY</v>
      </c>
      <c r="S659">
        <f>IF(E659="",WoE!$T$11,IF(E659&lt;18,WoE!$T$5,IF(E659&lt;31,WoE!$T$6,IF(E659&lt;41,WoE!$T$7,IF(E659&lt;51,WoE!$T$8,IF(E659&lt;61,WoE!$T$9,WoE!$T$10))))))</f>
        <v>76.513380263189873</v>
      </c>
      <c r="T659">
        <f>IF(J659="",WoE!$T$25,IF(LEFT(J659,1)=WoE!$R$19,WoE!$T$19,IF(LEFT(J659,1)=WoE!$R$20,WoE!$T$20,IF(LEFT(J659,1)=WoE!$R$21,WoE!$T$21,IF(LEFT(J659,1)=WoE!$R$22,WoE!$T$22,IF(LEFT(J659,1)=WoE!$R$23,WoE!$T$23,WoE!$T$24))))))</f>
        <v>-35.508699828064103</v>
      </c>
      <c r="U659">
        <f>IF(Q659=WoE!$R$45,WoE!$T$45,IF(Q659=WoE!$R$44,WoE!$T$44,IF(Q659=WoE!$R$43,WoE!$T$43,IF(Q659=WoE!$R$42,WoE!$T$42,IF(Q659=WoE!$R$41,WoE!$T$41,IF(Q659=WoE!$R$40,WoE!$T$40,IF(Q659=WoE!$R$39,WoE!$T$39,IF(Q659=WoE!$R$38,WoE!$T$38,IF(Q659=WoE!$R$37,WoE!$T$37,IF(Q659=WoE!$R$36,WoE!$T$36,IF(Q659=WoE!$R$35,WoE!$T$35,IF(Q659="",WoE!$T$33,WoE!$T$34))))))))))))</f>
        <v>96.207787829339537</v>
      </c>
      <c r="V659">
        <f>IF(D659=WoE!$R$53,WoE!$T$53,WoE!$T$54)</f>
        <v>157.1927179217501</v>
      </c>
      <c r="W659">
        <f t="shared" si="54"/>
        <v>1</v>
      </c>
      <c r="Y659">
        <f>VLOOKUP(S659,WoE!$T$5:$W$11,4,FALSE)</f>
        <v>137</v>
      </c>
      <c r="Z659">
        <f>VLOOKUP(T659,WoE!$T$19:$W$25,4,FALSE)</f>
        <v>113</v>
      </c>
      <c r="AA659">
        <f>VLOOKUP(U659,WoE!$T$33:$W$45,4,FALSE)</f>
        <v>143</v>
      </c>
      <c r="AB659">
        <f>VLOOKUP(V659,WoE!$T$53:$W$54,4,FALSE)</f>
        <v>167</v>
      </c>
      <c r="AC659">
        <f t="shared" si="55"/>
        <v>560</v>
      </c>
      <c r="AD659">
        <f t="shared" si="56"/>
        <v>1</v>
      </c>
    </row>
    <row r="660" spans="1:30" x14ac:dyDescent="0.25">
      <c r="A660">
        <v>3</v>
      </c>
      <c r="B660">
        <v>1</v>
      </c>
      <c r="C660" t="s">
        <v>1554</v>
      </c>
      <c r="D660" t="s">
        <v>15</v>
      </c>
      <c r="E660">
        <v>0.75</v>
      </c>
      <c r="F660">
        <v>2</v>
      </c>
      <c r="G660">
        <v>1</v>
      </c>
      <c r="H660" t="s">
        <v>1552</v>
      </c>
      <c r="I660">
        <v>19.258299999999998</v>
      </c>
      <c r="K660" t="s">
        <v>44</v>
      </c>
      <c r="L660" t="s">
        <v>44</v>
      </c>
      <c r="N660" t="s">
        <v>1553</v>
      </c>
      <c r="O660">
        <v>2</v>
      </c>
      <c r="P660" t="str">
        <f t="shared" si="52"/>
        <v>Train</v>
      </c>
      <c r="Q660" t="str">
        <f t="shared" si="53"/>
        <v>NY</v>
      </c>
      <c r="S660">
        <f>IF(E660="",WoE!$T$11,IF(E660&lt;18,WoE!$T$5,IF(E660&lt;31,WoE!$T$6,IF(E660&lt;41,WoE!$T$7,IF(E660&lt;51,WoE!$T$8,IF(E660&lt;61,WoE!$T$9,WoE!$T$10))))))</f>
        <v>76.513380263189873</v>
      </c>
      <c r="T660">
        <f>IF(J660="",WoE!$T$25,IF(LEFT(J660,1)=WoE!$R$19,WoE!$T$19,IF(LEFT(J660,1)=WoE!$R$20,WoE!$T$20,IF(LEFT(J660,1)=WoE!$R$21,WoE!$T$21,IF(LEFT(J660,1)=WoE!$R$22,WoE!$T$22,IF(LEFT(J660,1)=WoE!$R$23,WoE!$T$23,WoE!$T$24))))))</f>
        <v>-35.508699828064103</v>
      </c>
      <c r="U660">
        <f>IF(Q660=WoE!$R$45,WoE!$T$45,IF(Q660=WoE!$R$44,WoE!$T$44,IF(Q660=WoE!$R$43,WoE!$T$43,IF(Q660=WoE!$R$42,WoE!$T$42,IF(Q660=WoE!$R$41,WoE!$T$41,IF(Q660=WoE!$R$40,WoE!$T$40,IF(Q660=WoE!$R$39,WoE!$T$39,IF(Q660=WoE!$R$38,WoE!$T$38,IF(Q660=WoE!$R$37,WoE!$T$37,IF(Q660=WoE!$R$36,WoE!$T$36,IF(Q660=WoE!$R$35,WoE!$T$35,IF(Q660="",WoE!$T$33,WoE!$T$34))))))))))))</f>
        <v>96.207787829339537</v>
      </c>
      <c r="V660">
        <f>IF(D660=WoE!$R$53,WoE!$T$53,WoE!$T$54)</f>
        <v>157.1927179217501</v>
      </c>
      <c r="W660">
        <f t="shared" si="54"/>
        <v>1</v>
      </c>
      <c r="Y660">
        <f>VLOOKUP(S660,WoE!$T$5:$W$11,4,FALSE)</f>
        <v>137</v>
      </c>
      <c r="Z660">
        <f>VLOOKUP(T660,WoE!$T$19:$W$25,4,FALSE)</f>
        <v>113</v>
      </c>
      <c r="AA660">
        <f>VLOOKUP(U660,WoE!$T$33:$W$45,4,FALSE)</f>
        <v>143</v>
      </c>
      <c r="AB660">
        <f>VLOOKUP(V660,WoE!$T$53:$W$54,4,FALSE)</f>
        <v>167</v>
      </c>
      <c r="AC660">
        <f t="shared" si="55"/>
        <v>560</v>
      </c>
      <c r="AD660">
        <f t="shared" si="56"/>
        <v>1</v>
      </c>
    </row>
    <row r="661" spans="1:30" hidden="1" x14ac:dyDescent="0.25">
      <c r="A661">
        <v>3</v>
      </c>
      <c r="B661">
        <v>1</v>
      </c>
      <c r="C661" t="s">
        <v>1555</v>
      </c>
      <c r="D661" t="s">
        <v>15</v>
      </c>
      <c r="E661">
        <v>5</v>
      </c>
      <c r="F661">
        <v>2</v>
      </c>
      <c r="G661">
        <v>1</v>
      </c>
      <c r="H661" t="s">
        <v>1552</v>
      </c>
      <c r="I661">
        <v>19.258299999999998</v>
      </c>
      <c r="K661" t="s">
        <v>44</v>
      </c>
      <c r="L661" t="s">
        <v>44</v>
      </c>
      <c r="N661" t="s">
        <v>1553</v>
      </c>
      <c r="O661">
        <v>5</v>
      </c>
      <c r="P661" t="str">
        <f t="shared" si="52"/>
        <v>Validate</v>
      </c>
      <c r="Q661" t="str">
        <f t="shared" si="53"/>
        <v>NY</v>
      </c>
      <c r="S661">
        <f>IF(E661="",WoE!$T$11,IF(E661&lt;18,WoE!$T$5,IF(E661&lt;31,WoE!$T$6,IF(E661&lt;41,WoE!$T$7,IF(E661&lt;51,WoE!$T$8,IF(E661&lt;61,WoE!$T$9,WoE!$T$10))))))</f>
        <v>76.513380263189873</v>
      </c>
      <c r="T661">
        <f>IF(J661="",WoE!$T$25,IF(LEFT(J661,1)=WoE!$R$19,WoE!$T$19,IF(LEFT(J661,1)=WoE!$R$20,WoE!$T$20,IF(LEFT(J661,1)=WoE!$R$21,WoE!$T$21,IF(LEFT(J661,1)=WoE!$R$22,WoE!$T$22,IF(LEFT(J661,1)=WoE!$R$23,WoE!$T$23,WoE!$T$24))))))</f>
        <v>-35.508699828064103</v>
      </c>
      <c r="U661">
        <f>IF(Q661=WoE!$R$45,WoE!$T$45,IF(Q661=WoE!$R$44,WoE!$T$44,IF(Q661=WoE!$R$43,WoE!$T$43,IF(Q661=WoE!$R$42,WoE!$T$42,IF(Q661=WoE!$R$41,WoE!$T$41,IF(Q661=WoE!$R$40,WoE!$T$40,IF(Q661=WoE!$R$39,WoE!$T$39,IF(Q661=WoE!$R$38,WoE!$T$38,IF(Q661=WoE!$R$37,WoE!$T$37,IF(Q661=WoE!$R$36,WoE!$T$36,IF(Q661=WoE!$R$35,WoE!$T$35,IF(Q661="",WoE!$T$33,WoE!$T$34))))))))))))</f>
        <v>96.207787829339537</v>
      </c>
      <c r="V661">
        <f>IF(D661=WoE!$R$53,WoE!$T$53,WoE!$T$54)</f>
        <v>157.1927179217501</v>
      </c>
      <c r="W661">
        <f t="shared" si="54"/>
        <v>1</v>
      </c>
      <c r="Y661">
        <f>VLOOKUP(S661,WoE!$T$5:$W$11,4,FALSE)</f>
        <v>137</v>
      </c>
      <c r="Z661">
        <f>VLOOKUP(T661,WoE!$T$19:$W$25,4,FALSE)</f>
        <v>113</v>
      </c>
      <c r="AA661">
        <f>VLOOKUP(U661,WoE!$T$33:$W$45,4,FALSE)</f>
        <v>143</v>
      </c>
      <c r="AB661">
        <f>VLOOKUP(V661,WoE!$T$53:$W$54,4,FALSE)</f>
        <v>167</v>
      </c>
      <c r="AC661">
        <f t="shared" si="55"/>
        <v>560</v>
      </c>
      <c r="AD661">
        <f t="shared" si="56"/>
        <v>1</v>
      </c>
    </row>
    <row r="662" spans="1:30" x14ac:dyDescent="0.25">
      <c r="A662">
        <v>3</v>
      </c>
      <c r="B662">
        <v>1</v>
      </c>
      <c r="C662" t="s">
        <v>1556</v>
      </c>
      <c r="D662" t="s">
        <v>15</v>
      </c>
      <c r="E662">
        <v>24</v>
      </c>
      <c r="F662">
        <v>0</v>
      </c>
      <c r="G662">
        <v>3</v>
      </c>
      <c r="H662" t="s">
        <v>1552</v>
      </c>
      <c r="I662">
        <v>19.258299999999998</v>
      </c>
      <c r="K662" t="s">
        <v>44</v>
      </c>
      <c r="L662" t="s">
        <v>44</v>
      </c>
      <c r="N662" t="s">
        <v>1553</v>
      </c>
      <c r="O662">
        <v>2</v>
      </c>
      <c r="P662" t="str">
        <f t="shared" si="52"/>
        <v>Train</v>
      </c>
      <c r="Q662" t="str">
        <f t="shared" si="53"/>
        <v>NY</v>
      </c>
      <c r="S662">
        <f>IF(E662="",WoE!$T$11,IF(E662&lt;18,WoE!$T$5,IF(E662&lt;31,WoE!$T$6,IF(E662&lt;41,WoE!$T$7,IF(E662&lt;51,WoE!$T$8,IF(E662&lt;61,WoE!$T$9,WoE!$T$10))))))</f>
        <v>-5.6858338818942329</v>
      </c>
      <c r="T662">
        <f>IF(J662="",WoE!$T$25,IF(LEFT(J662,1)=WoE!$R$19,WoE!$T$19,IF(LEFT(J662,1)=WoE!$R$20,WoE!$T$20,IF(LEFT(J662,1)=WoE!$R$21,WoE!$T$21,IF(LEFT(J662,1)=WoE!$R$22,WoE!$T$22,IF(LEFT(J662,1)=WoE!$R$23,WoE!$T$23,WoE!$T$24))))))</f>
        <v>-35.508699828064103</v>
      </c>
      <c r="U662">
        <f>IF(Q662=WoE!$R$45,WoE!$T$45,IF(Q662=WoE!$R$44,WoE!$T$44,IF(Q662=WoE!$R$43,WoE!$T$43,IF(Q662=WoE!$R$42,WoE!$T$42,IF(Q662=WoE!$R$41,WoE!$T$41,IF(Q662=WoE!$R$40,WoE!$T$40,IF(Q662=WoE!$R$39,WoE!$T$39,IF(Q662=WoE!$R$38,WoE!$T$38,IF(Q662=WoE!$R$37,WoE!$T$37,IF(Q662=WoE!$R$36,WoE!$T$36,IF(Q662=WoE!$R$35,WoE!$T$35,IF(Q662="",WoE!$T$33,WoE!$T$34))))))))))))</f>
        <v>96.207787829339537</v>
      </c>
      <c r="V662">
        <f>IF(D662=WoE!$R$53,WoE!$T$53,WoE!$T$54)</f>
        <v>157.1927179217501</v>
      </c>
      <c r="W662">
        <f t="shared" si="54"/>
        <v>1</v>
      </c>
      <c r="Y662">
        <f>VLOOKUP(S662,WoE!$T$5:$W$11,4,FALSE)</f>
        <v>121</v>
      </c>
      <c r="Z662">
        <f>VLOOKUP(T662,WoE!$T$19:$W$25,4,FALSE)</f>
        <v>113</v>
      </c>
      <c r="AA662">
        <f>VLOOKUP(U662,WoE!$T$33:$W$45,4,FALSE)</f>
        <v>143</v>
      </c>
      <c r="AB662">
        <f>VLOOKUP(V662,WoE!$T$53:$W$54,4,FALSE)</f>
        <v>167</v>
      </c>
      <c r="AC662">
        <f t="shared" si="55"/>
        <v>544</v>
      </c>
      <c r="AD662">
        <f t="shared" si="56"/>
        <v>1</v>
      </c>
    </row>
    <row r="663" spans="1:30" hidden="1" x14ac:dyDescent="0.25">
      <c r="A663">
        <v>3</v>
      </c>
      <c r="B663">
        <v>1</v>
      </c>
      <c r="C663" t="s">
        <v>1557</v>
      </c>
      <c r="D663" t="s">
        <v>15</v>
      </c>
      <c r="E663">
        <v>18</v>
      </c>
      <c r="F663">
        <v>0</v>
      </c>
      <c r="G663">
        <v>0</v>
      </c>
      <c r="H663" t="s">
        <v>1558</v>
      </c>
      <c r="I663">
        <v>8.0500000000000007</v>
      </c>
      <c r="K663" t="s">
        <v>17</v>
      </c>
      <c r="L663" t="s">
        <v>44</v>
      </c>
      <c r="N663" t="s">
        <v>1559</v>
      </c>
      <c r="O663">
        <v>4</v>
      </c>
      <c r="P663" t="str">
        <f t="shared" si="52"/>
        <v>Test</v>
      </c>
      <c r="Q663" t="str">
        <f t="shared" si="53"/>
        <v>NY</v>
      </c>
      <c r="S663">
        <f>IF(E663="",WoE!$T$11,IF(E663&lt;18,WoE!$T$5,IF(E663&lt;31,WoE!$T$6,IF(E663&lt;41,WoE!$T$7,IF(E663&lt;51,WoE!$T$8,IF(E663&lt;61,WoE!$T$9,WoE!$T$10))))))</f>
        <v>-5.6858338818942329</v>
      </c>
      <c r="T663">
        <f>IF(J663="",WoE!$T$25,IF(LEFT(J663,1)=WoE!$R$19,WoE!$T$19,IF(LEFT(J663,1)=WoE!$R$20,WoE!$T$20,IF(LEFT(J663,1)=WoE!$R$21,WoE!$T$21,IF(LEFT(J663,1)=WoE!$R$22,WoE!$T$22,IF(LEFT(J663,1)=WoE!$R$23,WoE!$T$23,WoE!$T$24))))))</f>
        <v>-35.508699828064103</v>
      </c>
      <c r="U663">
        <f>IF(Q663=WoE!$R$45,WoE!$T$45,IF(Q663=WoE!$R$44,WoE!$T$44,IF(Q663=WoE!$R$43,WoE!$T$43,IF(Q663=WoE!$R$42,WoE!$T$42,IF(Q663=WoE!$R$41,WoE!$T$41,IF(Q663=WoE!$R$40,WoE!$T$40,IF(Q663=WoE!$R$39,WoE!$T$39,IF(Q663=WoE!$R$38,WoE!$T$38,IF(Q663=WoE!$R$37,WoE!$T$37,IF(Q663=WoE!$R$36,WoE!$T$36,IF(Q663=WoE!$R$35,WoE!$T$35,IF(Q663="",WoE!$T$33,WoE!$T$34))))))))))))</f>
        <v>96.207787829339537</v>
      </c>
      <c r="V663">
        <f>IF(D663=WoE!$R$53,WoE!$T$53,WoE!$T$54)</f>
        <v>157.1927179217501</v>
      </c>
      <c r="W663">
        <f t="shared" si="54"/>
        <v>1</v>
      </c>
      <c r="Y663">
        <f>VLOOKUP(S663,WoE!$T$5:$W$11,4,FALSE)</f>
        <v>121</v>
      </c>
      <c r="Z663">
        <f>VLOOKUP(T663,WoE!$T$19:$W$25,4,FALSE)</f>
        <v>113</v>
      </c>
      <c r="AA663">
        <f>VLOOKUP(U663,WoE!$T$33:$W$45,4,FALSE)</f>
        <v>143</v>
      </c>
      <c r="AB663">
        <f>VLOOKUP(V663,WoE!$T$53:$W$54,4,FALSE)</f>
        <v>167</v>
      </c>
      <c r="AC663">
        <f t="shared" si="55"/>
        <v>544</v>
      </c>
      <c r="AD663">
        <f t="shared" si="56"/>
        <v>1</v>
      </c>
    </row>
    <row r="664" spans="1:30" x14ac:dyDescent="0.25">
      <c r="A664">
        <v>3</v>
      </c>
      <c r="B664">
        <v>0</v>
      </c>
      <c r="C664" t="s">
        <v>1560</v>
      </c>
      <c r="D664" t="s">
        <v>20</v>
      </c>
      <c r="E664">
        <v>40</v>
      </c>
      <c r="F664">
        <v>0</v>
      </c>
      <c r="G664">
        <v>0</v>
      </c>
      <c r="H664" t="s">
        <v>1561</v>
      </c>
      <c r="I664">
        <v>7.2249999999999996</v>
      </c>
      <c r="K664" t="s">
        <v>44</v>
      </c>
      <c r="O664">
        <v>3</v>
      </c>
      <c r="P664" t="str">
        <f t="shared" si="52"/>
        <v>Train</v>
      </c>
      <c r="Q664" t="str">
        <f t="shared" si="53"/>
        <v/>
      </c>
      <c r="S664">
        <f>IF(E664="",WoE!$T$11,IF(E664&lt;18,WoE!$T$5,IF(E664&lt;31,WoE!$T$6,IF(E664&lt;41,WoE!$T$7,IF(E664&lt;51,WoE!$T$8,IF(E664&lt;61,WoE!$T$9,WoE!$T$10))))))</f>
        <v>6.0882919635254256</v>
      </c>
      <c r="T664">
        <f>IF(J664="",WoE!$T$25,IF(LEFT(J664,1)=WoE!$R$19,WoE!$T$19,IF(LEFT(J664,1)=WoE!$R$20,WoE!$T$20,IF(LEFT(J664,1)=WoE!$R$21,WoE!$T$21,IF(LEFT(J664,1)=WoE!$R$22,WoE!$T$22,IF(LEFT(J664,1)=WoE!$R$23,WoE!$T$23,WoE!$T$24))))))</f>
        <v>-35.508699828064103</v>
      </c>
      <c r="U664">
        <f>IF(Q664=WoE!$R$45,WoE!$T$45,IF(Q664=WoE!$R$44,WoE!$T$44,IF(Q664=WoE!$R$43,WoE!$T$43,IF(Q664=WoE!$R$42,WoE!$T$42,IF(Q664=WoE!$R$41,WoE!$T$41,IF(Q664=WoE!$R$40,WoE!$T$40,IF(Q664=WoE!$R$39,WoE!$T$39,IF(Q664=WoE!$R$38,WoE!$T$38,IF(Q664=WoE!$R$37,WoE!$T$37,IF(Q664=WoE!$R$36,WoE!$T$36,IF(Q664=WoE!$R$35,WoE!$T$35,IF(Q664="",WoE!$T$33,WoE!$T$34))))))))))))</f>
        <v>-46.758841498002319</v>
      </c>
      <c r="V664">
        <f>IF(D664=WoE!$R$53,WoE!$T$53,WoE!$T$54)</f>
        <v>-94.961360375027951</v>
      </c>
      <c r="W664">
        <f t="shared" si="54"/>
        <v>0</v>
      </c>
      <c r="Y664">
        <f>VLOOKUP(S664,WoE!$T$5:$W$11,4,FALSE)</f>
        <v>123</v>
      </c>
      <c r="Z664">
        <f>VLOOKUP(T664,WoE!$T$19:$W$25,4,FALSE)</f>
        <v>113</v>
      </c>
      <c r="AA664">
        <f>VLOOKUP(U664,WoE!$T$33:$W$45,4,FALSE)</f>
        <v>112</v>
      </c>
      <c r="AB664">
        <f>VLOOKUP(V664,WoE!$T$53:$W$54,4,FALSE)</f>
        <v>95</v>
      </c>
      <c r="AC664">
        <f t="shared" si="55"/>
        <v>443</v>
      </c>
      <c r="AD664">
        <f t="shared" si="56"/>
        <v>0</v>
      </c>
    </row>
    <row r="665" spans="1:30" x14ac:dyDescent="0.25">
      <c r="A665">
        <v>3</v>
      </c>
      <c r="B665">
        <v>0</v>
      </c>
      <c r="C665" t="s">
        <v>1562</v>
      </c>
      <c r="D665" t="s">
        <v>20</v>
      </c>
      <c r="E665">
        <v>26</v>
      </c>
      <c r="F665">
        <v>0</v>
      </c>
      <c r="G665">
        <v>0</v>
      </c>
      <c r="H665" t="s">
        <v>1563</v>
      </c>
      <c r="I665">
        <v>7.8958000000000004</v>
      </c>
      <c r="K665" t="s">
        <v>17</v>
      </c>
      <c r="O665">
        <v>1</v>
      </c>
      <c r="P665" t="str">
        <f t="shared" si="52"/>
        <v>Train</v>
      </c>
      <c r="Q665" t="str">
        <f t="shared" si="53"/>
        <v/>
      </c>
      <c r="S665">
        <f>IF(E665="",WoE!$T$11,IF(E665&lt;18,WoE!$T$5,IF(E665&lt;31,WoE!$T$6,IF(E665&lt;41,WoE!$T$7,IF(E665&lt;51,WoE!$T$8,IF(E665&lt;61,WoE!$T$9,WoE!$T$10))))))</f>
        <v>-5.6858338818942329</v>
      </c>
      <c r="T665">
        <f>IF(J665="",WoE!$T$25,IF(LEFT(J665,1)=WoE!$R$19,WoE!$T$19,IF(LEFT(J665,1)=WoE!$R$20,WoE!$T$20,IF(LEFT(J665,1)=WoE!$R$21,WoE!$T$21,IF(LEFT(J665,1)=WoE!$R$22,WoE!$T$22,IF(LEFT(J665,1)=WoE!$R$23,WoE!$T$23,WoE!$T$24))))))</f>
        <v>-35.508699828064103</v>
      </c>
      <c r="U665">
        <f>IF(Q665=WoE!$R$45,WoE!$T$45,IF(Q665=WoE!$R$44,WoE!$T$44,IF(Q665=WoE!$R$43,WoE!$T$43,IF(Q665=WoE!$R$42,WoE!$T$42,IF(Q665=WoE!$R$41,WoE!$T$41,IF(Q665=WoE!$R$40,WoE!$T$40,IF(Q665=WoE!$R$39,WoE!$T$39,IF(Q665=WoE!$R$38,WoE!$T$38,IF(Q665=WoE!$R$37,WoE!$T$37,IF(Q665=WoE!$R$36,WoE!$T$36,IF(Q665=WoE!$R$35,WoE!$T$35,IF(Q665="",WoE!$T$33,WoE!$T$34))))))))))))</f>
        <v>-46.758841498002319</v>
      </c>
      <c r="V665">
        <f>IF(D665=WoE!$R$53,WoE!$T$53,WoE!$T$54)</f>
        <v>-94.961360375027951</v>
      </c>
      <c r="W665">
        <f t="shared" si="54"/>
        <v>0</v>
      </c>
      <c r="Y665">
        <f>VLOOKUP(S665,WoE!$T$5:$W$11,4,FALSE)</f>
        <v>121</v>
      </c>
      <c r="Z665">
        <f>VLOOKUP(T665,WoE!$T$19:$W$25,4,FALSE)</f>
        <v>113</v>
      </c>
      <c r="AA665">
        <f>VLOOKUP(U665,WoE!$T$33:$W$45,4,FALSE)</f>
        <v>112</v>
      </c>
      <c r="AB665">
        <f>VLOOKUP(V665,WoE!$T$53:$W$54,4,FALSE)</f>
        <v>95</v>
      </c>
      <c r="AC665">
        <f t="shared" si="55"/>
        <v>441</v>
      </c>
      <c r="AD665">
        <f t="shared" si="56"/>
        <v>0</v>
      </c>
    </row>
    <row r="666" spans="1:30" x14ac:dyDescent="0.25">
      <c r="A666">
        <v>3</v>
      </c>
      <c r="B666">
        <v>1</v>
      </c>
      <c r="C666" t="s">
        <v>1564</v>
      </c>
      <c r="D666" t="s">
        <v>20</v>
      </c>
      <c r="E666">
        <v>20</v>
      </c>
      <c r="F666">
        <v>0</v>
      </c>
      <c r="G666">
        <v>0</v>
      </c>
      <c r="H666" t="s">
        <v>1565</v>
      </c>
      <c r="I666">
        <v>7.2291999999999996</v>
      </c>
      <c r="K666" t="s">
        <v>44</v>
      </c>
      <c r="L666" t="s">
        <v>414</v>
      </c>
      <c r="O666">
        <v>1</v>
      </c>
      <c r="P666" t="str">
        <f t="shared" si="52"/>
        <v>Train</v>
      </c>
      <c r="Q666" t="str">
        <f t="shared" si="53"/>
        <v/>
      </c>
      <c r="S666">
        <f>IF(E666="",WoE!$T$11,IF(E666&lt;18,WoE!$T$5,IF(E666&lt;31,WoE!$T$6,IF(E666&lt;41,WoE!$T$7,IF(E666&lt;51,WoE!$T$8,IF(E666&lt;61,WoE!$T$9,WoE!$T$10))))))</f>
        <v>-5.6858338818942329</v>
      </c>
      <c r="T666">
        <f>IF(J666="",WoE!$T$25,IF(LEFT(J666,1)=WoE!$R$19,WoE!$T$19,IF(LEFT(J666,1)=WoE!$R$20,WoE!$T$20,IF(LEFT(J666,1)=WoE!$R$21,WoE!$T$21,IF(LEFT(J666,1)=WoE!$R$22,WoE!$T$22,IF(LEFT(J666,1)=WoE!$R$23,WoE!$T$23,WoE!$T$24))))))</f>
        <v>-35.508699828064103</v>
      </c>
      <c r="U666">
        <f>IF(Q666=WoE!$R$45,WoE!$T$45,IF(Q666=WoE!$R$44,WoE!$T$44,IF(Q666=WoE!$R$43,WoE!$T$43,IF(Q666=WoE!$R$42,WoE!$T$42,IF(Q666=WoE!$R$41,WoE!$T$41,IF(Q666=WoE!$R$40,WoE!$T$40,IF(Q666=WoE!$R$39,WoE!$T$39,IF(Q666=WoE!$R$38,WoE!$T$38,IF(Q666=WoE!$R$37,WoE!$T$37,IF(Q666=WoE!$R$36,WoE!$T$36,IF(Q666=WoE!$R$35,WoE!$T$35,IF(Q666="",WoE!$T$33,WoE!$T$34))))))))))))</f>
        <v>-46.758841498002319</v>
      </c>
      <c r="V666">
        <f>IF(D666=WoE!$R$53,WoE!$T$53,WoE!$T$54)</f>
        <v>-94.961360375027951</v>
      </c>
      <c r="W666">
        <f t="shared" si="54"/>
        <v>1</v>
      </c>
      <c r="Y666">
        <f>VLOOKUP(S666,WoE!$T$5:$W$11,4,FALSE)</f>
        <v>121</v>
      </c>
      <c r="Z666">
        <f>VLOOKUP(T666,WoE!$T$19:$W$25,4,FALSE)</f>
        <v>113</v>
      </c>
      <c r="AA666">
        <f>VLOOKUP(U666,WoE!$T$33:$W$45,4,FALSE)</f>
        <v>112</v>
      </c>
      <c r="AB666">
        <f>VLOOKUP(V666,WoE!$T$53:$W$54,4,FALSE)</f>
        <v>95</v>
      </c>
      <c r="AC666">
        <f t="shared" si="55"/>
        <v>441</v>
      </c>
      <c r="AD666">
        <f t="shared" si="56"/>
        <v>1</v>
      </c>
    </row>
    <row r="667" spans="1:30" x14ac:dyDescent="0.25">
      <c r="A667">
        <v>3</v>
      </c>
      <c r="B667">
        <v>0</v>
      </c>
      <c r="C667" t="s">
        <v>1566</v>
      </c>
      <c r="D667" t="s">
        <v>15</v>
      </c>
      <c r="E667">
        <v>18</v>
      </c>
      <c r="F667">
        <v>0</v>
      </c>
      <c r="G667">
        <v>1</v>
      </c>
      <c r="H667" t="s">
        <v>1567</v>
      </c>
      <c r="I667">
        <v>14.4542</v>
      </c>
      <c r="K667" t="s">
        <v>44</v>
      </c>
      <c r="N667" t="s">
        <v>1568</v>
      </c>
      <c r="O667">
        <v>1</v>
      </c>
      <c r="P667" t="str">
        <f t="shared" si="52"/>
        <v>Train</v>
      </c>
      <c r="Q667" t="str">
        <f t="shared" si="53"/>
        <v>ON</v>
      </c>
      <c r="S667">
        <f>IF(E667="",WoE!$T$11,IF(E667&lt;18,WoE!$T$5,IF(E667&lt;31,WoE!$T$6,IF(E667&lt;41,WoE!$T$7,IF(E667&lt;51,WoE!$T$8,IF(E667&lt;61,WoE!$T$9,WoE!$T$10))))))</f>
        <v>-5.6858338818942329</v>
      </c>
      <c r="T667">
        <f>IF(J667="",WoE!$T$25,IF(LEFT(J667,1)=WoE!$R$19,WoE!$T$19,IF(LEFT(J667,1)=WoE!$R$20,WoE!$T$20,IF(LEFT(J667,1)=WoE!$R$21,WoE!$T$21,IF(LEFT(J667,1)=WoE!$R$22,WoE!$T$22,IF(LEFT(J667,1)=WoE!$R$23,WoE!$T$23,WoE!$T$24))))))</f>
        <v>-35.508699828064103</v>
      </c>
      <c r="U667">
        <f>IF(Q667=WoE!$R$45,WoE!$T$45,IF(Q667=WoE!$R$44,WoE!$T$44,IF(Q667=WoE!$R$43,WoE!$T$43,IF(Q667=WoE!$R$42,WoE!$T$42,IF(Q667=WoE!$R$41,WoE!$T$41,IF(Q667=WoE!$R$40,WoE!$T$40,IF(Q667=WoE!$R$39,WoE!$T$39,IF(Q667=WoE!$R$38,WoE!$T$38,IF(Q667=WoE!$R$37,WoE!$T$37,IF(Q667=WoE!$R$36,WoE!$T$36,IF(Q667=WoE!$R$35,WoE!$T$35,IF(Q667="",WoE!$T$33,WoE!$T$34))))))))))))</f>
        <v>-105.96394786685998</v>
      </c>
      <c r="V667">
        <f>IF(D667=WoE!$R$53,WoE!$T$53,WoE!$T$54)</f>
        <v>157.1927179217501</v>
      </c>
      <c r="W667">
        <f t="shared" si="54"/>
        <v>0</v>
      </c>
      <c r="Y667">
        <f>VLOOKUP(S667,WoE!$T$5:$W$11,4,FALSE)</f>
        <v>121</v>
      </c>
      <c r="Z667">
        <f>VLOOKUP(T667,WoE!$T$19:$W$25,4,FALSE)</f>
        <v>113</v>
      </c>
      <c r="AA667">
        <f>VLOOKUP(U667,WoE!$T$33:$W$45,4,FALSE)</f>
        <v>98</v>
      </c>
      <c r="AB667">
        <f>VLOOKUP(V667,WoE!$T$53:$W$54,4,FALSE)</f>
        <v>167</v>
      </c>
      <c r="AC667">
        <f t="shared" si="55"/>
        <v>499</v>
      </c>
      <c r="AD667">
        <f t="shared" si="56"/>
        <v>0</v>
      </c>
    </row>
    <row r="668" spans="1:30" x14ac:dyDescent="0.25">
      <c r="A668">
        <v>3</v>
      </c>
      <c r="B668">
        <v>0</v>
      </c>
      <c r="C668" t="s">
        <v>1569</v>
      </c>
      <c r="D668" t="s">
        <v>15</v>
      </c>
      <c r="E668">
        <v>45</v>
      </c>
      <c r="F668">
        <v>0</v>
      </c>
      <c r="G668">
        <v>1</v>
      </c>
      <c r="H668" t="s">
        <v>1567</v>
      </c>
      <c r="I668">
        <v>14.4542</v>
      </c>
      <c r="K668" t="s">
        <v>44</v>
      </c>
      <c r="N668" t="s">
        <v>1568</v>
      </c>
      <c r="O668">
        <v>1</v>
      </c>
      <c r="P668" t="str">
        <f t="shared" si="52"/>
        <v>Train</v>
      </c>
      <c r="Q668" t="str">
        <f t="shared" si="53"/>
        <v>ON</v>
      </c>
      <c r="S668">
        <f>IF(E668="",WoE!$T$11,IF(E668&lt;18,WoE!$T$5,IF(E668&lt;31,WoE!$T$6,IF(E668&lt;41,WoE!$T$7,IF(E668&lt;51,WoE!$T$8,IF(E668&lt;61,WoE!$T$9,WoE!$T$10))))))</f>
        <v>10.385094737400134</v>
      </c>
      <c r="T668">
        <f>IF(J668="",WoE!$T$25,IF(LEFT(J668,1)=WoE!$R$19,WoE!$T$19,IF(LEFT(J668,1)=WoE!$R$20,WoE!$T$20,IF(LEFT(J668,1)=WoE!$R$21,WoE!$T$21,IF(LEFT(J668,1)=WoE!$R$22,WoE!$T$22,IF(LEFT(J668,1)=WoE!$R$23,WoE!$T$23,WoE!$T$24))))))</f>
        <v>-35.508699828064103</v>
      </c>
      <c r="U668">
        <f>IF(Q668=WoE!$R$45,WoE!$T$45,IF(Q668=WoE!$R$44,WoE!$T$44,IF(Q668=WoE!$R$43,WoE!$T$43,IF(Q668=WoE!$R$42,WoE!$T$42,IF(Q668=WoE!$R$41,WoE!$T$41,IF(Q668=WoE!$R$40,WoE!$T$40,IF(Q668=WoE!$R$39,WoE!$T$39,IF(Q668=WoE!$R$38,WoE!$T$38,IF(Q668=WoE!$R$37,WoE!$T$37,IF(Q668=WoE!$R$36,WoE!$T$36,IF(Q668=WoE!$R$35,WoE!$T$35,IF(Q668="",WoE!$T$33,WoE!$T$34))))))))))))</f>
        <v>-105.96394786685998</v>
      </c>
      <c r="V668">
        <f>IF(D668=WoE!$R$53,WoE!$T$53,WoE!$T$54)</f>
        <v>157.1927179217501</v>
      </c>
      <c r="W668">
        <f t="shared" si="54"/>
        <v>0</v>
      </c>
      <c r="Y668">
        <f>VLOOKUP(S668,WoE!$T$5:$W$11,4,FALSE)</f>
        <v>124</v>
      </c>
      <c r="Z668">
        <f>VLOOKUP(T668,WoE!$T$19:$W$25,4,FALSE)</f>
        <v>113</v>
      </c>
      <c r="AA668">
        <f>VLOOKUP(U668,WoE!$T$33:$W$45,4,FALSE)</f>
        <v>98</v>
      </c>
      <c r="AB668">
        <f>VLOOKUP(V668,WoE!$T$53:$W$54,4,FALSE)</f>
        <v>167</v>
      </c>
      <c r="AC668">
        <f t="shared" si="55"/>
        <v>502</v>
      </c>
      <c r="AD668">
        <f t="shared" si="56"/>
        <v>0</v>
      </c>
    </row>
    <row r="669" spans="1:30" x14ac:dyDescent="0.25">
      <c r="A669">
        <v>3</v>
      </c>
      <c r="B669">
        <v>0</v>
      </c>
      <c r="C669" t="s">
        <v>1570</v>
      </c>
      <c r="D669" t="s">
        <v>15</v>
      </c>
      <c r="E669">
        <v>27</v>
      </c>
      <c r="F669">
        <v>0</v>
      </c>
      <c r="G669">
        <v>0</v>
      </c>
      <c r="H669" t="s">
        <v>1571</v>
      </c>
      <c r="I669">
        <v>7.8792</v>
      </c>
      <c r="K669" t="s">
        <v>527</v>
      </c>
      <c r="N669" t="s">
        <v>30</v>
      </c>
      <c r="O669">
        <v>1</v>
      </c>
      <c r="P669" t="str">
        <f t="shared" si="52"/>
        <v>Train</v>
      </c>
      <c r="Q669" t="str">
        <f t="shared" si="53"/>
        <v>NY</v>
      </c>
      <c r="S669">
        <f>IF(E669="",WoE!$T$11,IF(E669&lt;18,WoE!$T$5,IF(E669&lt;31,WoE!$T$6,IF(E669&lt;41,WoE!$T$7,IF(E669&lt;51,WoE!$T$8,IF(E669&lt;61,WoE!$T$9,WoE!$T$10))))))</f>
        <v>-5.6858338818942329</v>
      </c>
      <c r="T669">
        <f>IF(J669="",WoE!$T$25,IF(LEFT(J669,1)=WoE!$R$19,WoE!$T$19,IF(LEFT(J669,1)=WoE!$R$20,WoE!$T$20,IF(LEFT(J669,1)=WoE!$R$21,WoE!$T$21,IF(LEFT(J669,1)=WoE!$R$22,WoE!$T$22,IF(LEFT(J669,1)=WoE!$R$23,WoE!$T$23,WoE!$T$24))))))</f>
        <v>-35.508699828064103</v>
      </c>
      <c r="U669">
        <f>IF(Q669=WoE!$R$45,WoE!$T$45,IF(Q669=WoE!$R$44,WoE!$T$44,IF(Q669=WoE!$R$43,WoE!$T$43,IF(Q669=WoE!$R$42,WoE!$T$42,IF(Q669=WoE!$R$41,WoE!$T$41,IF(Q669=WoE!$R$40,WoE!$T$40,IF(Q669=WoE!$R$39,WoE!$T$39,IF(Q669=WoE!$R$38,WoE!$T$38,IF(Q669=WoE!$R$37,WoE!$T$37,IF(Q669=WoE!$R$36,WoE!$T$36,IF(Q669=WoE!$R$35,WoE!$T$35,IF(Q669="",WoE!$T$33,WoE!$T$34))))))))))))</f>
        <v>96.207787829339537</v>
      </c>
      <c r="V669">
        <f>IF(D669=WoE!$R$53,WoE!$T$53,WoE!$T$54)</f>
        <v>157.1927179217501</v>
      </c>
      <c r="W669">
        <f t="shared" si="54"/>
        <v>0</v>
      </c>
      <c r="Y669">
        <f>VLOOKUP(S669,WoE!$T$5:$W$11,4,FALSE)</f>
        <v>121</v>
      </c>
      <c r="Z669">
        <f>VLOOKUP(T669,WoE!$T$19:$W$25,4,FALSE)</f>
        <v>113</v>
      </c>
      <c r="AA669">
        <f>VLOOKUP(U669,WoE!$T$33:$W$45,4,FALSE)</f>
        <v>143</v>
      </c>
      <c r="AB669">
        <f>VLOOKUP(V669,WoE!$T$53:$W$54,4,FALSE)</f>
        <v>167</v>
      </c>
      <c r="AC669">
        <f t="shared" si="55"/>
        <v>544</v>
      </c>
      <c r="AD669">
        <f t="shared" si="56"/>
        <v>0</v>
      </c>
    </row>
    <row r="670" spans="1:30" hidden="1" x14ac:dyDescent="0.25">
      <c r="A670">
        <v>3</v>
      </c>
      <c r="B670">
        <v>0</v>
      </c>
      <c r="C670" t="s">
        <v>1572</v>
      </c>
      <c r="D670" t="s">
        <v>20</v>
      </c>
      <c r="E670">
        <v>22</v>
      </c>
      <c r="F670">
        <v>0</v>
      </c>
      <c r="G670">
        <v>0</v>
      </c>
      <c r="H670" t="s">
        <v>1573</v>
      </c>
      <c r="I670">
        <v>8.0500000000000007</v>
      </c>
      <c r="K670" t="s">
        <v>17</v>
      </c>
      <c r="N670" t="s">
        <v>1574</v>
      </c>
      <c r="O670">
        <v>5</v>
      </c>
      <c r="P670" t="str">
        <f t="shared" si="52"/>
        <v>Validate</v>
      </c>
      <c r="Q670" t="str">
        <f t="shared" si="53"/>
        <v>NY</v>
      </c>
      <c r="S670">
        <f>IF(E670="",WoE!$T$11,IF(E670&lt;18,WoE!$T$5,IF(E670&lt;31,WoE!$T$6,IF(E670&lt;41,WoE!$T$7,IF(E670&lt;51,WoE!$T$8,IF(E670&lt;61,WoE!$T$9,WoE!$T$10))))))</f>
        <v>-5.6858338818942329</v>
      </c>
      <c r="T670">
        <f>IF(J670="",WoE!$T$25,IF(LEFT(J670,1)=WoE!$R$19,WoE!$T$19,IF(LEFT(J670,1)=WoE!$R$20,WoE!$T$20,IF(LEFT(J670,1)=WoE!$R$21,WoE!$T$21,IF(LEFT(J670,1)=WoE!$R$22,WoE!$T$22,IF(LEFT(J670,1)=WoE!$R$23,WoE!$T$23,WoE!$T$24))))))</f>
        <v>-35.508699828064103</v>
      </c>
      <c r="U670">
        <f>IF(Q670=WoE!$R$45,WoE!$T$45,IF(Q670=WoE!$R$44,WoE!$T$44,IF(Q670=WoE!$R$43,WoE!$T$43,IF(Q670=WoE!$R$42,WoE!$T$42,IF(Q670=WoE!$R$41,WoE!$T$41,IF(Q670=WoE!$R$40,WoE!$T$40,IF(Q670=WoE!$R$39,WoE!$T$39,IF(Q670=WoE!$R$38,WoE!$T$38,IF(Q670=WoE!$R$37,WoE!$T$37,IF(Q670=WoE!$R$36,WoE!$T$36,IF(Q670=WoE!$R$35,WoE!$T$35,IF(Q670="",WoE!$T$33,WoE!$T$34))))))))))))</f>
        <v>96.207787829339537</v>
      </c>
      <c r="V670">
        <f>IF(D670=WoE!$R$53,WoE!$T$53,WoE!$T$54)</f>
        <v>-94.961360375027951</v>
      </c>
      <c r="W670">
        <f t="shared" si="54"/>
        <v>0</v>
      </c>
      <c r="Y670">
        <f>VLOOKUP(S670,WoE!$T$5:$W$11,4,FALSE)</f>
        <v>121</v>
      </c>
      <c r="Z670">
        <f>VLOOKUP(T670,WoE!$T$19:$W$25,4,FALSE)</f>
        <v>113</v>
      </c>
      <c r="AA670">
        <f>VLOOKUP(U670,WoE!$T$33:$W$45,4,FALSE)</f>
        <v>143</v>
      </c>
      <c r="AB670">
        <f>VLOOKUP(V670,WoE!$T$53:$W$54,4,FALSE)</f>
        <v>95</v>
      </c>
      <c r="AC670">
        <f t="shared" si="55"/>
        <v>472</v>
      </c>
      <c r="AD670">
        <f t="shared" si="56"/>
        <v>0</v>
      </c>
    </row>
    <row r="671" spans="1:30" x14ac:dyDescent="0.25">
      <c r="A671">
        <v>3</v>
      </c>
      <c r="B671">
        <v>0</v>
      </c>
      <c r="C671" t="s">
        <v>1575</v>
      </c>
      <c r="D671" t="s">
        <v>20</v>
      </c>
      <c r="E671">
        <v>19</v>
      </c>
      <c r="F671">
        <v>0</v>
      </c>
      <c r="G671">
        <v>0</v>
      </c>
      <c r="H671" t="s">
        <v>1576</v>
      </c>
      <c r="I671">
        <v>8.0500000000000007</v>
      </c>
      <c r="K671" t="s">
        <v>17</v>
      </c>
      <c r="N671" t="s">
        <v>844</v>
      </c>
      <c r="O671">
        <v>2</v>
      </c>
      <c r="P671" t="str">
        <f t="shared" si="52"/>
        <v>Train</v>
      </c>
      <c r="Q671" t="str">
        <f t="shared" si="53"/>
        <v>nd</v>
      </c>
      <c r="S671">
        <f>IF(E671="",WoE!$T$11,IF(E671&lt;18,WoE!$T$5,IF(E671&lt;31,WoE!$T$6,IF(E671&lt;41,WoE!$T$7,IF(E671&lt;51,WoE!$T$8,IF(E671&lt;61,WoE!$T$9,WoE!$T$10))))))</f>
        <v>-5.6858338818942329</v>
      </c>
      <c r="T671">
        <f>IF(J671="",WoE!$T$25,IF(LEFT(J671,1)=WoE!$R$19,WoE!$T$19,IF(LEFT(J671,1)=WoE!$R$20,WoE!$T$20,IF(LEFT(J671,1)=WoE!$R$21,WoE!$T$21,IF(LEFT(J671,1)=WoE!$R$22,WoE!$T$22,IF(LEFT(J671,1)=WoE!$R$23,WoE!$T$23,WoE!$T$24))))))</f>
        <v>-35.508699828064103</v>
      </c>
      <c r="U671">
        <f>IF(Q671=WoE!$R$45,WoE!$T$45,IF(Q671=WoE!$R$44,WoE!$T$44,IF(Q671=WoE!$R$43,WoE!$T$43,IF(Q671=WoE!$R$42,WoE!$T$42,IF(Q671=WoE!$R$41,WoE!$T$41,IF(Q671=WoE!$R$40,WoE!$T$40,IF(Q671=WoE!$R$39,WoE!$T$39,IF(Q671=WoE!$R$38,WoE!$T$38,IF(Q671=WoE!$R$37,WoE!$T$37,IF(Q671=WoE!$R$36,WoE!$T$36,IF(Q671=WoE!$R$35,WoE!$T$35,IF(Q671="",WoE!$T$33,WoE!$T$34))))))))))))</f>
        <v>23.024115278327077</v>
      </c>
      <c r="V671">
        <f>IF(D671=WoE!$R$53,WoE!$T$53,WoE!$T$54)</f>
        <v>-94.961360375027951</v>
      </c>
      <c r="W671">
        <f t="shared" si="54"/>
        <v>0</v>
      </c>
      <c r="Y671">
        <f>VLOOKUP(S671,WoE!$T$5:$W$11,4,FALSE)</f>
        <v>121</v>
      </c>
      <c r="Z671">
        <f>VLOOKUP(T671,WoE!$T$19:$W$25,4,FALSE)</f>
        <v>113</v>
      </c>
      <c r="AA671">
        <f>VLOOKUP(U671,WoE!$T$33:$W$45,4,FALSE)</f>
        <v>127</v>
      </c>
      <c r="AB671">
        <f>VLOOKUP(V671,WoE!$T$53:$W$54,4,FALSE)</f>
        <v>95</v>
      </c>
      <c r="AC671">
        <f t="shared" si="55"/>
        <v>456</v>
      </c>
      <c r="AD671">
        <f t="shared" si="56"/>
        <v>0</v>
      </c>
    </row>
    <row r="672" spans="1:30" hidden="1" x14ac:dyDescent="0.25">
      <c r="A672">
        <v>3</v>
      </c>
      <c r="B672">
        <v>0</v>
      </c>
      <c r="C672" t="s">
        <v>1577</v>
      </c>
      <c r="D672" t="s">
        <v>20</v>
      </c>
      <c r="E672">
        <v>26</v>
      </c>
      <c r="F672">
        <v>0</v>
      </c>
      <c r="G672">
        <v>0</v>
      </c>
      <c r="H672" t="s">
        <v>1578</v>
      </c>
      <c r="I672">
        <v>7.7750000000000004</v>
      </c>
      <c r="K672" t="s">
        <v>17</v>
      </c>
      <c r="N672" t="s">
        <v>1579</v>
      </c>
      <c r="O672">
        <v>4</v>
      </c>
      <c r="P672" t="str">
        <f t="shared" si="52"/>
        <v>Test</v>
      </c>
      <c r="Q672" t="str">
        <f t="shared" si="53"/>
        <v>IL</v>
      </c>
      <c r="S672">
        <f>IF(E672="",WoE!$T$11,IF(E672&lt;18,WoE!$T$5,IF(E672&lt;31,WoE!$T$6,IF(E672&lt;41,WoE!$T$7,IF(E672&lt;51,WoE!$T$8,IF(E672&lt;61,WoE!$T$9,WoE!$T$10))))))</f>
        <v>-5.6858338818942329</v>
      </c>
      <c r="T672">
        <f>IF(J672="",WoE!$T$25,IF(LEFT(J672,1)=WoE!$R$19,WoE!$T$19,IF(LEFT(J672,1)=WoE!$R$20,WoE!$T$20,IF(LEFT(J672,1)=WoE!$R$21,WoE!$T$21,IF(LEFT(J672,1)=WoE!$R$22,WoE!$T$22,IF(LEFT(J672,1)=WoE!$R$23,WoE!$T$23,WoE!$T$24))))))</f>
        <v>-35.508699828064103</v>
      </c>
      <c r="U672">
        <f>IF(Q672=WoE!$R$45,WoE!$T$45,IF(Q672=WoE!$R$44,WoE!$T$44,IF(Q672=WoE!$R$43,WoE!$T$43,IF(Q672=WoE!$R$42,WoE!$T$42,IF(Q672=WoE!$R$41,WoE!$T$41,IF(Q672=WoE!$R$40,WoE!$T$40,IF(Q672=WoE!$R$39,WoE!$T$39,IF(Q672=WoE!$R$38,WoE!$T$38,IF(Q672=WoE!$R$37,WoE!$T$37,IF(Q672=WoE!$R$36,WoE!$T$36,IF(Q672=WoE!$R$35,WoE!$T$35,IF(Q672="",WoE!$T$33,WoE!$T$34))))))))))))</f>
        <v>-37.69635979759498</v>
      </c>
      <c r="V672">
        <f>IF(D672=WoE!$R$53,WoE!$T$53,WoE!$T$54)</f>
        <v>-94.961360375027951</v>
      </c>
      <c r="W672">
        <f t="shared" si="54"/>
        <v>0</v>
      </c>
      <c r="Y672">
        <f>VLOOKUP(S672,WoE!$T$5:$W$11,4,FALSE)</f>
        <v>121</v>
      </c>
      <c r="Z672">
        <f>VLOOKUP(T672,WoE!$T$19:$W$25,4,FALSE)</f>
        <v>113</v>
      </c>
      <c r="AA672">
        <f>VLOOKUP(U672,WoE!$T$33:$W$45,4,FALSE)</f>
        <v>114</v>
      </c>
      <c r="AB672">
        <f>VLOOKUP(V672,WoE!$T$53:$W$54,4,FALSE)</f>
        <v>95</v>
      </c>
      <c r="AC672">
        <f t="shared" si="55"/>
        <v>443</v>
      </c>
      <c r="AD672">
        <f t="shared" si="56"/>
        <v>0</v>
      </c>
    </row>
    <row r="673" spans="1:30" hidden="1" x14ac:dyDescent="0.25">
      <c r="A673">
        <v>3</v>
      </c>
      <c r="B673">
        <v>0</v>
      </c>
      <c r="C673" t="s">
        <v>1580</v>
      </c>
      <c r="D673" t="s">
        <v>20</v>
      </c>
      <c r="E673">
        <v>22</v>
      </c>
      <c r="F673">
        <v>0</v>
      </c>
      <c r="G673">
        <v>0</v>
      </c>
      <c r="H673" t="s">
        <v>1581</v>
      </c>
      <c r="I673">
        <v>9.35</v>
      </c>
      <c r="K673" t="s">
        <v>17</v>
      </c>
      <c r="N673" t="s">
        <v>1582</v>
      </c>
      <c r="O673">
        <v>5</v>
      </c>
      <c r="P673" t="str">
        <f t="shared" si="52"/>
        <v>Validate</v>
      </c>
      <c r="Q673" t="str">
        <f t="shared" si="53"/>
        <v>rk</v>
      </c>
      <c r="S673">
        <f>IF(E673="",WoE!$T$11,IF(E673&lt;18,WoE!$T$5,IF(E673&lt;31,WoE!$T$6,IF(E673&lt;41,WoE!$T$7,IF(E673&lt;51,WoE!$T$8,IF(E673&lt;61,WoE!$T$9,WoE!$T$10))))))</f>
        <v>-5.6858338818942329</v>
      </c>
      <c r="T673">
        <f>IF(J673="",WoE!$T$25,IF(LEFT(J673,1)=WoE!$R$19,WoE!$T$19,IF(LEFT(J673,1)=WoE!$R$20,WoE!$T$20,IF(LEFT(J673,1)=WoE!$R$21,WoE!$T$21,IF(LEFT(J673,1)=WoE!$R$22,WoE!$T$22,IF(LEFT(J673,1)=WoE!$R$23,WoE!$T$23,WoE!$T$24))))))</f>
        <v>-35.508699828064103</v>
      </c>
      <c r="U673">
        <f>IF(Q673=WoE!$R$45,WoE!$T$45,IF(Q673=WoE!$R$44,WoE!$T$44,IF(Q673=WoE!$R$43,WoE!$T$43,IF(Q673=WoE!$R$42,WoE!$T$42,IF(Q673=WoE!$R$41,WoE!$T$41,IF(Q673=WoE!$R$40,WoE!$T$40,IF(Q673=WoE!$R$39,WoE!$T$39,IF(Q673=WoE!$R$38,WoE!$T$38,IF(Q673=WoE!$R$37,WoE!$T$37,IF(Q673=WoE!$R$36,WoE!$T$36,IF(Q673=WoE!$R$35,WoE!$T$35,IF(Q673="",WoE!$T$33,WoE!$T$34))))))))))))</f>
        <v>26.617316200933416</v>
      </c>
      <c r="V673">
        <f>IF(D673=WoE!$R$53,WoE!$T$53,WoE!$T$54)</f>
        <v>-94.961360375027951</v>
      </c>
      <c r="W673">
        <f t="shared" si="54"/>
        <v>0</v>
      </c>
      <c r="Y673">
        <f>VLOOKUP(S673,WoE!$T$5:$W$11,4,FALSE)</f>
        <v>121</v>
      </c>
      <c r="Z673">
        <f>VLOOKUP(T673,WoE!$T$19:$W$25,4,FALSE)</f>
        <v>113</v>
      </c>
      <c r="AA673">
        <f>VLOOKUP(U673,WoE!$T$33:$W$45,4,FALSE)</f>
        <v>128</v>
      </c>
      <c r="AB673">
        <f>VLOOKUP(V673,WoE!$T$53:$W$54,4,FALSE)</f>
        <v>95</v>
      </c>
      <c r="AC673">
        <f t="shared" si="55"/>
        <v>457</v>
      </c>
      <c r="AD673">
        <f t="shared" si="56"/>
        <v>0</v>
      </c>
    </row>
    <row r="674" spans="1:30" hidden="1" x14ac:dyDescent="0.25">
      <c r="A674">
        <v>3</v>
      </c>
      <c r="B674">
        <v>0</v>
      </c>
      <c r="C674" t="s">
        <v>1583</v>
      </c>
      <c r="D674" t="s">
        <v>20</v>
      </c>
      <c r="F674">
        <v>0</v>
      </c>
      <c r="G674">
        <v>0</v>
      </c>
      <c r="H674" t="s">
        <v>1584</v>
      </c>
      <c r="I674">
        <v>7.2291999999999996</v>
      </c>
      <c r="K674" t="s">
        <v>44</v>
      </c>
      <c r="O674">
        <v>5</v>
      </c>
      <c r="P674" t="str">
        <f t="shared" si="52"/>
        <v>Validate</v>
      </c>
      <c r="Q674" t="str">
        <f t="shared" si="53"/>
        <v/>
      </c>
      <c r="S674">
        <f>IF(E674="",WoE!$T$11,IF(E674&lt;18,WoE!$T$5,IF(E674&lt;31,WoE!$T$6,IF(E674&lt;41,WoE!$T$7,IF(E674&lt;51,WoE!$T$8,IF(E674&lt;61,WoE!$T$9,WoE!$T$10))))))</f>
        <v>-43.580409799888336</v>
      </c>
      <c r="T674">
        <f>IF(J674="",WoE!$T$25,IF(LEFT(J674,1)=WoE!$R$19,WoE!$T$19,IF(LEFT(J674,1)=WoE!$R$20,WoE!$T$20,IF(LEFT(J674,1)=WoE!$R$21,WoE!$T$21,IF(LEFT(J674,1)=WoE!$R$22,WoE!$T$22,IF(LEFT(J674,1)=WoE!$R$23,WoE!$T$23,WoE!$T$24))))))</f>
        <v>-35.508699828064103</v>
      </c>
      <c r="U674">
        <f>IF(Q674=WoE!$R$45,WoE!$T$45,IF(Q674=WoE!$R$44,WoE!$T$44,IF(Q674=WoE!$R$43,WoE!$T$43,IF(Q674=WoE!$R$42,WoE!$T$42,IF(Q674=WoE!$R$41,WoE!$T$41,IF(Q674=WoE!$R$40,WoE!$T$40,IF(Q674=WoE!$R$39,WoE!$T$39,IF(Q674=WoE!$R$38,WoE!$T$38,IF(Q674=WoE!$R$37,WoE!$T$37,IF(Q674=WoE!$R$36,WoE!$T$36,IF(Q674=WoE!$R$35,WoE!$T$35,IF(Q674="",WoE!$T$33,WoE!$T$34))))))))))))</f>
        <v>-46.758841498002319</v>
      </c>
      <c r="V674">
        <f>IF(D674=WoE!$R$53,WoE!$T$53,WoE!$T$54)</f>
        <v>-94.961360375027951</v>
      </c>
      <c r="W674">
        <f t="shared" si="54"/>
        <v>0</v>
      </c>
      <c r="Y674">
        <f>VLOOKUP(S674,WoE!$T$5:$W$11,4,FALSE)</f>
        <v>113</v>
      </c>
      <c r="Z674">
        <f>VLOOKUP(T674,WoE!$T$19:$W$25,4,FALSE)</f>
        <v>113</v>
      </c>
      <c r="AA674">
        <f>VLOOKUP(U674,WoE!$T$33:$W$45,4,FALSE)</f>
        <v>112</v>
      </c>
      <c r="AB674">
        <f>VLOOKUP(V674,WoE!$T$53:$W$54,4,FALSE)</f>
        <v>95</v>
      </c>
      <c r="AC674">
        <f t="shared" si="55"/>
        <v>433</v>
      </c>
      <c r="AD674">
        <f t="shared" si="56"/>
        <v>0</v>
      </c>
    </row>
    <row r="675" spans="1:30" x14ac:dyDescent="0.25">
      <c r="A675">
        <v>3</v>
      </c>
      <c r="B675">
        <v>0</v>
      </c>
      <c r="C675" t="s">
        <v>1585</v>
      </c>
      <c r="D675" t="s">
        <v>20</v>
      </c>
      <c r="E675">
        <v>20</v>
      </c>
      <c r="F675">
        <v>0</v>
      </c>
      <c r="G675">
        <v>0</v>
      </c>
      <c r="H675" t="s">
        <v>1586</v>
      </c>
      <c r="I675">
        <v>4.0125000000000002</v>
      </c>
      <c r="K675" t="s">
        <v>44</v>
      </c>
      <c r="N675" t="s">
        <v>1587</v>
      </c>
      <c r="O675">
        <v>1</v>
      </c>
      <c r="P675" t="str">
        <f t="shared" si="52"/>
        <v>Train</v>
      </c>
      <c r="Q675" t="str">
        <f t="shared" si="53"/>
        <v>ia</v>
      </c>
      <c r="S675">
        <f>IF(E675="",WoE!$T$11,IF(E675&lt;18,WoE!$T$5,IF(E675&lt;31,WoE!$T$6,IF(E675&lt;41,WoE!$T$7,IF(E675&lt;51,WoE!$T$8,IF(E675&lt;61,WoE!$T$9,WoE!$T$10))))))</f>
        <v>-5.6858338818942329</v>
      </c>
      <c r="T675">
        <f>IF(J675="",WoE!$T$25,IF(LEFT(J675,1)=WoE!$R$19,WoE!$T$19,IF(LEFT(J675,1)=WoE!$R$20,WoE!$T$20,IF(LEFT(J675,1)=WoE!$R$21,WoE!$T$21,IF(LEFT(J675,1)=WoE!$R$22,WoE!$T$22,IF(LEFT(J675,1)=WoE!$R$23,WoE!$T$23,WoE!$T$24))))))</f>
        <v>-35.508699828064103</v>
      </c>
      <c r="U675">
        <f>IF(Q675=WoE!$R$45,WoE!$T$45,IF(Q675=WoE!$R$44,WoE!$T$44,IF(Q675=WoE!$R$43,WoE!$T$43,IF(Q675=WoE!$R$42,WoE!$T$42,IF(Q675=WoE!$R$41,WoE!$T$41,IF(Q675=WoE!$R$40,WoE!$T$40,IF(Q675=WoE!$R$39,WoE!$T$39,IF(Q675=WoE!$R$38,WoE!$T$38,IF(Q675=WoE!$R$37,WoE!$T$37,IF(Q675=WoE!$R$36,WoE!$T$36,IF(Q675=WoE!$R$35,WoE!$T$35,IF(Q675="",WoE!$T$33,WoE!$T$34))))))))))))</f>
        <v>-96.783192941547711</v>
      </c>
      <c r="V675">
        <f>IF(D675=WoE!$R$53,WoE!$T$53,WoE!$T$54)</f>
        <v>-94.961360375027951</v>
      </c>
      <c r="W675">
        <f t="shared" si="54"/>
        <v>0</v>
      </c>
      <c r="Y675">
        <f>VLOOKUP(S675,WoE!$T$5:$W$11,4,FALSE)</f>
        <v>121</v>
      </c>
      <c r="Z675">
        <f>VLOOKUP(T675,WoE!$T$19:$W$25,4,FALSE)</f>
        <v>113</v>
      </c>
      <c r="AA675">
        <f>VLOOKUP(U675,WoE!$T$33:$W$45,4,FALSE)</f>
        <v>101</v>
      </c>
      <c r="AB675">
        <f>VLOOKUP(V675,WoE!$T$53:$W$54,4,FALSE)</f>
        <v>95</v>
      </c>
      <c r="AC675">
        <f t="shared" si="55"/>
        <v>430</v>
      </c>
      <c r="AD675">
        <f t="shared" si="56"/>
        <v>0</v>
      </c>
    </row>
    <row r="676" spans="1:30" hidden="1" x14ac:dyDescent="0.25">
      <c r="A676">
        <v>3</v>
      </c>
      <c r="B676">
        <v>1</v>
      </c>
      <c r="C676" t="s">
        <v>1588</v>
      </c>
      <c r="D676" t="s">
        <v>20</v>
      </c>
      <c r="E676">
        <v>32</v>
      </c>
      <c r="F676">
        <v>0</v>
      </c>
      <c r="G676">
        <v>0</v>
      </c>
      <c r="H676" t="s">
        <v>1589</v>
      </c>
      <c r="I676">
        <v>56.495800000000003</v>
      </c>
      <c r="K676" t="s">
        <v>17</v>
      </c>
      <c r="L676" t="s">
        <v>44</v>
      </c>
      <c r="N676" t="s">
        <v>1590</v>
      </c>
      <c r="O676">
        <v>5</v>
      </c>
      <c r="P676" t="str">
        <f t="shared" si="52"/>
        <v>Validate</v>
      </c>
      <c r="Q676" t="str">
        <f t="shared" si="53"/>
        <v>NY</v>
      </c>
      <c r="S676">
        <f>IF(E676="",WoE!$T$11,IF(E676&lt;18,WoE!$T$5,IF(E676&lt;31,WoE!$T$6,IF(E676&lt;41,WoE!$T$7,IF(E676&lt;51,WoE!$T$8,IF(E676&lt;61,WoE!$T$9,WoE!$T$10))))))</f>
        <v>6.0882919635254256</v>
      </c>
      <c r="T676">
        <f>IF(J676="",WoE!$T$25,IF(LEFT(J676,1)=WoE!$R$19,WoE!$T$19,IF(LEFT(J676,1)=WoE!$R$20,WoE!$T$20,IF(LEFT(J676,1)=WoE!$R$21,WoE!$T$21,IF(LEFT(J676,1)=WoE!$R$22,WoE!$T$22,IF(LEFT(J676,1)=WoE!$R$23,WoE!$T$23,WoE!$T$24))))))</f>
        <v>-35.508699828064103</v>
      </c>
      <c r="U676">
        <f>IF(Q676=WoE!$R$45,WoE!$T$45,IF(Q676=WoE!$R$44,WoE!$T$44,IF(Q676=WoE!$R$43,WoE!$T$43,IF(Q676=WoE!$R$42,WoE!$T$42,IF(Q676=WoE!$R$41,WoE!$T$41,IF(Q676=WoE!$R$40,WoE!$T$40,IF(Q676=WoE!$R$39,WoE!$T$39,IF(Q676=WoE!$R$38,WoE!$T$38,IF(Q676=WoE!$R$37,WoE!$T$37,IF(Q676=WoE!$R$36,WoE!$T$36,IF(Q676=WoE!$R$35,WoE!$T$35,IF(Q676="",WoE!$T$33,WoE!$T$34))))))))))))</f>
        <v>96.207787829339537</v>
      </c>
      <c r="V676">
        <f>IF(D676=WoE!$R$53,WoE!$T$53,WoE!$T$54)</f>
        <v>-94.961360375027951</v>
      </c>
      <c r="W676">
        <f t="shared" si="54"/>
        <v>1</v>
      </c>
      <c r="Y676">
        <f>VLOOKUP(S676,WoE!$T$5:$W$11,4,FALSE)</f>
        <v>123</v>
      </c>
      <c r="Z676">
        <f>VLOOKUP(T676,WoE!$T$19:$W$25,4,FALSE)</f>
        <v>113</v>
      </c>
      <c r="AA676">
        <f>VLOOKUP(U676,WoE!$T$33:$W$45,4,FALSE)</f>
        <v>143</v>
      </c>
      <c r="AB676">
        <f>VLOOKUP(V676,WoE!$T$53:$W$54,4,FALSE)</f>
        <v>95</v>
      </c>
      <c r="AC676">
        <f t="shared" si="55"/>
        <v>474</v>
      </c>
      <c r="AD676">
        <f t="shared" si="56"/>
        <v>1</v>
      </c>
    </row>
    <row r="677" spans="1:30" x14ac:dyDescent="0.25">
      <c r="A677">
        <v>3</v>
      </c>
      <c r="B677">
        <v>0</v>
      </c>
      <c r="C677" t="s">
        <v>1591</v>
      </c>
      <c r="D677" t="s">
        <v>20</v>
      </c>
      <c r="E677">
        <v>21</v>
      </c>
      <c r="F677">
        <v>0</v>
      </c>
      <c r="G677">
        <v>0</v>
      </c>
      <c r="H677" t="s">
        <v>1592</v>
      </c>
      <c r="I677">
        <v>7.7750000000000004</v>
      </c>
      <c r="K677" t="s">
        <v>17</v>
      </c>
      <c r="N677" t="s">
        <v>1593</v>
      </c>
      <c r="O677">
        <v>1</v>
      </c>
      <c r="P677" t="str">
        <f t="shared" si="52"/>
        <v>Train</v>
      </c>
      <c r="Q677" t="str">
        <f t="shared" si="53"/>
        <v>rk</v>
      </c>
      <c r="S677">
        <f>IF(E677="",WoE!$T$11,IF(E677&lt;18,WoE!$T$5,IF(E677&lt;31,WoE!$T$6,IF(E677&lt;41,WoE!$T$7,IF(E677&lt;51,WoE!$T$8,IF(E677&lt;61,WoE!$T$9,WoE!$T$10))))))</f>
        <v>-5.6858338818942329</v>
      </c>
      <c r="T677">
        <f>IF(J677="",WoE!$T$25,IF(LEFT(J677,1)=WoE!$R$19,WoE!$T$19,IF(LEFT(J677,1)=WoE!$R$20,WoE!$T$20,IF(LEFT(J677,1)=WoE!$R$21,WoE!$T$21,IF(LEFT(J677,1)=WoE!$R$22,WoE!$T$22,IF(LEFT(J677,1)=WoE!$R$23,WoE!$T$23,WoE!$T$24))))))</f>
        <v>-35.508699828064103</v>
      </c>
      <c r="U677">
        <f>IF(Q677=WoE!$R$45,WoE!$T$45,IF(Q677=WoE!$R$44,WoE!$T$44,IF(Q677=WoE!$R$43,WoE!$T$43,IF(Q677=WoE!$R$42,WoE!$T$42,IF(Q677=WoE!$R$41,WoE!$T$41,IF(Q677=WoE!$R$40,WoE!$T$40,IF(Q677=WoE!$R$39,WoE!$T$39,IF(Q677=WoE!$R$38,WoE!$T$38,IF(Q677=WoE!$R$37,WoE!$T$37,IF(Q677=WoE!$R$36,WoE!$T$36,IF(Q677=WoE!$R$35,WoE!$T$35,IF(Q677="",WoE!$T$33,WoE!$T$34))))))))))))</f>
        <v>26.617316200933416</v>
      </c>
      <c r="V677">
        <f>IF(D677=WoE!$R$53,WoE!$T$53,WoE!$T$54)</f>
        <v>-94.961360375027951</v>
      </c>
      <c r="W677">
        <f t="shared" si="54"/>
        <v>0</v>
      </c>
      <c r="Y677">
        <f>VLOOKUP(S677,WoE!$T$5:$W$11,4,FALSE)</f>
        <v>121</v>
      </c>
      <c r="Z677">
        <f>VLOOKUP(T677,WoE!$T$19:$W$25,4,FALSE)</f>
        <v>113</v>
      </c>
      <c r="AA677">
        <f>VLOOKUP(U677,WoE!$T$33:$W$45,4,FALSE)</f>
        <v>128</v>
      </c>
      <c r="AB677">
        <f>VLOOKUP(V677,WoE!$T$53:$W$54,4,FALSE)</f>
        <v>95</v>
      </c>
      <c r="AC677">
        <f t="shared" si="55"/>
        <v>457</v>
      </c>
      <c r="AD677">
        <f t="shared" si="56"/>
        <v>0</v>
      </c>
    </row>
    <row r="678" spans="1:30" x14ac:dyDescent="0.25">
      <c r="A678">
        <v>3</v>
      </c>
      <c r="B678">
        <v>0</v>
      </c>
      <c r="C678" t="s">
        <v>1594</v>
      </c>
      <c r="D678" t="s">
        <v>20</v>
      </c>
      <c r="E678">
        <v>18</v>
      </c>
      <c r="F678">
        <v>0</v>
      </c>
      <c r="G678">
        <v>0</v>
      </c>
      <c r="H678" t="s">
        <v>1595</v>
      </c>
      <c r="I678">
        <v>7.75</v>
      </c>
      <c r="K678" t="s">
        <v>17</v>
      </c>
      <c r="N678" t="s">
        <v>1596</v>
      </c>
      <c r="O678">
        <v>3</v>
      </c>
      <c r="P678" t="str">
        <f t="shared" si="52"/>
        <v>Train</v>
      </c>
      <c r="Q678" t="str">
        <f t="shared" si="53"/>
        <v>rk</v>
      </c>
      <c r="S678">
        <f>IF(E678="",WoE!$T$11,IF(E678&lt;18,WoE!$T$5,IF(E678&lt;31,WoE!$T$6,IF(E678&lt;41,WoE!$T$7,IF(E678&lt;51,WoE!$T$8,IF(E678&lt;61,WoE!$T$9,WoE!$T$10))))))</f>
        <v>-5.6858338818942329</v>
      </c>
      <c r="T678">
        <f>IF(J678="",WoE!$T$25,IF(LEFT(J678,1)=WoE!$R$19,WoE!$T$19,IF(LEFT(J678,1)=WoE!$R$20,WoE!$T$20,IF(LEFT(J678,1)=WoE!$R$21,WoE!$T$21,IF(LEFT(J678,1)=WoE!$R$22,WoE!$T$22,IF(LEFT(J678,1)=WoE!$R$23,WoE!$T$23,WoE!$T$24))))))</f>
        <v>-35.508699828064103</v>
      </c>
      <c r="U678">
        <f>IF(Q678=WoE!$R$45,WoE!$T$45,IF(Q678=WoE!$R$44,WoE!$T$44,IF(Q678=WoE!$R$43,WoE!$T$43,IF(Q678=WoE!$R$42,WoE!$T$42,IF(Q678=WoE!$R$41,WoE!$T$41,IF(Q678=WoE!$R$40,WoE!$T$40,IF(Q678=WoE!$R$39,WoE!$T$39,IF(Q678=WoE!$R$38,WoE!$T$38,IF(Q678=WoE!$R$37,WoE!$T$37,IF(Q678=WoE!$R$36,WoE!$T$36,IF(Q678=WoE!$R$35,WoE!$T$35,IF(Q678="",WoE!$T$33,WoE!$T$34))))))))))))</f>
        <v>26.617316200933416</v>
      </c>
      <c r="V678">
        <f>IF(D678=WoE!$R$53,WoE!$T$53,WoE!$T$54)</f>
        <v>-94.961360375027951</v>
      </c>
      <c r="W678">
        <f t="shared" si="54"/>
        <v>0</v>
      </c>
      <c r="Y678">
        <f>VLOOKUP(S678,WoE!$T$5:$W$11,4,FALSE)</f>
        <v>121</v>
      </c>
      <c r="Z678">
        <f>VLOOKUP(T678,WoE!$T$19:$W$25,4,FALSE)</f>
        <v>113</v>
      </c>
      <c r="AA678">
        <f>VLOOKUP(U678,WoE!$T$33:$W$45,4,FALSE)</f>
        <v>128</v>
      </c>
      <c r="AB678">
        <f>VLOOKUP(V678,WoE!$T$53:$W$54,4,FALSE)</f>
        <v>95</v>
      </c>
      <c r="AC678">
        <f t="shared" si="55"/>
        <v>457</v>
      </c>
      <c r="AD678">
        <f t="shared" si="56"/>
        <v>0</v>
      </c>
    </row>
    <row r="679" spans="1:30" hidden="1" x14ac:dyDescent="0.25">
      <c r="A679">
        <v>3</v>
      </c>
      <c r="B679">
        <v>0</v>
      </c>
      <c r="C679" t="s">
        <v>1597</v>
      </c>
      <c r="D679" t="s">
        <v>20</v>
      </c>
      <c r="E679">
        <v>26</v>
      </c>
      <c r="F679">
        <v>0</v>
      </c>
      <c r="G679">
        <v>0</v>
      </c>
      <c r="H679" t="s">
        <v>1598</v>
      </c>
      <c r="I679">
        <v>7.8958000000000004</v>
      </c>
      <c r="K679" t="s">
        <v>17</v>
      </c>
      <c r="N679" t="s">
        <v>1505</v>
      </c>
      <c r="O679">
        <v>4</v>
      </c>
      <c r="P679" t="str">
        <f t="shared" si="52"/>
        <v>Test</v>
      </c>
      <c r="Q679" t="str">
        <f t="shared" si="53"/>
        <v>IL</v>
      </c>
      <c r="S679">
        <f>IF(E679="",WoE!$T$11,IF(E679&lt;18,WoE!$T$5,IF(E679&lt;31,WoE!$T$6,IF(E679&lt;41,WoE!$T$7,IF(E679&lt;51,WoE!$T$8,IF(E679&lt;61,WoE!$T$9,WoE!$T$10))))))</f>
        <v>-5.6858338818942329</v>
      </c>
      <c r="T679">
        <f>IF(J679="",WoE!$T$25,IF(LEFT(J679,1)=WoE!$R$19,WoE!$T$19,IF(LEFT(J679,1)=WoE!$R$20,WoE!$T$20,IF(LEFT(J679,1)=WoE!$R$21,WoE!$T$21,IF(LEFT(J679,1)=WoE!$R$22,WoE!$T$22,IF(LEFT(J679,1)=WoE!$R$23,WoE!$T$23,WoE!$T$24))))))</f>
        <v>-35.508699828064103</v>
      </c>
      <c r="U679">
        <f>IF(Q679=WoE!$R$45,WoE!$T$45,IF(Q679=WoE!$R$44,WoE!$T$44,IF(Q679=WoE!$R$43,WoE!$T$43,IF(Q679=WoE!$R$42,WoE!$T$42,IF(Q679=WoE!$R$41,WoE!$T$41,IF(Q679=WoE!$R$40,WoE!$T$40,IF(Q679=WoE!$R$39,WoE!$T$39,IF(Q679=WoE!$R$38,WoE!$T$38,IF(Q679=WoE!$R$37,WoE!$T$37,IF(Q679=WoE!$R$36,WoE!$T$36,IF(Q679=WoE!$R$35,WoE!$T$35,IF(Q679="",WoE!$T$33,WoE!$T$34))))))))))))</f>
        <v>-37.69635979759498</v>
      </c>
      <c r="V679">
        <f>IF(D679=WoE!$R$53,WoE!$T$53,WoE!$T$54)</f>
        <v>-94.961360375027951</v>
      </c>
      <c r="W679">
        <f t="shared" si="54"/>
        <v>0</v>
      </c>
      <c r="Y679">
        <f>VLOOKUP(S679,WoE!$T$5:$W$11,4,FALSE)</f>
        <v>121</v>
      </c>
      <c r="Z679">
        <f>VLOOKUP(T679,WoE!$T$19:$W$25,4,FALSE)</f>
        <v>113</v>
      </c>
      <c r="AA679">
        <f>VLOOKUP(U679,WoE!$T$33:$W$45,4,FALSE)</f>
        <v>114</v>
      </c>
      <c r="AB679">
        <f>VLOOKUP(V679,WoE!$T$53:$W$54,4,FALSE)</f>
        <v>95</v>
      </c>
      <c r="AC679">
        <f t="shared" si="55"/>
        <v>443</v>
      </c>
      <c r="AD679">
        <f t="shared" si="56"/>
        <v>0</v>
      </c>
    </row>
    <row r="680" spans="1:30" x14ac:dyDescent="0.25">
      <c r="A680">
        <v>3</v>
      </c>
      <c r="B680">
        <v>0</v>
      </c>
      <c r="C680" t="s">
        <v>1599</v>
      </c>
      <c r="D680" t="s">
        <v>20</v>
      </c>
      <c r="E680">
        <v>6</v>
      </c>
      <c r="F680">
        <v>1</v>
      </c>
      <c r="G680">
        <v>1</v>
      </c>
      <c r="H680" t="s">
        <v>1600</v>
      </c>
      <c r="I680">
        <v>15.245799999999999</v>
      </c>
      <c r="K680" t="s">
        <v>44</v>
      </c>
      <c r="N680" t="s">
        <v>1601</v>
      </c>
      <c r="O680">
        <v>1</v>
      </c>
      <c r="P680" t="str">
        <f t="shared" si="52"/>
        <v>Train</v>
      </c>
      <c r="Q680" t="str">
        <f t="shared" si="53"/>
        <v>ON</v>
      </c>
      <c r="S680">
        <f>IF(E680="",WoE!$T$11,IF(E680&lt;18,WoE!$T$5,IF(E680&lt;31,WoE!$T$6,IF(E680&lt;41,WoE!$T$7,IF(E680&lt;51,WoE!$T$8,IF(E680&lt;61,WoE!$T$9,WoE!$T$10))))))</f>
        <v>76.513380263189873</v>
      </c>
      <c r="T680">
        <f>IF(J680="",WoE!$T$25,IF(LEFT(J680,1)=WoE!$R$19,WoE!$T$19,IF(LEFT(J680,1)=WoE!$R$20,WoE!$T$20,IF(LEFT(J680,1)=WoE!$R$21,WoE!$T$21,IF(LEFT(J680,1)=WoE!$R$22,WoE!$T$22,IF(LEFT(J680,1)=WoE!$R$23,WoE!$T$23,WoE!$T$24))))))</f>
        <v>-35.508699828064103</v>
      </c>
      <c r="U680">
        <f>IF(Q680=WoE!$R$45,WoE!$T$45,IF(Q680=WoE!$R$44,WoE!$T$44,IF(Q680=WoE!$R$43,WoE!$T$43,IF(Q680=WoE!$R$42,WoE!$T$42,IF(Q680=WoE!$R$41,WoE!$T$41,IF(Q680=WoE!$R$40,WoE!$T$40,IF(Q680=WoE!$R$39,WoE!$T$39,IF(Q680=WoE!$R$38,WoE!$T$38,IF(Q680=WoE!$R$37,WoE!$T$37,IF(Q680=WoE!$R$36,WoE!$T$36,IF(Q680=WoE!$R$35,WoE!$T$35,IF(Q680="",WoE!$T$33,WoE!$T$34))))))))))))</f>
        <v>-105.96394786685998</v>
      </c>
      <c r="V680">
        <f>IF(D680=WoE!$R$53,WoE!$T$53,WoE!$T$54)</f>
        <v>-94.961360375027951</v>
      </c>
      <c r="W680">
        <f t="shared" si="54"/>
        <v>0</v>
      </c>
      <c r="Y680">
        <f>VLOOKUP(S680,WoE!$T$5:$W$11,4,FALSE)</f>
        <v>137</v>
      </c>
      <c r="Z680">
        <f>VLOOKUP(T680,WoE!$T$19:$W$25,4,FALSE)</f>
        <v>113</v>
      </c>
      <c r="AA680">
        <f>VLOOKUP(U680,WoE!$T$33:$W$45,4,FALSE)</f>
        <v>98</v>
      </c>
      <c r="AB680">
        <f>VLOOKUP(V680,WoE!$T$53:$W$54,4,FALSE)</f>
        <v>95</v>
      </c>
      <c r="AC680">
        <f t="shared" si="55"/>
        <v>443</v>
      </c>
      <c r="AD680">
        <f t="shared" si="56"/>
        <v>0</v>
      </c>
    </row>
    <row r="681" spans="1:30" hidden="1" x14ac:dyDescent="0.25">
      <c r="A681">
        <v>3</v>
      </c>
      <c r="B681">
        <v>0</v>
      </c>
      <c r="C681" t="s">
        <v>1602</v>
      </c>
      <c r="D681" t="s">
        <v>15</v>
      </c>
      <c r="E681">
        <v>9</v>
      </c>
      <c r="F681">
        <v>1</v>
      </c>
      <c r="G681">
        <v>1</v>
      </c>
      <c r="H681" t="s">
        <v>1600</v>
      </c>
      <c r="I681">
        <v>15.245799999999999</v>
      </c>
      <c r="K681" t="s">
        <v>44</v>
      </c>
      <c r="N681" t="s">
        <v>1601</v>
      </c>
      <c r="O681">
        <v>5</v>
      </c>
      <c r="P681" t="str">
        <f t="shared" si="52"/>
        <v>Validate</v>
      </c>
      <c r="Q681" t="str">
        <f t="shared" si="53"/>
        <v>ON</v>
      </c>
      <c r="S681">
        <f>IF(E681="",WoE!$T$11,IF(E681&lt;18,WoE!$T$5,IF(E681&lt;31,WoE!$T$6,IF(E681&lt;41,WoE!$T$7,IF(E681&lt;51,WoE!$T$8,IF(E681&lt;61,WoE!$T$9,WoE!$T$10))))))</f>
        <v>76.513380263189873</v>
      </c>
      <c r="T681">
        <f>IF(J681="",WoE!$T$25,IF(LEFT(J681,1)=WoE!$R$19,WoE!$T$19,IF(LEFT(J681,1)=WoE!$R$20,WoE!$T$20,IF(LEFT(J681,1)=WoE!$R$21,WoE!$T$21,IF(LEFT(J681,1)=WoE!$R$22,WoE!$T$22,IF(LEFT(J681,1)=WoE!$R$23,WoE!$T$23,WoE!$T$24))))))</f>
        <v>-35.508699828064103</v>
      </c>
      <c r="U681">
        <f>IF(Q681=WoE!$R$45,WoE!$T$45,IF(Q681=WoE!$R$44,WoE!$T$44,IF(Q681=WoE!$R$43,WoE!$T$43,IF(Q681=WoE!$R$42,WoE!$T$42,IF(Q681=WoE!$R$41,WoE!$T$41,IF(Q681=WoE!$R$40,WoE!$T$40,IF(Q681=WoE!$R$39,WoE!$T$39,IF(Q681=WoE!$R$38,WoE!$T$38,IF(Q681=WoE!$R$37,WoE!$T$37,IF(Q681=WoE!$R$36,WoE!$T$36,IF(Q681=WoE!$R$35,WoE!$T$35,IF(Q681="",WoE!$T$33,WoE!$T$34))))))))))))</f>
        <v>-105.96394786685998</v>
      </c>
      <c r="V681">
        <f>IF(D681=WoE!$R$53,WoE!$T$53,WoE!$T$54)</f>
        <v>157.1927179217501</v>
      </c>
      <c r="W681">
        <f t="shared" si="54"/>
        <v>0</v>
      </c>
      <c r="Y681">
        <f>VLOOKUP(S681,WoE!$T$5:$W$11,4,FALSE)</f>
        <v>137</v>
      </c>
      <c r="Z681">
        <f>VLOOKUP(T681,WoE!$T$19:$W$25,4,FALSE)</f>
        <v>113</v>
      </c>
      <c r="AA681">
        <f>VLOOKUP(U681,WoE!$T$33:$W$45,4,FALSE)</f>
        <v>98</v>
      </c>
      <c r="AB681">
        <f>VLOOKUP(V681,WoE!$T$53:$W$54,4,FALSE)</f>
        <v>167</v>
      </c>
      <c r="AC681">
        <f t="shared" si="55"/>
        <v>515</v>
      </c>
      <c r="AD681">
        <f t="shared" si="56"/>
        <v>0</v>
      </c>
    </row>
    <row r="682" spans="1:30" x14ac:dyDescent="0.25">
      <c r="A682">
        <v>3</v>
      </c>
      <c r="B682">
        <v>0</v>
      </c>
      <c r="C682" t="s">
        <v>1603</v>
      </c>
      <c r="D682" t="s">
        <v>20</v>
      </c>
      <c r="F682">
        <v>0</v>
      </c>
      <c r="G682">
        <v>0</v>
      </c>
      <c r="H682" t="s">
        <v>1604</v>
      </c>
      <c r="I682">
        <v>7.2249999999999996</v>
      </c>
      <c r="K682" t="s">
        <v>44</v>
      </c>
      <c r="N682" t="s">
        <v>1587</v>
      </c>
      <c r="O682">
        <v>1</v>
      </c>
      <c r="P682" t="str">
        <f t="shared" si="52"/>
        <v>Train</v>
      </c>
      <c r="Q682" t="str">
        <f t="shared" si="53"/>
        <v>ia</v>
      </c>
      <c r="S682">
        <f>IF(E682="",WoE!$T$11,IF(E682&lt;18,WoE!$T$5,IF(E682&lt;31,WoE!$T$6,IF(E682&lt;41,WoE!$T$7,IF(E682&lt;51,WoE!$T$8,IF(E682&lt;61,WoE!$T$9,WoE!$T$10))))))</f>
        <v>-43.580409799888336</v>
      </c>
      <c r="T682">
        <f>IF(J682="",WoE!$T$25,IF(LEFT(J682,1)=WoE!$R$19,WoE!$T$19,IF(LEFT(J682,1)=WoE!$R$20,WoE!$T$20,IF(LEFT(J682,1)=WoE!$R$21,WoE!$T$21,IF(LEFT(J682,1)=WoE!$R$22,WoE!$T$22,IF(LEFT(J682,1)=WoE!$R$23,WoE!$T$23,WoE!$T$24))))))</f>
        <v>-35.508699828064103</v>
      </c>
      <c r="U682">
        <f>IF(Q682=WoE!$R$45,WoE!$T$45,IF(Q682=WoE!$R$44,WoE!$T$44,IF(Q682=WoE!$R$43,WoE!$T$43,IF(Q682=WoE!$R$42,WoE!$T$42,IF(Q682=WoE!$R$41,WoE!$T$41,IF(Q682=WoE!$R$40,WoE!$T$40,IF(Q682=WoE!$R$39,WoE!$T$39,IF(Q682=WoE!$R$38,WoE!$T$38,IF(Q682=WoE!$R$37,WoE!$T$37,IF(Q682=WoE!$R$36,WoE!$T$36,IF(Q682=WoE!$R$35,WoE!$T$35,IF(Q682="",WoE!$T$33,WoE!$T$34))))))))))))</f>
        <v>-96.783192941547711</v>
      </c>
      <c r="V682">
        <f>IF(D682=WoE!$R$53,WoE!$T$53,WoE!$T$54)</f>
        <v>-94.961360375027951</v>
      </c>
      <c r="W682">
        <f t="shared" si="54"/>
        <v>0</v>
      </c>
      <c r="Y682">
        <f>VLOOKUP(S682,WoE!$T$5:$W$11,4,FALSE)</f>
        <v>113</v>
      </c>
      <c r="Z682">
        <f>VLOOKUP(T682,WoE!$T$19:$W$25,4,FALSE)</f>
        <v>113</v>
      </c>
      <c r="AA682">
        <f>VLOOKUP(U682,WoE!$T$33:$W$45,4,FALSE)</f>
        <v>101</v>
      </c>
      <c r="AB682">
        <f>VLOOKUP(V682,WoE!$T$53:$W$54,4,FALSE)</f>
        <v>95</v>
      </c>
      <c r="AC682">
        <f t="shared" si="55"/>
        <v>422</v>
      </c>
      <c r="AD682">
        <f t="shared" si="56"/>
        <v>0</v>
      </c>
    </row>
    <row r="683" spans="1:30" x14ac:dyDescent="0.25">
      <c r="A683">
        <v>3</v>
      </c>
      <c r="B683">
        <v>0</v>
      </c>
      <c r="C683" t="s">
        <v>1605</v>
      </c>
      <c r="D683" t="s">
        <v>15</v>
      </c>
      <c r="F683">
        <v>0</v>
      </c>
      <c r="G683">
        <v>2</v>
      </c>
      <c r="H683" t="s">
        <v>1600</v>
      </c>
      <c r="I683">
        <v>15.245799999999999</v>
      </c>
      <c r="K683" t="s">
        <v>44</v>
      </c>
      <c r="N683" t="s">
        <v>1601</v>
      </c>
      <c r="O683">
        <v>2</v>
      </c>
      <c r="P683" t="str">
        <f t="shared" si="52"/>
        <v>Train</v>
      </c>
      <c r="Q683" t="str">
        <f t="shared" si="53"/>
        <v>ON</v>
      </c>
      <c r="S683">
        <f>IF(E683="",WoE!$T$11,IF(E683&lt;18,WoE!$T$5,IF(E683&lt;31,WoE!$T$6,IF(E683&lt;41,WoE!$T$7,IF(E683&lt;51,WoE!$T$8,IF(E683&lt;61,WoE!$T$9,WoE!$T$10))))))</f>
        <v>-43.580409799888336</v>
      </c>
      <c r="T683">
        <f>IF(J683="",WoE!$T$25,IF(LEFT(J683,1)=WoE!$R$19,WoE!$T$19,IF(LEFT(J683,1)=WoE!$R$20,WoE!$T$20,IF(LEFT(J683,1)=WoE!$R$21,WoE!$T$21,IF(LEFT(J683,1)=WoE!$R$22,WoE!$T$22,IF(LEFT(J683,1)=WoE!$R$23,WoE!$T$23,WoE!$T$24))))))</f>
        <v>-35.508699828064103</v>
      </c>
      <c r="U683">
        <f>IF(Q683=WoE!$R$45,WoE!$T$45,IF(Q683=WoE!$R$44,WoE!$T$44,IF(Q683=WoE!$R$43,WoE!$T$43,IF(Q683=WoE!$R$42,WoE!$T$42,IF(Q683=WoE!$R$41,WoE!$T$41,IF(Q683=WoE!$R$40,WoE!$T$40,IF(Q683=WoE!$R$39,WoE!$T$39,IF(Q683=WoE!$R$38,WoE!$T$38,IF(Q683=WoE!$R$37,WoE!$T$37,IF(Q683=WoE!$R$36,WoE!$T$36,IF(Q683=WoE!$R$35,WoE!$T$35,IF(Q683="",WoE!$T$33,WoE!$T$34))))))))))))</f>
        <v>-105.96394786685998</v>
      </c>
      <c r="V683">
        <f>IF(D683=WoE!$R$53,WoE!$T$53,WoE!$T$54)</f>
        <v>157.1927179217501</v>
      </c>
      <c r="W683">
        <f t="shared" si="54"/>
        <v>0</v>
      </c>
      <c r="Y683">
        <f>VLOOKUP(S683,WoE!$T$5:$W$11,4,FALSE)</f>
        <v>113</v>
      </c>
      <c r="Z683">
        <f>VLOOKUP(T683,WoE!$T$19:$W$25,4,FALSE)</f>
        <v>113</v>
      </c>
      <c r="AA683">
        <f>VLOOKUP(U683,WoE!$T$33:$W$45,4,FALSE)</f>
        <v>98</v>
      </c>
      <c r="AB683">
        <f>VLOOKUP(V683,WoE!$T$53:$W$54,4,FALSE)</f>
        <v>167</v>
      </c>
      <c r="AC683">
        <f t="shared" si="55"/>
        <v>491</v>
      </c>
      <c r="AD683">
        <f t="shared" si="56"/>
        <v>0</v>
      </c>
    </row>
    <row r="684" spans="1:30" hidden="1" x14ac:dyDescent="0.25">
      <c r="A684">
        <v>3</v>
      </c>
      <c r="B684">
        <v>0</v>
      </c>
      <c r="C684" t="s">
        <v>1606</v>
      </c>
      <c r="D684" t="s">
        <v>15</v>
      </c>
      <c r="F684">
        <v>0</v>
      </c>
      <c r="G684">
        <v>2</v>
      </c>
      <c r="H684" t="s">
        <v>1607</v>
      </c>
      <c r="I684">
        <v>7.75</v>
      </c>
      <c r="K684" t="s">
        <v>527</v>
      </c>
      <c r="N684" t="s">
        <v>1608</v>
      </c>
      <c r="O684">
        <v>4</v>
      </c>
      <c r="P684" t="str">
        <f t="shared" si="52"/>
        <v>Test</v>
      </c>
      <c r="Q684" t="str">
        <f t="shared" si="53"/>
        <v>IL</v>
      </c>
      <c r="S684">
        <f>IF(E684="",WoE!$T$11,IF(E684&lt;18,WoE!$T$5,IF(E684&lt;31,WoE!$T$6,IF(E684&lt;41,WoE!$T$7,IF(E684&lt;51,WoE!$T$8,IF(E684&lt;61,WoE!$T$9,WoE!$T$10))))))</f>
        <v>-43.580409799888336</v>
      </c>
      <c r="T684">
        <f>IF(J684="",WoE!$T$25,IF(LEFT(J684,1)=WoE!$R$19,WoE!$T$19,IF(LEFT(J684,1)=WoE!$R$20,WoE!$T$20,IF(LEFT(J684,1)=WoE!$R$21,WoE!$T$21,IF(LEFT(J684,1)=WoE!$R$22,WoE!$T$22,IF(LEFT(J684,1)=WoE!$R$23,WoE!$T$23,WoE!$T$24))))))</f>
        <v>-35.508699828064103</v>
      </c>
      <c r="U684">
        <f>IF(Q684=WoE!$R$45,WoE!$T$45,IF(Q684=WoE!$R$44,WoE!$T$44,IF(Q684=WoE!$R$43,WoE!$T$43,IF(Q684=WoE!$R$42,WoE!$T$42,IF(Q684=WoE!$R$41,WoE!$T$41,IF(Q684=WoE!$R$40,WoE!$T$40,IF(Q684=WoE!$R$39,WoE!$T$39,IF(Q684=WoE!$R$38,WoE!$T$38,IF(Q684=WoE!$R$37,WoE!$T$37,IF(Q684=WoE!$R$36,WoE!$T$36,IF(Q684=WoE!$R$35,WoE!$T$35,IF(Q684="",WoE!$T$33,WoE!$T$34))))))))))))</f>
        <v>-37.69635979759498</v>
      </c>
      <c r="V684">
        <f>IF(D684=WoE!$R$53,WoE!$T$53,WoE!$T$54)</f>
        <v>157.1927179217501</v>
      </c>
      <c r="W684">
        <f t="shared" si="54"/>
        <v>0</v>
      </c>
      <c r="Y684">
        <f>VLOOKUP(S684,WoE!$T$5:$W$11,4,FALSE)</f>
        <v>113</v>
      </c>
      <c r="Z684">
        <f>VLOOKUP(T684,WoE!$T$19:$W$25,4,FALSE)</f>
        <v>113</v>
      </c>
      <c r="AA684">
        <f>VLOOKUP(U684,WoE!$T$33:$W$45,4,FALSE)</f>
        <v>114</v>
      </c>
      <c r="AB684">
        <f>VLOOKUP(V684,WoE!$T$53:$W$54,4,FALSE)</f>
        <v>167</v>
      </c>
      <c r="AC684">
        <f t="shared" si="55"/>
        <v>507</v>
      </c>
      <c r="AD684">
        <f t="shared" si="56"/>
        <v>0</v>
      </c>
    </row>
    <row r="685" spans="1:30" x14ac:dyDescent="0.25">
      <c r="A685">
        <v>3</v>
      </c>
      <c r="B685">
        <v>0</v>
      </c>
      <c r="C685" t="s">
        <v>1609</v>
      </c>
      <c r="D685" t="s">
        <v>20</v>
      </c>
      <c r="E685">
        <v>40</v>
      </c>
      <c r="F685">
        <v>1</v>
      </c>
      <c r="G685">
        <v>1</v>
      </c>
      <c r="H685" t="s">
        <v>1610</v>
      </c>
      <c r="I685">
        <v>15.5</v>
      </c>
      <c r="K685" t="s">
        <v>527</v>
      </c>
      <c r="N685" t="s">
        <v>1608</v>
      </c>
      <c r="O685">
        <v>1</v>
      </c>
      <c r="P685" t="str">
        <f t="shared" si="52"/>
        <v>Train</v>
      </c>
      <c r="Q685" t="str">
        <f t="shared" si="53"/>
        <v>IL</v>
      </c>
      <c r="S685">
        <f>IF(E685="",WoE!$T$11,IF(E685&lt;18,WoE!$T$5,IF(E685&lt;31,WoE!$T$6,IF(E685&lt;41,WoE!$T$7,IF(E685&lt;51,WoE!$T$8,IF(E685&lt;61,WoE!$T$9,WoE!$T$10))))))</f>
        <v>6.0882919635254256</v>
      </c>
      <c r="T685">
        <f>IF(J685="",WoE!$T$25,IF(LEFT(J685,1)=WoE!$R$19,WoE!$T$19,IF(LEFT(J685,1)=WoE!$R$20,WoE!$T$20,IF(LEFT(J685,1)=WoE!$R$21,WoE!$T$21,IF(LEFT(J685,1)=WoE!$R$22,WoE!$T$22,IF(LEFT(J685,1)=WoE!$R$23,WoE!$T$23,WoE!$T$24))))))</f>
        <v>-35.508699828064103</v>
      </c>
      <c r="U685">
        <f>IF(Q685=WoE!$R$45,WoE!$T$45,IF(Q685=WoE!$R$44,WoE!$T$44,IF(Q685=WoE!$R$43,WoE!$T$43,IF(Q685=WoE!$R$42,WoE!$T$42,IF(Q685=WoE!$R$41,WoE!$T$41,IF(Q685=WoE!$R$40,WoE!$T$40,IF(Q685=WoE!$R$39,WoE!$T$39,IF(Q685=WoE!$R$38,WoE!$T$38,IF(Q685=WoE!$R$37,WoE!$T$37,IF(Q685=WoE!$R$36,WoE!$T$36,IF(Q685=WoE!$R$35,WoE!$T$35,IF(Q685="",WoE!$T$33,WoE!$T$34))))))))))))</f>
        <v>-37.69635979759498</v>
      </c>
      <c r="V685">
        <f>IF(D685=WoE!$R$53,WoE!$T$53,WoE!$T$54)</f>
        <v>-94.961360375027951</v>
      </c>
      <c r="W685">
        <f t="shared" si="54"/>
        <v>0</v>
      </c>
      <c r="Y685">
        <f>VLOOKUP(S685,WoE!$T$5:$W$11,4,FALSE)</f>
        <v>123</v>
      </c>
      <c r="Z685">
        <f>VLOOKUP(T685,WoE!$T$19:$W$25,4,FALSE)</f>
        <v>113</v>
      </c>
      <c r="AA685">
        <f>VLOOKUP(U685,WoE!$T$33:$W$45,4,FALSE)</f>
        <v>114</v>
      </c>
      <c r="AB685">
        <f>VLOOKUP(V685,WoE!$T$53:$W$54,4,FALSE)</f>
        <v>95</v>
      </c>
      <c r="AC685">
        <f t="shared" si="55"/>
        <v>445</v>
      </c>
      <c r="AD685">
        <f t="shared" si="56"/>
        <v>0</v>
      </c>
    </row>
    <row r="686" spans="1:30" x14ac:dyDescent="0.25">
      <c r="A686">
        <v>3</v>
      </c>
      <c r="B686">
        <v>0</v>
      </c>
      <c r="C686" t="s">
        <v>1611</v>
      </c>
      <c r="D686" t="s">
        <v>15</v>
      </c>
      <c r="E686">
        <v>32</v>
      </c>
      <c r="F686">
        <v>1</v>
      </c>
      <c r="G686">
        <v>1</v>
      </c>
      <c r="H686" t="s">
        <v>1610</v>
      </c>
      <c r="I686">
        <v>15.5</v>
      </c>
      <c r="K686" t="s">
        <v>527</v>
      </c>
      <c r="N686" t="s">
        <v>1608</v>
      </c>
      <c r="O686">
        <v>1</v>
      </c>
      <c r="P686" t="str">
        <f t="shared" si="52"/>
        <v>Train</v>
      </c>
      <c r="Q686" t="str">
        <f t="shared" si="53"/>
        <v>IL</v>
      </c>
      <c r="S686">
        <f>IF(E686="",WoE!$T$11,IF(E686&lt;18,WoE!$T$5,IF(E686&lt;31,WoE!$T$6,IF(E686&lt;41,WoE!$T$7,IF(E686&lt;51,WoE!$T$8,IF(E686&lt;61,WoE!$T$9,WoE!$T$10))))))</f>
        <v>6.0882919635254256</v>
      </c>
      <c r="T686">
        <f>IF(J686="",WoE!$T$25,IF(LEFT(J686,1)=WoE!$R$19,WoE!$T$19,IF(LEFT(J686,1)=WoE!$R$20,WoE!$T$20,IF(LEFT(J686,1)=WoE!$R$21,WoE!$T$21,IF(LEFT(J686,1)=WoE!$R$22,WoE!$T$22,IF(LEFT(J686,1)=WoE!$R$23,WoE!$T$23,WoE!$T$24))))))</f>
        <v>-35.508699828064103</v>
      </c>
      <c r="U686">
        <f>IF(Q686=WoE!$R$45,WoE!$T$45,IF(Q686=WoE!$R$44,WoE!$T$44,IF(Q686=WoE!$R$43,WoE!$T$43,IF(Q686=WoE!$R$42,WoE!$T$42,IF(Q686=WoE!$R$41,WoE!$T$41,IF(Q686=WoE!$R$40,WoE!$T$40,IF(Q686=WoE!$R$39,WoE!$T$39,IF(Q686=WoE!$R$38,WoE!$T$38,IF(Q686=WoE!$R$37,WoE!$T$37,IF(Q686=WoE!$R$36,WoE!$T$36,IF(Q686=WoE!$R$35,WoE!$T$35,IF(Q686="",WoE!$T$33,WoE!$T$34))))))))))))</f>
        <v>-37.69635979759498</v>
      </c>
      <c r="V686">
        <f>IF(D686=WoE!$R$53,WoE!$T$53,WoE!$T$54)</f>
        <v>157.1927179217501</v>
      </c>
      <c r="W686">
        <f t="shared" si="54"/>
        <v>0</v>
      </c>
      <c r="Y686">
        <f>VLOOKUP(S686,WoE!$T$5:$W$11,4,FALSE)</f>
        <v>123</v>
      </c>
      <c r="Z686">
        <f>VLOOKUP(T686,WoE!$T$19:$W$25,4,FALSE)</f>
        <v>113</v>
      </c>
      <c r="AA686">
        <f>VLOOKUP(U686,WoE!$T$33:$W$45,4,FALSE)</f>
        <v>114</v>
      </c>
      <c r="AB686">
        <f>VLOOKUP(V686,WoE!$T$53:$W$54,4,FALSE)</f>
        <v>167</v>
      </c>
      <c r="AC686">
        <f t="shared" si="55"/>
        <v>517</v>
      </c>
      <c r="AD686">
        <f t="shared" si="56"/>
        <v>0</v>
      </c>
    </row>
    <row r="687" spans="1:30" x14ac:dyDescent="0.25">
      <c r="A687">
        <v>3</v>
      </c>
      <c r="B687">
        <v>0</v>
      </c>
      <c r="C687" t="s">
        <v>1612</v>
      </c>
      <c r="D687" t="s">
        <v>20</v>
      </c>
      <c r="E687">
        <v>21</v>
      </c>
      <c r="F687">
        <v>0</v>
      </c>
      <c r="G687">
        <v>0</v>
      </c>
      <c r="H687" t="s">
        <v>1613</v>
      </c>
      <c r="I687">
        <v>16.100000000000001</v>
      </c>
      <c r="K687" t="s">
        <v>17</v>
      </c>
      <c r="N687" t="s">
        <v>1614</v>
      </c>
      <c r="O687">
        <v>1</v>
      </c>
      <c r="P687" t="str">
        <f t="shared" si="52"/>
        <v>Train</v>
      </c>
      <c r="Q687" t="str">
        <f t="shared" si="53"/>
        <v>es</v>
      </c>
      <c r="S687">
        <f>IF(E687="",WoE!$T$11,IF(E687&lt;18,WoE!$T$5,IF(E687&lt;31,WoE!$T$6,IF(E687&lt;41,WoE!$T$7,IF(E687&lt;51,WoE!$T$8,IF(E687&lt;61,WoE!$T$9,WoE!$T$10))))))</f>
        <v>-5.6858338818942329</v>
      </c>
      <c r="T687">
        <f>IF(J687="",WoE!$T$25,IF(LEFT(J687,1)=WoE!$R$19,WoE!$T$19,IF(LEFT(J687,1)=WoE!$R$20,WoE!$T$20,IF(LEFT(J687,1)=WoE!$R$21,WoE!$T$21,IF(LEFT(J687,1)=WoE!$R$22,WoE!$T$22,IF(LEFT(J687,1)=WoE!$R$23,WoE!$T$23,WoE!$T$24))))))</f>
        <v>-35.508699828064103</v>
      </c>
      <c r="U687">
        <f>IF(Q687=WoE!$R$45,WoE!$T$45,IF(Q687=WoE!$R$44,WoE!$T$44,IF(Q687=WoE!$R$43,WoE!$T$43,IF(Q687=WoE!$R$42,WoE!$T$42,IF(Q687=WoE!$R$41,WoE!$T$41,IF(Q687=WoE!$R$40,WoE!$T$40,IF(Q687=WoE!$R$39,WoE!$T$39,IF(Q687=WoE!$R$38,WoE!$T$38,IF(Q687=WoE!$R$37,WoE!$T$37,IF(Q687=WoE!$R$36,WoE!$T$36,IF(Q687=WoE!$R$35,WoE!$T$35,IF(Q687="",WoE!$T$33,WoE!$T$34))))))))))))</f>
        <v>26.617316200933416</v>
      </c>
      <c r="V687">
        <f>IF(D687=WoE!$R$53,WoE!$T$53,WoE!$T$54)</f>
        <v>-94.961360375027951</v>
      </c>
      <c r="W687">
        <f t="shared" si="54"/>
        <v>0</v>
      </c>
      <c r="Y687">
        <f>VLOOKUP(S687,WoE!$T$5:$W$11,4,FALSE)</f>
        <v>121</v>
      </c>
      <c r="Z687">
        <f>VLOOKUP(T687,WoE!$T$19:$W$25,4,FALSE)</f>
        <v>113</v>
      </c>
      <c r="AA687">
        <f>VLOOKUP(U687,WoE!$T$33:$W$45,4,FALSE)</f>
        <v>128</v>
      </c>
      <c r="AB687">
        <f>VLOOKUP(V687,WoE!$T$53:$W$54,4,FALSE)</f>
        <v>95</v>
      </c>
      <c r="AC687">
        <f t="shared" si="55"/>
        <v>457</v>
      </c>
      <c r="AD687">
        <f t="shared" si="56"/>
        <v>0</v>
      </c>
    </row>
    <row r="688" spans="1:30" x14ac:dyDescent="0.25">
      <c r="A688">
        <v>3</v>
      </c>
      <c r="B688">
        <v>1</v>
      </c>
      <c r="C688" t="s">
        <v>1615</v>
      </c>
      <c r="D688" t="s">
        <v>15</v>
      </c>
      <c r="E688">
        <v>22</v>
      </c>
      <c r="F688">
        <v>0</v>
      </c>
      <c r="G688">
        <v>0</v>
      </c>
      <c r="H688" t="s">
        <v>1616</v>
      </c>
      <c r="I688">
        <v>7.7249999999999996</v>
      </c>
      <c r="K688" t="s">
        <v>527</v>
      </c>
      <c r="L688" t="s">
        <v>241</v>
      </c>
      <c r="N688" t="s">
        <v>1617</v>
      </c>
      <c r="O688">
        <v>1</v>
      </c>
      <c r="P688" t="str">
        <f t="shared" si="52"/>
        <v>Train</v>
      </c>
      <c r="Q688" t="str">
        <f t="shared" si="53"/>
        <v>NY</v>
      </c>
      <c r="S688">
        <f>IF(E688="",WoE!$T$11,IF(E688&lt;18,WoE!$T$5,IF(E688&lt;31,WoE!$T$6,IF(E688&lt;41,WoE!$T$7,IF(E688&lt;51,WoE!$T$8,IF(E688&lt;61,WoE!$T$9,WoE!$T$10))))))</f>
        <v>-5.6858338818942329</v>
      </c>
      <c r="T688">
        <f>IF(J688="",WoE!$T$25,IF(LEFT(J688,1)=WoE!$R$19,WoE!$T$19,IF(LEFT(J688,1)=WoE!$R$20,WoE!$T$20,IF(LEFT(J688,1)=WoE!$R$21,WoE!$T$21,IF(LEFT(J688,1)=WoE!$R$22,WoE!$T$22,IF(LEFT(J688,1)=WoE!$R$23,WoE!$T$23,WoE!$T$24))))))</f>
        <v>-35.508699828064103</v>
      </c>
      <c r="U688">
        <f>IF(Q688=WoE!$R$45,WoE!$T$45,IF(Q688=WoE!$R$44,WoE!$T$44,IF(Q688=WoE!$R$43,WoE!$T$43,IF(Q688=WoE!$R$42,WoE!$T$42,IF(Q688=WoE!$R$41,WoE!$T$41,IF(Q688=WoE!$R$40,WoE!$T$40,IF(Q688=WoE!$R$39,WoE!$T$39,IF(Q688=WoE!$R$38,WoE!$T$38,IF(Q688=WoE!$R$37,WoE!$T$37,IF(Q688=WoE!$R$36,WoE!$T$36,IF(Q688=WoE!$R$35,WoE!$T$35,IF(Q688="",WoE!$T$33,WoE!$T$34))))))))))))</f>
        <v>96.207787829339537</v>
      </c>
      <c r="V688">
        <f>IF(D688=WoE!$R$53,WoE!$T$53,WoE!$T$54)</f>
        <v>157.1927179217501</v>
      </c>
      <c r="W688">
        <f t="shared" si="54"/>
        <v>1</v>
      </c>
      <c r="Y688">
        <f>VLOOKUP(S688,WoE!$T$5:$W$11,4,FALSE)</f>
        <v>121</v>
      </c>
      <c r="Z688">
        <f>VLOOKUP(T688,WoE!$T$19:$W$25,4,FALSE)</f>
        <v>113</v>
      </c>
      <c r="AA688">
        <f>VLOOKUP(U688,WoE!$T$33:$W$45,4,FALSE)</f>
        <v>143</v>
      </c>
      <c r="AB688">
        <f>VLOOKUP(V688,WoE!$T$53:$W$54,4,FALSE)</f>
        <v>167</v>
      </c>
      <c r="AC688">
        <f t="shared" si="55"/>
        <v>544</v>
      </c>
      <c r="AD688">
        <f t="shared" si="56"/>
        <v>1</v>
      </c>
    </row>
    <row r="689" spans="1:30" hidden="1" x14ac:dyDescent="0.25">
      <c r="A689">
        <v>3</v>
      </c>
      <c r="B689">
        <v>0</v>
      </c>
      <c r="C689" t="s">
        <v>1618</v>
      </c>
      <c r="D689" t="s">
        <v>15</v>
      </c>
      <c r="E689">
        <v>20</v>
      </c>
      <c r="F689">
        <v>0</v>
      </c>
      <c r="G689">
        <v>0</v>
      </c>
      <c r="H689" t="s">
        <v>1619</v>
      </c>
      <c r="I689">
        <v>7.8541999999999996</v>
      </c>
      <c r="K689" t="s">
        <v>17</v>
      </c>
      <c r="N689" t="s">
        <v>1620</v>
      </c>
      <c r="O689">
        <v>5</v>
      </c>
      <c r="P689" t="str">
        <f t="shared" si="52"/>
        <v>Validate</v>
      </c>
      <c r="Q689" t="str">
        <f t="shared" si="53"/>
        <v>IL</v>
      </c>
      <c r="S689">
        <f>IF(E689="",WoE!$T$11,IF(E689&lt;18,WoE!$T$5,IF(E689&lt;31,WoE!$T$6,IF(E689&lt;41,WoE!$T$7,IF(E689&lt;51,WoE!$T$8,IF(E689&lt;61,WoE!$T$9,WoE!$T$10))))))</f>
        <v>-5.6858338818942329</v>
      </c>
      <c r="T689">
        <f>IF(J689="",WoE!$T$25,IF(LEFT(J689,1)=WoE!$R$19,WoE!$T$19,IF(LEFT(J689,1)=WoE!$R$20,WoE!$T$20,IF(LEFT(J689,1)=WoE!$R$21,WoE!$T$21,IF(LEFT(J689,1)=WoE!$R$22,WoE!$T$22,IF(LEFT(J689,1)=WoE!$R$23,WoE!$T$23,WoE!$T$24))))))</f>
        <v>-35.508699828064103</v>
      </c>
      <c r="U689">
        <f>IF(Q689=WoE!$R$45,WoE!$T$45,IF(Q689=WoE!$R$44,WoE!$T$44,IF(Q689=WoE!$R$43,WoE!$T$43,IF(Q689=WoE!$R$42,WoE!$T$42,IF(Q689=WoE!$R$41,WoE!$T$41,IF(Q689=WoE!$R$40,WoE!$T$40,IF(Q689=WoE!$R$39,WoE!$T$39,IF(Q689=WoE!$R$38,WoE!$T$38,IF(Q689=WoE!$R$37,WoE!$T$37,IF(Q689=WoE!$R$36,WoE!$T$36,IF(Q689=WoE!$R$35,WoE!$T$35,IF(Q689="",WoE!$T$33,WoE!$T$34))))))))))))</f>
        <v>-37.69635979759498</v>
      </c>
      <c r="V689">
        <f>IF(D689=WoE!$R$53,WoE!$T$53,WoE!$T$54)</f>
        <v>157.1927179217501</v>
      </c>
      <c r="W689">
        <f t="shared" si="54"/>
        <v>0</v>
      </c>
      <c r="Y689">
        <f>VLOOKUP(S689,WoE!$T$5:$W$11,4,FALSE)</f>
        <v>121</v>
      </c>
      <c r="Z689">
        <f>VLOOKUP(T689,WoE!$T$19:$W$25,4,FALSE)</f>
        <v>113</v>
      </c>
      <c r="AA689">
        <f>VLOOKUP(U689,WoE!$T$33:$W$45,4,FALSE)</f>
        <v>114</v>
      </c>
      <c r="AB689">
        <f>VLOOKUP(V689,WoE!$T$53:$W$54,4,FALSE)</f>
        <v>167</v>
      </c>
      <c r="AC689">
        <f t="shared" si="55"/>
        <v>515</v>
      </c>
      <c r="AD689">
        <f t="shared" si="56"/>
        <v>0</v>
      </c>
    </row>
    <row r="690" spans="1:30" hidden="1" x14ac:dyDescent="0.25">
      <c r="A690">
        <v>3</v>
      </c>
      <c r="B690">
        <v>0</v>
      </c>
      <c r="C690" t="s">
        <v>1621</v>
      </c>
      <c r="D690" t="s">
        <v>20</v>
      </c>
      <c r="E690">
        <v>29</v>
      </c>
      <c r="F690">
        <v>1</v>
      </c>
      <c r="G690">
        <v>0</v>
      </c>
      <c r="H690" t="s">
        <v>1622</v>
      </c>
      <c r="I690">
        <v>7.0457999999999998</v>
      </c>
      <c r="K690" t="s">
        <v>17</v>
      </c>
      <c r="N690" t="s">
        <v>1623</v>
      </c>
      <c r="O690">
        <v>5</v>
      </c>
      <c r="P690" t="str">
        <f t="shared" si="52"/>
        <v>Validate</v>
      </c>
      <c r="Q690" t="str">
        <f t="shared" si="53"/>
        <v>on</v>
      </c>
      <c r="S690">
        <f>IF(E690="",WoE!$T$11,IF(E690&lt;18,WoE!$T$5,IF(E690&lt;31,WoE!$T$6,IF(E690&lt;41,WoE!$T$7,IF(E690&lt;51,WoE!$T$8,IF(E690&lt;61,WoE!$T$9,WoE!$T$10))))))</f>
        <v>-5.6858338818942329</v>
      </c>
      <c r="T690">
        <f>IF(J690="",WoE!$T$25,IF(LEFT(J690,1)=WoE!$R$19,WoE!$T$19,IF(LEFT(J690,1)=WoE!$R$20,WoE!$T$20,IF(LEFT(J690,1)=WoE!$R$21,WoE!$T$21,IF(LEFT(J690,1)=WoE!$R$22,WoE!$T$22,IF(LEFT(J690,1)=WoE!$R$23,WoE!$T$23,WoE!$T$24))))))</f>
        <v>-35.508699828064103</v>
      </c>
      <c r="U690">
        <f>IF(Q690=WoE!$R$45,WoE!$T$45,IF(Q690=WoE!$R$44,WoE!$T$44,IF(Q690=WoE!$R$43,WoE!$T$43,IF(Q690=WoE!$R$42,WoE!$T$42,IF(Q690=WoE!$R$41,WoE!$T$41,IF(Q690=WoE!$R$40,WoE!$T$40,IF(Q690=WoE!$R$39,WoE!$T$39,IF(Q690=WoE!$R$38,WoE!$T$38,IF(Q690=WoE!$R$37,WoE!$T$37,IF(Q690=WoE!$R$36,WoE!$T$36,IF(Q690=WoE!$R$35,WoE!$T$35,IF(Q690="",WoE!$T$33,WoE!$T$34))))))))))))</f>
        <v>-105.96394786685998</v>
      </c>
      <c r="V690">
        <f>IF(D690=WoE!$R$53,WoE!$T$53,WoE!$T$54)</f>
        <v>-94.961360375027951</v>
      </c>
      <c r="W690">
        <f t="shared" si="54"/>
        <v>0</v>
      </c>
      <c r="Y690">
        <f>VLOOKUP(S690,WoE!$T$5:$W$11,4,FALSE)</f>
        <v>121</v>
      </c>
      <c r="Z690">
        <f>VLOOKUP(T690,WoE!$T$19:$W$25,4,FALSE)</f>
        <v>113</v>
      </c>
      <c r="AA690">
        <f>VLOOKUP(U690,WoE!$T$33:$W$45,4,FALSE)</f>
        <v>98</v>
      </c>
      <c r="AB690">
        <f>VLOOKUP(V690,WoE!$T$53:$W$54,4,FALSE)</f>
        <v>95</v>
      </c>
      <c r="AC690">
        <f t="shared" si="55"/>
        <v>427</v>
      </c>
      <c r="AD690">
        <f t="shared" si="56"/>
        <v>0</v>
      </c>
    </row>
    <row r="691" spans="1:30" x14ac:dyDescent="0.25">
      <c r="A691">
        <v>3</v>
      </c>
      <c r="B691">
        <v>0</v>
      </c>
      <c r="C691" t="s">
        <v>1624</v>
      </c>
      <c r="D691" t="s">
        <v>20</v>
      </c>
      <c r="E691">
        <v>22</v>
      </c>
      <c r="F691">
        <v>1</v>
      </c>
      <c r="G691">
        <v>0</v>
      </c>
      <c r="H691" t="s">
        <v>1625</v>
      </c>
      <c r="I691">
        <v>7.25</v>
      </c>
      <c r="K691" t="s">
        <v>17</v>
      </c>
      <c r="N691" t="s">
        <v>1623</v>
      </c>
      <c r="O691">
        <v>2</v>
      </c>
      <c r="P691" t="str">
        <f t="shared" si="52"/>
        <v>Train</v>
      </c>
      <c r="Q691" t="str">
        <f t="shared" si="53"/>
        <v>on</v>
      </c>
      <c r="S691">
        <f>IF(E691="",WoE!$T$11,IF(E691&lt;18,WoE!$T$5,IF(E691&lt;31,WoE!$T$6,IF(E691&lt;41,WoE!$T$7,IF(E691&lt;51,WoE!$T$8,IF(E691&lt;61,WoE!$T$9,WoE!$T$10))))))</f>
        <v>-5.6858338818942329</v>
      </c>
      <c r="T691">
        <f>IF(J691="",WoE!$T$25,IF(LEFT(J691,1)=WoE!$R$19,WoE!$T$19,IF(LEFT(J691,1)=WoE!$R$20,WoE!$T$20,IF(LEFT(J691,1)=WoE!$R$21,WoE!$T$21,IF(LEFT(J691,1)=WoE!$R$22,WoE!$T$22,IF(LEFT(J691,1)=WoE!$R$23,WoE!$T$23,WoE!$T$24))))))</f>
        <v>-35.508699828064103</v>
      </c>
      <c r="U691">
        <f>IF(Q691=WoE!$R$45,WoE!$T$45,IF(Q691=WoE!$R$44,WoE!$T$44,IF(Q691=WoE!$R$43,WoE!$T$43,IF(Q691=WoE!$R$42,WoE!$T$42,IF(Q691=WoE!$R$41,WoE!$T$41,IF(Q691=WoE!$R$40,WoE!$T$40,IF(Q691=WoE!$R$39,WoE!$T$39,IF(Q691=WoE!$R$38,WoE!$T$38,IF(Q691=WoE!$R$37,WoE!$T$37,IF(Q691=WoE!$R$36,WoE!$T$36,IF(Q691=WoE!$R$35,WoE!$T$35,IF(Q691="",WoE!$T$33,WoE!$T$34))))))))))))</f>
        <v>-105.96394786685998</v>
      </c>
      <c r="V691">
        <f>IF(D691=WoE!$R$53,WoE!$T$53,WoE!$T$54)</f>
        <v>-94.961360375027951</v>
      </c>
      <c r="W691">
        <f t="shared" si="54"/>
        <v>0</v>
      </c>
      <c r="Y691">
        <f>VLOOKUP(S691,WoE!$T$5:$W$11,4,FALSE)</f>
        <v>121</v>
      </c>
      <c r="Z691">
        <f>VLOOKUP(T691,WoE!$T$19:$W$25,4,FALSE)</f>
        <v>113</v>
      </c>
      <c r="AA691">
        <f>VLOOKUP(U691,WoE!$T$33:$W$45,4,FALSE)</f>
        <v>98</v>
      </c>
      <c r="AB691">
        <f>VLOOKUP(V691,WoE!$T$53:$W$54,4,FALSE)</f>
        <v>95</v>
      </c>
      <c r="AC691">
        <f t="shared" si="55"/>
        <v>427</v>
      </c>
      <c r="AD691">
        <f t="shared" si="56"/>
        <v>0</v>
      </c>
    </row>
    <row r="692" spans="1:30" x14ac:dyDescent="0.25">
      <c r="A692">
        <v>3</v>
      </c>
      <c r="B692">
        <v>0</v>
      </c>
      <c r="C692" t="s">
        <v>1626</v>
      </c>
      <c r="D692" t="s">
        <v>20</v>
      </c>
      <c r="E692">
        <v>22</v>
      </c>
      <c r="F692">
        <v>0</v>
      </c>
      <c r="G692">
        <v>0</v>
      </c>
      <c r="H692" t="s">
        <v>1627</v>
      </c>
      <c r="I692">
        <v>7.7957999999999998</v>
      </c>
      <c r="K692" t="s">
        <v>17</v>
      </c>
      <c r="N692" t="s">
        <v>1519</v>
      </c>
      <c r="O692">
        <v>1</v>
      </c>
      <c r="P692" t="str">
        <f t="shared" si="52"/>
        <v>Train</v>
      </c>
      <c r="Q692" t="str">
        <f t="shared" si="53"/>
        <v>MA</v>
      </c>
      <c r="S692">
        <f>IF(E692="",WoE!$T$11,IF(E692&lt;18,WoE!$T$5,IF(E692&lt;31,WoE!$T$6,IF(E692&lt;41,WoE!$T$7,IF(E692&lt;51,WoE!$T$8,IF(E692&lt;61,WoE!$T$9,WoE!$T$10))))))</f>
        <v>-5.6858338818942329</v>
      </c>
      <c r="T692">
        <f>IF(J692="",WoE!$T$25,IF(LEFT(J692,1)=WoE!$R$19,WoE!$T$19,IF(LEFT(J692,1)=WoE!$R$20,WoE!$T$20,IF(LEFT(J692,1)=WoE!$R$21,WoE!$T$21,IF(LEFT(J692,1)=WoE!$R$22,WoE!$T$22,IF(LEFT(J692,1)=WoE!$R$23,WoE!$T$23,WoE!$T$24))))))</f>
        <v>-35.508699828064103</v>
      </c>
      <c r="U692">
        <f>IF(Q692=WoE!$R$45,WoE!$T$45,IF(Q692=WoE!$R$44,WoE!$T$44,IF(Q692=WoE!$R$43,WoE!$T$43,IF(Q692=WoE!$R$42,WoE!$T$42,IF(Q692=WoE!$R$41,WoE!$T$41,IF(Q692=WoE!$R$40,WoE!$T$40,IF(Q692=WoE!$R$39,WoE!$T$39,IF(Q692=WoE!$R$38,WoE!$T$38,IF(Q692=WoE!$R$37,WoE!$T$37,IF(Q692=WoE!$R$36,WoE!$T$36,IF(Q692=WoE!$R$35,WoE!$T$35,IF(Q692="",WoE!$T$33,WoE!$T$34))))))))))))</f>
        <v>4.6520015634892697</v>
      </c>
      <c r="V692">
        <f>IF(D692=WoE!$R$53,WoE!$T$53,WoE!$T$54)</f>
        <v>-94.961360375027951</v>
      </c>
      <c r="W692">
        <f t="shared" si="54"/>
        <v>0</v>
      </c>
      <c r="Y692">
        <f>VLOOKUP(S692,WoE!$T$5:$W$11,4,FALSE)</f>
        <v>121</v>
      </c>
      <c r="Z692">
        <f>VLOOKUP(T692,WoE!$T$19:$W$25,4,FALSE)</f>
        <v>113</v>
      </c>
      <c r="AA692">
        <f>VLOOKUP(U692,WoE!$T$33:$W$45,4,FALSE)</f>
        <v>123</v>
      </c>
      <c r="AB692">
        <f>VLOOKUP(V692,WoE!$T$53:$W$54,4,FALSE)</f>
        <v>95</v>
      </c>
      <c r="AC692">
        <f t="shared" si="55"/>
        <v>452</v>
      </c>
      <c r="AD692">
        <f t="shared" si="56"/>
        <v>0</v>
      </c>
    </row>
    <row r="693" spans="1:30" hidden="1" x14ac:dyDescent="0.25">
      <c r="A693">
        <v>3</v>
      </c>
      <c r="B693">
        <v>0</v>
      </c>
      <c r="C693" t="s">
        <v>1628</v>
      </c>
      <c r="D693" t="s">
        <v>20</v>
      </c>
      <c r="E693">
        <v>35</v>
      </c>
      <c r="F693">
        <v>0</v>
      </c>
      <c r="G693">
        <v>0</v>
      </c>
      <c r="H693" t="s">
        <v>1629</v>
      </c>
      <c r="I693">
        <v>8.0500000000000007</v>
      </c>
      <c r="K693" t="s">
        <v>17</v>
      </c>
      <c r="N693" t="s">
        <v>1630</v>
      </c>
      <c r="O693">
        <v>4</v>
      </c>
      <c r="P693" t="str">
        <f t="shared" si="52"/>
        <v>Test</v>
      </c>
      <c r="Q693" t="str">
        <f t="shared" si="53"/>
        <v>nd</v>
      </c>
      <c r="S693">
        <f>IF(E693="",WoE!$T$11,IF(E693&lt;18,WoE!$T$5,IF(E693&lt;31,WoE!$T$6,IF(E693&lt;41,WoE!$T$7,IF(E693&lt;51,WoE!$T$8,IF(E693&lt;61,WoE!$T$9,WoE!$T$10))))))</f>
        <v>6.0882919635254256</v>
      </c>
      <c r="T693">
        <f>IF(J693="",WoE!$T$25,IF(LEFT(J693,1)=WoE!$R$19,WoE!$T$19,IF(LEFT(J693,1)=WoE!$R$20,WoE!$T$20,IF(LEFT(J693,1)=WoE!$R$21,WoE!$T$21,IF(LEFT(J693,1)=WoE!$R$22,WoE!$T$22,IF(LEFT(J693,1)=WoE!$R$23,WoE!$T$23,WoE!$T$24))))))</f>
        <v>-35.508699828064103</v>
      </c>
      <c r="U693">
        <f>IF(Q693=WoE!$R$45,WoE!$T$45,IF(Q693=WoE!$R$44,WoE!$T$44,IF(Q693=WoE!$R$43,WoE!$T$43,IF(Q693=WoE!$R$42,WoE!$T$42,IF(Q693=WoE!$R$41,WoE!$T$41,IF(Q693=WoE!$R$40,WoE!$T$40,IF(Q693=WoE!$R$39,WoE!$T$39,IF(Q693=WoE!$R$38,WoE!$T$38,IF(Q693=WoE!$R$37,WoE!$T$37,IF(Q693=WoE!$R$36,WoE!$T$36,IF(Q693=WoE!$R$35,WoE!$T$35,IF(Q693="",WoE!$T$33,WoE!$T$34))))))))))))</f>
        <v>23.024115278327077</v>
      </c>
      <c r="V693">
        <f>IF(D693=WoE!$R$53,WoE!$T$53,WoE!$T$54)</f>
        <v>-94.961360375027951</v>
      </c>
      <c r="W693">
        <f t="shared" si="54"/>
        <v>0</v>
      </c>
      <c r="Y693">
        <f>VLOOKUP(S693,WoE!$T$5:$W$11,4,FALSE)</f>
        <v>123</v>
      </c>
      <c r="Z693">
        <f>VLOOKUP(T693,WoE!$T$19:$W$25,4,FALSE)</f>
        <v>113</v>
      </c>
      <c r="AA693">
        <f>VLOOKUP(U693,WoE!$T$33:$W$45,4,FALSE)</f>
        <v>127</v>
      </c>
      <c r="AB693">
        <f>VLOOKUP(V693,WoE!$T$53:$W$54,4,FALSE)</f>
        <v>95</v>
      </c>
      <c r="AC693">
        <f t="shared" si="55"/>
        <v>458</v>
      </c>
      <c r="AD693">
        <f t="shared" si="56"/>
        <v>0</v>
      </c>
    </row>
    <row r="694" spans="1:30" x14ac:dyDescent="0.25">
      <c r="A694">
        <v>3</v>
      </c>
      <c r="B694">
        <v>0</v>
      </c>
      <c r="C694" t="s">
        <v>1631</v>
      </c>
      <c r="D694" t="s">
        <v>15</v>
      </c>
      <c r="E694">
        <v>18.5</v>
      </c>
      <c r="F694">
        <v>0</v>
      </c>
      <c r="G694">
        <v>0</v>
      </c>
      <c r="H694" t="s">
        <v>1632</v>
      </c>
      <c r="I694">
        <v>7.2832999999999997</v>
      </c>
      <c r="K694" t="s">
        <v>527</v>
      </c>
      <c r="M694">
        <v>299</v>
      </c>
      <c r="N694" t="s">
        <v>1633</v>
      </c>
      <c r="O694">
        <v>1</v>
      </c>
      <c r="P694" t="str">
        <f t="shared" si="52"/>
        <v>Train</v>
      </c>
      <c r="Q694" t="str">
        <f t="shared" si="53"/>
        <v>MA</v>
      </c>
      <c r="S694">
        <f>IF(E694="",WoE!$T$11,IF(E694&lt;18,WoE!$T$5,IF(E694&lt;31,WoE!$T$6,IF(E694&lt;41,WoE!$T$7,IF(E694&lt;51,WoE!$T$8,IF(E694&lt;61,WoE!$T$9,WoE!$T$10))))))</f>
        <v>-5.6858338818942329</v>
      </c>
      <c r="T694">
        <f>IF(J694="",WoE!$T$25,IF(LEFT(J694,1)=WoE!$R$19,WoE!$T$19,IF(LEFT(J694,1)=WoE!$R$20,WoE!$T$20,IF(LEFT(J694,1)=WoE!$R$21,WoE!$T$21,IF(LEFT(J694,1)=WoE!$R$22,WoE!$T$22,IF(LEFT(J694,1)=WoE!$R$23,WoE!$T$23,WoE!$T$24))))))</f>
        <v>-35.508699828064103</v>
      </c>
      <c r="U694">
        <f>IF(Q694=WoE!$R$45,WoE!$T$45,IF(Q694=WoE!$R$44,WoE!$T$44,IF(Q694=WoE!$R$43,WoE!$T$43,IF(Q694=WoE!$R$42,WoE!$T$42,IF(Q694=WoE!$R$41,WoE!$T$41,IF(Q694=WoE!$R$40,WoE!$T$40,IF(Q694=WoE!$R$39,WoE!$T$39,IF(Q694=WoE!$R$38,WoE!$T$38,IF(Q694=WoE!$R$37,WoE!$T$37,IF(Q694=WoE!$R$36,WoE!$T$36,IF(Q694=WoE!$R$35,WoE!$T$35,IF(Q694="",WoE!$T$33,WoE!$T$34))))))))))))</f>
        <v>4.6520015634892697</v>
      </c>
      <c r="V694">
        <f>IF(D694=WoE!$R$53,WoE!$T$53,WoE!$T$54)</f>
        <v>157.1927179217501</v>
      </c>
      <c r="W694">
        <f t="shared" si="54"/>
        <v>0</v>
      </c>
      <c r="Y694">
        <f>VLOOKUP(S694,WoE!$T$5:$W$11,4,FALSE)</f>
        <v>121</v>
      </c>
      <c r="Z694">
        <f>VLOOKUP(T694,WoE!$T$19:$W$25,4,FALSE)</f>
        <v>113</v>
      </c>
      <c r="AA694">
        <f>VLOOKUP(U694,WoE!$T$33:$W$45,4,FALSE)</f>
        <v>123</v>
      </c>
      <c r="AB694">
        <f>VLOOKUP(V694,WoE!$T$53:$W$54,4,FALSE)</f>
        <v>167</v>
      </c>
      <c r="AC694">
        <f t="shared" si="55"/>
        <v>524</v>
      </c>
      <c r="AD694">
        <f t="shared" si="56"/>
        <v>0</v>
      </c>
    </row>
    <row r="695" spans="1:30" hidden="1" x14ac:dyDescent="0.25">
      <c r="A695">
        <v>3</v>
      </c>
      <c r="B695">
        <v>1</v>
      </c>
      <c r="C695" t="s">
        <v>1634</v>
      </c>
      <c r="D695" t="s">
        <v>20</v>
      </c>
      <c r="E695">
        <v>21</v>
      </c>
      <c r="F695">
        <v>0</v>
      </c>
      <c r="G695">
        <v>0</v>
      </c>
      <c r="H695" t="s">
        <v>1635</v>
      </c>
      <c r="I695">
        <v>7.8208000000000002</v>
      </c>
      <c r="K695" t="s">
        <v>527</v>
      </c>
      <c r="L695" t="s">
        <v>241</v>
      </c>
      <c r="N695" t="s">
        <v>1636</v>
      </c>
      <c r="O695">
        <v>4</v>
      </c>
      <c r="P695" t="str">
        <f t="shared" si="52"/>
        <v>Test</v>
      </c>
      <c r="Q695" t="str">
        <f t="shared" si="53"/>
        <v>NY</v>
      </c>
      <c r="S695">
        <f>IF(E695="",WoE!$T$11,IF(E695&lt;18,WoE!$T$5,IF(E695&lt;31,WoE!$T$6,IF(E695&lt;41,WoE!$T$7,IF(E695&lt;51,WoE!$T$8,IF(E695&lt;61,WoE!$T$9,WoE!$T$10))))))</f>
        <v>-5.6858338818942329</v>
      </c>
      <c r="T695">
        <f>IF(J695="",WoE!$T$25,IF(LEFT(J695,1)=WoE!$R$19,WoE!$T$19,IF(LEFT(J695,1)=WoE!$R$20,WoE!$T$20,IF(LEFT(J695,1)=WoE!$R$21,WoE!$T$21,IF(LEFT(J695,1)=WoE!$R$22,WoE!$T$22,IF(LEFT(J695,1)=WoE!$R$23,WoE!$T$23,WoE!$T$24))))))</f>
        <v>-35.508699828064103</v>
      </c>
      <c r="U695">
        <f>IF(Q695=WoE!$R$45,WoE!$T$45,IF(Q695=WoE!$R$44,WoE!$T$44,IF(Q695=WoE!$R$43,WoE!$T$43,IF(Q695=WoE!$R$42,WoE!$T$42,IF(Q695=WoE!$R$41,WoE!$T$41,IF(Q695=WoE!$R$40,WoE!$T$40,IF(Q695=WoE!$R$39,WoE!$T$39,IF(Q695=WoE!$R$38,WoE!$T$38,IF(Q695=WoE!$R$37,WoE!$T$37,IF(Q695=WoE!$R$36,WoE!$T$36,IF(Q695=WoE!$R$35,WoE!$T$35,IF(Q695="",WoE!$T$33,WoE!$T$34))))))))))))</f>
        <v>96.207787829339537</v>
      </c>
      <c r="V695">
        <f>IF(D695=WoE!$R$53,WoE!$T$53,WoE!$T$54)</f>
        <v>-94.961360375027951</v>
      </c>
      <c r="W695">
        <f t="shared" si="54"/>
        <v>1</v>
      </c>
      <c r="Y695">
        <f>VLOOKUP(S695,WoE!$T$5:$W$11,4,FALSE)</f>
        <v>121</v>
      </c>
      <c r="Z695">
        <f>VLOOKUP(T695,WoE!$T$19:$W$25,4,FALSE)</f>
        <v>113</v>
      </c>
      <c r="AA695">
        <f>VLOOKUP(U695,WoE!$T$33:$W$45,4,FALSE)</f>
        <v>143</v>
      </c>
      <c r="AB695">
        <f>VLOOKUP(V695,WoE!$T$53:$W$54,4,FALSE)</f>
        <v>95</v>
      </c>
      <c r="AC695">
        <f t="shared" si="55"/>
        <v>472</v>
      </c>
      <c r="AD695">
        <f t="shared" si="56"/>
        <v>1</v>
      </c>
    </row>
    <row r="696" spans="1:30" x14ac:dyDescent="0.25">
      <c r="A696">
        <v>3</v>
      </c>
      <c r="B696">
        <v>0</v>
      </c>
      <c r="C696" t="s">
        <v>1637</v>
      </c>
      <c r="D696" t="s">
        <v>20</v>
      </c>
      <c r="E696">
        <v>19</v>
      </c>
      <c r="F696">
        <v>0</v>
      </c>
      <c r="G696">
        <v>0</v>
      </c>
      <c r="H696" t="s">
        <v>1638</v>
      </c>
      <c r="I696">
        <v>6.75</v>
      </c>
      <c r="K696" t="s">
        <v>527</v>
      </c>
      <c r="N696" t="s">
        <v>1639</v>
      </c>
      <c r="O696">
        <v>1</v>
      </c>
      <c r="P696" t="str">
        <f t="shared" si="52"/>
        <v>Train</v>
      </c>
      <c r="Q696" t="str">
        <f t="shared" si="53"/>
        <v>MA</v>
      </c>
      <c r="S696">
        <f>IF(E696="",WoE!$T$11,IF(E696&lt;18,WoE!$T$5,IF(E696&lt;31,WoE!$T$6,IF(E696&lt;41,WoE!$T$7,IF(E696&lt;51,WoE!$T$8,IF(E696&lt;61,WoE!$T$9,WoE!$T$10))))))</f>
        <v>-5.6858338818942329</v>
      </c>
      <c r="T696">
        <f>IF(J696="",WoE!$T$25,IF(LEFT(J696,1)=WoE!$R$19,WoE!$T$19,IF(LEFT(J696,1)=WoE!$R$20,WoE!$T$20,IF(LEFT(J696,1)=WoE!$R$21,WoE!$T$21,IF(LEFT(J696,1)=WoE!$R$22,WoE!$T$22,IF(LEFT(J696,1)=WoE!$R$23,WoE!$T$23,WoE!$T$24))))))</f>
        <v>-35.508699828064103</v>
      </c>
      <c r="U696">
        <f>IF(Q696=WoE!$R$45,WoE!$T$45,IF(Q696=WoE!$R$44,WoE!$T$44,IF(Q696=WoE!$R$43,WoE!$T$43,IF(Q696=WoE!$R$42,WoE!$T$42,IF(Q696=WoE!$R$41,WoE!$T$41,IF(Q696=WoE!$R$40,WoE!$T$40,IF(Q696=WoE!$R$39,WoE!$T$39,IF(Q696=WoE!$R$38,WoE!$T$38,IF(Q696=WoE!$R$37,WoE!$T$37,IF(Q696=WoE!$R$36,WoE!$T$36,IF(Q696=WoE!$R$35,WoE!$T$35,IF(Q696="",WoE!$T$33,WoE!$T$34))))))))))))</f>
        <v>4.6520015634892697</v>
      </c>
      <c r="V696">
        <f>IF(D696=WoE!$R$53,WoE!$T$53,WoE!$T$54)</f>
        <v>-94.961360375027951</v>
      </c>
      <c r="W696">
        <f t="shared" si="54"/>
        <v>0</v>
      </c>
      <c r="Y696">
        <f>VLOOKUP(S696,WoE!$T$5:$W$11,4,FALSE)</f>
        <v>121</v>
      </c>
      <c r="Z696">
        <f>VLOOKUP(T696,WoE!$T$19:$W$25,4,FALSE)</f>
        <v>113</v>
      </c>
      <c r="AA696">
        <f>VLOOKUP(U696,WoE!$T$33:$W$45,4,FALSE)</f>
        <v>123</v>
      </c>
      <c r="AB696">
        <f>VLOOKUP(V696,WoE!$T$53:$W$54,4,FALSE)</f>
        <v>95</v>
      </c>
      <c r="AC696">
        <f t="shared" si="55"/>
        <v>452</v>
      </c>
      <c r="AD696">
        <f t="shared" si="56"/>
        <v>0</v>
      </c>
    </row>
    <row r="697" spans="1:30" x14ac:dyDescent="0.25">
      <c r="A697">
        <v>3</v>
      </c>
      <c r="B697">
        <v>0</v>
      </c>
      <c r="C697" t="s">
        <v>1640</v>
      </c>
      <c r="D697" t="s">
        <v>15</v>
      </c>
      <c r="E697">
        <v>18</v>
      </c>
      <c r="F697">
        <v>0</v>
      </c>
      <c r="G697">
        <v>0</v>
      </c>
      <c r="H697" t="s">
        <v>1641</v>
      </c>
      <c r="I697">
        <v>7.8792</v>
      </c>
      <c r="K697" t="s">
        <v>527</v>
      </c>
      <c r="N697" t="s">
        <v>1642</v>
      </c>
      <c r="O697">
        <v>3</v>
      </c>
      <c r="P697" t="str">
        <f t="shared" si="52"/>
        <v>Train</v>
      </c>
      <c r="Q697" t="str">
        <f t="shared" si="53"/>
        <v>NY</v>
      </c>
      <c r="S697">
        <f>IF(E697="",WoE!$T$11,IF(E697&lt;18,WoE!$T$5,IF(E697&lt;31,WoE!$T$6,IF(E697&lt;41,WoE!$T$7,IF(E697&lt;51,WoE!$T$8,IF(E697&lt;61,WoE!$T$9,WoE!$T$10))))))</f>
        <v>-5.6858338818942329</v>
      </c>
      <c r="T697">
        <f>IF(J697="",WoE!$T$25,IF(LEFT(J697,1)=WoE!$R$19,WoE!$T$19,IF(LEFT(J697,1)=WoE!$R$20,WoE!$T$20,IF(LEFT(J697,1)=WoE!$R$21,WoE!$T$21,IF(LEFT(J697,1)=WoE!$R$22,WoE!$T$22,IF(LEFT(J697,1)=WoE!$R$23,WoE!$T$23,WoE!$T$24))))))</f>
        <v>-35.508699828064103</v>
      </c>
      <c r="U697">
        <f>IF(Q697=WoE!$R$45,WoE!$T$45,IF(Q697=WoE!$R$44,WoE!$T$44,IF(Q697=WoE!$R$43,WoE!$T$43,IF(Q697=WoE!$R$42,WoE!$T$42,IF(Q697=WoE!$R$41,WoE!$T$41,IF(Q697=WoE!$R$40,WoE!$T$40,IF(Q697=WoE!$R$39,WoE!$T$39,IF(Q697=WoE!$R$38,WoE!$T$38,IF(Q697=WoE!$R$37,WoE!$T$37,IF(Q697=WoE!$R$36,WoE!$T$36,IF(Q697=WoE!$R$35,WoE!$T$35,IF(Q697="",WoE!$T$33,WoE!$T$34))))))))))))</f>
        <v>96.207787829339537</v>
      </c>
      <c r="V697">
        <f>IF(D697=WoE!$R$53,WoE!$T$53,WoE!$T$54)</f>
        <v>157.1927179217501</v>
      </c>
      <c r="W697">
        <f t="shared" si="54"/>
        <v>0</v>
      </c>
      <c r="Y697">
        <f>VLOOKUP(S697,WoE!$T$5:$W$11,4,FALSE)</f>
        <v>121</v>
      </c>
      <c r="Z697">
        <f>VLOOKUP(T697,WoE!$T$19:$W$25,4,FALSE)</f>
        <v>113</v>
      </c>
      <c r="AA697">
        <f>VLOOKUP(U697,WoE!$T$33:$W$45,4,FALSE)</f>
        <v>143</v>
      </c>
      <c r="AB697">
        <f>VLOOKUP(V697,WoE!$T$53:$W$54,4,FALSE)</f>
        <v>167</v>
      </c>
      <c r="AC697">
        <f t="shared" si="55"/>
        <v>544</v>
      </c>
      <c r="AD697">
        <f t="shared" si="56"/>
        <v>0</v>
      </c>
    </row>
    <row r="698" spans="1:30" x14ac:dyDescent="0.25">
      <c r="A698">
        <v>3</v>
      </c>
      <c r="B698">
        <v>0</v>
      </c>
      <c r="C698" t="s">
        <v>1643</v>
      </c>
      <c r="D698" t="s">
        <v>15</v>
      </c>
      <c r="E698">
        <v>21</v>
      </c>
      <c r="F698">
        <v>0</v>
      </c>
      <c r="G698">
        <v>0</v>
      </c>
      <c r="H698" t="s">
        <v>1644</v>
      </c>
      <c r="I698">
        <v>8.6624999999999996</v>
      </c>
      <c r="K698" t="s">
        <v>17</v>
      </c>
      <c r="O698">
        <v>1</v>
      </c>
      <c r="P698" t="str">
        <f t="shared" si="52"/>
        <v>Train</v>
      </c>
      <c r="Q698" t="str">
        <f t="shared" si="53"/>
        <v/>
      </c>
      <c r="S698">
        <f>IF(E698="",WoE!$T$11,IF(E698&lt;18,WoE!$T$5,IF(E698&lt;31,WoE!$T$6,IF(E698&lt;41,WoE!$T$7,IF(E698&lt;51,WoE!$T$8,IF(E698&lt;61,WoE!$T$9,WoE!$T$10))))))</f>
        <v>-5.6858338818942329</v>
      </c>
      <c r="T698">
        <f>IF(J698="",WoE!$T$25,IF(LEFT(J698,1)=WoE!$R$19,WoE!$T$19,IF(LEFT(J698,1)=WoE!$R$20,WoE!$T$20,IF(LEFT(J698,1)=WoE!$R$21,WoE!$T$21,IF(LEFT(J698,1)=WoE!$R$22,WoE!$T$22,IF(LEFT(J698,1)=WoE!$R$23,WoE!$T$23,WoE!$T$24))))))</f>
        <v>-35.508699828064103</v>
      </c>
      <c r="U698">
        <f>IF(Q698=WoE!$R$45,WoE!$T$45,IF(Q698=WoE!$R$44,WoE!$T$44,IF(Q698=WoE!$R$43,WoE!$T$43,IF(Q698=WoE!$R$42,WoE!$T$42,IF(Q698=WoE!$R$41,WoE!$T$41,IF(Q698=WoE!$R$40,WoE!$T$40,IF(Q698=WoE!$R$39,WoE!$T$39,IF(Q698=WoE!$R$38,WoE!$T$38,IF(Q698=WoE!$R$37,WoE!$T$37,IF(Q698=WoE!$R$36,WoE!$T$36,IF(Q698=WoE!$R$35,WoE!$T$35,IF(Q698="",WoE!$T$33,WoE!$T$34))))))))))))</f>
        <v>-46.758841498002319</v>
      </c>
      <c r="V698">
        <f>IF(D698=WoE!$R$53,WoE!$T$53,WoE!$T$54)</f>
        <v>157.1927179217501</v>
      </c>
      <c r="W698">
        <f t="shared" si="54"/>
        <v>0</v>
      </c>
      <c r="Y698">
        <f>VLOOKUP(S698,WoE!$T$5:$W$11,4,FALSE)</f>
        <v>121</v>
      </c>
      <c r="Z698">
        <f>VLOOKUP(T698,WoE!$T$19:$W$25,4,FALSE)</f>
        <v>113</v>
      </c>
      <c r="AA698">
        <f>VLOOKUP(U698,WoE!$T$33:$W$45,4,FALSE)</f>
        <v>112</v>
      </c>
      <c r="AB698">
        <f>VLOOKUP(V698,WoE!$T$53:$W$54,4,FALSE)</f>
        <v>167</v>
      </c>
      <c r="AC698">
        <f t="shared" si="55"/>
        <v>513</v>
      </c>
      <c r="AD698">
        <f t="shared" si="56"/>
        <v>0</v>
      </c>
    </row>
    <row r="699" spans="1:30" hidden="1" x14ac:dyDescent="0.25">
      <c r="A699">
        <v>3</v>
      </c>
      <c r="B699">
        <v>0</v>
      </c>
      <c r="C699" t="s">
        <v>1645</v>
      </c>
      <c r="D699" t="s">
        <v>15</v>
      </c>
      <c r="E699">
        <v>30</v>
      </c>
      <c r="F699">
        <v>0</v>
      </c>
      <c r="G699">
        <v>0</v>
      </c>
      <c r="H699" t="s">
        <v>1646</v>
      </c>
      <c r="I699">
        <v>8.6624999999999996</v>
      </c>
      <c r="K699" t="s">
        <v>17</v>
      </c>
      <c r="O699">
        <v>4</v>
      </c>
      <c r="P699" t="str">
        <f t="shared" si="52"/>
        <v>Test</v>
      </c>
      <c r="Q699" t="str">
        <f t="shared" si="53"/>
        <v/>
      </c>
      <c r="S699">
        <f>IF(E699="",WoE!$T$11,IF(E699&lt;18,WoE!$T$5,IF(E699&lt;31,WoE!$T$6,IF(E699&lt;41,WoE!$T$7,IF(E699&lt;51,WoE!$T$8,IF(E699&lt;61,WoE!$T$9,WoE!$T$10))))))</f>
        <v>-5.6858338818942329</v>
      </c>
      <c r="T699">
        <f>IF(J699="",WoE!$T$25,IF(LEFT(J699,1)=WoE!$R$19,WoE!$T$19,IF(LEFT(J699,1)=WoE!$R$20,WoE!$T$20,IF(LEFT(J699,1)=WoE!$R$21,WoE!$T$21,IF(LEFT(J699,1)=WoE!$R$22,WoE!$T$22,IF(LEFT(J699,1)=WoE!$R$23,WoE!$T$23,WoE!$T$24))))))</f>
        <v>-35.508699828064103</v>
      </c>
      <c r="U699">
        <f>IF(Q699=WoE!$R$45,WoE!$T$45,IF(Q699=WoE!$R$44,WoE!$T$44,IF(Q699=WoE!$R$43,WoE!$T$43,IF(Q699=WoE!$R$42,WoE!$T$42,IF(Q699=WoE!$R$41,WoE!$T$41,IF(Q699=WoE!$R$40,WoE!$T$40,IF(Q699=WoE!$R$39,WoE!$T$39,IF(Q699=WoE!$R$38,WoE!$T$38,IF(Q699=WoE!$R$37,WoE!$T$37,IF(Q699=WoE!$R$36,WoE!$T$36,IF(Q699=WoE!$R$35,WoE!$T$35,IF(Q699="",WoE!$T$33,WoE!$T$34))))))))))))</f>
        <v>-46.758841498002319</v>
      </c>
      <c r="V699">
        <f>IF(D699=WoE!$R$53,WoE!$T$53,WoE!$T$54)</f>
        <v>157.1927179217501</v>
      </c>
      <c r="W699">
        <f t="shared" si="54"/>
        <v>0</v>
      </c>
      <c r="Y699">
        <f>VLOOKUP(S699,WoE!$T$5:$W$11,4,FALSE)</f>
        <v>121</v>
      </c>
      <c r="Z699">
        <f>VLOOKUP(T699,WoE!$T$19:$W$25,4,FALSE)</f>
        <v>113</v>
      </c>
      <c r="AA699">
        <f>VLOOKUP(U699,WoE!$T$33:$W$45,4,FALSE)</f>
        <v>112</v>
      </c>
      <c r="AB699">
        <f>VLOOKUP(V699,WoE!$T$53:$W$54,4,FALSE)</f>
        <v>167</v>
      </c>
      <c r="AC699">
        <f t="shared" si="55"/>
        <v>513</v>
      </c>
      <c r="AD699">
        <f t="shared" si="56"/>
        <v>0</v>
      </c>
    </row>
    <row r="700" spans="1:30" x14ac:dyDescent="0.25">
      <c r="A700">
        <v>3</v>
      </c>
      <c r="B700">
        <v>0</v>
      </c>
      <c r="C700" t="s">
        <v>1647</v>
      </c>
      <c r="D700" t="s">
        <v>20</v>
      </c>
      <c r="E700">
        <v>18</v>
      </c>
      <c r="F700">
        <v>0</v>
      </c>
      <c r="G700">
        <v>0</v>
      </c>
      <c r="H700" t="s">
        <v>1648</v>
      </c>
      <c r="I700">
        <v>8.6624999999999996</v>
      </c>
      <c r="K700" t="s">
        <v>17</v>
      </c>
      <c r="O700">
        <v>2</v>
      </c>
      <c r="P700" t="str">
        <f t="shared" si="52"/>
        <v>Train</v>
      </c>
      <c r="Q700" t="str">
        <f t="shared" si="53"/>
        <v/>
      </c>
      <c r="S700">
        <f>IF(E700="",WoE!$T$11,IF(E700&lt;18,WoE!$T$5,IF(E700&lt;31,WoE!$T$6,IF(E700&lt;41,WoE!$T$7,IF(E700&lt;51,WoE!$T$8,IF(E700&lt;61,WoE!$T$9,WoE!$T$10))))))</f>
        <v>-5.6858338818942329</v>
      </c>
      <c r="T700">
        <f>IF(J700="",WoE!$T$25,IF(LEFT(J700,1)=WoE!$R$19,WoE!$T$19,IF(LEFT(J700,1)=WoE!$R$20,WoE!$T$20,IF(LEFT(J700,1)=WoE!$R$21,WoE!$T$21,IF(LEFT(J700,1)=WoE!$R$22,WoE!$T$22,IF(LEFT(J700,1)=WoE!$R$23,WoE!$T$23,WoE!$T$24))))))</f>
        <v>-35.508699828064103</v>
      </c>
      <c r="U700">
        <f>IF(Q700=WoE!$R$45,WoE!$T$45,IF(Q700=WoE!$R$44,WoE!$T$44,IF(Q700=WoE!$R$43,WoE!$T$43,IF(Q700=WoE!$R$42,WoE!$T$42,IF(Q700=WoE!$R$41,WoE!$T$41,IF(Q700=WoE!$R$40,WoE!$T$40,IF(Q700=WoE!$R$39,WoE!$T$39,IF(Q700=WoE!$R$38,WoE!$T$38,IF(Q700=WoE!$R$37,WoE!$T$37,IF(Q700=WoE!$R$36,WoE!$T$36,IF(Q700=WoE!$R$35,WoE!$T$35,IF(Q700="",WoE!$T$33,WoE!$T$34))))))))))))</f>
        <v>-46.758841498002319</v>
      </c>
      <c r="V700">
        <f>IF(D700=WoE!$R$53,WoE!$T$53,WoE!$T$54)</f>
        <v>-94.961360375027951</v>
      </c>
      <c r="W700">
        <f t="shared" si="54"/>
        <v>0</v>
      </c>
      <c r="Y700">
        <f>VLOOKUP(S700,WoE!$T$5:$W$11,4,FALSE)</f>
        <v>121</v>
      </c>
      <c r="Z700">
        <f>VLOOKUP(T700,WoE!$T$19:$W$25,4,FALSE)</f>
        <v>113</v>
      </c>
      <c r="AA700">
        <f>VLOOKUP(U700,WoE!$T$33:$W$45,4,FALSE)</f>
        <v>112</v>
      </c>
      <c r="AB700">
        <f>VLOOKUP(V700,WoE!$T$53:$W$54,4,FALSE)</f>
        <v>95</v>
      </c>
      <c r="AC700">
        <f t="shared" si="55"/>
        <v>441</v>
      </c>
      <c r="AD700">
        <f t="shared" si="56"/>
        <v>0</v>
      </c>
    </row>
    <row r="701" spans="1:30" x14ac:dyDescent="0.25">
      <c r="A701">
        <v>3</v>
      </c>
      <c r="B701">
        <v>0</v>
      </c>
      <c r="C701" t="s">
        <v>1649</v>
      </c>
      <c r="D701" t="s">
        <v>20</v>
      </c>
      <c r="E701">
        <v>38</v>
      </c>
      <c r="F701">
        <v>0</v>
      </c>
      <c r="G701">
        <v>0</v>
      </c>
      <c r="H701" t="s">
        <v>1650</v>
      </c>
      <c r="I701">
        <v>8.6624999999999996</v>
      </c>
      <c r="K701" t="s">
        <v>17</v>
      </c>
      <c r="N701" t="s">
        <v>1651</v>
      </c>
      <c r="O701">
        <v>2</v>
      </c>
      <c r="P701" t="str">
        <f t="shared" si="52"/>
        <v>Train</v>
      </c>
      <c r="Q701" t="str">
        <f t="shared" si="53"/>
        <v>ia</v>
      </c>
      <c r="S701">
        <f>IF(E701="",WoE!$T$11,IF(E701&lt;18,WoE!$T$5,IF(E701&lt;31,WoE!$T$6,IF(E701&lt;41,WoE!$T$7,IF(E701&lt;51,WoE!$T$8,IF(E701&lt;61,WoE!$T$9,WoE!$T$10))))))</f>
        <v>6.0882919635254256</v>
      </c>
      <c r="T701">
        <f>IF(J701="",WoE!$T$25,IF(LEFT(J701,1)=WoE!$R$19,WoE!$T$19,IF(LEFT(J701,1)=WoE!$R$20,WoE!$T$20,IF(LEFT(J701,1)=WoE!$R$21,WoE!$T$21,IF(LEFT(J701,1)=WoE!$R$22,WoE!$T$22,IF(LEFT(J701,1)=WoE!$R$23,WoE!$T$23,WoE!$T$24))))))</f>
        <v>-35.508699828064103</v>
      </c>
      <c r="U701">
        <f>IF(Q701=WoE!$R$45,WoE!$T$45,IF(Q701=WoE!$R$44,WoE!$T$44,IF(Q701=WoE!$R$43,WoE!$T$43,IF(Q701=WoE!$R$42,WoE!$T$42,IF(Q701=WoE!$R$41,WoE!$T$41,IF(Q701=WoE!$R$40,WoE!$T$40,IF(Q701=WoE!$R$39,WoE!$T$39,IF(Q701=WoE!$R$38,WoE!$T$38,IF(Q701=WoE!$R$37,WoE!$T$37,IF(Q701=WoE!$R$36,WoE!$T$36,IF(Q701=WoE!$R$35,WoE!$T$35,IF(Q701="",WoE!$T$33,WoE!$T$34))))))))))))</f>
        <v>-96.783192941547711</v>
      </c>
      <c r="V701">
        <f>IF(D701=WoE!$R$53,WoE!$T$53,WoE!$T$54)</f>
        <v>-94.961360375027951</v>
      </c>
      <c r="W701">
        <f t="shared" si="54"/>
        <v>0</v>
      </c>
      <c r="Y701">
        <f>VLOOKUP(S701,WoE!$T$5:$W$11,4,FALSE)</f>
        <v>123</v>
      </c>
      <c r="Z701">
        <f>VLOOKUP(T701,WoE!$T$19:$W$25,4,FALSE)</f>
        <v>113</v>
      </c>
      <c r="AA701">
        <f>VLOOKUP(U701,WoE!$T$33:$W$45,4,FALSE)</f>
        <v>101</v>
      </c>
      <c r="AB701">
        <f>VLOOKUP(V701,WoE!$T$53:$W$54,4,FALSE)</f>
        <v>95</v>
      </c>
      <c r="AC701">
        <f t="shared" si="55"/>
        <v>432</v>
      </c>
      <c r="AD701">
        <f t="shared" si="56"/>
        <v>0</v>
      </c>
    </row>
    <row r="702" spans="1:30" hidden="1" x14ac:dyDescent="0.25">
      <c r="A702">
        <v>3</v>
      </c>
      <c r="B702">
        <v>0</v>
      </c>
      <c r="C702" t="s">
        <v>1652</v>
      </c>
      <c r="D702" t="s">
        <v>20</v>
      </c>
      <c r="E702">
        <v>17</v>
      </c>
      <c r="F702">
        <v>0</v>
      </c>
      <c r="G702">
        <v>0</v>
      </c>
      <c r="H702" t="s">
        <v>1653</v>
      </c>
      <c r="I702">
        <v>8.6624999999999996</v>
      </c>
      <c r="K702" t="s">
        <v>17</v>
      </c>
      <c r="O702">
        <v>5</v>
      </c>
      <c r="P702" t="str">
        <f t="shared" si="52"/>
        <v>Validate</v>
      </c>
      <c r="Q702" t="str">
        <f t="shared" si="53"/>
        <v/>
      </c>
      <c r="S702">
        <f>IF(E702="",WoE!$T$11,IF(E702&lt;18,WoE!$T$5,IF(E702&lt;31,WoE!$T$6,IF(E702&lt;41,WoE!$T$7,IF(E702&lt;51,WoE!$T$8,IF(E702&lt;61,WoE!$T$9,WoE!$T$10))))))</f>
        <v>76.513380263189873</v>
      </c>
      <c r="T702">
        <f>IF(J702="",WoE!$T$25,IF(LEFT(J702,1)=WoE!$R$19,WoE!$T$19,IF(LEFT(J702,1)=WoE!$R$20,WoE!$T$20,IF(LEFT(J702,1)=WoE!$R$21,WoE!$T$21,IF(LEFT(J702,1)=WoE!$R$22,WoE!$T$22,IF(LEFT(J702,1)=WoE!$R$23,WoE!$T$23,WoE!$T$24))))))</f>
        <v>-35.508699828064103</v>
      </c>
      <c r="U702">
        <f>IF(Q702=WoE!$R$45,WoE!$T$45,IF(Q702=WoE!$R$44,WoE!$T$44,IF(Q702=WoE!$R$43,WoE!$T$43,IF(Q702=WoE!$R$42,WoE!$T$42,IF(Q702=WoE!$R$41,WoE!$T$41,IF(Q702=WoE!$R$40,WoE!$T$40,IF(Q702=WoE!$R$39,WoE!$T$39,IF(Q702=WoE!$R$38,WoE!$T$38,IF(Q702=WoE!$R$37,WoE!$T$37,IF(Q702=WoE!$R$36,WoE!$T$36,IF(Q702=WoE!$R$35,WoE!$T$35,IF(Q702="",WoE!$T$33,WoE!$T$34))))))))))))</f>
        <v>-46.758841498002319</v>
      </c>
      <c r="V702">
        <f>IF(D702=WoE!$R$53,WoE!$T$53,WoE!$T$54)</f>
        <v>-94.961360375027951</v>
      </c>
      <c r="W702">
        <f t="shared" si="54"/>
        <v>0</v>
      </c>
      <c r="Y702">
        <f>VLOOKUP(S702,WoE!$T$5:$W$11,4,FALSE)</f>
        <v>137</v>
      </c>
      <c r="Z702">
        <f>VLOOKUP(T702,WoE!$T$19:$W$25,4,FALSE)</f>
        <v>113</v>
      </c>
      <c r="AA702">
        <f>VLOOKUP(U702,WoE!$T$33:$W$45,4,FALSE)</f>
        <v>112</v>
      </c>
      <c r="AB702">
        <f>VLOOKUP(V702,WoE!$T$53:$W$54,4,FALSE)</f>
        <v>95</v>
      </c>
      <c r="AC702">
        <f t="shared" si="55"/>
        <v>457</v>
      </c>
      <c r="AD702">
        <f t="shared" si="56"/>
        <v>0</v>
      </c>
    </row>
    <row r="703" spans="1:30" x14ac:dyDescent="0.25">
      <c r="A703">
        <v>3</v>
      </c>
      <c r="B703">
        <v>0</v>
      </c>
      <c r="C703" t="s">
        <v>1654</v>
      </c>
      <c r="D703" t="s">
        <v>20</v>
      </c>
      <c r="E703">
        <v>17</v>
      </c>
      <c r="F703">
        <v>0</v>
      </c>
      <c r="G703">
        <v>0</v>
      </c>
      <c r="H703" t="s">
        <v>1655</v>
      </c>
      <c r="I703">
        <v>8.6624999999999996</v>
      </c>
      <c r="K703" t="s">
        <v>17</v>
      </c>
      <c r="O703">
        <v>1</v>
      </c>
      <c r="P703" t="str">
        <f t="shared" si="52"/>
        <v>Train</v>
      </c>
      <c r="Q703" t="str">
        <f t="shared" si="53"/>
        <v/>
      </c>
      <c r="S703">
        <f>IF(E703="",WoE!$T$11,IF(E703&lt;18,WoE!$T$5,IF(E703&lt;31,WoE!$T$6,IF(E703&lt;41,WoE!$T$7,IF(E703&lt;51,WoE!$T$8,IF(E703&lt;61,WoE!$T$9,WoE!$T$10))))))</f>
        <v>76.513380263189873</v>
      </c>
      <c r="T703">
        <f>IF(J703="",WoE!$T$25,IF(LEFT(J703,1)=WoE!$R$19,WoE!$T$19,IF(LEFT(J703,1)=WoE!$R$20,WoE!$T$20,IF(LEFT(J703,1)=WoE!$R$21,WoE!$T$21,IF(LEFT(J703,1)=WoE!$R$22,WoE!$T$22,IF(LEFT(J703,1)=WoE!$R$23,WoE!$T$23,WoE!$T$24))))))</f>
        <v>-35.508699828064103</v>
      </c>
      <c r="U703">
        <f>IF(Q703=WoE!$R$45,WoE!$T$45,IF(Q703=WoE!$R$44,WoE!$T$44,IF(Q703=WoE!$R$43,WoE!$T$43,IF(Q703=WoE!$R$42,WoE!$T$42,IF(Q703=WoE!$R$41,WoE!$T$41,IF(Q703=WoE!$R$40,WoE!$T$40,IF(Q703=WoE!$R$39,WoE!$T$39,IF(Q703=WoE!$R$38,WoE!$T$38,IF(Q703=WoE!$R$37,WoE!$T$37,IF(Q703=WoE!$R$36,WoE!$T$36,IF(Q703=WoE!$R$35,WoE!$T$35,IF(Q703="",WoE!$T$33,WoE!$T$34))))))))))))</f>
        <v>-46.758841498002319</v>
      </c>
      <c r="V703">
        <f>IF(D703=WoE!$R$53,WoE!$T$53,WoE!$T$54)</f>
        <v>-94.961360375027951</v>
      </c>
      <c r="W703">
        <f t="shared" si="54"/>
        <v>0</v>
      </c>
      <c r="Y703">
        <f>VLOOKUP(S703,WoE!$T$5:$W$11,4,FALSE)</f>
        <v>137</v>
      </c>
      <c r="Z703">
        <f>VLOOKUP(T703,WoE!$T$19:$W$25,4,FALSE)</f>
        <v>113</v>
      </c>
      <c r="AA703">
        <f>VLOOKUP(U703,WoE!$T$33:$W$45,4,FALSE)</f>
        <v>112</v>
      </c>
      <c r="AB703">
        <f>VLOOKUP(V703,WoE!$T$53:$W$54,4,FALSE)</f>
        <v>95</v>
      </c>
      <c r="AC703">
        <f t="shared" si="55"/>
        <v>457</v>
      </c>
      <c r="AD703">
        <f t="shared" si="56"/>
        <v>0</v>
      </c>
    </row>
    <row r="704" spans="1:30" x14ac:dyDescent="0.25">
      <c r="A704">
        <v>3</v>
      </c>
      <c r="B704">
        <v>0</v>
      </c>
      <c r="C704" t="s">
        <v>1656</v>
      </c>
      <c r="D704" t="s">
        <v>15</v>
      </c>
      <c r="E704">
        <v>21</v>
      </c>
      <c r="F704">
        <v>0</v>
      </c>
      <c r="G704">
        <v>0</v>
      </c>
      <c r="H704" t="s">
        <v>1657</v>
      </c>
      <c r="I704">
        <v>7.75</v>
      </c>
      <c r="K704" t="s">
        <v>527</v>
      </c>
      <c r="O704">
        <v>1</v>
      </c>
      <c r="P704" t="str">
        <f t="shared" si="52"/>
        <v>Train</v>
      </c>
      <c r="Q704" t="str">
        <f t="shared" si="53"/>
        <v/>
      </c>
      <c r="S704">
        <f>IF(E704="",WoE!$T$11,IF(E704&lt;18,WoE!$T$5,IF(E704&lt;31,WoE!$T$6,IF(E704&lt;41,WoE!$T$7,IF(E704&lt;51,WoE!$T$8,IF(E704&lt;61,WoE!$T$9,WoE!$T$10))))))</f>
        <v>-5.6858338818942329</v>
      </c>
      <c r="T704">
        <f>IF(J704="",WoE!$T$25,IF(LEFT(J704,1)=WoE!$R$19,WoE!$T$19,IF(LEFT(J704,1)=WoE!$R$20,WoE!$T$20,IF(LEFT(J704,1)=WoE!$R$21,WoE!$T$21,IF(LEFT(J704,1)=WoE!$R$22,WoE!$T$22,IF(LEFT(J704,1)=WoE!$R$23,WoE!$T$23,WoE!$T$24))))))</f>
        <v>-35.508699828064103</v>
      </c>
      <c r="U704">
        <f>IF(Q704=WoE!$R$45,WoE!$T$45,IF(Q704=WoE!$R$44,WoE!$T$44,IF(Q704=WoE!$R$43,WoE!$T$43,IF(Q704=WoE!$R$42,WoE!$T$42,IF(Q704=WoE!$R$41,WoE!$T$41,IF(Q704=WoE!$R$40,WoE!$T$40,IF(Q704=WoE!$R$39,WoE!$T$39,IF(Q704=WoE!$R$38,WoE!$T$38,IF(Q704=WoE!$R$37,WoE!$T$37,IF(Q704=WoE!$R$36,WoE!$T$36,IF(Q704=WoE!$R$35,WoE!$T$35,IF(Q704="",WoE!$T$33,WoE!$T$34))))))))))))</f>
        <v>-46.758841498002319</v>
      </c>
      <c r="V704">
        <f>IF(D704=WoE!$R$53,WoE!$T$53,WoE!$T$54)</f>
        <v>157.1927179217501</v>
      </c>
      <c r="W704">
        <f t="shared" si="54"/>
        <v>0</v>
      </c>
      <c r="Y704">
        <f>VLOOKUP(S704,WoE!$T$5:$W$11,4,FALSE)</f>
        <v>121</v>
      </c>
      <c r="Z704">
        <f>VLOOKUP(T704,WoE!$T$19:$W$25,4,FALSE)</f>
        <v>113</v>
      </c>
      <c r="AA704">
        <f>VLOOKUP(U704,WoE!$T$33:$W$45,4,FALSE)</f>
        <v>112</v>
      </c>
      <c r="AB704">
        <f>VLOOKUP(V704,WoE!$T$53:$W$54,4,FALSE)</f>
        <v>167</v>
      </c>
      <c r="AC704">
        <f t="shared" si="55"/>
        <v>513</v>
      </c>
      <c r="AD704">
        <f t="shared" si="56"/>
        <v>0</v>
      </c>
    </row>
    <row r="705" spans="1:30" hidden="1" x14ac:dyDescent="0.25">
      <c r="A705">
        <v>3</v>
      </c>
      <c r="B705">
        <v>0</v>
      </c>
      <c r="C705" t="s">
        <v>1658</v>
      </c>
      <c r="D705" t="s">
        <v>20</v>
      </c>
      <c r="E705">
        <v>21</v>
      </c>
      <c r="F705">
        <v>0</v>
      </c>
      <c r="G705">
        <v>0</v>
      </c>
      <c r="H705" t="s">
        <v>1659</v>
      </c>
      <c r="I705">
        <v>7.75</v>
      </c>
      <c r="K705" t="s">
        <v>527</v>
      </c>
      <c r="N705" t="s">
        <v>1660</v>
      </c>
      <c r="O705">
        <v>5</v>
      </c>
      <c r="P705" t="str">
        <f t="shared" si="52"/>
        <v>Validate</v>
      </c>
      <c r="Q705" t="str">
        <f t="shared" si="53"/>
        <v>PA</v>
      </c>
      <c r="S705">
        <f>IF(E705="",WoE!$T$11,IF(E705&lt;18,WoE!$T$5,IF(E705&lt;31,WoE!$T$6,IF(E705&lt;41,WoE!$T$7,IF(E705&lt;51,WoE!$T$8,IF(E705&lt;61,WoE!$T$9,WoE!$T$10))))))</f>
        <v>-5.6858338818942329</v>
      </c>
      <c r="T705">
        <f>IF(J705="",WoE!$T$25,IF(LEFT(J705,1)=WoE!$R$19,WoE!$T$19,IF(LEFT(J705,1)=WoE!$R$20,WoE!$T$20,IF(LEFT(J705,1)=WoE!$R$21,WoE!$T$21,IF(LEFT(J705,1)=WoE!$R$22,WoE!$T$22,IF(LEFT(J705,1)=WoE!$R$23,WoE!$T$23,WoE!$T$24))))))</f>
        <v>-35.508699828064103</v>
      </c>
      <c r="U705">
        <f>IF(Q705=WoE!$R$45,WoE!$T$45,IF(Q705=WoE!$R$44,WoE!$T$44,IF(Q705=WoE!$R$43,WoE!$T$43,IF(Q705=WoE!$R$42,WoE!$T$42,IF(Q705=WoE!$R$41,WoE!$T$41,IF(Q705=WoE!$R$40,WoE!$T$40,IF(Q705=WoE!$R$39,WoE!$T$39,IF(Q705=WoE!$R$38,WoE!$T$38,IF(Q705=WoE!$R$37,WoE!$T$37,IF(Q705=WoE!$R$36,WoE!$T$36,IF(Q705=WoE!$R$35,WoE!$T$35,IF(Q705="",WoE!$T$33,WoE!$T$34))))))))))))</f>
        <v>49.850513937795007</v>
      </c>
      <c r="V705">
        <f>IF(D705=WoE!$R$53,WoE!$T$53,WoE!$T$54)</f>
        <v>-94.961360375027951</v>
      </c>
      <c r="W705">
        <f t="shared" si="54"/>
        <v>0</v>
      </c>
      <c r="Y705">
        <f>VLOOKUP(S705,WoE!$T$5:$W$11,4,FALSE)</f>
        <v>121</v>
      </c>
      <c r="Z705">
        <f>VLOOKUP(T705,WoE!$T$19:$W$25,4,FALSE)</f>
        <v>113</v>
      </c>
      <c r="AA705">
        <f>VLOOKUP(U705,WoE!$T$33:$W$45,4,FALSE)</f>
        <v>133</v>
      </c>
      <c r="AB705">
        <f>VLOOKUP(V705,WoE!$T$53:$W$54,4,FALSE)</f>
        <v>95</v>
      </c>
      <c r="AC705">
        <f t="shared" si="55"/>
        <v>462</v>
      </c>
      <c r="AD705">
        <f t="shared" si="56"/>
        <v>0</v>
      </c>
    </row>
    <row r="706" spans="1:30" x14ac:dyDescent="0.25">
      <c r="A706">
        <v>3</v>
      </c>
      <c r="B706">
        <v>0</v>
      </c>
      <c r="C706" t="s">
        <v>1661</v>
      </c>
      <c r="D706" t="s">
        <v>20</v>
      </c>
      <c r="E706">
        <v>21</v>
      </c>
      <c r="F706">
        <v>0</v>
      </c>
      <c r="G706">
        <v>0</v>
      </c>
      <c r="H706" t="s">
        <v>1662</v>
      </c>
      <c r="I706">
        <v>8.0500000000000007</v>
      </c>
      <c r="K706" t="s">
        <v>17</v>
      </c>
      <c r="O706">
        <v>1</v>
      </c>
      <c r="P706" t="str">
        <f t="shared" si="52"/>
        <v>Train</v>
      </c>
      <c r="Q706" t="str">
        <f t="shared" si="53"/>
        <v/>
      </c>
      <c r="S706">
        <f>IF(E706="",WoE!$T$11,IF(E706&lt;18,WoE!$T$5,IF(E706&lt;31,WoE!$T$6,IF(E706&lt;41,WoE!$T$7,IF(E706&lt;51,WoE!$T$8,IF(E706&lt;61,WoE!$T$9,WoE!$T$10))))))</f>
        <v>-5.6858338818942329</v>
      </c>
      <c r="T706">
        <f>IF(J706="",WoE!$T$25,IF(LEFT(J706,1)=WoE!$R$19,WoE!$T$19,IF(LEFT(J706,1)=WoE!$R$20,WoE!$T$20,IF(LEFT(J706,1)=WoE!$R$21,WoE!$T$21,IF(LEFT(J706,1)=WoE!$R$22,WoE!$T$22,IF(LEFT(J706,1)=WoE!$R$23,WoE!$T$23,WoE!$T$24))))))</f>
        <v>-35.508699828064103</v>
      </c>
      <c r="U706">
        <f>IF(Q706=WoE!$R$45,WoE!$T$45,IF(Q706=WoE!$R$44,WoE!$T$44,IF(Q706=WoE!$R$43,WoE!$T$43,IF(Q706=WoE!$R$42,WoE!$T$42,IF(Q706=WoE!$R$41,WoE!$T$41,IF(Q706=WoE!$R$40,WoE!$T$40,IF(Q706=WoE!$R$39,WoE!$T$39,IF(Q706=WoE!$R$38,WoE!$T$38,IF(Q706=WoE!$R$37,WoE!$T$37,IF(Q706=WoE!$R$36,WoE!$T$36,IF(Q706=WoE!$R$35,WoE!$T$35,IF(Q706="",WoE!$T$33,WoE!$T$34))))))))))))</f>
        <v>-46.758841498002319</v>
      </c>
      <c r="V706">
        <f>IF(D706=WoE!$R$53,WoE!$T$53,WoE!$T$54)</f>
        <v>-94.961360375027951</v>
      </c>
      <c r="W706">
        <f t="shared" si="54"/>
        <v>0</v>
      </c>
      <c r="Y706">
        <f>VLOOKUP(S706,WoE!$T$5:$W$11,4,FALSE)</f>
        <v>121</v>
      </c>
      <c r="Z706">
        <f>VLOOKUP(T706,WoE!$T$19:$W$25,4,FALSE)</f>
        <v>113</v>
      </c>
      <c r="AA706">
        <f>VLOOKUP(U706,WoE!$T$33:$W$45,4,FALSE)</f>
        <v>112</v>
      </c>
      <c r="AB706">
        <f>VLOOKUP(V706,WoE!$T$53:$W$54,4,FALSE)</f>
        <v>95</v>
      </c>
      <c r="AC706">
        <f t="shared" si="55"/>
        <v>441</v>
      </c>
      <c r="AD706">
        <f t="shared" si="56"/>
        <v>0</v>
      </c>
    </row>
    <row r="707" spans="1:30" hidden="1" x14ac:dyDescent="0.25">
      <c r="A707">
        <v>3</v>
      </c>
      <c r="B707">
        <v>0</v>
      </c>
      <c r="C707" t="s">
        <v>1663</v>
      </c>
      <c r="D707" t="s">
        <v>20</v>
      </c>
      <c r="F707">
        <v>1</v>
      </c>
      <c r="G707">
        <v>0</v>
      </c>
      <c r="H707" t="s">
        <v>1664</v>
      </c>
      <c r="I707">
        <v>14.458299999999999</v>
      </c>
      <c r="K707" t="s">
        <v>44</v>
      </c>
      <c r="N707" t="s">
        <v>1530</v>
      </c>
      <c r="O707">
        <v>5</v>
      </c>
      <c r="P707" t="str">
        <f t="shared" ref="P707:P770" si="57">IF(O707&lt;=3, "Train", IF(O707=4, "Test", "Validate"))</f>
        <v>Validate</v>
      </c>
      <c r="Q707" t="str">
        <f t="shared" ref="Q707:Q770" si="58">RIGHT(N707,2)</f>
        <v>ON</v>
      </c>
      <c r="S707">
        <f>IF(E707="",WoE!$T$11,IF(E707&lt;18,WoE!$T$5,IF(E707&lt;31,WoE!$T$6,IF(E707&lt;41,WoE!$T$7,IF(E707&lt;51,WoE!$T$8,IF(E707&lt;61,WoE!$T$9,WoE!$T$10))))))</f>
        <v>-43.580409799888336</v>
      </c>
      <c r="T707">
        <f>IF(J707="",WoE!$T$25,IF(LEFT(J707,1)=WoE!$R$19,WoE!$T$19,IF(LEFT(J707,1)=WoE!$R$20,WoE!$T$20,IF(LEFT(J707,1)=WoE!$R$21,WoE!$T$21,IF(LEFT(J707,1)=WoE!$R$22,WoE!$T$22,IF(LEFT(J707,1)=WoE!$R$23,WoE!$T$23,WoE!$T$24))))))</f>
        <v>-35.508699828064103</v>
      </c>
      <c r="U707">
        <f>IF(Q707=WoE!$R$45,WoE!$T$45,IF(Q707=WoE!$R$44,WoE!$T$44,IF(Q707=WoE!$R$43,WoE!$T$43,IF(Q707=WoE!$R$42,WoE!$T$42,IF(Q707=WoE!$R$41,WoE!$T$41,IF(Q707=WoE!$R$40,WoE!$T$40,IF(Q707=WoE!$R$39,WoE!$T$39,IF(Q707=WoE!$R$38,WoE!$T$38,IF(Q707=WoE!$R$37,WoE!$T$37,IF(Q707=WoE!$R$36,WoE!$T$36,IF(Q707=WoE!$R$35,WoE!$T$35,IF(Q707="",WoE!$T$33,WoE!$T$34))))))))))))</f>
        <v>-105.96394786685998</v>
      </c>
      <c r="V707">
        <f>IF(D707=WoE!$R$53,WoE!$T$53,WoE!$T$54)</f>
        <v>-94.961360375027951</v>
      </c>
      <c r="W707">
        <f t="shared" ref="W707:W770" si="59">B707</f>
        <v>0</v>
      </c>
      <c r="Y707">
        <f>VLOOKUP(S707,WoE!$T$5:$W$11,4,FALSE)</f>
        <v>113</v>
      </c>
      <c r="Z707">
        <f>VLOOKUP(T707,WoE!$T$19:$W$25,4,FALSE)</f>
        <v>113</v>
      </c>
      <c r="AA707">
        <f>VLOOKUP(U707,WoE!$T$33:$W$45,4,FALSE)</f>
        <v>98</v>
      </c>
      <c r="AB707">
        <f>VLOOKUP(V707,WoE!$T$53:$W$54,4,FALSE)</f>
        <v>95</v>
      </c>
      <c r="AC707">
        <f t="shared" ref="AC707:AC770" si="60">SUM(Y707:AB707)</f>
        <v>419</v>
      </c>
      <c r="AD707">
        <f t="shared" ref="AD707:AD770" si="61">W707</f>
        <v>0</v>
      </c>
    </row>
    <row r="708" spans="1:30" x14ac:dyDescent="0.25">
      <c r="A708">
        <v>3</v>
      </c>
      <c r="B708">
        <v>0</v>
      </c>
      <c r="C708" t="s">
        <v>1665</v>
      </c>
      <c r="D708" t="s">
        <v>15</v>
      </c>
      <c r="F708">
        <v>1</v>
      </c>
      <c r="G708">
        <v>0</v>
      </c>
      <c r="H708" t="s">
        <v>1664</v>
      </c>
      <c r="I708">
        <v>14.458299999999999</v>
      </c>
      <c r="K708" t="s">
        <v>44</v>
      </c>
      <c r="N708" t="s">
        <v>1530</v>
      </c>
      <c r="O708">
        <v>2</v>
      </c>
      <c r="P708" t="str">
        <f t="shared" si="57"/>
        <v>Train</v>
      </c>
      <c r="Q708" t="str">
        <f t="shared" si="58"/>
        <v>ON</v>
      </c>
      <c r="S708">
        <f>IF(E708="",WoE!$T$11,IF(E708&lt;18,WoE!$T$5,IF(E708&lt;31,WoE!$T$6,IF(E708&lt;41,WoE!$T$7,IF(E708&lt;51,WoE!$T$8,IF(E708&lt;61,WoE!$T$9,WoE!$T$10))))))</f>
        <v>-43.580409799888336</v>
      </c>
      <c r="T708">
        <f>IF(J708="",WoE!$T$25,IF(LEFT(J708,1)=WoE!$R$19,WoE!$T$19,IF(LEFT(J708,1)=WoE!$R$20,WoE!$T$20,IF(LEFT(J708,1)=WoE!$R$21,WoE!$T$21,IF(LEFT(J708,1)=WoE!$R$22,WoE!$T$22,IF(LEFT(J708,1)=WoE!$R$23,WoE!$T$23,WoE!$T$24))))))</f>
        <v>-35.508699828064103</v>
      </c>
      <c r="U708">
        <f>IF(Q708=WoE!$R$45,WoE!$T$45,IF(Q708=WoE!$R$44,WoE!$T$44,IF(Q708=WoE!$R$43,WoE!$T$43,IF(Q708=WoE!$R$42,WoE!$T$42,IF(Q708=WoE!$R$41,WoE!$T$41,IF(Q708=WoE!$R$40,WoE!$T$40,IF(Q708=WoE!$R$39,WoE!$T$39,IF(Q708=WoE!$R$38,WoE!$T$38,IF(Q708=WoE!$R$37,WoE!$T$37,IF(Q708=WoE!$R$36,WoE!$T$36,IF(Q708=WoE!$R$35,WoE!$T$35,IF(Q708="",WoE!$T$33,WoE!$T$34))))))))))))</f>
        <v>-105.96394786685998</v>
      </c>
      <c r="V708">
        <f>IF(D708=WoE!$R$53,WoE!$T$53,WoE!$T$54)</f>
        <v>157.1927179217501</v>
      </c>
      <c r="W708">
        <f t="shared" si="59"/>
        <v>0</v>
      </c>
      <c r="Y708">
        <f>VLOOKUP(S708,WoE!$T$5:$W$11,4,FALSE)</f>
        <v>113</v>
      </c>
      <c r="Z708">
        <f>VLOOKUP(T708,WoE!$T$19:$W$25,4,FALSE)</f>
        <v>113</v>
      </c>
      <c r="AA708">
        <f>VLOOKUP(U708,WoE!$T$33:$W$45,4,FALSE)</f>
        <v>98</v>
      </c>
      <c r="AB708">
        <f>VLOOKUP(V708,WoE!$T$53:$W$54,4,FALSE)</f>
        <v>167</v>
      </c>
      <c r="AC708">
        <f t="shared" si="60"/>
        <v>491</v>
      </c>
      <c r="AD708">
        <f t="shared" si="61"/>
        <v>0</v>
      </c>
    </row>
    <row r="709" spans="1:30" x14ac:dyDescent="0.25">
      <c r="A709">
        <v>3</v>
      </c>
      <c r="B709">
        <v>0</v>
      </c>
      <c r="C709" t="s">
        <v>1666</v>
      </c>
      <c r="D709" t="s">
        <v>20</v>
      </c>
      <c r="E709">
        <v>28</v>
      </c>
      <c r="F709">
        <v>0</v>
      </c>
      <c r="G709">
        <v>0</v>
      </c>
      <c r="H709" t="s">
        <v>1667</v>
      </c>
      <c r="I709">
        <v>7.7957999999999998</v>
      </c>
      <c r="K709" t="s">
        <v>17</v>
      </c>
      <c r="N709" t="s">
        <v>1668</v>
      </c>
      <c r="O709">
        <v>1</v>
      </c>
      <c r="P709" t="str">
        <f t="shared" si="57"/>
        <v>Train</v>
      </c>
      <c r="Q709" t="str">
        <f t="shared" si="58"/>
        <v>MN</v>
      </c>
      <c r="S709">
        <f>IF(E709="",WoE!$T$11,IF(E709&lt;18,WoE!$T$5,IF(E709&lt;31,WoE!$T$6,IF(E709&lt;41,WoE!$T$7,IF(E709&lt;51,WoE!$T$8,IF(E709&lt;61,WoE!$T$9,WoE!$T$10))))))</f>
        <v>-5.6858338818942329</v>
      </c>
      <c r="T709">
        <f>IF(J709="",WoE!$T$25,IF(LEFT(J709,1)=WoE!$R$19,WoE!$T$19,IF(LEFT(J709,1)=WoE!$R$20,WoE!$T$20,IF(LEFT(J709,1)=WoE!$R$21,WoE!$T$21,IF(LEFT(J709,1)=WoE!$R$22,WoE!$T$22,IF(LEFT(J709,1)=WoE!$R$23,WoE!$T$23,WoE!$T$24))))))</f>
        <v>-35.508699828064103</v>
      </c>
      <c r="U709">
        <f>IF(Q709=WoE!$R$45,WoE!$T$45,IF(Q709=WoE!$R$44,WoE!$T$44,IF(Q709=WoE!$R$43,WoE!$T$43,IF(Q709=WoE!$R$42,WoE!$T$42,IF(Q709=WoE!$R$41,WoE!$T$41,IF(Q709=WoE!$R$40,WoE!$T$40,IF(Q709=WoE!$R$39,WoE!$T$39,IF(Q709=WoE!$R$38,WoE!$T$38,IF(Q709=WoE!$R$37,WoE!$T$37,IF(Q709=WoE!$R$36,WoE!$T$36,IF(Q709=WoE!$R$35,WoE!$T$35,IF(Q709="",WoE!$T$33,WoE!$T$34))))))))))))</f>
        <v>26.617316200933416</v>
      </c>
      <c r="V709">
        <f>IF(D709=WoE!$R$53,WoE!$T$53,WoE!$T$54)</f>
        <v>-94.961360375027951</v>
      </c>
      <c r="W709">
        <f t="shared" si="59"/>
        <v>0</v>
      </c>
      <c r="Y709">
        <f>VLOOKUP(S709,WoE!$T$5:$W$11,4,FALSE)</f>
        <v>121</v>
      </c>
      <c r="Z709">
        <f>VLOOKUP(T709,WoE!$T$19:$W$25,4,FALSE)</f>
        <v>113</v>
      </c>
      <c r="AA709">
        <f>VLOOKUP(U709,WoE!$T$33:$W$45,4,FALSE)</f>
        <v>128</v>
      </c>
      <c r="AB709">
        <f>VLOOKUP(V709,WoE!$T$53:$W$54,4,FALSE)</f>
        <v>95</v>
      </c>
      <c r="AC709">
        <f t="shared" si="60"/>
        <v>457</v>
      </c>
      <c r="AD709">
        <f t="shared" si="61"/>
        <v>0</v>
      </c>
    </row>
    <row r="710" spans="1:30" x14ac:dyDescent="0.25">
      <c r="A710">
        <v>3</v>
      </c>
      <c r="B710">
        <v>0</v>
      </c>
      <c r="C710" t="s">
        <v>1669</v>
      </c>
      <c r="D710" t="s">
        <v>20</v>
      </c>
      <c r="E710">
        <v>24</v>
      </c>
      <c r="F710">
        <v>0</v>
      </c>
      <c r="G710">
        <v>0</v>
      </c>
      <c r="H710" t="s">
        <v>1670</v>
      </c>
      <c r="I710">
        <v>7.8541999999999996</v>
      </c>
      <c r="K710" t="s">
        <v>17</v>
      </c>
      <c r="N710" t="s">
        <v>1671</v>
      </c>
      <c r="O710">
        <v>3</v>
      </c>
      <c r="P710" t="str">
        <f t="shared" si="57"/>
        <v>Train</v>
      </c>
      <c r="Q710" t="str">
        <f t="shared" si="58"/>
        <v>IL</v>
      </c>
      <c r="S710">
        <f>IF(E710="",WoE!$T$11,IF(E710&lt;18,WoE!$T$5,IF(E710&lt;31,WoE!$T$6,IF(E710&lt;41,WoE!$T$7,IF(E710&lt;51,WoE!$T$8,IF(E710&lt;61,WoE!$T$9,WoE!$T$10))))))</f>
        <v>-5.6858338818942329</v>
      </c>
      <c r="T710">
        <f>IF(J710="",WoE!$T$25,IF(LEFT(J710,1)=WoE!$R$19,WoE!$T$19,IF(LEFT(J710,1)=WoE!$R$20,WoE!$T$20,IF(LEFT(J710,1)=WoE!$R$21,WoE!$T$21,IF(LEFT(J710,1)=WoE!$R$22,WoE!$T$22,IF(LEFT(J710,1)=WoE!$R$23,WoE!$T$23,WoE!$T$24))))))</f>
        <v>-35.508699828064103</v>
      </c>
      <c r="U710">
        <f>IF(Q710=WoE!$R$45,WoE!$T$45,IF(Q710=WoE!$R$44,WoE!$T$44,IF(Q710=WoE!$R$43,WoE!$T$43,IF(Q710=WoE!$R$42,WoE!$T$42,IF(Q710=WoE!$R$41,WoE!$T$41,IF(Q710=WoE!$R$40,WoE!$T$40,IF(Q710=WoE!$R$39,WoE!$T$39,IF(Q710=WoE!$R$38,WoE!$T$38,IF(Q710=WoE!$R$37,WoE!$T$37,IF(Q710=WoE!$R$36,WoE!$T$36,IF(Q710=WoE!$R$35,WoE!$T$35,IF(Q710="",WoE!$T$33,WoE!$T$34))))))))))))</f>
        <v>-37.69635979759498</v>
      </c>
      <c r="V710">
        <f>IF(D710=WoE!$R$53,WoE!$T$53,WoE!$T$54)</f>
        <v>-94.961360375027951</v>
      </c>
      <c r="W710">
        <f t="shared" si="59"/>
        <v>0</v>
      </c>
      <c r="Y710">
        <f>VLOOKUP(S710,WoE!$T$5:$W$11,4,FALSE)</f>
        <v>121</v>
      </c>
      <c r="Z710">
        <f>VLOOKUP(T710,WoE!$T$19:$W$25,4,FALSE)</f>
        <v>113</v>
      </c>
      <c r="AA710">
        <f>VLOOKUP(U710,WoE!$T$33:$W$45,4,FALSE)</f>
        <v>114</v>
      </c>
      <c r="AB710">
        <f>VLOOKUP(V710,WoE!$T$53:$W$54,4,FALSE)</f>
        <v>95</v>
      </c>
      <c r="AC710">
        <f t="shared" si="60"/>
        <v>443</v>
      </c>
      <c r="AD710">
        <f t="shared" si="61"/>
        <v>0</v>
      </c>
    </row>
    <row r="711" spans="1:30" x14ac:dyDescent="0.25">
      <c r="A711">
        <v>3</v>
      </c>
      <c r="B711">
        <v>1</v>
      </c>
      <c r="C711" t="s">
        <v>1672</v>
      </c>
      <c r="D711" t="s">
        <v>15</v>
      </c>
      <c r="E711">
        <v>16</v>
      </c>
      <c r="F711">
        <v>0</v>
      </c>
      <c r="G711">
        <v>0</v>
      </c>
      <c r="H711" t="s">
        <v>1673</v>
      </c>
      <c r="I711">
        <v>7.75</v>
      </c>
      <c r="K711" t="s">
        <v>527</v>
      </c>
      <c r="L711" t="s">
        <v>1001</v>
      </c>
      <c r="N711" t="s">
        <v>1674</v>
      </c>
      <c r="O711">
        <v>1</v>
      </c>
      <c r="P711" t="str">
        <f t="shared" si="57"/>
        <v>Train</v>
      </c>
      <c r="Q711" t="str">
        <f t="shared" si="58"/>
        <v>NY</v>
      </c>
      <c r="S711">
        <f>IF(E711="",WoE!$T$11,IF(E711&lt;18,WoE!$T$5,IF(E711&lt;31,WoE!$T$6,IF(E711&lt;41,WoE!$T$7,IF(E711&lt;51,WoE!$T$8,IF(E711&lt;61,WoE!$T$9,WoE!$T$10))))))</f>
        <v>76.513380263189873</v>
      </c>
      <c r="T711">
        <f>IF(J711="",WoE!$T$25,IF(LEFT(J711,1)=WoE!$R$19,WoE!$T$19,IF(LEFT(J711,1)=WoE!$R$20,WoE!$T$20,IF(LEFT(J711,1)=WoE!$R$21,WoE!$T$21,IF(LEFT(J711,1)=WoE!$R$22,WoE!$T$22,IF(LEFT(J711,1)=WoE!$R$23,WoE!$T$23,WoE!$T$24))))))</f>
        <v>-35.508699828064103</v>
      </c>
      <c r="U711">
        <f>IF(Q711=WoE!$R$45,WoE!$T$45,IF(Q711=WoE!$R$44,WoE!$T$44,IF(Q711=WoE!$R$43,WoE!$T$43,IF(Q711=WoE!$R$42,WoE!$T$42,IF(Q711=WoE!$R$41,WoE!$T$41,IF(Q711=WoE!$R$40,WoE!$T$40,IF(Q711=WoE!$R$39,WoE!$T$39,IF(Q711=WoE!$R$38,WoE!$T$38,IF(Q711=WoE!$R$37,WoE!$T$37,IF(Q711=WoE!$R$36,WoE!$T$36,IF(Q711=WoE!$R$35,WoE!$T$35,IF(Q711="",WoE!$T$33,WoE!$T$34))))))))))))</f>
        <v>96.207787829339537</v>
      </c>
      <c r="V711">
        <f>IF(D711=WoE!$R$53,WoE!$T$53,WoE!$T$54)</f>
        <v>157.1927179217501</v>
      </c>
      <c r="W711">
        <f t="shared" si="59"/>
        <v>1</v>
      </c>
      <c r="Y711">
        <f>VLOOKUP(S711,WoE!$T$5:$W$11,4,FALSE)</f>
        <v>137</v>
      </c>
      <c r="Z711">
        <f>VLOOKUP(T711,WoE!$T$19:$W$25,4,FALSE)</f>
        <v>113</v>
      </c>
      <c r="AA711">
        <f>VLOOKUP(U711,WoE!$T$33:$W$45,4,FALSE)</f>
        <v>143</v>
      </c>
      <c r="AB711">
        <f>VLOOKUP(V711,WoE!$T$53:$W$54,4,FALSE)</f>
        <v>167</v>
      </c>
      <c r="AC711">
        <f t="shared" si="60"/>
        <v>560</v>
      </c>
      <c r="AD711">
        <f t="shared" si="61"/>
        <v>1</v>
      </c>
    </row>
    <row r="712" spans="1:30" x14ac:dyDescent="0.25">
      <c r="A712">
        <v>3</v>
      </c>
      <c r="B712">
        <v>0</v>
      </c>
      <c r="C712" t="s">
        <v>1675</v>
      </c>
      <c r="D712" t="s">
        <v>15</v>
      </c>
      <c r="E712">
        <v>37</v>
      </c>
      <c r="F712">
        <v>0</v>
      </c>
      <c r="G712">
        <v>0</v>
      </c>
      <c r="H712" t="s">
        <v>1676</v>
      </c>
      <c r="I712">
        <v>7.75</v>
      </c>
      <c r="K712" t="s">
        <v>527</v>
      </c>
      <c r="N712" t="s">
        <v>1677</v>
      </c>
      <c r="O712">
        <v>2</v>
      </c>
      <c r="P712" t="str">
        <f t="shared" si="57"/>
        <v>Train</v>
      </c>
      <c r="Q712" t="str">
        <f t="shared" si="58"/>
        <v>CT</v>
      </c>
      <c r="S712">
        <f>IF(E712="",WoE!$T$11,IF(E712&lt;18,WoE!$T$5,IF(E712&lt;31,WoE!$T$6,IF(E712&lt;41,WoE!$T$7,IF(E712&lt;51,WoE!$T$8,IF(E712&lt;61,WoE!$T$9,WoE!$T$10))))))</f>
        <v>6.0882919635254256</v>
      </c>
      <c r="T712">
        <f>IF(J712="",WoE!$T$25,IF(LEFT(J712,1)=WoE!$R$19,WoE!$T$19,IF(LEFT(J712,1)=WoE!$R$20,WoE!$T$20,IF(LEFT(J712,1)=WoE!$R$21,WoE!$T$21,IF(LEFT(J712,1)=WoE!$R$22,WoE!$T$22,IF(LEFT(J712,1)=WoE!$R$23,WoE!$T$23,WoE!$T$24))))))</f>
        <v>-35.508699828064103</v>
      </c>
      <c r="U712">
        <f>IF(Q712=WoE!$R$45,WoE!$T$45,IF(Q712=WoE!$R$44,WoE!$T$44,IF(Q712=WoE!$R$43,WoE!$T$43,IF(Q712=WoE!$R$42,WoE!$T$42,IF(Q712=WoE!$R$41,WoE!$T$41,IF(Q712=WoE!$R$40,WoE!$T$40,IF(Q712=WoE!$R$39,WoE!$T$39,IF(Q712=WoE!$R$38,WoE!$T$38,IF(Q712=WoE!$R$37,WoE!$T$37,IF(Q712=WoE!$R$36,WoE!$T$36,IF(Q712=WoE!$R$35,WoE!$T$35,IF(Q712="",WoE!$T$33,WoE!$T$34))))))))))))</f>
        <v>26.617316200933416</v>
      </c>
      <c r="V712">
        <f>IF(D712=WoE!$R$53,WoE!$T$53,WoE!$T$54)</f>
        <v>157.1927179217501</v>
      </c>
      <c r="W712">
        <f t="shared" si="59"/>
        <v>0</v>
      </c>
      <c r="Y712">
        <f>VLOOKUP(S712,WoE!$T$5:$W$11,4,FALSE)</f>
        <v>123</v>
      </c>
      <c r="Z712">
        <f>VLOOKUP(T712,WoE!$T$19:$W$25,4,FALSE)</f>
        <v>113</v>
      </c>
      <c r="AA712">
        <f>VLOOKUP(U712,WoE!$T$33:$W$45,4,FALSE)</f>
        <v>128</v>
      </c>
      <c r="AB712">
        <f>VLOOKUP(V712,WoE!$T$53:$W$54,4,FALSE)</f>
        <v>167</v>
      </c>
      <c r="AC712">
        <f t="shared" si="60"/>
        <v>531</v>
      </c>
      <c r="AD712">
        <f t="shared" si="61"/>
        <v>0</v>
      </c>
    </row>
    <row r="713" spans="1:30" hidden="1" x14ac:dyDescent="0.25">
      <c r="A713">
        <v>3</v>
      </c>
      <c r="B713">
        <v>0</v>
      </c>
      <c r="C713" t="s">
        <v>1678</v>
      </c>
      <c r="D713" t="s">
        <v>20</v>
      </c>
      <c r="E713">
        <v>28</v>
      </c>
      <c r="F713">
        <v>0</v>
      </c>
      <c r="G713">
        <v>0</v>
      </c>
      <c r="H713" t="s">
        <v>1679</v>
      </c>
      <c r="I713">
        <v>7.25</v>
      </c>
      <c r="K713" t="s">
        <v>17</v>
      </c>
      <c r="N713" t="s">
        <v>1680</v>
      </c>
      <c r="O713">
        <v>4</v>
      </c>
      <c r="P713" t="str">
        <f t="shared" si="57"/>
        <v>Test</v>
      </c>
      <c r="Q713" t="str">
        <f t="shared" si="58"/>
        <v>ts</v>
      </c>
      <c r="S713">
        <f>IF(E713="",WoE!$T$11,IF(E713&lt;18,WoE!$T$5,IF(E713&lt;31,WoE!$T$6,IF(E713&lt;41,WoE!$T$7,IF(E713&lt;51,WoE!$T$8,IF(E713&lt;61,WoE!$T$9,WoE!$T$10))))))</f>
        <v>-5.6858338818942329</v>
      </c>
      <c r="T713">
        <f>IF(J713="",WoE!$T$25,IF(LEFT(J713,1)=WoE!$R$19,WoE!$T$19,IF(LEFT(J713,1)=WoE!$R$20,WoE!$T$20,IF(LEFT(J713,1)=WoE!$R$21,WoE!$T$21,IF(LEFT(J713,1)=WoE!$R$22,WoE!$T$22,IF(LEFT(J713,1)=WoE!$R$23,WoE!$T$23,WoE!$T$24))))))</f>
        <v>-35.508699828064103</v>
      </c>
      <c r="U713">
        <f>IF(Q713=WoE!$R$45,WoE!$T$45,IF(Q713=WoE!$R$44,WoE!$T$44,IF(Q713=WoE!$R$43,WoE!$T$43,IF(Q713=WoE!$R$42,WoE!$T$42,IF(Q713=WoE!$R$41,WoE!$T$41,IF(Q713=WoE!$R$40,WoE!$T$40,IF(Q713=WoE!$R$39,WoE!$T$39,IF(Q713=WoE!$R$38,WoE!$T$38,IF(Q713=WoE!$R$37,WoE!$T$37,IF(Q713=WoE!$R$36,WoE!$T$36,IF(Q713=WoE!$R$35,WoE!$T$35,IF(Q713="",WoE!$T$33,WoE!$T$34))))))))))))</f>
        <v>26.617316200933416</v>
      </c>
      <c r="V713">
        <f>IF(D713=WoE!$R$53,WoE!$T$53,WoE!$T$54)</f>
        <v>-94.961360375027951</v>
      </c>
      <c r="W713">
        <f t="shared" si="59"/>
        <v>0</v>
      </c>
      <c r="Y713">
        <f>VLOOKUP(S713,WoE!$T$5:$W$11,4,FALSE)</f>
        <v>121</v>
      </c>
      <c r="Z713">
        <f>VLOOKUP(T713,WoE!$T$19:$W$25,4,FALSE)</f>
        <v>113</v>
      </c>
      <c r="AA713">
        <f>VLOOKUP(U713,WoE!$T$33:$W$45,4,FALSE)</f>
        <v>128</v>
      </c>
      <c r="AB713">
        <f>VLOOKUP(V713,WoE!$T$53:$W$54,4,FALSE)</f>
        <v>95</v>
      </c>
      <c r="AC713">
        <f t="shared" si="60"/>
        <v>457</v>
      </c>
      <c r="AD713">
        <f t="shared" si="61"/>
        <v>0</v>
      </c>
    </row>
    <row r="714" spans="1:30" hidden="1" x14ac:dyDescent="0.25">
      <c r="A714">
        <v>3</v>
      </c>
      <c r="B714">
        <v>0</v>
      </c>
      <c r="C714" t="s">
        <v>1681</v>
      </c>
      <c r="D714" t="s">
        <v>20</v>
      </c>
      <c r="E714">
        <v>24</v>
      </c>
      <c r="F714">
        <v>0</v>
      </c>
      <c r="G714">
        <v>0</v>
      </c>
      <c r="H714" t="s">
        <v>1682</v>
      </c>
      <c r="I714">
        <v>8.0500000000000007</v>
      </c>
      <c r="K714" t="s">
        <v>17</v>
      </c>
      <c r="N714" t="s">
        <v>439</v>
      </c>
      <c r="O714">
        <v>4</v>
      </c>
      <c r="P714" t="str">
        <f t="shared" si="57"/>
        <v>Test</v>
      </c>
      <c r="Q714" t="str">
        <f t="shared" si="58"/>
        <v>on</v>
      </c>
      <c r="S714">
        <f>IF(E714="",WoE!$T$11,IF(E714&lt;18,WoE!$T$5,IF(E714&lt;31,WoE!$T$6,IF(E714&lt;41,WoE!$T$7,IF(E714&lt;51,WoE!$T$8,IF(E714&lt;61,WoE!$T$9,WoE!$T$10))))))</f>
        <v>-5.6858338818942329</v>
      </c>
      <c r="T714">
        <f>IF(J714="",WoE!$T$25,IF(LEFT(J714,1)=WoE!$R$19,WoE!$T$19,IF(LEFT(J714,1)=WoE!$R$20,WoE!$T$20,IF(LEFT(J714,1)=WoE!$R$21,WoE!$T$21,IF(LEFT(J714,1)=WoE!$R$22,WoE!$T$22,IF(LEFT(J714,1)=WoE!$R$23,WoE!$T$23,WoE!$T$24))))))</f>
        <v>-35.508699828064103</v>
      </c>
      <c r="U714">
        <f>IF(Q714=WoE!$R$45,WoE!$T$45,IF(Q714=WoE!$R$44,WoE!$T$44,IF(Q714=WoE!$R$43,WoE!$T$43,IF(Q714=WoE!$R$42,WoE!$T$42,IF(Q714=WoE!$R$41,WoE!$T$41,IF(Q714=WoE!$R$40,WoE!$T$40,IF(Q714=WoE!$R$39,WoE!$T$39,IF(Q714=WoE!$R$38,WoE!$T$38,IF(Q714=WoE!$R$37,WoE!$T$37,IF(Q714=WoE!$R$36,WoE!$T$36,IF(Q714=WoE!$R$35,WoE!$T$35,IF(Q714="",WoE!$T$33,WoE!$T$34))))))))))))</f>
        <v>-105.96394786685998</v>
      </c>
      <c r="V714">
        <f>IF(D714=WoE!$R$53,WoE!$T$53,WoE!$T$54)</f>
        <v>-94.961360375027951</v>
      </c>
      <c r="W714">
        <f t="shared" si="59"/>
        <v>0</v>
      </c>
      <c r="Y714">
        <f>VLOOKUP(S714,WoE!$T$5:$W$11,4,FALSE)</f>
        <v>121</v>
      </c>
      <c r="Z714">
        <f>VLOOKUP(T714,WoE!$T$19:$W$25,4,FALSE)</f>
        <v>113</v>
      </c>
      <c r="AA714">
        <f>VLOOKUP(U714,WoE!$T$33:$W$45,4,FALSE)</f>
        <v>98</v>
      </c>
      <c r="AB714">
        <f>VLOOKUP(V714,WoE!$T$53:$W$54,4,FALSE)</f>
        <v>95</v>
      </c>
      <c r="AC714">
        <f t="shared" si="60"/>
        <v>427</v>
      </c>
      <c r="AD714">
        <f t="shared" si="61"/>
        <v>0</v>
      </c>
    </row>
    <row r="715" spans="1:30" x14ac:dyDescent="0.25">
      <c r="A715">
        <v>3</v>
      </c>
      <c r="B715">
        <v>0</v>
      </c>
      <c r="C715" t="s">
        <v>1683</v>
      </c>
      <c r="D715" t="s">
        <v>20</v>
      </c>
      <c r="E715">
        <v>21</v>
      </c>
      <c r="F715">
        <v>0</v>
      </c>
      <c r="G715">
        <v>0</v>
      </c>
      <c r="H715" t="s">
        <v>1684</v>
      </c>
      <c r="I715">
        <v>7.7332999999999998</v>
      </c>
      <c r="K715" t="s">
        <v>527</v>
      </c>
      <c r="N715" t="s">
        <v>1685</v>
      </c>
      <c r="O715">
        <v>2</v>
      </c>
      <c r="P715" t="str">
        <f t="shared" si="57"/>
        <v>Train</v>
      </c>
      <c r="Q715" t="str">
        <f t="shared" si="58"/>
        <v>NY</v>
      </c>
      <c r="S715">
        <f>IF(E715="",WoE!$T$11,IF(E715&lt;18,WoE!$T$5,IF(E715&lt;31,WoE!$T$6,IF(E715&lt;41,WoE!$T$7,IF(E715&lt;51,WoE!$T$8,IF(E715&lt;61,WoE!$T$9,WoE!$T$10))))))</f>
        <v>-5.6858338818942329</v>
      </c>
      <c r="T715">
        <f>IF(J715="",WoE!$T$25,IF(LEFT(J715,1)=WoE!$R$19,WoE!$T$19,IF(LEFT(J715,1)=WoE!$R$20,WoE!$T$20,IF(LEFT(J715,1)=WoE!$R$21,WoE!$T$21,IF(LEFT(J715,1)=WoE!$R$22,WoE!$T$22,IF(LEFT(J715,1)=WoE!$R$23,WoE!$T$23,WoE!$T$24))))))</f>
        <v>-35.508699828064103</v>
      </c>
      <c r="U715">
        <f>IF(Q715=WoE!$R$45,WoE!$T$45,IF(Q715=WoE!$R$44,WoE!$T$44,IF(Q715=WoE!$R$43,WoE!$T$43,IF(Q715=WoE!$R$42,WoE!$T$42,IF(Q715=WoE!$R$41,WoE!$T$41,IF(Q715=WoE!$R$40,WoE!$T$40,IF(Q715=WoE!$R$39,WoE!$T$39,IF(Q715=WoE!$R$38,WoE!$T$38,IF(Q715=WoE!$R$37,WoE!$T$37,IF(Q715=WoE!$R$36,WoE!$T$36,IF(Q715=WoE!$R$35,WoE!$T$35,IF(Q715="",WoE!$T$33,WoE!$T$34))))))))))))</f>
        <v>96.207787829339537</v>
      </c>
      <c r="V715">
        <f>IF(D715=WoE!$R$53,WoE!$T$53,WoE!$T$54)</f>
        <v>-94.961360375027951</v>
      </c>
      <c r="W715">
        <f t="shared" si="59"/>
        <v>0</v>
      </c>
      <c r="Y715">
        <f>VLOOKUP(S715,WoE!$T$5:$W$11,4,FALSE)</f>
        <v>121</v>
      </c>
      <c r="Z715">
        <f>VLOOKUP(T715,WoE!$T$19:$W$25,4,FALSE)</f>
        <v>113</v>
      </c>
      <c r="AA715">
        <f>VLOOKUP(U715,WoE!$T$33:$W$45,4,FALSE)</f>
        <v>143</v>
      </c>
      <c r="AB715">
        <f>VLOOKUP(V715,WoE!$T$53:$W$54,4,FALSE)</f>
        <v>95</v>
      </c>
      <c r="AC715">
        <f t="shared" si="60"/>
        <v>472</v>
      </c>
      <c r="AD715">
        <f t="shared" si="61"/>
        <v>0</v>
      </c>
    </row>
    <row r="716" spans="1:30" hidden="1" x14ac:dyDescent="0.25">
      <c r="A716">
        <v>3</v>
      </c>
      <c r="B716">
        <v>1</v>
      </c>
      <c r="C716" t="s">
        <v>1686</v>
      </c>
      <c r="D716" t="s">
        <v>20</v>
      </c>
      <c r="E716">
        <v>32</v>
      </c>
      <c r="F716">
        <v>0</v>
      </c>
      <c r="G716">
        <v>0</v>
      </c>
      <c r="H716" t="s">
        <v>1589</v>
      </c>
      <c r="I716">
        <v>56.495800000000003</v>
      </c>
      <c r="K716" t="s">
        <v>17</v>
      </c>
      <c r="L716" t="s">
        <v>44</v>
      </c>
      <c r="N716" t="s">
        <v>1590</v>
      </c>
      <c r="O716">
        <v>5</v>
      </c>
      <c r="P716" t="str">
        <f t="shared" si="57"/>
        <v>Validate</v>
      </c>
      <c r="Q716" t="str">
        <f t="shared" si="58"/>
        <v>NY</v>
      </c>
      <c r="S716">
        <f>IF(E716="",WoE!$T$11,IF(E716&lt;18,WoE!$T$5,IF(E716&lt;31,WoE!$T$6,IF(E716&lt;41,WoE!$T$7,IF(E716&lt;51,WoE!$T$8,IF(E716&lt;61,WoE!$T$9,WoE!$T$10))))))</f>
        <v>6.0882919635254256</v>
      </c>
      <c r="T716">
        <f>IF(J716="",WoE!$T$25,IF(LEFT(J716,1)=WoE!$R$19,WoE!$T$19,IF(LEFT(J716,1)=WoE!$R$20,WoE!$T$20,IF(LEFT(J716,1)=WoE!$R$21,WoE!$T$21,IF(LEFT(J716,1)=WoE!$R$22,WoE!$T$22,IF(LEFT(J716,1)=WoE!$R$23,WoE!$T$23,WoE!$T$24))))))</f>
        <v>-35.508699828064103</v>
      </c>
      <c r="U716">
        <f>IF(Q716=WoE!$R$45,WoE!$T$45,IF(Q716=WoE!$R$44,WoE!$T$44,IF(Q716=WoE!$R$43,WoE!$T$43,IF(Q716=WoE!$R$42,WoE!$T$42,IF(Q716=WoE!$R$41,WoE!$T$41,IF(Q716=WoE!$R$40,WoE!$T$40,IF(Q716=WoE!$R$39,WoE!$T$39,IF(Q716=WoE!$R$38,WoE!$T$38,IF(Q716=WoE!$R$37,WoE!$T$37,IF(Q716=WoE!$R$36,WoE!$T$36,IF(Q716=WoE!$R$35,WoE!$T$35,IF(Q716="",WoE!$T$33,WoE!$T$34))))))))))))</f>
        <v>96.207787829339537</v>
      </c>
      <c r="V716">
        <f>IF(D716=WoE!$R$53,WoE!$T$53,WoE!$T$54)</f>
        <v>-94.961360375027951</v>
      </c>
      <c r="W716">
        <f t="shared" si="59"/>
        <v>1</v>
      </c>
      <c r="Y716">
        <f>VLOOKUP(S716,WoE!$T$5:$W$11,4,FALSE)</f>
        <v>123</v>
      </c>
      <c r="Z716">
        <f>VLOOKUP(T716,WoE!$T$19:$W$25,4,FALSE)</f>
        <v>113</v>
      </c>
      <c r="AA716">
        <f>VLOOKUP(U716,WoE!$T$33:$W$45,4,FALSE)</f>
        <v>143</v>
      </c>
      <c r="AB716">
        <f>VLOOKUP(V716,WoE!$T$53:$W$54,4,FALSE)</f>
        <v>95</v>
      </c>
      <c r="AC716">
        <f t="shared" si="60"/>
        <v>474</v>
      </c>
      <c r="AD716">
        <f t="shared" si="61"/>
        <v>1</v>
      </c>
    </row>
    <row r="717" spans="1:30" x14ac:dyDescent="0.25">
      <c r="A717">
        <v>3</v>
      </c>
      <c r="B717">
        <v>0</v>
      </c>
      <c r="C717" t="s">
        <v>1687</v>
      </c>
      <c r="D717" t="s">
        <v>20</v>
      </c>
      <c r="E717">
        <v>29</v>
      </c>
      <c r="F717">
        <v>0</v>
      </c>
      <c r="G717">
        <v>0</v>
      </c>
      <c r="H717" t="s">
        <v>1688</v>
      </c>
      <c r="I717">
        <v>8.0500000000000007</v>
      </c>
      <c r="K717" t="s">
        <v>17</v>
      </c>
      <c r="O717">
        <v>1</v>
      </c>
      <c r="P717" t="str">
        <f t="shared" si="57"/>
        <v>Train</v>
      </c>
      <c r="Q717" t="str">
        <f t="shared" si="58"/>
        <v/>
      </c>
      <c r="S717">
        <f>IF(E717="",WoE!$T$11,IF(E717&lt;18,WoE!$T$5,IF(E717&lt;31,WoE!$T$6,IF(E717&lt;41,WoE!$T$7,IF(E717&lt;51,WoE!$T$8,IF(E717&lt;61,WoE!$T$9,WoE!$T$10))))))</f>
        <v>-5.6858338818942329</v>
      </c>
      <c r="T717">
        <f>IF(J717="",WoE!$T$25,IF(LEFT(J717,1)=WoE!$R$19,WoE!$T$19,IF(LEFT(J717,1)=WoE!$R$20,WoE!$T$20,IF(LEFT(J717,1)=WoE!$R$21,WoE!$T$21,IF(LEFT(J717,1)=WoE!$R$22,WoE!$T$22,IF(LEFT(J717,1)=WoE!$R$23,WoE!$T$23,WoE!$T$24))))))</f>
        <v>-35.508699828064103</v>
      </c>
      <c r="U717">
        <f>IF(Q717=WoE!$R$45,WoE!$T$45,IF(Q717=WoE!$R$44,WoE!$T$44,IF(Q717=WoE!$R$43,WoE!$T$43,IF(Q717=WoE!$R$42,WoE!$T$42,IF(Q717=WoE!$R$41,WoE!$T$41,IF(Q717=WoE!$R$40,WoE!$T$40,IF(Q717=WoE!$R$39,WoE!$T$39,IF(Q717=WoE!$R$38,WoE!$T$38,IF(Q717=WoE!$R$37,WoE!$T$37,IF(Q717=WoE!$R$36,WoE!$T$36,IF(Q717=WoE!$R$35,WoE!$T$35,IF(Q717="",WoE!$T$33,WoE!$T$34))))))))))))</f>
        <v>-46.758841498002319</v>
      </c>
      <c r="V717">
        <f>IF(D717=WoE!$R$53,WoE!$T$53,WoE!$T$54)</f>
        <v>-94.961360375027951</v>
      </c>
      <c r="W717">
        <f t="shared" si="59"/>
        <v>0</v>
      </c>
      <c r="Y717">
        <f>VLOOKUP(S717,WoE!$T$5:$W$11,4,FALSE)</f>
        <v>121</v>
      </c>
      <c r="Z717">
        <f>VLOOKUP(T717,WoE!$T$19:$W$25,4,FALSE)</f>
        <v>113</v>
      </c>
      <c r="AA717">
        <f>VLOOKUP(U717,WoE!$T$33:$W$45,4,FALSE)</f>
        <v>112</v>
      </c>
      <c r="AB717">
        <f>VLOOKUP(V717,WoE!$T$53:$W$54,4,FALSE)</f>
        <v>95</v>
      </c>
      <c r="AC717">
        <f t="shared" si="60"/>
        <v>441</v>
      </c>
      <c r="AD717">
        <f t="shared" si="61"/>
        <v>0</v>
      </c>
    </row>
    <row r="718" spans="1:30" x14ac:dyDescent="0.25">
      <c r="A718">
        <v>3</v>
      </c>
      <c r="B718">
        <v>0</v>
      </c>
      <c r="C718" t="s">
        <v>1689</v>
      </c>
      <c r="D718" t="s">
        <v>20</v>
      </c>
      <c r="E718">
        <v>26</v>
      </c>
      <c r="F718">
        <v>1</v>
      </c>
      <c r="G718">
        <v>0</v>
      </c>
      <c r="H718" t="s">
        <v>1690</v>
      </c>
      <c r="I718">
        <v>14.4542</v>
      </c>
      <c r="K718" t="s">
        <v>44</v>
      </c>
      <c r="N718" t="s">
        <v>1691</v>
      </c>
      <c r="O718">
        <v>2</v>
      </c>
      <c r="P718" t="str">
        <f t="shared" si="57"/>
        <v>Train</v>
      </c>
      <c r="Q718" t="str">
        <f t="shared" si="58"/>
        <v>ce</v>
      </c>
      <c r="S718">
        <f>IF(E718="",WoE!$T$11,IF(E718&lt;18,WoE!$T$5,IF(E718&lt;31,WoE!$T$6,IF(E718&lt;41,WoE!$T$7,IF(E718&lt;51,WoE!$T$8,IF(E718&lt;61,WoE!$T$9,WoE!$T$10))))))</f>
        <v>-5.6858338818942329</v>
      </c>
      <c r="T718">
        <f>IF(J718="",WoE!$T$25,IF(LEFT(J718,1)=WoE!$R$19,WoE!$T$19,IF(LEFT(J718,1)=WoE!$R$20,WoE!$T$20,IF(LEFT(J718,1)=WoE!$R$21,WoE!$T$21,IF(LEFT(J718,1)=WoE!$R$22,WoE!$T$22,IF(LEFT(J718,1)=WoE!$R$23,WoE!$T$23,WoE!$T$24))))))</f>
        <v>-35.508699828064103</v>
      </c>
      <c r="U718">
        <f>IF(Q718=WoE!$R$45,WoE!$T$45,IF(Q718=WoE!$R$44,WoE!$T$44,IF(Q718=WoE!$R$43,WoE!$T$43,IF(Q718=WoE!$R$42,WoE!$T$42,IF(Q718=WoE!$R$41,WoE!$T$41,IF(Q718=WoE!$R$40,WoE!$T$40,IF(Q718=WoE!$R$39,WoE!$T$39,IF(Q718=WoE!$R$38,WoE!$T$38,IF(Q718=WoE!$R$37,WoE!$T$37,IF(Q718=WoE!$R$36,WoE!$T$36,IF(Q718=WoE!$R$35,WoE!$T$35,IF(Q718="",WoE!$T$33,WoE!$T$34))))))))))))</f>
        <v>26.617316200933416</v>
      </c>
      <c r="V718">
        <f>IF(D718=WoE!$R$53,WoE!$T$53,WoE!$T$54)</f>
        <v>-94.961360375027951</v>
      </c>
      <c r="W718">
        <f t="shared" si="59"/>
        <v>0</v>
      </c>
      <c r="Y718">
        <f>VLOOKUP(S718,WoE!$T$5:$W$11,4,FALSE)</f>
        <v>121</v>
      </c>
      <c r="Z718">
        <f>VLOOKUP(T718,WoE!$T$19:$W$25,4,FALSE)</f>
        <v>113</v>
      </c>
      <c r="AA718">
        <f>VLOOKUP(U718,WoE!$T$33:$W$45,4,FALSE)</f>
        <v>128</v>
      </c>
      <c r="AB718">
        <f>VLOOKUP(V718,WoE!$T$53:$W$54,4,FALSE)</f>
        <v>95</v>
      </c>
      <c r="AC718">
        <f t="shared" si="60"/>
        <v>457</v>
      </c>
      <c r="AD718">
        <f t="shared" si="61"/>
        <v>0</v>
      </c>
    </row>
    <row r="719" spans="1:30" hidden="1" x14ac:dyDescent="0.25">
      <c r="A719">
        <v>3</v>
      </c>
      <c r="B719">
        <v>0</v>
      </c>
      <c r="C719" t="s">
        <v>1692</v>
      </c>
      <c r="D719" t="s">
        <v>20</v>
      </c>
      <c r="E719">
        <v>18</v>
      </c>
      <c r="F719">
        <v>1</v>
      </c>
      <c r="G719">
        <v>0</v>
      </c>
      <c r="H719" t="s">
        <v>1690</v>
      </c>
      <c r="I719">
        <v>14.4542</v>
      </c>
      <c r="K719" t="s">
        <v>44</v>
      </c>
      <c r="N719" t="s">
        <v>1691</v>
      </c>
      <c r="O719">
        <v>4</v>
      </c>
      <c r="P719" t="str">
        <f t="shared" si="57"/>
        <v>Test</v>
      </c>
      <c r="Q719" t="str">
        <f t="shared" si="58"/>
        <v>ce</v>
      </c>
      <c r="S719">
        <f>IF(E719="",WoE!$T$11,IF(E719&lt;18,WoE!$T$5,IF(E719&lt;31,WoE!$T$6,IF(E719&lt;41,WoE!$T$7,IF(E719&lt;51,WoE!$T$8,IF(E719&lt;61,WoE!$T$9,WoE!$T$10))))))</f>
        <v>-5.6858338818942329</v>
      </c>
      <c r="T719">
        <f>IF(J719="",WoE!$T$25,IF(LEFT(J719,1)=WoE!$R$19,WoE!$T$19,IF(LEFT(J719,1)=WoE!$R$20,WoE!$T$20,IF(LEFT(J719,1)=WoE!$R$21,WoE!$T$21,IF(LEFT(J719,1)=WoE!$R$22,WoE!$T$22,IF(LEFT(J719,1)=WoE!$R$23,WoE!$T$23,WoE!$T$24))))))</f>
        <v>-35.508699828064103</v>
      </c>
      <c r="U719">
        <f>IF(Q719=WoE!$R$45,WoE!$T$45,IF(Q719=WoE!$R$44,WoE!$T$44,IF(Q719=WoE!$R$43,WoE!$T$43,IF(Q719=WoE!$R$42,WoE!$T$42,IF(Q719=WoE!$R$41,WoE!$T$41,IF(Q719=WoE!$R$40,WoE!$T$40,IF(Q719=WoE!$R$39,WoE!$T$39,IF(Q719=WoE!$R$38,WoE!$T$38,IF(Q719=WoE!$R$37,WoE!$T$37,IF(Q719=WoE!$R$36,WoE!$T$36,IF(Q719=WoE!$R$35,WoE!$T$35,IF(Q719="",WoE!$T$33,WoE!$T$34))))))))))))</f>
        <v>26.617316200933416</v>
      </c>
      <c r="V719">
        <f>IF(D719=WoE!$R$53,WoE!$T$53,WoE!$T$54)</f>
        <v>-94.961360375027951</v>
      </c>
      <c r="W719">
        <f t="shared" si="59"/>
        <v>0</v>
      </c>
      <c r="Y719">
        <f>VLOOKUP(S719,WoE!$T$5:$W$11,4,FALSE)</f>
        <v>121</v>
      </c>
      <c r="Z719">
        <f>VLOOKUP(T719,WoE!$T$19:$W$25,4,FALSE)</f>
        <v>113</v>
      </c>
      <c r="AA719">
        <f>VLOOKUP(U719,WoE!$T$33:$W$45,4,FALSE)</f>
        <v>128</v>
      </c>
      <c r="AB719">
        <f>VLOOKUP(V719,WoE!$T$53:$W$54,4,FALSE)</f>
        <v>95</v>
      </c>
      <c r="AC719">
        <f t="shared" si="60"/>
        <v>457</v>
      </c>
      <c r="AD719">
        <f t="shared" si="61"/>
        <v>0</v>
      </c>
    </row>
    <row r="720" spans="1:30" x14ac:dyDescent="0.25">
      <c r="A720">
        <v>3</v>
      </c>
      <c r="B720">
        <v>0</v>
      </c>
      <c r="C720" t="s">
        <v>1693</v>
      </c>
      <c r="D720" t="s">
        <v>20</v>
      </c>
      <c r="E720">
        <v>20</v>
      </c>
      <c r="F720">
        <v>0</v>
      </c>
      <c r="G720">
        <v>0</v>
      </c>
      <c r="H720" t="s">
        <v>1694</v>
      </c>
      <c r="I720">
        <v>7.05</v>
      </c>
      <c r="K720" t="s">
        <v>17</v>
      </c>
      <c r="N720" t="s">
        <v>1695</v>
      </c>
      <c r="O720">
        <v>3</v>
      </c>
      <c r="P720" t="str">
        <f t="shared" si="57"/>
        <v>Train</v>
      </c>
      <c r="Q720" t="str">
        <f t="shared" si="58"/>
        <v>al</v>
      </c>
      <c r="S720">
        <f>IF(E720="",WoE!$T$11,IF(E720&lt;18,WoE!$T$5,IF(E720&lt;31,WoE!$T$6,IF(E720&lt;41,WoE!$T$7,IF(E720&lt;51,WoE!$T$8,IF(E720&lt;61,WoE!$T$9,WoE!$T$10))))))</f>
        <v>-5.6858338818942329</v>
      </c>
      <c r="T720">
        <f>IF(J720="",WoE!$T$25,IF(LEFT(J720,1)=WoE!$R$19,WoE!$T$19,IF(LEFT(J720,1)=WoE!$R$20,WoE!$T$20,IF(LEFT(J720,1)=WoE!$R$21,WoE!$T$21,IF(LEFT(J720,1)=WoE!$R$22,WoE!$T$22,IF(LEFT(J720,1)=WoE!$R$23,WoE!$T$23,WoE!$T$24))))))</f>
        <v>-35.508699828064103</v>
      </c>
      <c r="U720">
        <f>IF(Q720=WoE!$R$45,WoE!$T$45,IF(Q720=WoE!$R$44,WoE!$T$44,IF(Q720=WoE!$R$43,WoE!$T$43,IF(Q720=WoE!$R$42,WoE!$T$42,IF(Q720=WoE!$R$41,WoE!$T$41,IF(Q720=WoE!$R$40,WoE!$T$40,IF(Q720=WoE!$R$39,WoE!$T$39,IF(Q720=WoE!$R$38,WoE!$T$38,IF(Q720=WoE!$R$37,WoE!$T$37,IF(Q720=WoE!$R$36,WoE!$T$36,IF(Q720=WoE!$R$35,WoE!$T$35,IF(Q720="",WoE!$T$33,WoE!$T$34))))))))))))</f>
        <v>26.617316200933416</v>
      </c>
      <c r="V720">
        <f>IF(D720=WoE!$R$53,WoE!$T$53,WoE!$T$54)</f>
        <v>-94.961360375027951</v>
      </c>
      <c r="W720">
        <f t="shared" si="59"/>
        <v>0</v>
      </c>
      <c r="Y720">
        <f>VLOOKUP(S720,WoE!$T$5:$W$11,4,FALSE)</f>
        <v>121</v>
      </c>
      <c r="Z720">
        <f>VLOOKUP(T720,WoE!$T$19:$W$25,4,FALSE)</f>
        <v>113</v>
      </c>
      <c r="AA720">
        <f>VLOOKUP(U720,WoE!$T$33:$W$45,4,FALSE)</f>
        <v>128</v>
      </c>
      <c r="AB720">
        <f>VLOOKUP(V720,WoE!$T$53:$W$54,4,FALSE)</f>
        <v>95</v>
      </c>
      <c r="AC720">
        <f t="shared" si="60"/>
        <v>457</v>
      </c>
      <c r="AD720">
        <f t="shared" si="61"/>
        <v>0</v>
      </c>
    </row>
    <row r="721" spans="1:30" x14ac:dyDescent="0.25">
      <c r="A721">
        <v>3</v>
      </c>
      <c r="B721">
        <v>1</v>
      </c>
      <c r="C721" t="s">
        <v>1696</v>
      </c>
      <c r="D721" t="s">
        <v>20</v>
      </c>
      <c r="E721">
        <v>18</v>
      </c>
      <c r="F721">
        <v>0</v>
      </c>
      <c r="G721">
        <v>0</v>
      </c>
      <c r="H721" t="s">
        <v>1697</v>
      </c>
      <c r="I721">
        <v>8.0500000000000007</v>
      </c>
      <c r="K721" t="s">
        <v>17</v>
      </c>
      <c r="L721" t="s">
        <v>857</v>
      </c>
      <c r="N721" t="s">
        <v>1698</v>
      </c>
      <c r="O721">
        <v>3</v>
      </c>
      <c r="P721" t="str">
        <f t="shared" si="57"/>
        <v>Train</v>
      </c>
      <c r="Q721" t="str">
        <f t="shared" si="58"/>
        <v>NY</v>
      </c>
      <c r="S721">
        <f>IF(E721="",WoE!$T$11,IF(E721&lt;18,WoE!$T$5,IF(E721&lt;31,WoE!$T$6,IF(E721&lt;41,WoE!$T$7,IF(E721&lt;51,WoE!$T$8,IF(E721&lt;61,WoE!$T$9,WoE!$T$10))))))</f>
        <v>-5.6858338818942329</v>
      </c>
      <c r="T721">
        <f>IF(J721="",WoE!$T$25,IF(LEFT(J721,1)=WoE!$R$19,WoE!$T$19,IF(LEFT(J721,1)=WoE!$R$20,WoE!$T$20,IF(LEFT(J721,1)=WoE!$R$21,WoE!$T$21,IF(LEFT(J721,1)=WoE!$R$22,WoE!$T$22,IF(LEFT(J721,1)=WoE!$R$23,WoE!$T$23,WoE!$T$24))))))</f>
        <v>-35.508699828064103</v>
      </c>
      <c r="U721">
        <f>IF(Q721=WoE!$R$45,WoE!$T$45,IF(Q721=WoE!$R$44,WoE!$T$44,IF(Q721=WoE!$R$43,WoE!$T$43,IF(Q721=WoE!$R$42,WoE!$T$42,IF(Q721=WoE!$R$41,WoE!$T$41,IF(Q721=WoE!$R$40,WoE!$T$40,IF(Q721=WoE!$R$39,WoE!$T$39,IF(Q721=WoE!$R$38,WoE!$T$38,IF(Q721=WoE!$R$37,WoE!$T$37,IF(Q721=WoE!$R$36,WoE!$T$36,IF(Q721=WoE!$R$35,WoE!$T$35,IF(Q721="",WoE!$T$33,WoE!$T$34))))))))))))</f>
        <v>96.207787829339537</v>
      </c>
      <c r="V721">
        <f>IF(D721=WoE!$R$53,WoE!$T$53,WoE!$T$54)</f>
        <v>-94.961360375027951</v>
      </c>
      <c r="W721">
        <f t="shared" si="59"/>
        <v>1</v>
      </c>
      <c r="Y721">
        <f>VLOOKUP(S721,WoE!$T$5:$W$11,4,FALSE)</f>
        <v>121</v>
      </c>
      <c r="Z721">
        <f>VLOOKUP(T721,WoE!$T$19:$W$25,4,FALSE)</f>
        <v>113</v>
      </c>
      <c r="AA721">
        <f>VLOOKUP(U721,WoE!$T$33:$W$45,4,FALSE)</f>
        <v>143</v>
      </c>
      <c r="AB721">
        <f>VLOOKUP(V721,WoE!$T$53:$W$54,4,FALSE)</f>
        <v>95</v>
      </c>
      <c r="AC721">
        <f t="shared" si="60"/>
        <v>472</v>
      </c>
      <c r="AD721">
        <f t="shared" si="61"/>
        <v>1</v>
      </c>
    </row>
    <row r="722" spans="1:30" x14ac:dyDescent="0.25">
      <c r="A722">
        <v>3</v>
      </c>
      <c r="B722">
        <v>0</v>
      </c>
      <c r="C722" t="s">
        <v>1699</v>
      </c>
      <c r="D722" t="s">
        <v>20</v>
      </c>
      <c r="E722">
        <v>24</v>
      </c>
      <c r="F722">
        <v>0</v>
      </c>
      <c r="G722">
        <v>0</v>
      </c>
      <c r="H722" t="s">
        <v>1700</v>
      </c>
      <c r="I722">
        <v>7.25</v>
      </c>
      <c r="K722" t="s">
        <v>527</v>
      </c>
      <c r="N722" t="s">
        <v>1701</v>
      </c>
      <c r="O722">
        <v>3</v>
      </c>
      <c r="P722" t="str">
        <f t="shared" si="57"/>
        <v>Train</v>
      </c>
      <c r="Q722" t="str">
        <f t="shared" si="58"/>
        <v>PQ</v>
      </c>
      <c r="S722">
        <f>IF(E722="",WoE!$T$11,IF(E722&lt;18,WoE!$T$5,IF(E722&lt;31,WoE!$T$6,IF(E722&lt;41,WoE!$T$7,IF(E722&lt;51,WoE!$T$8,IF(E722&lt;61,WoE!$T$9,WoE!$T$10))))))</f>
        <v>-5.6858338818942329</v>
      </c>
      <c r="T722">
        <f>IF(J722="",WoE!$T$25,IF(LEFT(J722,1)=WoE!$R$19,WoE!$T$19,IF(LEFT(J722,1)=WoE!$R$20,WoE!$T$20,IF(LEFT(J722,1)=WoE!$R$21,WoE!$T$21,IF(LEFT(J722,1)=WoE!$R$22,WoE!$T$22,IF(LEFT(J722,1)=WoE!$R$23,WoE!$T$23,WoE!$T$24))))))</f>
        <v>-35.508699828064103</v>
      </c>
      <c r="U722">
        <f>IF(Q722=WoE!$R$45,WoE!$T$45,IF(Q722=WoE!$R$44,WoE!$T$44,IF(Q722=WoE!$R$43,WoE!$T$43,IF(Q722=WoE!$R$42,WoE!$T$42,IF(Q722=WoE!$R$41,WoE!$T$41,IF(Q722=WoE!$R$40,WoE!$T$40,IF(Q722=WoE!$R$39,WoE!$T$39,IF(Q722=WoE!$R$38,WoE!$T$38,IF(Q722=WoE!$R$37,WoE!$T$37,IF(Q722=WoE!$R$36,WoE!$T$36,IF(Q722=WoE!$R$35,WoE!$T$35,IF(Q722="",WoE!$T$33,WoE!$T$34))))))))))))</f>
        <v>49.850513937795</v>
      </c>
      <c r="V722">
        <f>IF(D722=WoE!$R$53,WoE!$T$53,WoE!$T$54)</f>
        <v>-94.961360375027951</v>
      </c>
      <c r="W722">
        <f t="shared" si="59"/>
        <v>0</v>
      </c>
      <c r="Y722">
        <f>VLOOKUP(S722,WoE!$T$5:$W$11,4,FALSE)</f>
        <v>121</v>
      </c>
      <c r="Z722">
        <f>VLOOKUP(T722,WoE!$T$19:$W$25,4,FALSE)</f>
        <v>113</v>
      </c>
      <c r="AA722">
        <f>VLOOKUP(U722,WoE!$T$33:$W$45,4,FALSE)</f>
        <v>133</v>
      </c>
      <c r="AB722">
        <f>VLOOKUP(V722,WoE!$T$53:$W$54,4,FALSE)</f>
        <v>95</v>
      </c>
      <c r="AC722">
        <f t="shared" si="60"/>
        <v>462</v>
      </c>
      <c r="AD722">
        <f t="shared" si="61"/>
        <v>0</v>
      </c>
    </row>
    <row r="723" spans="1:30" x14ac:dyDescent="0.25">
      <c r="A723">
        <v>3</v>
      </c>
      <c r="B723">
        <v>0</v>
      </c>
      <c r="C723" t="s">
        <v>1702</v>
      </c>
      <c r="D723" t="s">
        <v>20</v>
      </c>
      <c r="E723">
        <v>36</v>
      </c>
      <c r="F723">
        <v>0</v>
      </c>
      <c r="G723">
        <v>0</v>
      </c>
      <c r="H723" t="s">
        <v>1703</v>
      </c>
      <c r="I723">
        <v>7.4958</v>
      </c>
      <c r="K723" t="s">
        <v>17</v>
      </c>
      <c r="N723" t="s">
        <v>1505</v>
      </c>
      <c r="O723">
        <v>1</v>
      </c>
      <c r="P723" t="str">
        <f t="shared" si="57"/>
        <v>Train</v>
      </c>
      <c r="Q723" t="str">
        <f t="shared" si="58"/>
        <v>IL</v>
      </c>
      <c r="S723">
        <f>IF(E723="",WoE!$T$11,IF(E723&lt;18,WoE!$T$5,IF(E723&lt;31,WoE!$T$6,IF(E723&lt;41,WoE!$T$7,IF(E723&lt;51,WoE!$T$8,IF(E723&lt;61,WoE!$T$9,WoE!$T$10))))))</f>
        <v>6.0882919635254256</v>
      </c>
      <c r="T723">
        <f>IF(J723="",WoE!$T$25,IF(LEFT(J723,1)=WoE!$R$19,WoE!$T$19,IF(LEFT(J723,1)=WoE!$R$20,WoE!$T$20,IF(LEFT(J723,1)=WoE!$R$21,WoE!$T$21,IF(LEFT(J723,1)=WoE!$R$22,WoE!$T$22,IF(LEFT(J723,1)=WoE!$R$23,WoE!$T$23,WoE!$T$24))))))</f>
        <v>-35.508699828064103</v>
      </c>
      <c r="U723">
        <f>IF(Q723=WoE!$R$45,WoE!$T$45,IF(Q723=WoE!$R$44,WoE!$T$44,IF(Q723=WoE!$R$43,WoE!$T$43,IF(Q723=WoE!$R$42,WoE!$T$42,IF(Q723=WoE!$R$41,WoE!$T$41,IF(Q723=WoE!$R$40,WoE!$T$40,IF(Q723=WoE!$R$39,WoE!$T$39,IF(Q723=WoE!$R$38,WoE!$T$38,IF(Q723=WoE!$R$37,WoE!$T$37,IF(Q723=WoE!$R$36,WoE!$T$36,IF(Q723=WoE!$R$35,WoE!$T$35,IF(Q723="",WoE!$T$33,WoE!$T$34))))))))))))</f>
        <v>-37.69635979759498</v>
      </c>
      <c r="V723">
        <f>IF(D723=WoE!$R$53,WoE!$T$53,WoE!$T$54)</f>
        <v>-94.961360375027951</v>
      </c>
      <c r="W723">
        <f t="shared" si="59"/>
        <v>0</v>
      </c>
      <c r="Y723">
        <f>VLOOKUP(S723,WoE!$T$5:$W$11,4,FALSE)</f>
        <v>123</v>
      </c>
      <c r="Z723">
        <f>VLOOKUP(T723,WoE!$T$19:$W$25,4,FALSE)</f>
        <v>113</v>
      </c>
      <c r="AA723">
        <f>VLOOKUP(U723,WoE!$T$33:$W$45,4,FALSE)</f>
        <v>114</v>
      </c>
      <c r="AB723">
        <f>VLOOKUP(V723,WoE!$T$53:$W$54,4,FALSE)</f>
        <v>95</v>
      </c>
      <c r="AC723">
        <f t="shared" si="60"/>
        <v>445</v>
      </c>
      <c r="AD723">
        <f t="shared" si="61"/>
        <v>0</v>
      </c>
    </row>
    <row r="724" spans="1:30" hidden="1" x14ac:dyDescent="0.25">
      <c r="A724">
        <v>3</v>
      </c>
      <c r="B724">
        <v>0</v>
      </c>
      <c r="C724" t="s">
        <v>1704</v>
      </c>
      <c r="D724" t="s">
        <v>20</v>
      </c>
      <c r="E724">
        <v>24</v>
      </c>
      <c r="F724">
        <v>0</v>
      </c>
      <c r="G724">
        <v>0</v>
      </c>
      <c r="H724" t="s">
        <v>1705</v>
      </c>
      <c r="I724">
        <v>7.4958</v>
      </c>
      <c r="K724" t="s">
        <v>17</v>
      </c>
      <c r="O724">
        <v>4</v>
      </c>
      <c r="P724" t="str">
        <f t="shared" si="57"/>
        <v>Test</v>
      </c>
      <c r="Q724" t="str">
        <f t="shared" si="58"/>
        <v/>
      </c>
      <c r="S724">
        <f>IF(E724="",WoE!$T$11,IF(E724&lt;18,WoE!$T$5,IF(E724&lt;31,WoE!$T$6,IF(E724&lt;41,WoE!$T$7,IF(E724&lt;51,WoE!$T$8,IF(E724&lt;61,WoE!$T$9,WoE!$T$10))))))</f>
        <v>-5.6858338818942329</v>
      </c>
      <c r="T724">
        <f>IF(J724="",WoE!$T$25,IF(LEFT(J724,1)=WoE!$R$19,WoE!$T$19,IF(LEFT(J724,1)=WoE!$R$20,WoE!$T$20,IF(LEFT(J724,1)=WoE!$R$21,WoE!$T$21,IF(LEFT(J724,1)=WoE!$R$22,WoE!$T$22,IF(LEFT(J724,1)=WoE!$R$23,WoE!$T$23,WoE!$T$24))))))</f>
        <v>-35.508699828064103</v>
      </c>
      <c r="U724">
        <f>IF(Q724=WoE!$R$45,WoE!$T$45,IF(Q724=WoE!$R$44,WoE!$T$44,IF(Q724=WoE!$R$43,WoE!$T$43,IF(Q724=WoE!$R$42,WoE!$T$42,IF(Q724=WoE!$R$41,WoE!$T$41,IF(Q724=WoE!$R$40,WoE!$T$40,IF(Q724=WoE!$R$39,WoE!$T$39,IF(Q724=WoE!$R$38,WoE!$T$38,IF(Q724=WoE!$R$37,WoE!$T$37,IF(Q724=WoE!$R$36,WoE!$T$36,IF(Q724=WoE!$R$35,WoE!$T$35,IF(Q724="",WoE!$T$33,WoE!$T$34))))))))))))</f>
        <v>-46.758841498002319</v>
      </c>
      <c r="V724">
        <f>IF(D724=WoE!$R$53,WoE!$T$53,WoE!$T$54)</f>
        <v>-94.961360375027951</v>
      </c>
      <c r="W724">
        <f t="shared" si="59"/>
        <v>0</v>
      </c>
      <c r="Y724">
        <f>VLOOKUP(S724,WoE!$T$5:$W$11,4,FALSE)</f>
        <v>121</v>
      </c>
      <c r="Z724">
        <f>VLOOKUP(T724,WoE!$T$19:$W$25,4,FALSE)</f>
        <v>113</v>
      </c>
      <c r="AA724">
        <f>VLOOKUP(U724,WoE!$T$33:$W$45,4,FALSE)</f>
        <v>112</v>
      </c>
      <c r="AB724">
        <f>VLOOKUP(V724,WoE!$T$53:$W$54,4,FALSE)</f>
        <v>95</v>
      </c>
      <c r="AC724">
        <f t="shared" si="60"/>
        <v>441</v>
      </c>
      <c r="AD724">
        <f t="shared" si="61"/>
        <v>0</v>
      </c>
    </row>
    <row r="725" spans="1:30" x14ac:dyDescent="0.25">
      <c r="A725">
        <v>3</v>
      </c>
      <c r="B725">
        <v>0</v>
      </c>
      <c r="C725" t="s">
        <v>1706</v>
      </c>
      <c r="D725" t="s">
        <v>20</v>
      </c>
      <c r="E725">
        <v>31</v>
      </c>
      <c r="F725">
        <v>0</v>
      </c>
      <c r="G725">
        <v>0</v>
      </c>
      <c r="H725" t="s">
        <v>1707</v>
      </c>
      <c r="I725">
        <v>7.7332999999999998</v>
      </c>
      <c r="K725" t="s">
        <v>527</v>
      </c>
      <c r="N725" t="s">
        <v>130</v>
      </c>
      <c r="O725">
        <v>1</v>
      </c>
      <c r="P725" t="str">
        <f t="shared" si="57"/>
        <v>Train</v>
      </c>
      <c r="Q725" t="str">
        <f t="shared" si="58"/>
        <v>PA</v>
      </c>
      <c r="S725">
        <f>IF(E725="",WoE!$T$11,IF(E725&lt;18,WoE!$T$5,IF(E725&lt;31,WoE!$T$6,IF(E725&lt;41,WoE!$T$7,IF(E725&lt;51,WoE!$T$8,IF(E725&lt;61,WoE!$T$9,WoE!$T$10))))))</f>
        <v>6.0882919635254256</v>
      </c>
      <c r="T725">
        <f>IF(J725="",WoE!$T$25,IF(LEFT(J725,1)=WoE!$R$19,WoE!$T$19,IF(LEFT(J725,1)=WoE!$R$20,WoE!$T$20,IF(LEFT(J725,1)=WoE!$R$21,WoE!$T$21,IF(LEFT(J725,1)=WoE!$R$22,WoE!$T$22,IF(LEFT(J725,1)=WoE!$R$23,WoE!$T$23,WoE!$T$24))))))</f>
        <v>-35.508699828064103</v>
      </c>
      <c r="U725">
        <f>IF(Q725=WoE!$R$45,WoE!$T$45,IF(Q725=WoE!$R$44,WoE!$T$44,IF(Q725=WoE!$R$43,WoE!$T$43,IF(Q725=WoE!$R$42,WoE!$T$42,IF(Q725=WoE!$R$41,WoE!$T$41,IF(Q725=WoE!$R$40,WoE!$T$40,IF(Q725=WoE!$R$39,WoE!$T$39,IF(Q725=WoE!$R$38,WoE!$T$38,IF(Q725=WoE!$R$37,WoE!$T$37,IF(Q725=WoE!$R$36,WoE!$T$36,IF(Q725=WoE!$R$35,WoE!$T$35,IF(Q725="",WoE!$T$33,WoE!$T$34))))))))))))</f>
        <v>49.850513937795007</v>
      </c>
      <c r="V725">
        <f>IF(D725=WoE!$R$53,WoE!$T$53,WoE!$T$54)</f>
        <v>-94.961360375027951</v>
      </c>
      <c r="W725">
        <f t="shared" si="59"/>
        <v>0</v>
      </c>
      <c r="Y725">
        <f>VLOOKUP(S725,WoE!$T$5:$W$11,4,FALSE)</f>
        <v>123</v>
      </c>
      <c r="Z725">
        <f>VLOOKUP(T725,WoE!$T$19:$W$25,4,FALSE)</f>
        <v>113</v>
      </c>
      <c r="AA725">
        <f>VLOOKUP(U725,WoE!$T$33:$W$45,4,FALSE)</f>
        <v>133</v>
      </c>
      <c r="AB725">
        <f>VLOOKUP(V725,WoE!$T$53:$W$54,4,FALSE)</f>
        <v>95</v>
      </c>
      <c r="AC725">
        <f t="shared" si="60"/>
        <v>464</v>
      </c>
      <c r="AD725">
        <f t="shared" si="61"/>
        <v>0</v>
      </c>
    </row>
    <row r="726" spans="1:30" x14ac:dyDescent="0.25">
      <c r="A726">
        <v>3</v>
      </c>
      <c r="B726">
        <v>0</v>
      </c>
      <c r="C726" t="s">
        <v>1708</v>
      </c>
      <c r="D726" t="s">
        <v>20</v>
      </c>
      <c r="E726">
        <v>31</v>
      </c>
      <c r="F726">
        <v>0</v>
      </c>
      <c r="G726">
        <v>0</v>
      </c>
      <c r="H726" t="s">
        <v>1709</v>
      </c>
      <c r="I726">
        <v>7.75</v>
      </c>
      <c r="K726" t="s">
        <v>527</v>
      </c>
      <c r="N726" t="s">
        <v>1710</v>
      </c>
      <c r="O726">
        <v>3</v>
      </c>
      <c r="P726" t="str">
        <f t="shared" si="57"/>
        <v>Train</v>
      </c>
      <c r="Q726" t="str">
        <f t="shared" si="58"/>
        <v>NY</v>
      </c>
      <c r="S726">
        <f>IF(E726="",WoE!$T$11,IF(E726&lt;18,WoE!$T$5,IF(E726&lt;31,WoE!$T$6,IF(E726&lt;41,WoE!$T$7,IF(E726&lt;51,WoE!$T$8,IF(E726&lt;61,WoE!$T$9,WoE!$T$10))))))</f>
        <v>6.0882919635254256</v>
      </c>
      <c r="T726">
        <f>IF(J726="",WoE!$T$25,IF(LEFT(J726,1)=WoE!$R$19,WoE!$T$19,IF(LEFT(J726,1)=WoE!$R$20,WoE!$T$20,IF(LEFT(J726,1)=WoE!$R$21,WoE!$T$21,IF(LEFT(J726,1)=WoE!$R$22,WoE!$T$22,IF(LEFT(J726,1)=WoE!$R$23,WoE!$T$23,WoE!$T$24))))))</f>
        <v>-35.508699828064103</v>
      </c>
      <c r="U726">
        <f>IF(Q726=WoE!$R$45,WoE!$T$45,IF(Q726=WoE!$R$44,WoE!$T$44,IF(Q726=WoE!$R$43,WoE!$T$43,IF(Q726=WoE!$R$42,WoE!$T$42,IF(Q726=WoE!$R$41,WoE!$T$41,IF(Q726=WoE!$R$40,WoE!$T$40,IF(Q726=WoE!$R$39,WoE!$T$39,IF(Q726=WoE!$R$38,WoE!$T$38,IF(Q726=WoE!$R$37,WoE!$T$37,IF(Q726=WoE!$R$36,WoE!$T$36,IF(Q726=WoE!$R$35,WoE!$T$35,IF(Q726="",WoE!$T$33,WoE!$T$34))))))))))))</f>
        <v>96.207787829339537</v>
      </c>
      <c r="V726">
        <f>IF(D726=WoE!$R$53,WoE!$T$53,WoE!$T$54)</f>
        <v>-94.961360375027951</v>
      </c>
      <c r="W726">
        <f t="shared" si="59"/>
        <v>0</v>
      </c>
      <c r="Y726">
        <f>VLOOKUP(S726,WoE!$T$5:$W$11,4,FALSE)</f>
        <v>123</v>
      </c>
      <c r="Z726">
        <f>VLOOKUP(T726,WoE!$T$19:$W$25,4,FALSE)</f>
        <v>113</v>
      </c>
      <c r="AA726">
        <f>VLOOKUP(U726,WoE!$T$33:$W$45,4,FALSE)</f>
        <v>143</v>
      </c>
      <c r="AB726">
        <f>VLOOKUP(V726,WoE!$T$53:$W$54,4,FALSE)</f>
        <v>95</v>
      </c>
      <c r="AC726">
        <f t="shared" si="60"/>
        <v>474</v>
      </c>
      <c r="AD726">
        <f t="shared" si="61"/>
        <v>0</v>
      </c>
    </row>
    <row r="727" spans="1:30" hidden="1" x14ac:dyDescent="0.25">
      <c r="A727">
        <v>3</v>
      </c>
      <c r="B727">
        <v>1</v>
      </c>
      <c r="C727" t="s">
        <v>1711</v>
      </c>
      <c r="D727" t="s">
        <v>15</v>
      </c>
      <c r="E727">
        <v>22</v>
      </c>
      <c r="F727">
        <v>0</v>
      </c>
      <c r="G727">
        <v>0</v>
      </c>
      <c r="H727" t="s">
        <v>1712</v>
      </c>
      <c r="I727">
        <v>7.75</v>
      </c>
      <c r="K727" t="s">
        <v>527</v>
      </c>
      <c r="L727" t="s">
        <v>241</v>
      </c>
      <c r="N727" t="s">
        <v>1713</v>
      </c>
      <c r="O727">
        <v>4</v>
      </c>
      <c r="P727" t="str">
        <f t="shared" si="57"/>
        <v>Test</v>
      </c>
      <c r="Q727" t="str">
        <f t="shared" si="58"/>
        <v>nd</v>
      </c>
      <c r="S727">
        <f>IF(E727="",WoE!$T$11,IF(E727&lt;18,WoE!$T$5,IF(E727&lt;31,WoE!$T$6,IF(E727&lt;41,WoE!$T$7,IF(E727&lt;51,WoE!$T$8,IF(E727&lt;61,WoE!$T$9,WoE!$T$10))))))</f>
        <v>-5.6858338818942329</v>
      </c>
      <c r="T727">
        <f>IF(J727="",WoE!$T$25,IF(LEFT(J727,1)=WoE!$R$19,WoE!$T$19,IF(LEFT(J727,1)=WoE!$R$20,WoE!$T$20,IF(LEFT(J727,1)=WoE!$R$21,WoE!$T$21,IF(LEFT(J727,1)=WoE!$R$22,WoE!$T$22,IF(LEFT(J727,1)=WoE!$R$23,WoE!$T$23,WoE!$T$24))))))</f>
        <v>-35.508699828064103</v>
      </c>
      <c r="U727">
        <f>IF(Q727=WoE!$R$45,WoE!$T$45,IF(Q727=WoE!$R$44,WoE!$T$44,IF(Q727=WoE!$R$43,WoE!$T$43,IF(Q727=WoE!$R$42,WoE!$T$42,IF(Q727=WoE!$R$41,WoE!$T$41,IF(Q727=WoE!$R$40,WoE!$T$40,IF(Q727=WoE!$R$39,WoE!$T$39,IF(Q727=WoE!$R$38,WoE!$T$38,IF(Q727=WoE!$R$37,WoE!$T$37,IF(Q727=WoE!$R$36,WoE!$T$36,IF(Q727=WoE!$R$35,WoE!$T$35,IF(Q727="",WoE!$T$33,WoE!$T$34))))))))))))</f>
        <v>23.024115278327077</v>
      </c>
      <c r="V727">
        <f>IF(D727=WoE!$R$53,WoE!$T$53,WoE!$T$54)</f>
        <v>157.1927179217501</v>
      </c>
      <c r="W727">
        <f t="shared" si="59"/>
        <v>1</v>
      </c>
      <c r="Y727">
        <f>VLOOKUP(S727,WoE!$T$5:$W$11,4,FALSE)</f>
        <v>121</v>
      </c>
      <c r="Z727">
        <f>VLOOKUP(T727,WoE!$T$19:$W$25,4,FALSE)</f>
        <v>113</v>
      </c>
      <c r="AA727">
        <f>VLOOKUP(U727,WoE!$T$33:$W$45,4,FALSE)</f>
        <v>127</v>
      </c>
      <c r="AB727">
        <f>VLOOKUP(V727,WoE!$T$53:$W$54,4,FALSE)</f>
        <v>167</v>
      </c>
      <c r="AC727">
        <f t="shared" si="60"/>
        <v>528</v>
      </c>
      <c r="AD727">
        <f t="shared" si="61"/>
        <v>1</v>
      </c>
    </row>
    <row r="728" spans="1:30" x14ac:dyDescent="0.25">
      <c r="A728">
        <v>3</v>
      </c>
      <c r="B728">
        <v>0</v>
      </c>
      <c r="C728" t="s">
        <v>1711</v>
      </c>
      <c r="D728" t="s">
        <v>15</v>
      </c>
      <c r="E728">
        <v>30</v>
      </c>
      <c r="F728">
        <v>0</v>
      </c>
      <c r="G728">
        <v>0</v>
      </c>
      <c r="H728" t="s">
        <v>1714</v>
      </c>
      <c r="I728">
        <v>7.6292</v>
      </c>
      <c r="K728" t="s">
        <v>527</v>
      </c>
      <c r="N728" t="s">
        <v>1713</v>
      </c>
      <c r="O728">
        <v>2</v>
      </c>
      <c r="P728" t="str">
        <f t="shared" si="57"/>
        <v>Train</v>
      </c>
      <c r="Q728" t="str">
        <f t="shared" si="58"/>
        <v>nd</v>
      </c>
      <c r="S728">
        <f>IF(E728="",WoE!$T$11,IF(E728&lt;18,WoE!$T$5,IF(E728&lt;31,WoE!$T$6,IF(E728&lt;41,WoE!$T$7,IF(E728&lt;51,WoE!$T$8,IF(E728&lt;61,WoE!$T$9,WoE!$T$10))))))</f>
        <v>-5.6858338818942329</v>
      </c>
      <c r="T728">
        <f>IF(J728="",WoE!$T$25,IF(LEFT(J728,1)=WoE!$R$19,WoE!$T$19,IF(LEFT(J728,1)=WoE!$R$20,WoE!$T$20,IF(LEFT(J728,1)=WoE!$R$21,WoE!$T$21,IF(LEFT(J728,1)=WoE!$R$22,WoE!$T$22,IF(LEFT(J728,1)=WoE!$R$23,WoE!$T$23,WoE!$T$24))))))</f>
        <v>-35.508699828064103</v>
      </c>
      <c r="U728">
        <f>IF(Q728=WoE!$R$45,WoE!$T$45,IF(Q728=WoE!$R$44,WoE!$T$44,IF(Q728=WoE!$R$43,WoE!$T$43,IF(Q728=WoE!$R$42,WoE!$T$42,IF(Q728=WoE!$R$41,WoE!$T$41,IF(Q728=WoE!$R$40,WoE!$T$40,IF(Q728=WoE!$R$39,WoE!$T$39,IF(Q728=WoE!$R$38,WoE!$T$38,IF(Q728=WoE!$R$37,WoE!$T$37,IF(Q728=WoE!$R$36,WoE!$T$36,IF(Q728=WoE!$R$35,WoE!$T$35,IF(Q728="",WoE!$T$33,WoE!$T$34))))))))))))</f>
        <v>23.024115278327077</v>
      </c>
      <c r="V728">
        <f>IF(D728=WoE!$R$53,WoE!$T$53,WoE!$T$54)</f>
        <v>157.1927179217501</v>
      </c>
      <c r="W728">
        <f t="shared" si="59"/>
        <v>0</v>
      </c>
      <c r="Y728">
        <f>VLOOKUP(S728,WoE!$T$5:$W$11,4,FALSE)</f>
        <v>121</v>
      </c>
      <c r="Z728">
        <f>VLOOKUP(T728,WoE!$T$19:$W$25,4,FALSE)</f>
        <v>113</v>
      </c>
      <c r="AA728">
        <f>VLOOKUP(U728,WoE!$T$33:$W$45,4,FALSE)</f>
        <v>127</v>
      </c>
      <c r="AB728">
        <f>VLOOKUP(V728,WoE!$T$53:$W$54,4,FALSE)</f>
        <v>167</v>
      </c>
      <c r="AC728">
        <f t="shared" si="60"/>
        <v>528</v>
      </c>
      <c r="AD728">
        <f t="shared" si="61"/>
        <v>0</v>
      </c>
    </row>
    <row r="729" spans="1:30" hidden="1" x14ac:dyDescent="0.25">
      <c r="A729">
        <v>3</v>
      </c>
      <c r="B729">
        <v>0</v>
      </c>
      <c r="C729" t="s">
        <v>1715</v>
      </c>
      <c r="D729" t="s">
        <v>20</v>
      </c>
      <c r="E729">
        <v>70.5</v>
      </c>
      <c r="F729">
        <v>0</v>
      </c>
      <c r="G729">
        <v>0</v>
      </c>
      <c r="H729" t="s">
        <v>1716</v>
      </c>
      <c r="I729">
        <v>7.75</v>
      </c>
      <c r="K729" t="s">
        <v>527</v>
      </c>
      <c r="M729">
        <v>171</v>
      </c>
      <c r="O729">
        <v>5</v>
      </c>
      <c r="P729" t="str">
        <f t="shared" si="57"/>
        <v>Validate</v>
      </c>
      <c r="Q729" t="str">
        <f t="shared" si="58"/>
        <v/>
      </c>
      <c r="S729">
        <f>IF(E729="",WoE!$T$11,IF(E729&lt;18,WoE!$T$5,IF(E729&lt;31,WoE!$T$6,IF(E729&lt;41,WoE!$T$7,IF(E729&lt;51,WoE!$T$8,IF(E729&lt;61,WoE!$T$9,WoE!$T$10))))))</f>
        <v>-96.783192941547711</v>
      </c>
      <c r="T729">
        <f>IF(J729="",WoE!$T$25,IF(LEFT(J729,1)=WoE!$R$19,WoE!$T$19,IF(LEFT(J729,1)=WoE!$R$20,WoE!$T$20,IF(LEFT(J729,1)=WoE!$R$21,WoE!$T$21,IF(LEFT(J729,1)=WoE!$R$22,WoE!$T$22,IF(LEFT(J729,1)=WoE!$R$23,WoE!$T$23,WoE!$T$24))))))</f>
        <v>-35.508699828064103</v>
      </c>
      <c r="U729">
        <f>IF(Q729=WoE!$R$45,WoE!$T$45,IF(Q729=WoE!$R$44,WoE!$T$44,IF(Q729=WoE!$R$43,WoE!$T$43,IF(Q729=WoE!$R$42,WoE!$T$42,IF(Q729=WoE!$R$41,WoE!$T$41,IF(Q729=WoE!$R$40,WoE!$T$40,IF(Q729=WoE!$R$39,WoE!$T$39,IF(Q729=WoE!$R$38,WoE!$T$38,IF(Q729=WoE!$R$37,WoE!$T$37,IF(Q729=WoE!$R$36,WoE!$T$36,IF(Q729=WoE!$R$35,WoE!$T$35,IF(Q729="",WoE!$T$33,WoE!$T$34))))))))))))</f>
        <v>-46.758841498002319</v>
      </c>
      <c r="V729">
        <f>IF(D729=WoE!$R$53,WoE!$T$53,WoE!$T$54)</f>
        <v>-94.961360375027951</v>
      </c>
      <c r="W729">
        <f t="shared" si="59"/>
        <v>0</v>
      </c>
      <c r="Y729">
        <f>VLOOKUP(S729,WoE!$T$5:$W$11,4,FALSE)</f>
        <v>102</v>
      </c>
      <c r="Z729">
        <f>VLOOKUP(T729,WoE!$T$19:$W$25,4,FALSE)</f>
        <v>113</v>
      </c>
      <c r="AA729">
        <f>VLOOKUP(U729,WoE!$T$33:$W$45,4,FALSE)</f>
        <v>112</v>
      </c>
      <c r="AB729">
        <f>VLOOKUP(V729,WoE!$T$53:$W$54,4,FALSE)</f>
        <v>95</v>
      </c>
      <c r="AC729">
        <f t="shared" si="60"/>
        <v>422</v>
      </c>
      <c r="AD729">
        <f t="shared" si="61"/>
        <v>0</v>
      </c>
    </row>
    <row r="730" spans="1:30" hidden="1" x14ac:dyDescent="0.25">
      <c r="A730">
        <v>3</v>
      </c>
      <c r="B730">
        <v>0</v>
      </c>
      <c r="C730" t="s">
        <v>1717</v>
      </c>
      <c r="D730" t="s">
        <v>20</v>
      </c>
      <c r="E730">
        <v>43</v>
      </c>
      <c r="F730">
        <v>0</v>
      </c>
      <c r="G730">
        <v>0</v>
      </c>
      <c r="H730" t="s">
        <v>1718</v>
      </c>
      <c r="I730">
        <v>8.0500000000000007</v>
      </c>
      <c r="K730" t="s">
        <v>17</v>
      </c>
      <c r="O730">
        <v>4</v>
      </c>
      <c r="P730" t="str">
        <f t="shared" si="57"/>
        <v>Test</v>
      </c>
      <c r="Q730" t="str">
        <f t="shared" si="58"/>
        <v/>
      </c>
      <c r="S730">
        <f>IF(E730="",WoE!$T$11,IF(E730&lt;18,WoE!$T$5,IF(E730&lt;31,WoE!$T$6,IF(E730&lt;41,WoE!$T$7,IF(E730&lt;51,WoE!$T$8,IF(E730&lt;61,WoE!$T$9,WoE!$T$10))))))</f>
        <v>10.385094737400134</v>
      </c>
      <c r="T730">
        <f>IF(J730="",WoE!$T$25,IF(LEFT(J730,1)=WoE!$R$19,WoE!$T$19,IF(LEFT(J730,1)=WoE!$R$20,WoE!$T$20,IF(LEFT(J730,1)=WoE!$R$21,WoE!$T$21,IF(LEFT(J730,1)=WoE!$R$22,WoE!$T$22,IF(LEFT(J730,1)=WoE!$R$23,WoE!$T$23,WoE!$T$24))))))</f>
        <v>-35.508699828064103</v>
      </c>
      <c r="U730">
        <f>IF(Q730=WoE!$R$45,WoE!$T$45,IF(Q730=WoE!$R$44,WoE!$T$44,IF(Q730=WoE!$R$43,WoE!$T$43,IF(Q730=WoE!$R$42,WoE!$T$42,IF(Q730=WoE!$R$41,WoE!$T$41,IF(Q730=WoE!$R$40,WoE!$T$40,IF(Q730=WoE!$R$39,WoE!$T$39,IF(Q730=WoE!$R$38,WoE!$T$38,IF(Q730=WoE!$R$37,WoE!$T$37,IF(Q730=WoE!$R$36,WoE!$T$36,IF(Q730=WoE!$R$35,WoE!$T$35,IF(Q730="",WoE!$T$33,WoE!$T$34))))))))))))</f>
        <v>-46.758841498002319</v>
      </c>
      <c r="V730">
        <f>IF(D730=WoE!$R$53,WoE!$T$53,WoE!$T$54)</f>
        <v>-94.961360375027951</v>
      </c>
      <c r="W730">
        <f t="shared" si="59"/>
        <v>0</v>
      </c>
      <c r="Y730">
        <f>VLOOKUP(S730,WoE!$T$5:$W$11,4,FALSE)</f>
        <v>124</v>
      </c>
      <c r="Z730">
        <f>VLOOKUP(T730,WoE!$T$19:$W$25,4,FALSE)</f>
        <v>113</v>
      </c>
      <c r="AA730">
        <f>VLOOKUP(U730,WoE!$T$33:$W$45,4,FALSE)</f>
        <v>112</v>
      </c>
      <c r="AB730">
        <f>VLOOKUP(V730,WoE!$T$53:$W$54,4,FALSE)</f>
        <v>95</v>
      </c>
      <c r="AC730">
        <f t="shared" si="60"/>
        <v>444</v>
      </c>
      <c r="AD730">
        <f t="shared" si="61"/>
        <v>0</v>
      </c>
    </row>
    <row r="731" spans="1:30" x14ac:dyDescent="0.25">
      <c r="A731">
        <v>3</v>
      </c>
      <c r="B731">
        <v>0</v>
      </c>
      <c r="C731" t="s">
        <v>1719</v>
      </c>
      <c r="D731" t="s">
        <v>20</v>
      </c>
      <c r="E731">
        <v>35</v>
      </c>
      <c r="F731">
        <v>0</v>
      </c>
      <c r="G731">
        <v>0</v>
      </c>
      <c r="H731" t="s">
        <v>1720</v>
      </c>
      <c r="I731">
        <v>7.8958000000000004</v>
      </c>
      <c r="K731" t="s">
        <v>17</v>
      </c>
      <c r="N731" t="s">
        <v>1721</v>
      </c>
      <c r="O731">
        <v>1</v>
      </c>
      <c r="P731" t="str">
        <f t="shared" si="57"/>
        <v>Train</v>
      </c>
      <c r="Q731" t="str">
        <f t="shared" si="58"/>
        <v>ia</v>
      </c>
      <c r="S731">
        <f>IF(E731="",WoE!$T$11,IF(E731&lt;18,WoE!$T$5,IF(E731&lt;31,WoE!$T$6,IF(E731&lt;41,WoE!$T$7,IF(E731&lt;51,WoE!$T$8,IF(E731&lt;61,WoE!$T$9,WoE!$T$10))))))</f>
        <v>6.0882919635254256</v>
      </c>
      <c r="T731">
        <f>IF(J731="",WoE!$T$25,IF(LEFT(J731,1)=WoE!$R$19,WoE!$T$19,IF(LEFT(J731,1)=WoE!$R$20,WoE!$T$20,IF(LEFT(J731,1)=WoE!$R$21,WoE!$T$21,IF(LEFT(J731,1)=WoE!$R$22,WoE!$T$22,IF(LEFT(J731,1)=WoE!$R$23,WoE!$T$23,WoE!$T$24))))))</f>
        <v>-35.508699828064103</v>
      </c>
      <c r="U731">
        <f>IF(Q731=WoE!$R$45,WoE!$T$45,IF(Q731=WoE!$R$44,WoE!$T$44,IF(Q731=WoE!$R$43,WoE!$T$43,IF(Q731=WoE!$R$42,WoE!$T$42,IF(Q731=WoE!$R$41,WoE!$T$41,IF(Q731=WoE!$R$40,WoE!$T$40,IF(Q731=WoE!$R$39,WoE!$T$39,IF(Q731=WoE!$R$38,WoE!$T$38,IF(Q731=WoE!$R$37,WoE!$T$37,IF(Q731=WoE!$R$36,WoE!$T$36,IF(Q731=WoE!$R$35,WoE!$T$35,IF(Q731="",WoE!$T$33,WoE!$T$34))))))))))))</f>
        <v>-96.783192941547711</v>
      </c>
      <c r="V731">
        <f>IF(D731=WoE!$R$53,WoE!$T$53,WoE!$T$54)</f>
        <v>-94.961360375027951</v>
      </c>
      <c r="W731">
        <f t="shared" si="59"/>
        <v>0</v>
      </c>
      <c r="Y731">
        <f>VLOOKUP(S731,WoE!$T$5:$W$11,4,FALSE)</f>
        <v>123</v>
      </c>
      <c r="Z731">
        <f>VLOOKUP(T731,WoE!$T$19:$W$25,4,FALSE)</f>
        <v>113</v>
      </c>
      <c r="AA731">
        <f>VLOOKUP(U731,WoE!$T$33:$W$45,4,FALSE)</f>
        <v>101</v>
      </c>
      <c r="AB731">
        <f>VLOOKUP(V731,WoE!$T$53:$W$54,4,FALSE)</f>
        <v>95</v>
      </c>
      <c r="AC731">
        <f t="shared" si="60"/>
        <v>432</v>
      </c>
      <c r="AD731">
        <f t="shared" si="61"/>
        <v>0</v>
      </c>
    </row>
    <row r="732" spans="1:30" x14ac:dyDescent="0.25">
      <c r="A732">
        <v>3</v>
      </c>
      <c r="B732">
        <v>0</v>
      </c>
      <c r="C732" t="s">
        <v>1722</v>
      </c>
      <c r="D732" t="s">
        <v>20</v>
      </c>
      <c r="E732">
        <v>27</v>
      </c>
      <c r="F732">
        <v>0</v>
      </c>
      <c r="G732">
        <v>0</v>
      </c>
      <c r="H732" t="s">
        <v>1723</v>
      </c>
      <c r="I732">
        <v>7.8958000000000004</v>
      </c>
      <c r="K732" t="s">
        <v>17</v>
      </c>
      <c r="N732" t="s">
        <v>1721</v>
      </c>
      <c r="O732">
        <v>1</v>
      </c>
      <c r="P732" t="str">
        <f t="shared" si="57"/>
        <v>Train</v>
      </c>
      <c r="Q732" t="str">
        <f t="shared" si="58"/>
        <v>ia</v>
      </c>
      <c r="S732">
        <f>IF(E732="",WoE!$T$11,IF(E732&lt;18,WoE!$T$5,IF(E732&lt;31,WoE!$T$6,IF(E732&lt;41,WoE!$T$7,IF(E732&lt;51,WoE!$T$8,IF(E732&lt;61,WoE!$T$9,WoE!$T$10))))))</f>
        <v>-5.6858338818942329</v>
      </c>
      <c r="T732">
        <f>IF(J732="",WoE!$T$25,IF(LEFT(J732,1)=WoE!$R$19,WoE!$T$19,IF(LEFT(J732,1)=WoE!$R$20,WoE!$T$20,IF(LEFT(J732,1)=WoE!$R$21,WoE!$T$21,IF(LEFT(J732,1)=WoE!$R$22,WoE!$T$22,IF(LEFT(J732,1)=WoE!$R$23,WoE!$T$23,WoE!$T$24))))))</f>
        <v>-35.508699828064103</v>
      </c>
      <c r="U732">
        <f>IF(Q732=WoE!$R$45,WoE!$T$45,IF(Q732=WoE!$R$44,WoE!$T$44,IF(Q732=WoE!$R$43,WoE!$T$43,IF(Q732=WoE!$R$42,WoE!$T$42,IF(Q732=WoE!$R$41,WoE!$T$41,IF(Q732=WoE!$R$40,WoE!$T$40,IF(Q732=WoE!$R$39,WoE!$T$39,IF(Q732=WoE!$R$38,WoE!$T$38,IF(Q732=WoE!$R$37,WoE!$T$37,IF(Q732=WoE!$R$36,WoE!$T$36,IF(Q732=WoE!$R$35,WoE!$T$35,IF(Q732="",WoE!$T$33,WoE!$T$34))))))))))))</f>
        <v>-96.783192941547711</v>
      </c>
      <c r="V732">
        <f>IF(D732=WoE!$R$53,WoE!$T$53,WoE!$T$54)</f>
        <v>-94.961360375027951</v>
      </c>
      <c r="W732">
        <f t="shared" si="59"/>
        <v>0</v>
      </c>
      <c r="Y732">
        <f>VLOOKUP(S732,WoE!$T$5:$W$11,4,FALSE)</f>
        <v>121</v>
      </c>
      <c r="Z732">
        <f>VLOOKUP(T732,WoE!$T$19:$W$25,4,FALSE)</f>
        <v>113</v>
      </c>
      <c r="AA732">
        <f>VLOOKUP(U732,WoE!$T$33:$W$45,4,FALSE)</f>
        <v>101</v>
      </c>
      <c r="AB732">
        <f>VLOOKUP(V732,WoE!$T$53:$W$54,4,FALSE)</f>
        <v>95</v>
      </c>
      <c r="AC732">
        <f t="shared" si="60"/>
        <v>430</v>
      </c>
      <c r="AD732">
        <f t="shared" si="61"/>
        <v>0</v>
      </c>
    </row>
    <row r="733" spans="1:30" x14ac:dyDescent="0.25">
      <c r="A733">
        <v>3</v>
      </c>
      <c r="B733">
        <v>0</v>
      </c>
      <c r="C733" t="s">
        <v>1724</v>
      </c>
      <c r="D733" t="s">
        <v>20</v>
      </c>
      <c r="E733">
        <v>19</v>
      </c>
      <c r="F733">
        <v>0</v>
      </c>
      <c r="G733">
        <v>0</v>
      </c>
      <c r="H733" t="s">
        <v>1725</v>
      </c>
      <c r="I733">
        <v>7.8958000000000004</v>
      </c>
      <c r="K733" t="s">
        <v>17</v>
      </c>
      <c r="N733" t="s">
        <v>1721</v>
      </c>
      <c r="O733">
        <v>3</v>
      </c>
      <c r="P733" t="str">
        <f t="shared" si="57"/>
        <v>Train</v>
      </c>
      <c r="Q733" t="str">
        <f t="shared" si="58"/>
        <v>ia</v>
      </c>
      <c r="S733">
        <f>IF(E733="",WoE!$T$11,IF(E733&lt;18,WoE!$T$5,IF(E733&lt;31,WoE!$T$6,IF(E733&lt;41,WoE!$T$7,IF(E733&lt;51,WoE!$T$8,IF(E733&lt;61,WoE!$T$9,WoE!$T$10))))))</f>
        <v>-5.6858338818942329</v>
      </c>
      <c r="T733">
        <f>IF(J733="",WoE!$T$25,IF(LEFT(J733,1)=WoE!$R$19,WoE!$T$19,IF(LEFT(J733,1)=WoE!$R$20,WoE!$T$20,IF(LEFT(J733,1)=WoE!$R$21,WoE!$T$21,IF(LEFT(J733,1)=WoE!$R$22,WoE!$T$22,IF(LEFT(J733,1)=WoE!$R$23,WoE!$T$23,WoE!$T$24))))))</f>
        <v>-35.508699828064103</v>
      </c>
      <c r="U733">
        <f>IF(Q733=WoE!$R$45,WoE!$T$45,IF(Q733=WoE!$R$44,WoE!$T$44,IF(Q733=WoE!$R$43,WoE!$T$43,IF(Q733=WoE!$R$42,WoE!$T$42,IF(Q733=WoE!$R$41,WoE!$T$41,IF(Q733=WoE!$R$40,WoE!$T$40,IF(Q733=WoE!$R$39,WoE!$T$39,IF(Q733=WoE!$R$38,WoE!$T$38,IF(Q733=WoE!$R$37,WoE!$T$37,IF(Q733=WoE!$R$36,WoE!$T$36,IF(Q733=WoE!$R$35,WoE!$T$35,IF(Q733="",WoE!$T$33,WoE!$T$34))))))))))))</f>
        <v>-96.783192941547711</v>
      </c>
      <c r="V733">
        <f>IF(D733=WoE!$R$53,WoE!$T$53,WoE!$T$54)</f>
        <v>-94.961360375027951</v>
      </c>
      <c r="W733">
        <f t="shared" si="59"/>
        <v>0</v>
      </c>
      <c r="Y733">
        <f>VLOOKUP(S733,WoE!$T$5:$W$11,4,FALSE)</f>
        <v>121</v>
      </c>
      <c r="Z733">
        <f>VLOOKUP(T733,WoE!$T$19:$W$25,4,FALSE)</f>
        <v>113</v>
      </c>
      <c r="AA733">
        <f>VLOOKUP(U733,WoE!$T$33:$W$45,4,FALSE)</f>
        <v>101</v>
      </c>
      <c r="AB733">
        <f>VLOOKUP(V733,WoE!$T$53:$W$54,4,FALSE)</f>
        <v>95</v>
      </c>
      <c r="AC733">
        <f t="shared" si="60"/>
        <v>430</v>
      </c>
      <c r="AD733">
        <f t="shared" si="61"/>
        <v>0</v>
      </c>
    </row>
    <row r="734" spans="1:30" x14ac:dyDescent="0.25">
      <c r="A734">
        <v>3</v>
      </c>
      <c r="B734">
        <v>0</v>
      </c>
      <c r="C734" t="s">
        <v>1726</v>
      </c>
      <c r="D734" t="s">
        <v>20</v>
      </c>
      <c r="E734">
        <v>30</v>
      </c>
      <c r="F734">
        <v>0</v>
      </c>
      <c r="G734">
        <v>0</v>
      </c>
      <c r="H734" t="s">
        <v>1727</v>
      </c>
      <c r="I734">
        <v>8.0500000000000007</v>
      </c>
      <c r="K734" t="s">
        <v>17</v>
      </c>
      <c r="N734" t="s">
        <v>439</v>
      </c>
      <c r="O734">
        <v>3</v>
      </c>
      <c r="P734" t="str">
        <f t="shared" si="57"/>
        <v>Train</v>
      </c>
      <c r="Q734" t="str">
        <f t="shared" si="58"/>
        <v>on</v>
      </c>
      <c r="S734">
        <f>IF(E734="",WoE!$T$11,IF(E734&lt;18,WoE!$T$5,IF(E734&lt;31,WoE!$T$6,IF(E734&lt;41,WoE!$T$7,IF(E734&lt;51,WoE!$T$8,IF(E734&lt;61,WoE!$T$9,WoE!$T$10))))))</f>
        <v>-5.6858338818942329</v>
      </c>
      <c r="T734">
        <f>IF(J734="",WoE!$T$25,IF(LEFT(J734,1)=WoE!$R$19,WoE!$T$19,IF(LEFT(J734,1)=WoE!$R$20,WoE!$T$20,IF(LEFT(J734,1)=WoE!$R$21,WoE!$T$21,IF(LEFT(J734,1)=WoE!$R$22,WoE!$T$22,IF(LEFT(J734,1)=WoE!$R$23,WoE!$T$23,WoE!$T$24))))))</f>
        <v>-35.508699828064103</v>
      </c>
      <c r="U734">
        <f>IF(Q734=WoE!$R$45,WoE!$T$45,IF(Q734=WoE!$R$44,WoE!$T$44,IF(Q734=WoE!$R$43,WoE!$T$43,IF(Q734=WoE!$R$42,WoE!$T$42,IF(Q734=WoE!$R$41,WoE!$T$41,IF(Q734=WoE!$R$40,WoE!$T$40,IF(Q734=WoE!$R$39,WoE!$T$39,IF(Q734=WoE!$R$38,WoE!$T$38,IF(Q734=WoE!$R$37,WoE!$T$37,IF(Q734=WoE!$R$36,WoE!$T$36,IF(Q734=WoE!$R$35,WoE!$T$35,IF(Q734="",WoE!$T$33,WoE!$T$34))))))))))))</f>
        <v>-105.96394786685998</v>
      </c>
      <c r="V734">
        <f>IF(D734=WoE!$R$53,WoE!$T$53,WoE!$T$54)</f>
        <v>-94.961360375027951</v>
      </c>
      <c r="W734">
        <f t="shared" si="59"/>
        <v>0</v>
      </c>
      <c r="Y734">
        <f>VLOOKUP(S734,WoE!$T$5:$W$11,4,FALSE)</f>
        <v>121</v>
      </c>
      <c r="Z734">
        <f>VLOOKUP(T734,WoE!$T$19:$W$25,4,FALSE)</f>
        <v>113</v>
      </c>
      <c r="AA734">
        <f>VLOOKUP(U734,WoE!$T$33:$W$45,4,FALSE)</f>
        <v>98</v>
      </c>
      <c r="AB734">
        <f>VLOOKUP(V734,WoE!$T$53:$W$54,4,FALSE)</f>
        <v>95</v>
      </c>
      <c r="AC734">
        <f t="shared" si="60"/>
        <v>427</v>
      </c>
      <c r="AD734">
        <f t="shared" si="61"/>
        <v>0</v>
      </c>
    </row>
    <row r="735" spans="1:30" hidden="1" x14ac:dyDescent="0.25">
      <c r="A735">
        <v>3</v>
      </c>
      <c r="B735">
        <v>1</v>
      </c>
      <c r="C735" t="s">
        <v>1728</v>
      </c>
      <c r="D735" t="s">
        <v>20</v>
      </c>
      <c r="E735">
        <v>9</v>
      </c>
      <c r="F735">
        <v>1</v>
      </c>
      <c r="G735">
        <v>1</v>
      </c>
      <c r="H735" t="s">
        <v>1729</v>
      </c>
      <c r="I735">
        <v>15.9</v>
      </c>
      <c r="K735" t="s">
        <v>17</v>
      </c>
      <c r="L735" t="s">
        <v>211</v>
      </c>
      <c r="N735" t="s">
        <v>1730</v>
      </c>
      <c r="O735">
        <v>4</v>
      </c>
      <c r="P735" t="str">
        <f t="shared" si="57"/>
        <v>Test</v>
      </c>
      <c r="Q735" t="str">
        <f t="shared" si="58"/>
        <v>NY</v>
      </c>
      <c r="S735">
        <f>IF(E735="",WoE!$T$11,IF(E735&lt;18,WoE!$T$5,IF(E735&lt;31,WoE!$T$6,IF(E735&lt;41,WoE!$T$7,IF(E735&lt;51,WoE!$T$8,IF(E735&lt;61,WoE!$T$9,WoE!$T$10))))))</f>
        <v>76.513380263189873</v>
      </c>
      <c r="T735">
        <f>IF(J735="",WoE!$T$25,IF(LEFT(J735,1)=WoE!$R$19,WoE!$T$19,IF(LEFT(J735,1)=WoE!$R$20,WoE!$T$20,IF(LEFT(J735,1)=WoE!$R$21,WoE!$T$21,IF(LEFT(J735,1)=WoE!$R$22,WoE!$T$22,IF(LEFT(J735,1)=WoE!$R$23,WoE!$T$23,WoE!$T$24))))))</f>
        <v>-35.508699828064103</v>
      </c>
      <c r="U735">
        <f>IF(Q735=WoE!$R$45,WoE!$T$45,IF(Q735=WoE!$R$44,WoE!$T$44,IF(Q735=WoE!$R$43,WoE!$T$43,IF(Q735=WoE!$R$42,WoE!$T$42,IF(Q735=WoE!$R$41,WoE!$T$41,IF(Q735=WoE!$R$40,WoE!$T$40,IF(Q735=WoE!$R$39,WoE!$T$39,IF(Q735=WoE!$R$38,WoE!$T$38,IF(Q735=WoE!$R$37,WoE!$T$37,IF(Q735=WoE!$R$36,WoE!$T$36,IF(Q735=WoE!$R$35,WoE!$T$35,IF(Q735="",WoE!$T$33,WoE!$T$34))))))))))))</f>
        <v>96.207787829339537</v>
      </c>
      <c r="V735">
        <f>IF(D735=WoE!$R$53,WoE!$T$53,WoE!$T$54)</f>
        <v>-94.961360375027951</v>
      </c>
      <c r="W735">
        <f t="shared" si="59"/>
        <v>1</v>
      </c>
      <c r="Y735">
        <f>VLOOKUP(S735,WoE!$T$5:$W$11,4,FALSE)</f>
        <v>137</v>
      </c>
      <c r="Z735">
        <f>VLOOKUP(T735,WoE!$T$19:$W$25,4,FALSE)</f>
        <v>113</v>
      </c>
      <c r="AA735">
        <f>VLOOKUP(U735,WoE!$T$33:$W$45,4,FALSE)</f>
        <v>143</v>
      </c>
      <c r="AB735">
        <f>VLOOKUP(V735,WoE!$T$53:$W$54,4,FALSE)</f>
        <v>95</v>
      </c>
      <c r="AC735">
        <f t="shared" si="60"/>
        <v>488</v>
      </c>
      <c r="AD735">
        <f t="shared" si="61"/>
        <v>1</v>
      </c>
    </row>
    <row r="736" spans="1:30" x14ac:dyDescent="0.25">
      <c r="A736">
        <v>3</v>
      </c>
      <c r="B736">
        <v>1</v>
      </c>
      <c r="C736" t="s">
        <v>1731</v>
      </c>
      <c r="D736" t="s">
        <v>20</v>
      </c>
      <c r="E736">
        <v>3</v>
      </c>
      <c r="F736">
        <v>1</v>
      </c>
      <c r="G736">
        <v>1</v>
      </c>
      <c r="H736" t="s">
        <v>1729</v>
      </c>
      <c r="I736">
        <v>15.9</v>
      </c>
      <c r="K736" t="s">
        <v>17</v>
      </c>
      <c r="L736" t="s">
        <v>211</v>
      </c>
      <c r="N736" t="s">
        <v>1730</v>
      </c>
      <c r="O736">
        <v>2</v>
      </c>
      <c r="P736" t="str">
        <f t="shared" si="57"/>
        <v>Train</v>
      </c>
      <c r="Q736" t="str">
        <f t="shared" si="58"/>
        <v>NY</v>
      </c>
      <c r="S736">
        <f>IF(E736="",WoE!$T$11,IF(E736&lt;18,WoE!$T$5,IF(E736&lt;31,WoE!$T$6,IF(E736&lt;41,WoE!$T$7,IF(E736&lt;51,WoE!$T$8,IF(E736&lt;61,WoE!$T$9,WoE!$T$10))))))</f>
        <v>76.513380263189873</v>
      </c>
      <c r="T736">
        <f>IF(J736="",WoE!$T$25,IF(LEFT(J736,1)=WoE!$R$19,WoE!$T$19,IF(LEFT(J736,1)=WoE!$R$20,WoE!$T$20,IF(LEFT(J736,1)=WoE!$R$21,WoE!$T$21,IF(LEFT(J736,1)=WoE!$R$22,WoE!$T$22,IF(LEFT(J736,1)=WoE!$R$23,WoE!$T$23,WoE!$T$24))))))</f>
        <v>-35.508699828064103</v>
      </c>
      <c r="U736">
        <f>IF(Q736=WoE!$R$45,WoE!$T$45,IF(Q736=WoE!$R$44,WoE!$T$44,IF(Q736=WoE!$R$43,WoE!$T$43,IF(Q736=WoE!$R$42,WoE!$T$42,IF(Q736=WoE!$R$41,WoE!$T$41,IF(Q736=WoE!$R$40,WoE!$T$40,IF(Q736=WoE!$R$39,WoE!$T$39,IF(Q736=WoE!$R$38,WoE!$T$38,IF(Q736=WoE!$R$37,WoE!$T$37,IF(Q736=WoE!$R$36,WoE!$T$36,IF(Q736=WoE!$R$35,WoE!$T$35,IF(Q736="",WoE!$T$33,WoE!$T$34))))))))))))</f>
        <v>96.207787829339537</v>
      </c>
      <c r="V736">
        <f>IF(D736=WoE!$R$53,WoE!$T$53,WoE!$T$54)</f>
        <v>-94.961360375027951</v>
      </c>
      <c r="W736">
        <f t="shared" si="59"/>
        <v>1</v>
      </c>
      <c r="Y736">
        <f>VLOOKUP(S736,WoE!$T$5:$W$11,4,FALSE)</f>
        <v>137</v>
      </c>
      <c r="Z736">
        <f>VLOOKUP(T736,WoE!$T$19:$W$25,4,FALSE)</f>
        <v>113</v>
      </c>
      <c r="AA736">
        <f>VLOOKUP(U736,WoE!$T$33:$W$45,4,FALSE)</f>
        <v>143</v>
      </c>
      <c r="AB736">
        <f>VLOOKUP(V736,WoE!$T$53:$W$54,4,FALSE)</f>
        <v>95</v>
      </c>
      <c r="AC736">
        <f t="shared" si="60"/>
        <v>488</v>
      </c>
      <c r="AD736">
        <f t="shared" si="61"/>
        <v>1</v>
      </c>
    </row>
    <row r="737" spans="1:30" hidden="1" x14ac:dyDescent="0.25">
      <c r="A737">
        <v>3</v>
      </c>
      <c r="B737">
        <v>1</v>
      </c>
      <c r="C737" t="s">
        <v>1732</v>
      </c>
      <c r="D737" t="s">
        <v>15</v>
      </c>
      <c r="E737">
        <v>36</v>
      </c>
      <c r="F737">
        <v>0</v>
      </c>
      <c r="G737">
        <v>2</v>
      </c>
      <c r="H737" t="s">
        <v>1729</v>
      </c>
      <c r="I737">
        <v>15.9</v>
      </c>
      <c r="K737" t="s">
        <v>17</v>
      </c>
      <c r="L737" t="s">
        <v>211</v>
      </c>
      <c r="N737" t="s">
        <v>1730</v>
      </c>
      <c r="O737">
        <v>5</v>
      </c>
      <c r="P737" t="str">
        <f t="shared" si="57"/>
        <v>Validate</v>
      </c>
      <c r="Q737" t="str">
        <f t="shared" si="58"/>
        <v>NY</v>
      </c>
      <c r="S737">
        <f>IF(E737="",WoE!$T$11,IF(E737&lt;18,WoE!$T$5,IF(E737&lt;31,WoE!$T$6,IF(E737&lt;41,WoE!$T$7,IF(E737&lt;51,WoE!$T$8,IF(E737&lt;61,WoE!$T$9,WoE!$T$10))))))</f>
        <v>6.0882919635254256</v>
      </c>
      <c r="T737">
        <f>IF(J737="",WoE!$T$25,IF(LEFT(J737,1)=WoE!$R$19,WoE!$T$19,IF(LEFT(J737,1)=WoE!$R$20,WoE!$T$20,IF(LEFT(J737,1)=WoE!$R$21,WoE!$T$21,IF(LEFT(J737,1)=WoE!$R$22,WoE!$T$22,IF(LEFT(J737,1)=WoE!$R$23,WoE!$T$23,WoE!$T$24))))))</f>
        <v>-35.508699828064103</v>
      </c>
      <c r="U737">
        <f>IF(Q737=WoE!$R$45,WoE!$T$45,IF(Q737=WoE!$R$44,WoE!$T$44,IF(Q737=WoE!$R$43,WoE!$T$43,IF(Q737=WoE!$R$42,WoE!$T$42,IF(Q737=WoE!$R$41,WoE!$T$41,IF(Q737=WoE!$R$40,WoE!$T$40,IF(Q737=WoE!$R$39,WoE!$T$39,IF(Q737=WoE!$R$38,WoE!$T$38,IF(Q737=WoE!$R$37,WoE!$T$37,IF(Q737=WoE!$R$36,WoE!$T$36,IF(Q737=WoE!$R$35,WoE!$T$35,IF(Q737="",WoE!$T$33,WoE!$T$34))))))))))))</f>
        <v>96.207787829339537</v>
      </c>
      <c r="V737">
        <f>IF(D737=WoE!$R$53,WoE!$T$53,WoE!$T$54)</f>
        <v>157.1927179217501</v>
      </c>
      <c r="W737">
        <f t="shared" si="59"/>
        <v>1</v>
      </c>
      <c r="Y737">
        <f>VLOOKUP(S737,WoE!$T$5:$W$11,4,FALSE)</f>
        <v>123</v>
      </c>
      <c r="Z737">
        <f>VLOOKUP(T737,WoE!$T$19:$W$25,4,FALSE)</f>
        <v>113</v>
      </c>
      <c r="AA737">
        <f>VLOOKUP(U737,WoE!$T$33:$W$45,4,FALSE)</f>
        <v>143</v>
      </c>
      <c r="AB737">
        <f>VLOOKUP(V737,WoE!$T$53:$W$54,4,FALSE)</f>
        <v>167</v>
      </c>
      <c r="AC737">
        <f t="shared" si="60"/>
        <v>546</v>
      </c>
      <c r="AD737">
        <f t="shared" si="61"/>
        <v>1</v>
      </c>
    </row>
    <row r="738" spans="1:30" x14ac:dyDescent="0.25">
      <c r="A738">
        <v>3</v>
      </c>
      <c r="B738">
        <v>0</v>
      </c>
      <c r="C738" t="s">
        <v>1733</v>
      </c>
      <c r="D738" t="s">
        <v>20</v>
      </c>
      <c r="E738">
        <v>59</v>
      </c>
      <c r="F738">
        <v>0</v>
      </c>
      <c r="G738">
        <v>0</v>
      </c>
      <c r="H738" t="s">
        <v>1734</v>
      </c>
      <c r="I738">
        <v>7.25</v>
      </c>
      <c r="K738" t="s">
        <v>17</v>
      </c>
      <c r="N738" t="s">
        <v>1735</v>
      </c>
      <c r="O738">
        <v>1</v>
      </c>
      <c r="P738" t="str">
        <f t="shared" si="57"/>
        <v>Train</v>
      </c>
      <c r="Q738" t="str">
        <f t="shared" si="58"/>
        <v>WI</v>
      </c>
      <c r="S738">
        <f>IF(E738="",WoE!$T$11,IF(E738&lt;18,WoE!$T$5,IF(E738&lt;31,WoE!$T$6,IF(E738&lt;41,WoE!$T$7,IF(E738&lt;51,WoE!$T$8,IF(E738&lt;61,WoE!$T$9,WoE!$T$10))))))</f>
        <v>24.067603007585038</v>
      </c>
      <c r="T738">
        <f>IF(J738="",WoE!$T$25,IF(LEFT(J738,1)=WoE!$R$19,WoE!$T$19,IF(LEFT(J738,1)=WoE!$R$20,WoE!$T$20,IF(LEFT(J738,1)=WoE!$R$21,WoE!$T$21,IF(LEFT(J738,1)=WoE!$R$22,WoE!$T$22,IF(LEFT(J738,1)=WoE!$R$23,WoE!$T$23,WoE!$T$24))))))</f>
        <v>-35.508699828064103</v>
      </c>
      <c r="U738">
        <f>IF(Q738=WoE!$R$45,WoE!$T$45,IF(Q738=WoE!$R$44,WoE!$T$44,IF(Q738=WoE!$R$43,WoE!$T$43,IF(Q738=WoE!$R$42,WoE!$T$42,IF(Q738=WoE!$R$41,WoE!$T$41,IF(Q738=WoE!$R$40,WoE!$T$40,IF(Q738=WoE!$R$39,WoE!$T$39,IF(Q738=WoE!$R$38,WoE!$T$38,IF(Q738=WoE!$R$37,WoE!$T$37,IF(Q738=WoE!$R$36,WoE!$T$36,IF(Q738=WoE!$R$35,WoE!$T$35,IF(Q738="",WoE!$T$33,WoE!$T$34))))))))))))</f>
        <v>26.617316200933416</v>
      </c>
      <c r="V738">
        <f>IF(D738=WoE!$R$53,WoE!$T$53,WoE!$T$54)</f>
        <v>-94.961360375027951</v>
      </c>
      <c r="W738">
        <f t="shared" si="59"/>
        <v>0</v>
      </c>
      <c r="Y738">
        <f>VLOOKUP(S738,WoE!$T$5:$W$11,4,FALSE)</f>
        <v>127</v>
      </c>
      <c r="Z738">
        <f>VLOOKUP(T738,WoE!$T$19:$W$25,4,FALSE)</f>
        <v>113</v>
      </c>
      <c r="AA738">
        <f>VLOOKUP(U738,WoE!$T$33:$W$45,4,FALSE)</f>
        <v>128</v>
      </c>
      <c r="AB738">
        <f>VLOOKUP(V738,WoE!$T$53:$W$54,4,FALSE)</f>
        <v>95</v>
      </c>
      <c r="AC738">
        <f t="shared" si="60"/>
        <v>463</v>
      </c>
      <c r="AD738">
        <f t="shared" si="61"/>
        <v>0</v>
      </c>
    </row>
    <row r="739" spans="1:30" x14ac:dyDescent="0.25">
      <c r="A739">
        <v>3</v>
      </c>
      <c r="B739">
        <v>0</v>
      </c>
      <c r="C739" t="s">
        <v>1736</v>
      </c>
      <c r="D739" t="s">
        <v>20</v>
      </c>
      <c r="E739">
        <v>19</v>
      </c>
      <c r="F739">
        <v>0</v>
      </c>
      <c r="G739">
        <v>0</v>
      </c>
      <c r="H739" t="s">
        <v>1737</v>
      </c>
      <c r="I739">
        <v>8.1583000000000006</v>
      </c>
      <c r="K739" t="s">
        <v>17</v>
      </c>
      <c r="N739" t="s">
        <v>1738</v>
      </c>
      <c r="O739">
        <v>1</v>
      </c>
      <c r="P739" t="str">
        <f t="shared" si="57"/>
        <v>Train</v>
      </c>
      <c r="Q739" t="str">
        <f t="shared" si="58"/>
        <v>OH</v>
      </c>
      <c r="S739">
        <f>IF(E739="",WoE!$T$11,IF(E739&lt;18,WoE!$T$5,IF(E739&lt;31,WoE!$T$6,IF(E739&lt;41,WoE!$T$7,IF(E739&lt;51,WoE!$T$8,IF(E739&lt;61,WoE!$T$9,WoE!$T$10))))))</f>
        <v>-5.6858338818942329</v>
      </c>
      <c r="T739">
        <f>IF(J739="",WoE!$T$25,IF(LEFT(J739,1)=WoE!$R$19,WoE!$T$19,IF(LEFT(J739,1)=WoE!$R$20,WoE!$T$20,IF(LEFT(J739,1)=WoE!$R$21,WoE!$T$21,IF(LEFT(J739,1)=WoE!$R$22,WoE!$T$22,IF(LEFT(J739,1)=WoE!$R$23,WoE!$T$23,WoE!$T$24))))))</f>
        <v>-35.508699828064103</v>
      </c>
      <c r="U739">
        <f>IF(Q739=WoE!$R$45,WoE!$T$45,IF(Q739=WoE!$R$44,WoE!$T$44,IF(Q739=WoE!$R$43,WoE!$T$43,IF(Q739=WoE!$R$42,WoE!$T$42,IF(Q739=WoE!$R$41,WoE!$T$41,IF(Q739=WoE!$R$40,WoE!$T$40,IF(Q739=WoE!$R$39,WoE!$T$39,IF(Q739=WoE!$R$38,WoE!$T$38,IF(Q739=WoE!$R$37,WoE!$T$37,IF(Q739=WoE!$R$36,WoE!$T$36,IF(Q739=WoE!$R$35,WoE!$T$35,IF(Q739="",WoE!$T$33,WoE!$T$34))))))))))))</f>
        <v>100.93307631439407</v>
      </c>
      <c r="V739">
        <f>IF(D739=WoE!$R$53,WoE!$T$53,WoE!$T$54)</f>
        <v>-94.961360375027951</v>
      </c>
      <c r="W739">
        <f t="shared" si="59"/>
        <v>0</v>
      </c>
      <c r="Y739">
        <f>VLOOKUP(S739,WoE!$T$5:$W$11,4,FALSE)</f>
        <v>121</v>
      </c>
      <c r="Z739">
        <f>VLOOKUP(T739,WoE!$T$19:$W$25,4,FALSE)</f>
        <v>113</v>
      </c>
      <c r="AA739">
        <f>VLOOKUP(U739,WoE!$T$33:$W$45,4,FALSE)</f>
        <v>144</v>
      </c>
      <c r="AB739">
        <f>VLOOKUP(V739,WoE!$T$53:$W$54,4,FALSE)</f>
        <v>95</v>
      </c>
      <c r="AC739">
        <f t="shared" si="60"/>
        <v>473</v>
      </c>
      <c r="AD739">
        <f t="shared" si="61"/>
        <v>0</v>
      </c>
    </row>
    <row r="740" spans="1:30" x14ac:dyDescent="0.25">
      <c r="A740">
        <v>3</v>
      </c>
      <c r="B740">
        <v>1</v>
      </c>
      <c r="C740" t="s">
        <v>1739</v>
      </c>
      <c r="D740" t="s">
        <v>15</v>
      </c>
      <c r="E740">
        <v>17</v>
      </c>
      <c r="F740">
        <v>0</v>
      </c>
      <c r="G740">
        <v>1</v>
      </c>
      <c r="H740" t="s">
        <v>1740</v>
      </c>
      <c r="I740">
        <v>16.100000000000001</v>
      </c>
      <c r="K740" t="s">
        <v>17</v>
      </c>
      <c r="L740" t="s">
        <v>857</v>
      </c>
      <c r="N740" t="s">
        <v>1741</v>
      </c>
      <c r="O740">
        <v>2</v>
      </c>
      <c r="P740" t="str">
        <f t="shared" si="57"/>
        <v>Train</v>
      </c>
      <c r="Q740" t="str">
        <f t="shared" si="58"/>
        <v>NJ</v>
      </c>
      <c r="S740">
        <f>IF(E740="",WoE!$T$11,IF(E740&lt;18,WoE!$T$5,IF(E740&lt;31,WoE!$T$6,IF(E740&lt;41,WoE!$T$7,IF(E740&lt;51,WoE!$T$8,IF(E740&lt;61,WoE!$T$9,WoE!$T$10))))))</f>
        <v>76.513380263189873</v>
      </c>
      <c r="T740">
        <f>IF(J740="",WoE!$T$25,IF(LEFT(J740,1)=WoE!$R$19,WoE!$T$19,IF(LEFT(J740,1)=WoE!$R$20,WoE!$T$20,IF(LEFT(J740,1)=WoE!$R$21,WoE!$T$21,IF(LEFT(J740,1)=WoE!$R$22,WoE!$T$22,IF(LEFT(J740,1)=WoE!$R$23,WoE!$T$23,WoE!$T$24))))))</f>
        <v>-35.508699828064103</v>
      </c>
      <c r="U740">
        <f>IF(Q740=WoE!$R$45,WoE!$T$45,IF(Q740=WoE!$R$44,WoE!$T$44,IF(Q740=WoE!$R$43,WoE!$T$43,IF(Q740=WoE!$R$42,WoE!$T$42,IF(Q740=WoE!$R$41,WoE!$T$41,IF(Q740=WoE!$R$40,WoE!$T$40,IF(Q740=WoE!$R$39,WoE!$T$39,IF(Q740=WoE!$R$38,WoE!$T$38,IF(Q740=WoE!$R$37,WoE!$T$37,IF(Q740=WoE!$R$36,WoE!$T$36,IF(Q740=WoE!$R$35,WoE!$T$35,IF(Q740="",WoE!$T$33,WoE!$T$34))))))))))))</f>
        <v>9.304003126978575</v>
      </c>
      <c r="V740">
        <f>IF(D740=WoE!$R$53,WoE!$T$53,WoE!$T$54)</f>
        <v>157.1927179217501</v>
      </c>
      <c r="W740">
        <f t="shared" si="59"/>
        <v>1</v>
      </c>
      <c r="Y740">
        <f>VLOOKUP(S740,WoE!$T$5:$W$11,4,FALSE)</f>
        <v>137</v>
      </c>
      <c r="Z740">
        <f>VLOOKUP(T740,WoE!$T$19:$W$25,4,FALSE)</f>
        <v>113</v>
      </c>
      <c r="AA740">
        <f>VLOOKUP(U740,WoE!$T$33:$W$45,4,FALSE)</f>
        <v>124</v>
      </c>
      <c r="AB740">
        <f>VLOOKUP(V740,WoE!$T$53:$W$54,4,FALSE)</f>
        <v>167</v>
      </c>
      <c r="AC740">
        <f t="shared" si="60"/>
        <v>541</v>
      </c>
      <c r="AD740">
        <f t="shared" si="61"/>
        <v>1</v>
      </c>
    </row>
    <row r="741" spans="1:30" hidden="1" x14ac:dyDescent="0.25">
      <c r="A741">
        <v>3</v>
      </c>
      <c r="B741">
        <v>0</v>
      </c>
      <c r="C741" t="s">
        <v>1742</v>
      </c>
      <c r="D741" t="s">
        <v>20</v>
      </c>
      <c r="E741">
        <v>44</v>
      </c>
      <c r="F741">
        <v>0</v>
      </c>
      <c r="G741">
        <v>1</v>
      </c>
      <c r="H741" t="s">
        <v>1740</v>
      </c>
      <c r="I741">
        <v>16.100000000000001</v>
      </c>
      <c r="K741" t="s">
        <v>17</v>
      </c>
      <c r="N741" t="s">
        <v>1741</v>
      </c>
      <c r="O741">
        <v>5</v>
      </c>
      <c r="P741" t="str">
        <f t="shared" si="57"/>
        <v>Validate</v>
      </c>
      <c r="Q741" t="str">
        <f t="shared" si="58"/>
        <v>NJ</v>
      </c>
      <c r="S741">
        <f>IF(E741="",WoE!$T$11,IF(E741&lt;18,WoE!$T$5,IF(E741&lt;31,WoE!$T$6,IF(E741&lt;41,WoE!$T$7,IF(E741&lt;51,WoE!$T$8,IF(E741&lt;61,WoE!$T$9,WoE!$T$10))))))</f>
        <v>10.385094737400134</v>
      </c>
      <c r="T741">
        <f>IF(J741="",WoE!$T$25,IF(LEFT(J741,1)=WoE!$R$19,WoE!$T$19,IF(LEFT(J741,1)=WoE!$R$20,WoE!$T$20,IF(LEFT(J741,1)=WoE!$R$21,WoE!$T$21,IF(LEFT(J741,1)=WoE!$R$22,WoE!$T$22,IF(LEFT(J741,1)=WoE!$R$23,WoE!$T$23,WoE!$T$24))))))</f>
        <v>-35.508699828064103</v>
      </c>
      <c r="U741">
        <f>IF(Q741=WoE!$R$45,WoE!$T$45,IF(Q741=WoE!$R$44,WoE!$T$44,IF(Q741=WoE!$R$43,WoE!$T$43,IF(Q741=WoE!$R$42,WoE!$T$42,IF(Q741=WoE!$R$41,WoE!$T$41,IF(Q741=WoE!$R$40,WoE!$T$40,IF(Q741=WoE!$R$39,WoE!$T$39,IF(Q741=WoE!$R$38,WoE!$T$38,IF(Q741=WoE!$R$37,WoE!$T$37,IF(Q741=WoE!$R$36,WoE!$T$36,IF(Q741=WoE!$R$35,WoE!$T$35,IF(Q741="",WoE!$T$33,WoE!$T$34))))))))))))</f>
        <v>9.304003126978575</v>
      </c>
      <c r="V741">
        <f>IF(D741=WoE!$R$53,WoE!$T$53,WoE!$T$54)</f>
        <v>-94.961360375027951</v>
      </c>
      <c r="W741">
        <f t="shared" si="59"/>
        <v>0</v>
      </c>
      <c r="Y741">
        <f>VLOOKUP(S741,WoE!$T$5:$W$11,4,FALSE)</f>
        <v>124</v>
      </c>
      <c r="Z741">
        <f>VLOOKUP(T741,WoE!$T$19:$W$25,4,FALSE)</f>
        <v>113</v>
      </c>
      <c r="AA741">
        <f>VLOOKUP(U741,WoE!$T$33:$W$45,4,FALSE)</f>
        <v>124</v>
      </c>
      <c r="AB741">
        <f>VLOOKUP(V741,WoE!$T$53:$W$54,4,FALSE)</f>
        <v>95</v>
      </c>
      <c r="AC741">
        <f t="shared" si="60"/>
        <v>456</v>
      </c>
      <c r="AD741">
        <f t="shared" si="61"/>
        <v>0</v>
      </c>
    </row>
    <row r="742" spans="1:30" x14ac:dyDescent="0.25">
      <c r="A742">
        <v>3</v>
      </c>
      <c r="B742">
        <v>0</v>
      </c>
      <c r="C742" t="s">
        <v>1743</v>
      </c>
      <c r="D742" t="s">
        <v>20</v>
      </c>
      <c r="E742">
        <v>17</v>
      </c>
      <c r="F742">
        <v>0</v>
      </c>
      <c r="G742">
        <v>0</v>
      </c>
      <c r="H742" t="s">
        <v>1744</v>
      </c>
      <c r="I742">
        <v>8.6624999999999996</v>
      </c>
      <c r="K742" t="s">
        <v>17</v>
      </c>
      <c r="N742" t="s">
        <v>1745</v>
      </c>
      <c r="O742">
        <v>1</v>
      </c>
      <c r="P742" t="str">
        <f t="shared" si="57"/>
        <v>Train</v>
      </c>
      <c r="Q742" t="str">
        <f t="shared" si="58"/>
        <v>ry</v>
      </c>
      <c r="S742">
        <f>IF(E742="",WoE!$T$11,IF(E742&lt;18,WoE!$T$5,IF(E742&lt;31,WoE!$T$6,IF(E742&lt;41,WoE!$T$7,IF(E742&lt;51,WoE!$T$8,IF(E742&lt;61,WoE!$T$9,WoE!$T$10))))))</f>
        <v>76.513380263189873</v>
      </c>
      <c r="T742">
        <f>IF(J742="",WoE!$T$25,IF(LEFT(J742,1)=WoE!$R$19,WoE!$T$19,IF(LEFT(J742,1)=WoE!$R$20,WoE!$T$20,IF(LEFT(J742,1)=WoE!$R$21,WoE!$T$21,IF(LEFT(J742,1)=WoE!$R$22,WoE!$T$22,IF(LEFT(J742,1)=WoE!$R$23,WoE!$T$23,WoE!$T$24))))))</f>
        <v>-35.508699828064103</v>
      </c>
      <c r="U742">
        <f>IF(Q742=WoE!$R$45,WoE!$T$45,IF(Q742=WoE!$R$44,WoE!$T$44,IF(Q742=WoE!$R$43,WoE!$T$43,IF(Q742=WoE!$R$42,WoE!$T$42,IF(Q742=WoE!$R$41,WoE!$T$41,IF(Q742=WoE!$R$40,WoE!$T$40,IF(Q742=WoE!$R$39,WoE!$T$39,IF(Q742=WoE!$R$38,WoE!$T$38,IF(Q742=WoE!$R$37,WoE!$T$37,IF(Q742=WoE!$R$36,WoE!$T$36,IF(Q742=WoE!$R$35,WoE!$T$35,IF(Q742="",WoE!$T$33,WoE!$T$34))))))))))))</f>
        <v>26.617316200933416</v>
      </c>
      <c r="V742">
        <f>IF(D742=WoE!$R$53,WoE!$T$53,WoE!$T$54)</f>
        <v>-94.961360375027951</v>
      </c>
      <c r="W742">
        <f t="shared" si="59"/>
        <v>0</v>
      </c>
      <c r="Y742">
        <f>VLOOKUP(S742,WoE!$T$5:$W$11,4,FALSE)</f>
        <v>137</v>
      </c>
      <c r="Z742">
        <f>VLOOKUP(T742,WoE!$T$19:$W$25,4,FALSE)</f>
        <v>113</v>
      </c>
      <c r="AA742">
        <f>VLOOKUP(U742,WoE!$T$33:$W$45,4,FALSE)</f>
        <v>128</v>
      </c>
      <c r="AB742">
        <f>VLOOKUP(V742,WoE!$T$53:$W$54,4,FALSE)</f>
        <v>95</v>
      </c>
      <c r="AC742">
        <f t="shared" si="60"/>
        <v>473</v>
      </c>
      <c r="AD742">
        <f t="shared" si="61"/>
        <v>0</v>
      </c>
    </row>
    <row r="743" spans="1:30" hidden="1" x14ac:dyDescent="0.25">
      <c r="A743">
        <v>3</v>
      </c>
      <c r="B743">
        <v>0</v>
      </c>
      <c r="C743" t="s">
        <v>1746</v>
      </c>
      <c r="D743" t="s">
        <v>20</v>
      </c>
      <c r="E743">
        <v>22.5</v>
      </c>
      <c r="F743">
        <v>0</v>
      </c>
      <c r="G743">
        <v>0</v>
      </c>
      <c r="H743" t="s">
        <v>1747</v>
      </c>
      <c r="I743">
        <v>7.2249999999999996</v>
      </c>
      <c r="K743" t="s">
        <v>44</v>
      </c>
      <c r="M743">
        <v>9</v>
      </c>
      <c r="O743">
        <v>4</v>
      </c>
      <c r="P743" t="str">
        <f t="shared" si="57"/>
        <v>Test</v>
      </c>
      <c r="Q743" t="str">
        <f t="shared" si="58"/>
        <v/>
      </c>
      <c r="S743">
        <f>IF(E743="",WoE!$T$11,IF(E743&lt;18,WoE!$T$5,IF(E743&lt;31,WoE!$T$6,IF(E743&lt;41,WoE!$T$7,IF(E743&lt;51,WoE!$T$8,IF(E743&lt;61,WoE!$T$9,WoE!$T$10))))))</f>
        <v>-5.6858338818942329</v>
      </c>
      <c r="T743">
        <f>IF(J743="",WoE!$T$25,IF(LEFT(J743,1)=WoE!$R$19,WoE!$T$19,IF(LEFT(J743,1)=WoE!$R$20,WoE!$T$20,IF(LEFT(J743,1)=WoE!$R$21,WoE!$T$21,IF(LEFT(J743,1)=WoE!$R$22,WoE!$T$22,IF(LEFT(J743,1)=WoE!$R$23,WoE!$T$23,WoE!$T$24))))))</f>
        <v>-35.508699828064103</v>
      </c>
      <c r="U743">
        <f>IF(Q743=WoE!$R$45,WoE!$T$45,IF(Q743=WoE!$R$44,WoE!$T$44,IF(Q743=WoE!$R$43,WoE!$T$43,IF(Q743=WoE!$R$42,WoE!$T$42,IF(Q743=WoE!$R$41,WoE!$T$41,IF(Q743=WoE!$R$40,WoE!$T$40,IF(Q743=WoE!$R$39,WoE!$T$39,IF(Q743=WoE!$R$38,WoE!$T$38,IF(Q743=WoE!$R$37,WoE!$T$37,IF(Q743=WoE!$R$36,WoE!$T$36,IF(Q743=WoE!$R$35,WoE!$T$35,IF(Q743="",WoE!$T$33,WoE!$T$34))))))))))))</f>
        <v>-46.758841498002319</v>
      </c>
      <c r="V743">
        <f>IF(D743=WoE!$R$53,WoE!$T$53,WoE!$T$54)</f>
        <v>-94.961360375027951</v>
      </c>
      <c r="W743">
        <f t="shared" si="59"/>
        <v>0</v>
      </c>
      <c r="Y743">
        <f>VLOOKUP(S743,WoE!$T$5:$W$11,4,FALSE)</f>
        <v>121</v>
      </c>
      <c r="Z743">
        <f>VLOOKUP(T743,WoE!$T$19:$W$25,4,FALSE)</f>
        <v>113</v>
      </c>
      <c r="AA743">
        <f>VLOOKUP(U743,WoE!$T$33:$W$45,4,FALSE)</f>
        <v>112</v>
      </c>
      <c r="AB743">
        <f>VLOOKUP(V743,WoE!$T$53:$W$54,4,FALSE)</f>
        <v>95</v>
      </c>
      <c r="AC743">
        <f t="shared" si="60"/>
        <v>441</v>
      </c>
      <c r="AD743">
        <f t="shared" si="61"/>
        <v>0</v>
      </c>
    </row>
    <row r="744" spans="1:30" x14ac:dyDescent="0.25">
      <c r="A744">
        <v>3</v>
      </c>
      <c r="B744">
        <v>1</v>
      </c>
      <c r="C744" t="s">
        <v>1748</v>
      </c>
      <c r="D744" t="s">
        <v>20</v>
      </c>
      <c r="E744">
        <v>45</v>
      </c>
      <c r="F744">
        <v>0</v>
      </c>
      <c r="G744">
        <v>0</v>
      </c>
      <c r="H744" t="s">
        <v>1749</v>
      </c>
      <c r="I744">
        <v>8.0500000000000007</v>
      </c>
      <c r="K744" t="s">
        <v>17</v>
      </c>
      <c r="L744" t="s">
        <v>414</v>
      </c>
      <c r="N744" t="s">
        <v>1750</v>
      </c>
      <c r="O744">
        <v>1</v>
      </c>
      <c r="P744" t="str">
        <f t="shared" si="57"/>
        <v>Train</v>
      </c>
      <c r="Q744" t="str">
        <f t="shared" si="58"/>
        <v>ND</v>
      </c>
      <c r="S744">
        <f>IF(E744="",WoE!$T$11,IF(E744&lt;18,WoE!$T$5,IF(E744&lt;31,WoE!$T$6,IF(E744&lt;41,WoE!$T$7,IF(E744&lt;51,WoE!$T$8,IF(E744&lt;61,WoE!$T$9,WoE!$T$10))))))</f>
        <v>10.385094737400134</v>
      </c>
      <c r="T744">
        <f>IF(J744="",WoE!$T$25,IF(LEFT(J744,1)=WoE!$R$19,WoE!$T$19,IF(LEFT(J744,1)=WoE!$R$20,WoE!$T$20,IF(LEFT(J744,1)=WoE!$R$21,WoE!$T$21,IF(LEFT(J744,1)=WoE!$R$22,WoE!$T$22,IF(LEFT(J744,1)=WoE!$R$23,WoE!$T$23,WoE!$T$24))))))</f>
        <v>-35.508699828064103</v>
      </c>
      <c r="U744">
        <f>IF(Q744=WoE!$R$45,WoE!$T$45,IF(Q744=WoE!$R$44,WoE!$T$44,IF(Q744=WoE!$R$43,WoE!$T$43,IF(Q744=WoE!$R$42,WoE!$T$42,IF(Q744=WoE!$R$41,WoE!$T$41,IF(Q744=WoE!$R$40,WoE!$T$40,IF(Q744=WoE!$R$39,WoE!$T$39,IF(Q744=WoE!$R$38,WoE!$T$38,IF(Q744=WoE!$R$37,WoE!$T$37,IF(Q744=WoE!$R$36,WoE!$T$36,IF(Q744=WoE!$R$35,WoE!$T$35,IF(Q744="",WoE!$T$33,WoE!$T$34))))))))))))</f>
        <v>23.024115278327077</v>
      </c>
      <c r="V744">
        <f>IF(D744=WoE!$R$53,WoE!$T$53,WoE!$T$54)</f>
        <v>-94.961360375027951</v>
      </c>
      <c r="W744">
        <f t="shared" si="59"/>
        <v>1</v>
      </c>
      <c r="Y744">
        <f>VLOOKUP(S744,WoE!$T$5:$W$11,4,FALSE)</f>
        <v>124</v>
      </c>
      <c r="Z744">
        <f>VLOOKUP(T744,WoE!$T$19:$W$25,4,FALSE)</f>
        <v>113</v>
      </c>
      <c r="AA744">
        <f>VLOOKUP(U744,WoE!$T$33:$W$45,4,FALSE)</f>
        <v>127</v>
      </c>
      <c r="AB744">
        <f>VLOOKUP(V744,WoE!$T$53:$W$54,4,FALSE)</f>
        <v>95</v>
      </c>
      <c r="AC744">
        <f t="shared" si="60"/>
        <v>459</v>
      </c>
      <c r="AD744">
        <f t="shared" si="61"/>
        <v>1</v>
      </c>
    </row>
    <row r="745" spans="1:30" hidden="1" x14ac:dyDescent="0.25">
      <c r="A745">
        <v>3</v>
      </c>
      <c r="B745">
        <v>0</v>
      </c>
      <c r="C745" t="s">
        <v>1751</v>
      </c>
      <c r="D745" t="s">
        <v>15</v>
      </c>
      <c r="E745">
        <v>22</v>
      </c>
      <c r="F745">
        <v>0</v>
      </c>
      <c r="G745">
        <v>0</v>
      </c>
      <c r="H745" t="s">
        <v>1752</v>
      </c>
      <c r="I745">
        <v>10.5167</v>
      </c>
      <c r="K745" t="s">
        <v>17</v>
      </c>
      <c r="N745" t="s">
        <v>1753</v>
      </c>
      <c r="O745">
        <v>4</v>
      </c>
      <c r="P745" t="str">
        <f t="shared" si="57"/>
        <v>Test</v>
      </c>
      <c r="Q745" t="str">
        <f t="shared" si="58"/>
        <v>IL</v>
      </c>
      <c r="S745">
        <f>IF(E745="",WoE!$T$11,IF(E745&lt;18,WoE!$T$5,IF(E745&lt;31,WoE!$T$6,IF(E745&lt;41,WoE!$T$7,IF(E745&lt;51,WoE!$T$8,IF(E745&lt;61,WoE!$T$9,WoE!$T$10))))))</f>
        <v>-5.6858338818942329</v>
      </c>
      <c r="T745">
        <f>IF(J745="",WoE!$T$25,IF(LEFT(J745,1)=WoE!$R$19,WoE!$T$19,IF(LEFT(J745,1)=WoE!$R$20,WoE!$T$20,IF(LEFT(J745,1)=WoE!$R$21,WoE!$T$21,IF(LEFT(J745,1)=WoE!$R$22,WoE!$T$22,IF(LEFT(J745,1)=WoE!$R$23,WoE!$T$23,WoE!$T$24))))))</f>
        <v>-35.508699828064103</v>
      </c>
      <c r="U745">
        <f>IF(Q745=WoE!$R$45,WoE!$T$45,IF(Q745=WoE!$R$44,WoE!$T$44,IF(Q745=WoE!$R$43,WoE!$T$43,IF(Q745=WoE!$R$42,WoE!$T$42,IF(Q745=WoE!$R$41,WoE!$T$41,IF(Q745=WoE!$R$40,WoE!$T$40,IF(Q745=WoE!$R$39,WoE!$T$39,IF(Q745=WoE!$R$38,WoE!$T$38,IF(Q745=WoE!$R$37,WoE!$T$37,IF(Q745=WoE!$R$36,WoE!$T$36,IF(Q745=WoE!$R$35,WoE!$T$35,IF(Q745="",WoE!$T$33,WoE!$T$34))))))))))))</f>
        <v>-37.69635979759498</v>
      </c>
      <c r="V745">
        <f>IF(D745=WoE!$R$53,WoE!$T$53,WoE!$T$54)</f>
        <v>157.1927179217501</v>
      </c>
      <c r="W745">
        <f t="shared" si="59"/>
        <v>0</v>
      </c>
      <c r="Y745">
        <f>VLOOKUP(S745,WoE!$T$5:$W$11,4,FALSE)</f>
        <v>121</v>
      </c>
      <c r="Z745">
        <f>VLOOKUP(T745,WoE!$T$19:$W$25,4,FALSE)</f>
        <v>113</v>
      </c>
      <c r="AA745">
        <f>VLOOKUP(U745,WoE!$T$33:$W$45,4,FALSE)</f>
        <v>114</v>
      </c>
      <c r="AB745">
        <f>VLOOKUP(V745,WoE!$T$53:$W$54,4,FALSE)</f>
        <v>167</v>
      </c>
      <c r="AC745">
        <f t="shared" si="60"/>
        <v>515</v>
      </c>
      <c r="AD745">
        <f t="shared" si="61"/>
        <v>0</v>
      </c>
    </row>
    <row r="746" spans="1:30" x14ac:dyDescent="0.25">
      <c r="A746">
        <v>3</v>
      </c>
      <c r="B746">
        <v>0</v>
      </c>
      <c r="C746" t="s">
        <v>1754</v>
      </c>
      <c r="D746" t="s">
        <v>20</v>
      </c>
      <c r="E746">
        <v>19</v>
      </c>
      <c r="F746">
        <v>0</v>
      </c>
      <c r="G746">
        <v>0</v>
      </c>
      <c r="H746" t="s">
        <v>1755</v>
      </c>
      <c r="I746">
        <v>10.1708</v>
      </c>
      <c r="K746" t="s">
        <v>17</v>
      </c>
      <c r="N746" t="s">
        <v>1721</v>
      </c>
      <c r="O746">
        <v>3</v>
      </c>
      <c r="P746" t="str">
        <f t="shared" si="57"/>
        <v>Train</v>
      </c>
      <c r="Q746" t="str">
        <f t="shared" si="58"/>
        <v>ia</v>
      </c>
      <c r="S746">
        <f>IF(E746="",WoE!$T$11,IF(E746&lt;18,WoE!$T$5,IF(E746&lt;31,WoE!$T$6,IF(E746&lt;41,WoE!$T$7,IF(E746&lt;51,WoE!$T$8,IF(E746&lt;61,WoE!$T$9,WoE!$T$10))))))</f>
        <v>-5.6858338818942329</v>
      </c>
      <c r="T746">
        <f>IF(J746="",WoE!$T$25,IF(LEFT(J746,1)=WoE!$R$19,WoE!$T$19,IF(LEFT(J746,1)=WoE!$R$20,WoE!$T$20,IF(LEFT(J746,1)=WoE!$R$21,WoE!$T$21,IF(LEFT(J746,1)=WoE!$R$22,WoE!$T$22,IF(LEFT(J746,1)=WoE!$R$23,WoE!$T$23,WoE!$T$24))))))</f>
        <v>-35.508699828064103</v>
      </c>
      <c r="U746">
        <f>IF(Q746=WoE!$R$45,WoE!$T$45,IF(Q746=WoE!$R$44,WoE!$T$44,IF(Q746=WoE!$R$43,WoE!$T$43,IF(Q746=WoE!$R$42,WoE!$T$42,IF(Q746=WoE!$R$41,WoE!$T$41,IF(Q746=WoE!$R$40,WoE!$T$40,IF(Q746=WoE!$R$39,WoE!$T$39,IF(Q746=WoE!$R$38,WoE!$T$38,IF(Q746=WoE!$R$37,WoE!$T$37,IF(Q746=WoE!$R$36,WoE!$T$36,IF(Q746=WoE!$R$35,WoE!$T$35,IF(Q746="",WoE!$T$33,WoE!$T$34))))))))))))</f>
        <v>-96.783192941547711</v>
      </c>
      <c r="V746">
        <f>IF(D746=WoE!$R$53,WoE!$T$53,WoE!$T$54)</f>
        <v>-94.961360375027951</v>
      </c>
      <c r="W746">
        <f t="shared" si="59"/>
        <v>0</v>
      </c>
      <c r="Y746">
        <f>VLOOKUP(S746,WoE!$T$5:$W$11,4,FALSE)</f>
        <v>121</v>
      </c>
      <c r="Z746">
        <f>VLOOKUP(T746,WoE!$T$19:$W$25,4,FALSE)</f>
        <v>113</v>
      </c>
      <c r="AA746">
        <f>VLOOKUP(U746,WoE!$T$33:$W$45,4,FALSE)</f>
        <v>101</v>
      </c>
      <c r="AB746">
        <f>VLOOKUP(V746,WoE!$T$53:$W$54,4,FALSE)</f>
        <v>95</v>
      </c>
      <c r="AC746">
        <f t="shared" si="60"/>
        <v>430</v>
      </c>
      <c r="AD746">
        <f t="shared" si="61"/>
        <v>0</v>
      </c>
    </row>
    <row r="747" spans="1:30" hidden="1" x14ac:dyDescent="0.25">
      <c r="A747">
        <v>3</v>
      </c>
      <c r="B747">
        <v>1</v>
      </c>
      <c r="C747" t="s">
        <v>1756</v>
      </c>
      <c r="D747" t="s">
        <v>15</v>
      </c>
      <c r="E747">
        <v>30</v>
      </c>
      <c r="F747">
        <v>0</v>
      </c>
      <c r="G747">
        <v>0</v>
      </c>
      <c r="H747" t="s">
        <v>1757</v>
      </c>
      <c r="I747">
        <v>6.95</v>
      </c>
      <c r="K747" t="s">
        <v>527</v>
      </c>
      <c r="L747" t="s">
        <v>414</v>
      </c>
      <c r="N747" t="s">
        <v>1758</v>
      </c>
      <c r="O747">
        <v>5</v>
      </c>
      <c r="P747" t="str">
        <f t="shared" si="57"/>
        <v>Validate</v>
      </c>
      <c r="Q747" t="str">
        <f t="shared" si="58"/>
        <v>NY</v>
      </c>
      <c r="S747">
        <f>IF(E747="",WoE!$T$11,IF(E747&lt;18,WoE!$T$5,IF(E747&lt;31,WoE!$T$6,IF(E747&lt;41,WoE!$T$7,IF(E747&lt;51,WoE!$T$8,IF(E747&lt;61,WoE!$T$9,WoE!$T$10))))))</f>
        <v>-5.6858338818942329</v>
      </c>
      <c r="T747">
        <f>IF(J747="",WoE!$T$25,IF(LEFT(J747,1)=WoE!$R$19,WoE!$T$19,IF(LEFT(J747,1)=WoE!$R$20,WoE!$T$20,IF(LEFT(J747,1)=WoE!$R$21,WoE!$T$21,IF(LEFT(J747,1)=WoE!$R$22,WoE!$T$22,IF(LEFT(J747,1)=WoE!$R$23,WoE!$T$23,WoE!$T$24))))))</f>
        <v>-35.508699828064103</v>
      </c>
      <c r="U747">
        <f>IF(Q747=WoE!$R$45,WoE!$T$45,IF(Q747=WoE!$R$44,WoE!$T$44,IF(Q747=WoE!$R$43,WoE!$T$43,IF(Q747=WoE!$R$42,WoE!$T$42,IF(Q747=WoE!$R$41,WoE!$T$41,IF(Q747=WoE!$R$40,WoE!$T$40,IF(Q747=WoE!$R$39,WoE!$T$39,IF(Q747=WoE!$R$38,WoE!$T$38,IF(Q747=WoE!$R$37,WoE!$T$37,IF(Q747=WoE!$R$36,WoE!$T$36,IF(Q747=WoE!$R$35,WoE!$T$35,IF(Q747="",WoE!$T$33,WoE!$T$34))))))))))))</f>
        <v>96.207787829339537</v>
      </c>
      <c r="V747">
        <f>IF(D747=WoE!$R$53,WoE!$T$53,WoE!$T$54)</f>
        <v>157.1927179217501</v>
      </c>
      <c r="W747">
        <f t="shared" si="59"/>
        <v>1</v>
      </c>
      <c r="Y747">
        <f>VLOOKUP(S747,WoE!$T$5:$W$11,4,FALSE)</f>
        <v>121</v>
      </c>
      <c r="Z747">
        <f>VLOOKUP(T747,WoE!$T$19:$W$25,4,FALSE)</f>
        <v>113</v>
      </c>
      <c r="AA747">
        <f>VLOOKUP(U747,WoE!$T$33:$W$45,4,FALSE)</f>
        <v>143</v>
      </c>
      <c r="AB747">
        <f>VLOOKUP(V747,WoE!$T$53:$W$54,4,FALSE)</f>
        <v>167</v>
      </c>
      <c r="AC747">
        <f t="shared" si="60"/>
        <v>544</v>
      </c>
      <c r="AD747">
        <f t="shared" si="61"/>
        <v>1</v>
      </c>
    </row>
    <row r="748" spans="1:30" x14ac:dyDescent="0.25">
      <c r="A748">
        <v>3</v>
      </c>
      <c r="B748">
        <v>1</v>
      </c>
      <c r="C748" t="s">
        <v>1759</v>
      </c>
      <c r="D748" t="s">
        <v>20</v>
      </c>
      <c r="E748">
        <v>29</v>
      </c>
      <c r="F748">
        <v>0</v>
      </c>
      <c r="G748">
        <v>0</v>
      </c>
      <c r="H748" t="s">
        <v>1760</v>
      </c>
      <c r="I748">
        <v>7.75</v>
      </c>
      <c r="K748" t="s">
        <v>527</v>
      </c>
      <c r="L748" t="s">
        <v>1761</v>
      </c>
      <c r="N748" t="s">
        <v>1758</v>
      </c>
      <c r="O748">
        <v>1</v>
      </c>
      <c r="P748" t="str">
        <f t="shared" si="57"/>
        <v>Train</v>
      </c>
      <c r="Q748" t="str">
        <f t="shared" si="58"/>
        <v>NY</v>
      </c>
      <c r="S748">
        <f>IF(E748="",WoE!$T$11,IF(E748&lt;18,WoE!$T$5,IF(E748&lt;31,WoE!$T$6,IF(E748&lt;41,WoE!$T$7,IF(E748&lt;51,WoE!$T$8,IF(E748&lt;61,WoE!$T$9,WoE!$T$10))))))</f>
        <v>-5.6858338818942329</v>
      </c>
      <c r="T748">
        <f>IF(J748="",WoE!$T$25,IF(LEFT(J748,1)=WoE!$R$19,WoE!$T$19,IF(LEFT(J748,1)=WoE!$R$20,WoE!$T$20,IF(LEFT(J748,1)=WoE!$R$21,WoE!$T$21,IF(LEFT(J748,1)=WoE!$R$22,WoE!$T$22,IF(LEFT(J748,1)=WoE!$R$23,WoE!$T$23,WoE!$T$24))))))</f>
        <v>-35.508699828064103</v>
      </c>
      <c r="U748">
        <f>IF(Q748=WoE!$R$45,WoE!$T$45,IF(Q748=WoE!$R$44,WoE!$T$44,IF(Q748=WoE!$R$43,WoE!$T$43,IF(Q748=WoE!$R$42,WoE!$T$42,IF(Q748=WoE!$R$41,WoE!$T$41,IF(Q748=WoE!$R$40,WoE!$T$40,IF(Q748=WoE!$R$39,WoE!$T$39,IF(Q748=WoE!$R$38,WoE!$T$38,IF(Q748=WoE!$R$37,WoE!$T$37,IF(Q748=WoE!$R$36,WoE!$T$36,IF(Q748=WoE!$R$35,WoE!$T$35,IF(Q748="",WoE!$T$33,WoE!$T$34))))))))))))</f>
        <v>96.207787829339537</v>
      </c>
      <c r="V748">
        <f>IF(D748=WoE!$R$53,WoE!$T$53,WoE!$T$54)</f>
        <v>-94.961360375027951</v>
      </c>
      <c r="W748">
        <f t="shared" si="59"/>
        <v>1</v>
      </c>
      <c r="Y748">
        <f>VLOOKUP(S748,WoE!$T$5:$W$11,4,FALSE)</f>
        <v>121</v>
      </c>
      <c r="Z748">
        <f>VLOOKUP(T748,WoE!$T$19:$W$25,4,FALSE)</f>
        <v>113</v>
      </c>
      <c r="AA748">
        <f>VLOOKUP(U748,WoE!$T$33:$W$45,4,FALSE)</f>
        <v>143</v>
      </c>
      <c r="AB748">
        <f>VLOOKUP(V748,WoE!$T$53:$W$54,4,FALSE)</f>
        <v>95</v>
      </c>
      <c r="AC748">
        <f t="shared" si="60"/>
        <v>472</v>
      </c>
      <c r="AD748">
        <f t="shared" si="61"/>
        <v>1</v>
      </c>
    </row>
    <row r="749" spans="1:30" hidden="1" x14ac:dyDescent="0.25">
      <c r="A749">
        <v>3</v>
      </c>
      <c r="B749">
        <v>0</v>
      </c>
      <c r="C749" t="s">
        <v>1762</v>
      </c>
      <c r="D749" t="s">
        <v>20</v>
      </c>
      <c r="E749">
        <v>0.33329999999999999</v>
      </c>
      <c r="F749">
        <v>0</v>
      </c>
      <c r="G749">
        <v>2</v>
      </c>
      <c r="H749" t="s">
        <v>1763</v>
      </c>
      <c r="I749">
        <v>14.4</v>
      </c>
      <c r="K749" t="s">
        <v>17</v>
      </c>
      <c r="N749" t="s">
        <v>1764</v>
      </c>
      <c r="O749">
        <v>4</v>
      </c>
      <c r="P749" t="str">
        <f t="shared" si="57"/>
        <v>Test</v>
      </c>
      <c r="Q749" t="str">
        <f t="shared" si="58"/>
        <v>IA</v>
      </c>
      <c r="S749">
        <f>IF(E749="",WoE!$T$11,IF(E749&lt;18,WoE!$T$5,IF(E749&lt;31,WoE!$T$6,IF(E749&lt;41,WoE!$T$7,IF(E749&lt;51,WoE!$T$8,IF(E749&lt;61,WoE!$T$9,WoE!$T$10))))))</f>
        <v>76.513380263189873</v>
      </c>
      <c r="T749">
        <f>IF(J749="",WoE!$T$25,IF(LEFT(J749,1)=WoE!$R$19,WoE!$T$19,IF(LEFT(J749,1)=WoE!$R$20,WoE!$T$20,IF(LEFT(J749,1)=WoE!$R$21,WoE!$T$21,IF(LEFT(J749,1)=WoE!$R$22,WoE!$T$22,IF(LEFT(J749,1)=WoE!$R$23,WoE!$T$23,WoE!$T$24))))))</f>
        <v>-35.508699828064103</v>
      </c>
      <c r="U749">
        <f>IF(Q749=WoE!$R$45,WoE!$T$45,IF(Q749=WoE!$R$44,WoE!$T$44,IF(Q749=WoE!$R$43,WoE!$T$43,IF(Q749=WoE!$R$42,WoE!$T$42,IF(Q749=WoE!$R$41,WoE!$T$41,IF(Q749=WoE!$R$40,WoE!$T$40,IF(Q749=WoE!$R$39,WoE!$T$39,IF(Q749=WoE!$R$38,WoE!$T$38,IF(Q749=WoE!$R$37,WoE!$T$37,IF(Q749=WoE!$R$36,WoE!$T$36,IF(Q749=WoE!$R$35,WoE!$T$35,IF(Q749="",WoE!$T$33,WoE!$T$34))))))))))))</f>
        <v>-96.783192941547711</v>
      </c>
      <c r="V749">
        <f>IF(D749=WoE!$R$53,WoE!$T$53,WoE!$T$54)</f>
        <v>-94.961360375027951</v>
      </c>
      <c r="W749">
        <f t="shared" si="59"/>
        <v>0</v>
      </c>
      <c r="Y749">
        <f>VLOOKUP(S749,WoE!$T$5:$W$11,4,FALSE)</f>
        <v>137</v>
      </c>
      <c r="Z749">
        <f>VLOOKUP(T749,WoE!$T$19:$W$25,4,FALSE)</f>
        <v>113</v>
      </c>
      <c r="AA749">
        <f>VLOOKUP(U749,WoE!$T$33:$W$45,4,FALSE)</f>
        <v>101</v>
      </c>
      <c r="AB749">
        <f>VLOOKUP(V749,WoE!$T$53:$W$54,4,FALSE)</f>
        <v>95</v>
      </c>
      <c r="AC749">
        <f t="shared" si="60"/>
        <v>446</v>
      </c>
      <c r="AD749">
        <f t="shared" si="61"/>
        <v>0</v>
      </c>
    </row>
    <row r="750" spans="1:30" x14ac:dyDescent="0.25">
      <c r="A750">
        <v>3</v>
      </c>
      <c r="B750">
        <v>0</v>
      </c>
      <c r="C750" t="s">
        <v>1765</v>
      </c>
      <c r="D750" t="s">
        <v>20</v>
      </c>
      <c r="E750">
        <v>34</v>
      </c>
      <c r="F750">
        <v>1</v>
      </c>
      <c r="G750">
        <v>1</v>
      </c>
      <c r="H750" t="s">
        <v>1763</v>
      </c>
      <c r="I750">
        <v>14.4</v>
      </c>
      <c r="K750" t="s">
        <v>17</v>
      </c>
      <c r="M750">
        <v>197</v>
      </c>
      <c r="N750" t="s">
        <v>1764</v>
      </c>
      <c r="O750">
        <v>1</v>
      </c>
      <c r="P750" t="str">
        <f t="shared" si="57"/>
        <v>Train</v>
      </c>
      <c r="Q750" t="str">
        <f t="shared" si="58"/>
        <v>IA</v>
      </c>
      <c r="S750">
        <f>IF(E750="",WoE!$T$11,IF(E750&lt;18,WoE!$T$5,IF(E750&lt;31,WoE!$T$6,IF(E750&lt;41,WoE!$T$7,IF(E750&lt;51,WoE!$T$8,IF(E750&lt;61,WoE!$T$9,WoE!$T$10))))))</f>
        <v>6.0882919635254256</v>
      </c>
      <c r="T750">
        <f>IF(J750="",WoE!$T$25,IF(LEFT(J750,1)=WoE!$R$19,WoE!$T$19,IF(LEFT(J750,1)=WoE!$R$20,WoE!$T$20,IF(LEFT(J750,1)=WoE!$R$21,WoE!$T$21,IF(LEFT(J750,1)=WoE!$R$22,WoE!$T$22,IF(LEFT(J750,1)=WoE!$R$23,WoE!$T$23,WoE!$T$24))))))</f>
        <v>-35.508699828064103</v>
      </c>
      <c r="U750">
        <f>IF(Q750=WoE!$R$45,WoE!$T$45,IF(Q750=WoE!$R$44,WoE!$T$44,IF(Q750=WoE!$R$43,WoE!$T$43,IF(Q750=WoE!$R$42,WoE!$T$42,IF(Q750=WoE!$R$41,WoE!$T$41,IF(Q750=WoE!$R$40,WoE!$T$40,IF(Q750=WoE!$R$39,WoE!$T$39,IF(Q750=WoE!$R$38,WoE!$T$38,IF(Q750=WoE!$R$37,WoE!$T$37,IF(Q750=WoE!$R$36,WoE!$T$36,IF(Q750=WoE!$R$35,WoE!$T$35,IF(Q750="",WoE!$T$33,WoE!$T$34))))))))))))</f>
        <v>-96.783192941547711</v>
      </c>
      <c r="V750">
        <f>IF(D750=WoE!$R$53,WoE!$T$53,WoE!$T$54)</f>
        <v>-94.961360375027951</v>
      </c>
      <c r="W750">
        <f t="shared" si="59"/>
        <v>0</v>
      </c>
      <c r="Y750">
        <f>VLOOKUP(S750,WoE!$T$5:$W$11,4,FALSE)</f>
        <v>123</v>
      </c>
      <c r="Z750">
        <f>VLOOKUP(T750,WoE!$T$19:$W$25,4,FALSE)</f>
        <v>113</v>
      </c>
      <c r="AA750">
        <f>VLOOKUP(U750,WoE!$T$33:$W$45,4,FALSE)</f>
        <v>101</v>
      </c>
      <c r="AB750">
        <f>VLOOKUP(V750,WoE!$T$53:$W$54,4,FALSE)</f>
        <v>95</v>
      </c>
      <c r="AC750">
        <f t="shared" si="60"/>
        <v>432</v>
      </c>
      <c r="AD750">
        <f t="shared" si="61"/>
        <v>0</v>
      </c>
    </row>
    <row r="751" spans="1:30" x14ac:dyDescent="0.25">
      <c r="A751">
        <v>3</v>
      </c>
      <c r="B751">
        <v>0</v>
      </c>
      <c r="C751" t="s">
        <v>1766</v>
      </c>
      <c r="D751" t="s">
        <v>15</v>
      </c>
      <c r="E751">
        <v>28</v>
      </c>
      <c r="F751">
        <v>1</v>
      </c>
      <c r="G751">
        <v>1</v>
      </c>
      <c r="H751" t="s">
        <v>1763</v>
      </c>
      <c r="I751">
        <v>14.4</v>
      </c>
      <c r="K751" t="s">
        <v>17</v>
      </c>
      <c r="N751" t="s">
        <v>1764</v>
      </c>
      <c r="O751">
        <v>3</v>
      </c>
      <c r="P751" t="str">
        <f t="shared" si="57"/>
        <v>Train</v>
      </c>
      <c r="Q751" t="str">
        <f t="shared" si="58"/>
        <v>IA</v>
      </c>
      <c r="S751">
        <f>IF(E751="",WoE!$T$11,IF(E751&lt;18,WoE!$T$5,IF(E751&lt;31,WoE!$T$6,IF(E751&lt;41,WoE!$T$7,IF(E751&lt;51,WoE!$T$8,IF(E751&lt;61,WoE!$T$9,WoE!$T$10))))))</f>
        <v>-5.6858338818942329</v>
      </c>
      <c r="T751">
        <f>IF(J751="",WoE!$T$25,IF(LEFT(J751,1)=WoE!$R$19,WoE!$T$19,IF(LEFT(J751,1)=WoE!$R$20,WoE!$T$20,IF(LEFT(J751,1)=WoE!$R$21,WoE!$T$21,IF(LEFT(J751,1)=WoE!$R$22,WoE!$T$22,IF(LEFT(J751,1)=WoE!$R$23,WoE!$T$23,WoE!$T$24))))))</f>
        <v>-35.508699828064103</v>
      </c>
      <c r="U751">
        <f>IF(Q751=WoE!$R$45,WoE!$T$45,IF(Q751=WoE!$R$44,WoE!$T$44,IF(Q751=WoE!$R$43,WoE!$T$43,IF(Q751=WoE!$R$42,WoE!$T$42,IF(Q751=WoE!$R$41,WoE!$T$41,IF(Q751=WoE!$R$40,WoE!$T$40,IF(Q751=WoE!$R$39,WoE!$T$39,IF(Q751=WoE!$R$38,WoE!$T$38,IF(Q751=WoE!$R$37,WoE!$T$37,IF(Q751=WoE!$R$36,WoE!$T$36,IF(Q751=WoE!$R$35,WoE!$T$35,IF(Q751="",WoE!$T$33,WoE!$T$34))))))))))))</f>
        <v>-96.783192941547711</v>
      </c>
      <c r="V751">
        <f>IF(D751=WoE!$R$53,WoE!$T$53,WoE!$T$54)</f>
        <v>157.1927179217501</v>
      </c>
      <c r="W751">
        <f t="shared" si="59"/>
        <v>0</v>
      </c>
      <c r="Y751">
        <f>VLOOKUP(S751,WoE!$T$5:$W$11,4,FALSE)</f>
        <v>121</v>
      </c>
      <c r="Z751">
        <f>VLOOKUP(T751,WoE!$T$19:$W$25,4,FALSE)</f>
        <v>113</v>
      </c>
      <c r="AA751">
        <f>VLOOKUP(U751,WoE!$T$33:$W$45,4,FALSE)</f>
        <v>101</v>
      </c>
      <c r="AB751">
        <f>VLOOKUP(V751,WoE!$T$53:$W$54,4,FALSE)</f>
        <v>167</v>
      </c>
      <c r="AC751">
        <f t="shared" si="60"/>
        <v>502</v>
      </c>
      <c r="AD751">
        <f t="shared" si="61"/>
        <v>0</v>
      </c>
    </row>
    <row r="752" spans="1:30" x14ac:dyDescent="0.25">
      <c r="A752">
        <v>3</v>
      </c>
      <c r="B752">
        <v>0</v>
      </c>
      <c r="C752" t="s">
        <v>1767</v>
      </c>
      <c r="D752" t="s">
        <v>20</v>
      </c>
      <c r="E752">
        <v>27</v>
      </c>
      <c r="F752">
        <v>0</v>
      </c>
      <c r="G752">
        <v>0</v>
      </c>
      <c r="H752" t="s">
        <v>1768</v>
      </c>
      <c r="I752">
        <v>7.8958000000000004</v>
      </c>
      <c r="K752" t="s">
        <v>17</v>
      </c>
      <c r="N752" t="s">
        <v>1505</v>
      </c>
      <c r="O752">
        <v>2</v>
      </c>
      <c r="P752" t="str">
        <f t="shared" si="57"/>
        <v>Train</v>
      </c>
      <c r="Q752" t="str">
        <f t="shared" si="58"/>
        <v>IL</v>
      </c>
      <c r="S752">
        <f>IF(E752="",WoE!$T$11,IF(E752&lt;18,WoE!$T$5,IF(E752&lt;31,WoE!$T$6,IF(E752&lt;41,WoE!$T$7,IF(E752&lt;51,WoE!$T$8,IF(E752&lt;61,WoE!$T$9,WoE!$T$10))))))</f>
        <v>-5.6858338818942329</v>
      </c>
      <c r="T752">
        <f>IF(J752="",WoE!$T$25,IF(LEFT(J752,1)=WoE!$R$19,WoE!$T$19,IF(LEFT(J752,1)=WoE!$R$20,WoE!$T$20,IF(LEFT(J752,1)=WoE!$R$21,WoE!$T$21,IF(LEFT(J752,1)=WoE!$R$22,WoE!$T$22,IF(LEFT(J752,1)=WoE!$R$23,WoE!$T$23,WoE!$T$24))))))</f>
        <v>-35.508699828064103</v>
      </c>
      <c r="U752">
        <f>IF(Q752=WoE!$R$45,WoE!$T$45,IF(Q752=WoE!$R$44,WoE!$T$44,IF(Q752=WoE!$R$43,WoE!$T$43,IF(Q752=WoE!$R$42,WoE!$T$42,IF(Q752=WoE!$R$41,WoE!$T$41,IF(Q752=WoE!$R$40,WoE!$T$40,IF(Q752=WoE!$R$39,WoE!$T$39,IF(Q752=WoE!$R$38,WoE!$T$38,IF(Q752=WoE!$R$37,WoE!$T$37,IF(Q752=WoE!$R$36,WoE!$T$36,IF(Q752=WoE!$R$35,WoE!$T$35,IF(Q752="",WoE!$T$33,WoE!$T$34))))))))))))</f>
        <v>-37.69635979759498</v>
      </c>
      <c r="V752">
        <f>IF(D752=WoE!$R$53,WoE!$T$53,WoE!$T$54)</f>
        <v>-94.961360375027951</v>
      </c>
      <c r="W752">
        <f t="shared" si="59"/>
        <v>0</v>
      </c>
      <c r="Y752">
        <f>VLOOKUP(S752,WoE!$T$5:$W$11,4,FALSE)</f>
        <v>121</v>
      </c>
      <c r="Z752">
        <f>VLOOKUP(T752,WoE!$T$19:$W$25,4,FALSE)</f>
        <v>113</v>
      </c>
      <c r="AA752">
        <f>VLOOKUP(U752,WoE!$T$33:$W$45,4,FALSE)</f>
        <v>114</v>
      </c>
      <c r="AB752">
        <f>VLOOKUP(V752,WoE!$T$53:$W$54,4,FALSE)</f>
        <v>95</v>
      </c>
      <c r="AC752">
        <f t="shared" si="60"/>
        <v>443</v>
      </c>
      <c r="AD752">
        <f t="shared" si="61"/>
        <v>0</v>
      </c>
    </row>
    <row r="753" spans="1:30" x14ac:dyDescent="0.25">
      <c r="A753">
        <v>3</v>
      </c>
      <c r="B753">
        <v>0</v>
      </c>
      <c r="C753" t="s">
        <v>1769</v>
      </c>
      <c r="D753" t="s">
        <v>20</v>
      </c>
      <c r="E753">
        <v>25</v>
      </c>
      <c r="F753">
        <v>0</v>
      </c>
      <c r="G753">
        <v>0</v>
      </c>
      <c r="H753" t="s">
        <v>1770</v>
      </c>
      <c r="I753">
        <v>7.8958000000000004</v>
      </c>
      <c r="K753" t="s">
        <v>17</v>
      </c>
      <c r="N753" t="s">
        <v>1505</v>
      </c>
      <c r="O753">
        <v>3</v>
      </c>
      <c r="P753" t="str">
        <f t="shared" si="57"/>
        <v>Train</v>
      </c>
      <c r="Q753" t="str">
        <f t="shared" si="58"/>
        <v>IL</v>
      </c>
      <c r="S753">
        <f>IF(E753="",WoE!$T$11,IF(E753&lt;18,WoE!$T$5,IF(E753&lt;31,WoE!$T$6,IF(E753&lt;41,WoE!$T$7,IF(E753&lt;51,WoE!$T$8,IF(E753&lt;61,WoE!$T$9,WoE!$T$10))))))</f>
        <v>-5.6858338818942329</v>
      </c>
      <c r="T753">
        <f>IF(J753="",WoE!$T$25,IF(LEFT(J753,1)=WoE!$R$19,WoE!$T$19,IF(LEFT(J753,1)=WoE!$R$20,WoE!$T$20,IF(LEFT(J753,1)=WoE!$R$21,WoE!$T$21,IF(LEFT(J753,1)=WoE!$R$22,WoE!$T$22,IF(LEFT(J753,1)=WoE!$R$23,WoE!$T$23,WoE!$T$24))))))</f>
        <v>-35.508699828064103</v>
      </c>
      <c r="U753">
        <f>IF(Q753=WoE!$R$45,WoE!$T$45,IF(Q753=WoE!$R$44,WoE!$T$44,IF(Q753=WoE!$R$43,WoE!$T$43,IF(Q753=WoE!$R$42,WoE!$T$42,IF(Q753=WoE!$R$41,WoE!$T$41,IF(Q753=WoE!$R$40,WoE!$T$40,IF(Q753=WoE!$R$39,WoE!$T$39,IF(Q753=WoE!$R$38,WoE!$T$38,IF(Q753=WoE!$R$37,WoE!$T$37,IF(Q753=WoE!$R$36,WoE!$T$36,IF(Q753=WoE!$R$35,WoE!$T$35,IF(Q753="",WoE!$T$33,WoE!$T$34))))))))))))</f>
        <v>-37.69635979759498</v>
      </c>
      <c r="V753">
        <f>IF(D753=WoE!$R$53,WoE!$T$53,WoE!$T$54)</f>
        <v>-94.961360375027951</v>
      </c>
      <c r="W753">
        <f t="shared" si="59"/>
        <v>0</v>
      </c>
      <c r="Y753">
        <f>VLOOKUP(S753,WoE!$T$5:$W$11,4,FALSE)</f>
        <v>121</v>
      </c>
      <c r="Z753">
        <f>VLOOKUP(T753,WoE!$T$19:$W$25,4,FALSE)</f>
        <v>113</v>
      </c>
      <c r="AA753">
        <f>VLOOKUP(U753,WoE!$T$33:$W$45,4,FALSE)</f>
        <v>114</v>
      </c>
      <c r="AB753">
        <f>VLOOKUP(V753,WoE!$T$53:$W$54,4,FALSE)</f>
        <v>95</v>
      </c>
      <c r="AC753">
        <f t="shared" si="60"/>
        <v>443</v>
      </c>
      <c r="AD753">
        <f t="shared" si="61"/>
        <v>0</v>
      </c>
    </row>
    <row r="754" spans="1:30" hidden="1" x14ac:dyDescent="0.25">
      <c r="A754">
        <v>3</v>
      </c>
      <c r="B754">
        <v>0</v>
      </c>
      <c r="C754" t="s">
        <v>1771</v>
      </c>
      <c r="D754" t="s">
        <v>20</v>
      </c>
      <c r="E754">
        <v>24</v>
      </c>
      <c r="F754">
        <v>2</v>
      </c>
      <c r="G754">
        <v>0</v>
      </c>
      <c r="H754" t="s">
        <v>1772</v>
      </c>
      <c r="I754">
        <v>24.15</v>
      </c>
      <c r="K754" t="s">
        <v>17</v>
      </c>
      <c r="N754" t="s">
        <v>1773</v>
      </c>
      <c r="O754">
        <v>5</v>
      </c>
      <c r="P754" t="str">
        <f t="shared" si="57"/>
        <v>Validate</v>
      </c>
      <c r="Q754" t="str">
        <f t="shared" si="58"/>
        <v>MI</v>
      </c>
      <c r="S754">
        <f>IF(E754="",WoE!$T$11,IF(E754&lt;18,WoE!$T$5,IF(E754&lt;31,WoE!$T$6,IF(E754&lt;41,WoE!$T$7,IF(E754&lt;51,WoE!$T$8,IF(E754&lt;61,WoE!$T$9,WoE!$T$10))))))</f>
        <v>-5.6858338818942329</v>
      </c>
      <c r="T754">
        <f>IF(J754="",WoE!$T$25,IF(LEFT(J754,1)=WoE!$R$19,WoE!$T$19,IF(LEFT(J754,1)=WoE!$R$20,WoE!$T$20,IF(LEFT(J754,1)=WoE!$R$21,WoE!$T$21,IF(LEFT(J754,1)=WoE!$R$22,WoE!$T$22,IF(LEFT(J754,1)=WoE!$R$23,WoE!$T$23,WoE!$T$24))))))</f>
        <v>-35.508699828064103</v>
      </c>
      <c r="U754">
        <f>IF(Q754=WoE!$R$45,WoE!$T$45,IF(Q754=WoE!$R$44,WoE!$T$44,IF(Q754=WoE!$R$43,WoE!$T$43,IF(Q754=WoE!$R$42,WoE!$T$42,IF(Q754=WoE!$R$41,WoE!$T$41,IF(Q754=WoE!$R$40,WoE!$T$40,IF(Q754=WoE!$R$39,WoE!$T$39,IF(Q754=WoE!$R$38,WoE!$T$38,IF(Q754=WoE!$R$37,WoE!$T$37,IF(Q754=WoE!$R$36,WoE!$T$36,IF(Q754=WoE!$R$35,WoE!$T$35,IF(Q754="",WoE!$T$33,WoE!$T$34))))))))))))</f>
        <v>9.3040031269785537</v>
      </c>
      <c r="V754">
        <f>IF(D754=WoE!$R$53,WoE!$T$53,WoE!$T$54)</f>
        <v>-94.961360375027951</v>
      </c>
      <c r="W754">
        <f t="shared" si="59"/>
        <v>0</v>
      </c>
      <c r="Y754">
        <f>VLOOKUP(S754,WoE!$T$5:$W$11,4,FALSE)</f>
        <v>121</v>
      </c>
      <c r="Z754">
        <f>VLOOKUP(T754,WoE!$T$19:$W$25,4,FALSE)</f>
        <v>113</v>
      </c>
      <c r="AA754">
        <f>VLOOKUP(U754,WoE!$T$33:$W$45,4,FALSE)</f>
        <v>124</v>
      </c>
      <c r="AB754">
        <f>VLOOKUP(V754,WoE!$T$53:$W$54,4,FALSE)</f>
        <v>95</v>
      </c>
      <c r="AC754">
        <f t="shared" si="60"/>
        <v>453</v>
      </c>
      <c r="AD754">
        <f t="shared" si="61"/>
        <v>0</v>
      </c>
    </row>
    <row r="755" spans="1:30" x14ac:dyDescent="0.25">
      <c r="A755">
        <v>3</v>
      </c>
      <c r="B755">
        <v>0</v>
      </c>
      <c r="C755" t="s">
        <v>1774</v>
      </c>
      <c r="D755" t="s">
        <v>20</v>
      </c>
      <c r="E755">
        <v>22</v>
      </c>
      <c r="F755">
        <v>0</v>
      </c>
      <c r="G755">
        <v>0</v>
      </c>
      <c r="H755" t="s">
        <v>1775</v>
      </c>
      <c r="I755">
        <v>8.0500000000000007</v>
      </c>
      <c r="K755" t="s">
        <v>17</v>
      </c>
      <c r="O755">
        <v>2</v>
      </c>
      <c r="P755" t="str">
        <f t="shared" si="57"/>
        <v>Train</v>
      </c>
      <c r="Q755" t="str">
        <f t="shared" si="58"/>
        <v/>
      </c>
      <c r="S755">
        <f>IF(E755="",WoE!$T$11,IF(E755&lt;18,WoE!$T$5,IF(E755&lt;31,WoE!$T$6,IF(E755&lt;41,WoE!$T$7,IF(E755&lt;51,WoE!$T$8,IF(E755&lt;61,WoE!$T$9,WoE!$T$10))))))</f>
        <v>-5.6858338818942329</v>
      </c>
      <c r="T755">
        <f>IF(J755="",WoE!$T$25,IF(LEFT(J755,1)=WoE!$R$19,WoE!$T$19,IF(LEFT(J755,1)=WoE!$R$20,WoE!$T$20,IF(LEFT(J755,1)=WoE!$R$21,WoE!$T$21,IF(LEFT(J755,1)=WoE!$R$22,WoE!$T$22,IF(LEFT(J755,1)=WoE!$R$23,WoE!$T$23,WoE!$T$24))))))</f>
        <v>-35.508699828064103</v>
      </c>
      <c r="U755">
        <f>IF(Q755=WoE!$R$45,WoE!$T$45,IF(Q755=WoE!$R$44,WoE!$T$44,IF(Q755=WoE!$R$43,WoE!$T$43,IF(Q755=WoE!$R$42,WoE!$T$42,IF(Q755=WoE!$R$41,WoE!$T$41,IF(Q755=WoE!$R$40,WoE!$T$40,IF(Q755=WoE!$R$39,WoE!$T$39,IF(Q755=WoE!$R$38,WoE!$T$38,IF(Q755=WoE!$R$37,WoE!$T$37,IF(Q755=WoE!$R$36,WoE!$T$36,IF(Q755=WoE!$R$35,WoE!$T$35,IF(Q755="",WoE!$T$33,WoE!$T$34))))))))))))</f>
        <v>-46.758841498002319</v>
      </c>
      <c r="V755">
        <f>IF(D755=WoE!$R$53,WoE!$T$53,WoE!$T$54)</f>
        <v>-94.961360375027951</v>
      </c>
      <c r="W755">
        <f t="shared" si="59"/>
        <v>0</v>
      </c>
      <c r="Y755">
        <f>VLOOKUP(S755,WoE!$T$5:$W$11,4,FALSE)</f>
        <v>121</v>
      </c>
      <c r="Z755">
        <f>VLOOKUP(T755,WoE!$T$19:$W$25,4,FALSE)</f>
        <v>113</v>
      </c>
      <c r="AA755">
        <f>VLOOKUP(U755,WoE!$T$33:$W$45,4,FALSE)</f>
        <v>112</v>
      </c>
      <c r="AB755">
        <f>VLOOKUP(V755,WoE!$T$53:$W$54,4,FALSE)</f>
        <v>95</v>
      </c>
      <c r="AC755">
        <f t="shared" si="60"/>
        <v>441</v>
      </c>
      <c r="AD755">
        <f t="shared" si="61"/>
        <v>0</v>
      </c>
    </row>
    <row r="756" spans="1:30" x14ac:dyDescent="0.25">
      <c r="A756">
        <v>3</v>
      </c>
      <c r="B756">
        <v>0</v>
      </c>
      <c r="C756" t="s">
        <v>1776</v>
      </c>
      <c r="D756" t="s">
        <v>20</v>
      </c>
      <c r="E756">
        <v>21</v>
      </c>
      <c r="F756">
        <v>2</v>
      </c>
      <c r="G756">
        <v>0</v>
      </c>
      <c r="H756" t="s">
        <v>1772</v>
      </c>
      <c r="I756">
        <v>24.15</v>
      </c>
      <c r="K756" t="s">
        <v>17</v>
      </c>
      <c r="N756" t="s">
        <v>1773</v>
      </c>
      <c r="O756">
        <v>3</v>
      </c>
      <c r="P756" t="str">
        <f t="shared" si="57"/>
        <v>Train</v>
      </c>
      <c r="Q756" t="str">
        <f t="shared" si="58"/>
        <v>MI</v>
      </c>
      <c r="S756">
        <f>IF(E756="",WoE!$T$11,IF(E756&lt;18,WoE!$T$5,IF(E756&lt;31,WoE!$T$6,IF(E756&lt;41,WoE!$T$7,IF(E756&lt;51,WoE!$T$8,IF(E756&lt;61,WoE!$T$9,WoE!$T$10))))))</f>
        <v>-5.6858338818942329</v>
      </c>
      <c r="T756">
        <f>IF(J756="",WoE!$T$25,IF(LEFT(J756,1)=WoE!$R$19,WoE!$T$19,IF(LEFT(J756,1)=WoE!$R$20,WoE!$T$20,IF(LEFT(J756,1)=WoE!$R$21,WoE!$T$21,IF(LEFT(J756,1)=WoE!$R$22,WoE!$T$22,IF(LEFT(J756,1)=WoE!$R$23,WoE!$T$23,WoE!$T$24))))))</f>
        <v>-35.508699828064103</v>
      </c>
      <c r="U756">
        <f>IF(Q756=WoE!$R$45,WoE!$T$45,IF(Q756=WoE!$R$44,WoE!$T$44,IF(Q756=WoE!$R$43,WoE!$T$43,IF(Q756=WoE!$R$42,WoE!$T$42,IF(Q756=WoE!$R$41,WoE!$T$41,IF(Q756=WoE!$R$40,WoE!$T$40,IF(Q756=WoE!$R$39,WoE!$T$39,IF(Q756=WoE!$R$38,WoE!$T$38,IF(Q756=WoE!$R$37,WoE!$T$37,IF(Q756=WoE!$R$36,WoE!$T$36,IF(Q756=WoE!$R$35,WoE!$T$35,IF(Q756="",WoE!$T$33,WoE!$T$34))))))))))))</f>
        <v>9.3040031269785537</v>
      </c>
      <c r="V756">
        <f>IF(D756=WoE!$R$53,WoE!$T$53,WoE!$T$54)</f>
        <v>-94.961360375027951</v>
      </c>
      <c r="W756">
        <f t="shared" si="59"/>
        <v>0</v>
      </c>
      <c r="Y756">
        <f>VLOOKUP(S756,WoE!$T$5:$W$11,4,FALSE)</f>
        <v>121</v>
      </c>
      <c r="Z756">
        <f>VLOOKUP(T756,WoE!$T$19:$W$25,4,FALSE)</f>
        <v>113</v>
      </c>
      <c r="AA756">
        <f>VLOOKUP(U756,WoE!$T$33:$W$45,4,FALSE)</f>
        <v>124</v>
      </c>
      <c r="AB756">
        <f>VLOOKUP(V756,WoE!$T$53:$W$54,4,FALSE)</f>
        <v>95</v>
      </c>
      <c r="AC756">
        <f t="shared" si="60"/>
        <v>453</v>
      </c>
      <c r="AD756">
        <f t="shared" si="61"/>
        <v>0</v>
      </c>
    </row>
    <row r="757" spans="1:30" x14ac:dyDescent="0.25">
      <c r="A757">
        <v>3</v>
      </c>
      <c r="B757">
        <v>0</v>
      </c>
      <c r="C757" t="s">
        <v>1777</v>
      </c>
      <c r="D757" t="s">
        <v>20</v>
      </c>
      <c r="E757">
        <v>17</v>
      </c>
      <c r="F757">
        <v>2</v>
      </c>
      <c r="G757">
        <v>0</v>
      </c>
      <c r="H757" t="s">
        <v>1778</v>
      </c>
      <c r="I757">
        <v>8.0500000000000007</v>
      </c>
      <c r="K757" t="s">
        <v>17</v>
      </c>
      <c r="N757" t="s">
        <v>1773</v>
      </c>
      <c r="O757">
        <v>3</v>
      </c>
      <c r="P757" t="str">
        <f t="shared" si="57"/>
        <v>Train</v>
      </c>
      <c r="Q757" t="str">
        <f t="shared" si="58"/>
        <v>MI</v>
      </c>
      <c r="S757">
        <f>IF(E757="",WoE!$T$11,IF(E757&lt;18,WoE!$T$5,IF(E757&lt;31,WoE!$T$6,IF(E757&lt;41,WoE!$T$7,IF(E757&lt;51,WoE!$T$8,IF(E757&lt;61,WoE!$T$9,WoE!$T$10))))))</f>
        <v>76.513380263189873</v>
      </c>
      <c r="T757">
        <f>IF(J757="",WoE!$T$25,IF(LEFT(J757,1)=WoE!$R$19,WoE!$T$19,IF(LEFT(J757,1)=WoE!$R$20,WoE!$T$20,IF(LEFT(J757,1)=WoE!$R$21,WoE!$T$21,IF(LEFT(J757,1)=WoE!$R$22,WoE!$T$22,IF(LEFT(J757,1)=WoE!$R$23,WoE!$T$23,WoE!$T$24))))))</f>
        <v>-35.508699828064103</v>
      </c>
      <c r="U757">
        <f>IF(Q757=WoE!$R$45,WoE!$T$45,IF(Q757=WoE!$R$44,WoE!$T$44,IF(Q757=WoE!$R$43,WoE!$T$43,IF(Q757=WoE!$R$42,WoE!$T$42,IF(Q757=WoE!$R$41,WoE!$T$41,IF(Q757=WoE!$R$40,WoE!$T$40,IF(Q757=WoE!$R$39,WoE!$T$39,IF(Q757=WoE!$R$38,WoE!$T$38,IF(Q757=WoE!$R$37,WoE!$T$37,IF(Q757=WoE!$R$36,WoE!$T$36,IF(Q757=WoE!$R$35,WoE!$T$35,IF(Q757="",WoE!$T$33,WoE!$T$34))))))))))))</f>
        <v>9.3040031269785537</v>
      </c>
      <c r="V757">
        <f>IF(D757=WoE!$R$53,WoE!$T$53,WoE!$T$54)</f>
        <v>-94.961360375027951</v>
      </c>
      <c r="W757">
        <f t="shared" si="59"/>
        <v>0</v>
      </c>
      <c r="Y757">
        <f>VLOOKUP(S757,WoE!$T$5:$W$11,4,FALSE)</f>
        <v>137</v>
      </c>
      <c r="Z757">
        <f>VLOOKUP(T757,WoE!$T$19:$W$25,4,FALSE)</f>
        <v>113</v>
      </c>
      <c r="AA757">
        <f>VLOOKUP(U757,WoE!$T$33:$W$45,4,FALSE)</f>
        <v>124</v>
      </c>
      <c r="AB757">
        <f>VLOOKUP(V757,WoE!$T$53:$W$54,4,FALSE)</f>
        <v>95</v>
      </c>
      <c r="AC757">
        <f t="shared" si="60"/>
        <v>469</v>
      </c>
      <c r="AD757">
        <f t="shared" si="61"/>
        <v>0</v>
      </c>
    </row>
    <row r="758" spans="1:30" hidden="1" x14ac:dyDescent="0.25">
      <c r="A758">
        <v>3</v>
      </c>
      <c r="B758">
        <v>0</v>
      </c>
      <c r="C758" t="s">
        <v>1779</v>
      </c>
      <c r="D758" t="s">
        <v>20</v>
      </c>
      <c r="F758">
        <v>1</v>
      </c>
      <c r="G758">
        <v>0</v>
      </c>
      <c r="H758" t="s">
        <v>1780</v>
      </c>
      <c r="I758">
        <v>16.100000000000001</v>
      </c>
      <c r="K758" t="s">
        <v>17</v>
      </c>
      <c r="N758" t="s">
        <v>1781</v>
      </c>
      <c r="O758">
        <v>5</v>
      </c>
      <c r="P758" t="str">
        <f t="shared" si="57"/>
        <v>Validate</v>
      </c>
      <c r="Q758" t="str">
        <f t="shared" si="58"/>
        <v>OH</v>
      </c>
      <c r="S758">
        <f>IF(E758="",WoE!$T$11,IF(E758&lt;18,WoE!$T$5,IF(E758&lt;31,WoE!$T$6,IF(E758&lt;41,WoE!$T$7,IF(E758&lt;51,WoE!$T$8,IF(E758&lt;61,WoE!$T$9,WoE!$T$10))))))</f>
        <v>-43.580409799888336</v>
      </c>
      <c r="T758">
        <f>IF(J758="",WoE!$T$25,IF(LEFT(J758,1)=WoE!$R$19,WoE!$T$19,IF(LEFT(J758,1)=WoE!$R$20,WoE!$T$20,IF(LEFT(J758,1)=WoE!$R$21,WoE!$T$21,IF(LEFT(J758,1)=WoE!$R$22,WoE!$T$22,IF(LEFT(J758,1)=WoE!$R$23,WoE!$T$23,WoE!$T$24))))))</f>
        <v>-35.508699828064103</v>
      </c>
      <c r="U758">
        <f>IF(Q758=WoE!$R$45,WoE!$T$45,IF(Q758=WoE!$R$44,WoE!$T$44,IF(Q758=WoE!$R$43,WoE!$T$43,IF(Q758=WoE!$R$42,WoE!$T$42,IF(Q758=WoE!$R$41,WoE!$T$41,IF(Q758=WoE!$R$40,WoE!$T$40,IF(Q758=WoE!$R$39,WoE!$T$39,IF(Q758=WoE!$R$38,WoE!$T$38,IF(Q758=WoE!$R$37,WoE!$T$37,IF(Q758=WoE!$R$36,WoE!$T$36,IF(Q758=WoE!$R$35,WoE!$T$35,IF(Q758="",WoE!$T$33,WoE!$T$34))))))))))))</f>
        <v>100.93307631439407</v>
      </c>
      <c r="V758">
        <f>IF(D758=WoE!$R$53,WoE!$T$53,WoE!$T$54)</f>
        <v>-94.961360375027951</v>
      </c>
      <c r="W758">
        <f t="shared" si="59"/>
        <v>0</v>
      </c>
      <c r="Y758">
        <f>VLOOKUP(S758,WoE!$T$5:$W$11,4,FALSE)</f>
        <v>113</v>
      </c>
      <c r="Z758">
        <f>VLOOKUP(T758,WoE!$T$19:$W$25,4,FALSE)</f>
        <v>113</v>
      </c>
      <c r="AA758">
        <f>VLOOKUP(U758,WoE!$T$33:$W$45,4,FALSE)</f>
        <v>144</v>
      </c>
      <c r="AB758">
        <f>VLOOKUP(V758,WoE!$T$53:$W$54,4,FALSE)</f>
        <v>95</v>
      </c>
      <c r="AC758">
        <f t="shared" si="60"/>
        <v>465</v>
      </c>
      <c r="AD758">
        <f t="shared" si="61"/>
        <v>0</v>
      </c>
    </row>
    <row r="759" spans="1:30" x14ac:dyDescent="0.25">
      <c r="A759">
        <v>3</v>
      </c>
      <c r="B759">
        <v>1</v>
      </c>
      <c r="C759" t="s">
        <v>1782</v>
      </c>
      <c r="D759" t="s">
        <v>15</v>
      </c>
      <c r="F759">
        <v>1</v>
      </c>
      <c r="G759">
        <v>0</v>
      </c>
      <c r="H759" t="s">
        <v>1780</v>
      </c>
      <c r="I759">
        <v>16.100000000000001</v>
      </c>
      <c r="K759" t="s">
        <v>17</v>
      </c>
      <c r="L759" t="s">
        <v>1001</v>
      </c>
      <c r="N759" t="s">
        <v>1781</v>
      </c>
      <c r="O759">
        <v>1</v>
      </c>
      <c r="P759" t="str">
        <f t="shared" si="57"/>
        <v>Train</v>
      </c>
      <c r="Q759" t="str">
        <f t="shared" si="58"/>
        <v>OH</v>
      </c>
      <c r="S759">
        <f>IF(E759="",WoE!$T$11,IF(E759&lt;18,WoE!$T$5,IF(E759&lt;31,WoE!$T$6,IF(E759&lt;41,WoE!$T$7,IF(E759&lt;51,WoE!$T$8,IF(E759&lt;61,WoE!$T$9,WoE!$T$10))))))</f>
        <v>-43.580409799888336</v>
      </c>
      <c r="T759">
        <f>IF(J759="",WoE!$T$25,IF(LEFT(J759,1)=WoE!$R$19,WoE!$T$19,IF(LEFT(J759,1)=WoE!$R$20,WoE!$T$20,IF(LEFT(J759,1)=WoE!$R$21,WoE!$T$21,IF(LEFT(J759,1)=WoE!$R$22,WoE!$T$22,IF(LEFT(J759,1)=WoE!$R$23,WoE!$T$23,WoE!$T$24))))))</f>
        <v>-35.508699828064103</v>
      </c>
      <c r="U759">
        <f>IF(Q759=WoE!$R$45,WoE!$T$45,IF(Q759=WoE!$R$44,WoE!$T$44,IF(Q759=WoE!$R$43,WoE!$T$43,IF(Q759=WoE!$R$42,WoE!$T$42,IF(Q759=WoE!$R$41,WoE!$T$41,IF(Q759=WoE!$R$40,WoE!$T$40,IF(Q759=WoE!$R$39,WoE!$T$39,IF(Q759=WoE!$R$38,WoE!$T$38,IF(Q759=WoE!$R$37,WoE!$T$37,IF(Q759=WoE!$R$36,WoE!$T$36,IF(Q759=WoE!$R$35,WoE!$T$35,IF(Q759="",WoE!$T$33,WoE!$T$34))))))))))))</f>
        <v>100.93307631439407</v>
      </c>
      <c r="V759">
        <f>IF(D759=WoE!$R$53,WoE!$T$53,WoE!$T$54)</f>
        <v>157.1927179217501</v>
      </c>
      <c r="W759">
        <f t="shared" si="59"/>
        <v>1</v>
      </c>
      <c r="Y759">
        <f>VLOOKUP(S759,WoE!$T$5:$W$11,4,FALSE)</f>
        <v>113</v>
      </c>
      <c r="Z759">
        <f>VLOOKUP(T759,WoE!$T$19:$W$25,4,FALSE)</f>
        <v>113</v>
      </c>
      <c r="AA759">
        <f>VLOOKUP(U759,WoE!$T$33:$W$45,4,FALSE)</f>
        <v>144</v>
      </c>
      <c r="AB759">
        <f>VLOOKUP(V759,WoE!$T$53:$W$54,4,FALSE)</f>
        <v>167</v>
      </c>
      <c r="AC759">
        <f t="shared" si="60"/>
        <v>537</v>
      </c>
      <c r="AD759">
        <f t="shared" si="61"/>
        <v>1</v>
      </c>
    </row>
    <row r="760" spans="1:30" x14ac:dyDescent="0.25">
      <c r="A760">
        <v>3</v>
      </c>
      <c r="B760">
        <v>1</v>
      </c>
      <c r="C760" t="s">
        <v>1783</v>
      </c>
      <c r="D760" t="s">
        <v>20</v>
      </c>
      <c r="E760">
        <v>36.5</v>
      </c>
      <c r="F760">
        <v>1</v>
      </c>
      <c r="G760">
        <v>0</v>
      </c>
      <c r="H760" t="s">
        <v>1784</v>
      </c>
      <c r="I760">
        <v>17.399999999999999</v>
      </c>
      <c r="K760" t="s">
        <v>17</v>
      </c>
      <c r="L760" t="s">
        <v>414</v>
      </c>
      <c r="N760" t="s">
        <v>1785</v>
      </c>
      <c r="O760">
        <v>2</v>
      </c>
      <c r="P760" t="str">
        <f t="shared" si="57"/>
        <v>Train</v>
      </c>
      <c r="Q760" t="str">
        <f t="shared" si="58"/>
        <v>MT</v>
      </c>
      <c r="S760">
        <f>IF(E760="",WoE!$T$11,IF(E760&lt;18,WoE!$T$5,IF(E760&lt;31,WoE!$T$6,IF(E760&lt;41,WoE!$T$7,IF(E760&lt;51,WoE!$T$8,IF(E760&lt;61,WoE!$T$9,WoE!$T$10))))))</f>
        <v>6.0882919635254256</v>
      </c>
      <c r="T760">
        <f>IF(J760="",WoE!$T$25,IF(LEFT(J760,1)=WoE!$R$19,WoE!$T$19,IF(LEFT(J760,1)=WoE!$R$20,WoE!$T$20,IF(LEFT(J760,1)=WoE!$R$21,WoE!$T$21,IF(LEFT(J760,1)=WoE!$R$22,WoE!$T$22,IF(LEFT(J760,1)=WoE!$R$23,WoE!$T$23,WoE!$T$24))))))</f>
        <v>-35.508699828064103</v>
      </c>
      <c r="U760">
        <f>IF(Q760=WoE!$R$45,WoE!$T$45,IF(Q760=WoE!$R$44,WoE!$T$44,IF(Q760=WoE!$R$43,WoE!$T$43,IF(Q760=WoE!$R$42,WoE!$T$42,IF(Q760=WoE!$R$41,WoE!$T$41,IF(Q760=WoE!$R$40,WoE!$T$40,IF(Q760=WoE!$R$39,WoE!$T$39,IF(Q760=WoE!$R$38,WoE!$T$38,IF(Q760=WoE!$R$37,WoE!$T$37,IF(Q760=WoE!$R$36,WoE!$T$36,IF(Q760=WoE!$R$35,WoE!$T$35,IF(Q760="",WoE!$T$33,WoE!$T$34))))))))))))</f>
        <v>26.617316200933416</v>
      </c>
      <c r="V760">
        <f>IF(D760=WoE!$R$53,WoE!$T$53,WoE!$T$54)</f>
        <v>-94.961360375027951</v>
      </c>
      <c r="W760">
        <f t="shared" si="59"/>
        <v>1</v>
      </c>
      <c r="Y760">
        <f>VLOOKUP(S760,WoE!$T$5:$W$11,4,FALSE)</f>
        <v>123</v>
      </c>
      <c r="Z760">
        <f>VLOOKUP(T760,WoE!$T$19:$W$25,4,FALSE)</f>
        <v>113</v>
      </c>
      <c r="AA760">
        <f>VLOOKUP(U760,WoE!$T$33:$W$45,4,FALSE)</f>
        <v>128</v>
      </c>
      <c r="AB760">
        <f>VLOOKUP(V760,WoE!$T$53:$W$54,4,FALSE)</f>
        <v>95</v>
      </c>
      <c r="AC760">
        <f t="shared" si="60"/>
        <v>459</v>
      </c>
      <c r="AD760">
        <f t="shared" si="61"/>
        <v>1</v>
      </c>
    </row>
    <row r="761" spans="1:30" hidden="1" x14ac:dyDescent="0.25">
      <c r="A761">
        <v>3</v>
      </c>
      <c r="B761">
        <v>1</v>
      </c>
      <c r="C761" t="s">
        <v>1786</v>
      </c>
      <c r="D761" t="s">
        <v>15</v>
      </c>
      <c r="E761">
        <v>36</v>
      </c>
      <c r="F761">
        <v>1</v>
      </c>
      <c r="G761">
        <v>0</v>
      </c>
      <c r="H761" t="s">
        <v>1784</v>
      </c>
      <c r="I761">
        <v>17.399999999999999</v>
      </c>
      <c r="K761" t="s">
        <v>17</v>
      </c>
      <c r="L761" t="s">
        <v>241</v>
      </c>
      <c r="N761" t="s">
        <v>1785</v>
      </c>
      <c r="O761">
        <v>5</v>
      </c>
      <c r="P761" t="str">
        <f t="shared" si="57"/>
        <v>Validate</v>
      </c>
      <c r="Q761" t="str">
        <f t="shared" si="58"/>
        <v>MT</v>
      </c>
      <c r="S761">
        <f>IF(E761="",WoE!$T$11,IF(E761&lt;18,WoE!$T$5,IF(E761&lt;31,WoE!$T$6,IF(E761&lt;41,WoE!$T$7,IF(E761&lt;51,WoE!$T$8,IF(E761&lt;61,WoE!$T$9,WoE!$T$10))))))</f>
        <v>6.0882919635254256</v>
      </c>
      <c r="T761">
        <f>IF(J761="",WoE!$T$25,IF(LEFT(J761,1)=WoE!$R$19,WoE!$T$19,IF(LEFT(J761,1)=WoE!$R$20,WoE!$T$20,IF(LEFT(J761,1)=WoE!$R$21,WoE!$T$21,IF(LEFT(J761,1)=WoE!$R$22,WoE!$T$22,IF(LEFT(J761,1)=WoE!$R$23,WoE!$T$23,WoE!$T$24))))))</f>
        <v>-35.508699828064103</v>
      </c>
      <c r="U761">
        <f>IF(Q761=WoE!$R$45,WoE!$T$45,IF(Q761=WoE!$R$44,WoE!$T$44,IF(Q761=WoE!$R$43,WoE!$T$43,IF(Q761=WoE!$R$42,WoE!$T$42,IF(Q761=WoE!$R$41,WoE!$T$41,IF(Q761=WoE!$R$40,WoE!$T$40,IF(Q761=WoE!$R$39,WoE!$T$39,IF(Q761=WoE!$R$38,WoE!$T$38,IF(Q761=WoE!$R$37,WoE!$T$37,IF(Q761=WoE!$R$36,WoE!$T$36,IF(Q761=WoE!$R$35,WoE!$T$35,IF(Q761="",WoE!$T$33,WoE!$T$34))))))))))))</f>
        <v>26.617316200933416</v>
      </c>
      <c r="V761">
        <f>IF(D761=WoE!$R$53,WoE!$T$53,WoE!$T$54)</f>
        <v>157.1927179217501</v>
      </c>
      <c r="W761">
        <f t="shared" si="59"/>
        <v>1</v>
      </c>
      <c r="Y761">
        <f>VLOOKUP(S761,WoE!$T$5:$W$11,4,FALSE)</f>
        <v>123</v>
      </c>
      <c r="Z761">
        <f>VLOOKUP(T761,WoE!$T$19:$W$25,4,FALSE)</f>
        <v>113</v>
      </c>
      <c r="AA761">
        <f>VLOOKUP(U761,WoE!$T$33:$W$45,4,FALSE)</f>
        <v>128</v>
      </c>
      <c r="AB761">
        <f>VLOOKUP(V761,WoE!$T$53:$W$54,4,FALSE)</f>
        <v>167</v>
      </c>
      <c r="AC761">
        <f t="shared" si="60"/>
        <v>531</v>
      </c>
      <c r="AD761">
        <f t="shared" si="61"/>
        <v>1</v>
      </c>
    </row>
    <row r="762" spans="1:30" hidden="1" x14ac:dyDescent="0.25">
      <c r="A762">
        <v>3</v>
      </c>
      <c r="B762">
        <v>1</v>
      </c>
      <c r="C762" t="s">
        <v>1787</v>
      </c>
      <c r="D762" t="s">
        <v>20</v>
      </c>
      <c r="E762">
        <v>30</v>
      </c>
      <c r="F762">
        <v>0</v>
      </c>
      <c r="G762">
        <v>0</v>
      </c>
      <c r="H762" t="s">
        <v>1788</v>
      </c>
      <c r="I762">
        <v>9.5</v>
      </c>
      <c r="K762" t="s">
        <v>17</v>
      </c>
      <c r="L762" t="s">
        <v>22</v>
      </c>
      <c r="N762" t="s">
        <v>1789</v>
      </c>
      <c r="O762">
        <v>4</v>
      </c>
      <c r="P762" t="str">
        <f t="shared" si="57"/>
        <v>Test</v>
      </c>
      <c r="Q762" t="str">
        <f t="shared" si="58"/>
        <v>MI</v>
      </c>
      <c r="S762">
        <f>IF(E762="",WoE!$T$11,IF(E762&lt;18,WoE!$T$5,IF(E762&lt;31,WoE!$T$6,IF(E762&lt;41,WoE!$T$7,IF(E762&lt;51,WoE!$T$8,IF(E762&lt;61,WoE!$T$9,WoE!$T$10))))))</f>
        <v>-5.6858338818942329</v>
      </c>
      <c r="T762">
        <f>IF(J762="",WoE!$T$25,IF(LEFT(J762,1)=WoE!$R$19,WoE!$T$19,IF(LEFT(J762,1)=WoE!$R$20,WoE!$T$20,IF(LEFT(J762,1)=WoE!$R$21,WoE!$T$21,IF(LEFT(J762,1)=WoE!$R$22,WoE!$T$22,IF(LEFT(J762,1)=WoE!$R$23,WoE!$T$23,WoE!$T$24))))))</f>
        <v>-35.508699828064103</v>
      </c>
      <c r="U762">
        <f>IF(Q762=WoE!$R$45,WoE!$T$45,IF(Q762=WoE!$R$44,WoE!$T$44,IF(Q762=WoE!$R$43,WoE!$T$43,IF(Q762=WoE!$R$42,WoE!$T$42,IF(Q762=WoE!$R$41,WoE!$T$41,IF(Q762=WoE!$R$40,WoE!$T$40,IF(Q762=WoE!$R$39,WoE!$T$39,IF(Q762=WoE!$R$38,WoE!$T$38,IF(Q762=WoE!$R$37,WoE!$T$37,IF(Q762=WoE!$R$36,WoE!$T$36,IF(Q762=WoE!$R$35,WoE!$T$35,IF(Q762="",WoE!$T$33,WoE!$T$34))))))))))))</f>
        <v>9.3040031269785537</v>
      </c>
      <c r="V762">
        <f>IF(D762=WoE!$R$53,WoE!$T$53,WoE!$T$54)</f>
        <v>-94.961360375027951</v>
      </c>
      <c r="W762">
        <f t="shared" si="59"/>
        <v>1</v>
      </c>
      <c r="Y762">
        <f>VLOOKUP(S762,WoE!$T$5:$W$11,4,FALSE)</f>
        <v>121</v>
      </c>
      <c r="Z762">
        <f>VLOOKUP(T762,WoE!$T$19:$W$25,4,FALSE)</f>
        <v>113</v>
      </c>
      <c r="AA762">
        <f>VLOOKUP(U762,WoE!$T$33:$W$45,4,FALSE)</f>
        <v>124</v>
      </c>
      <c r="AB762">
        <f>VLOOKUP(V762,WoE!$T$53:$W$54,4,FALSE)</f>
        <v>95</v>
      </c>
      <c r="AC762">
        <f t="shared" si="60"/>
        <v>453</v>
      </c>
      <c r="AD762">
        <f t="shared" si="61"/>
        <v>1</v>
      </c>
    </row>
    <row r="763" spans="1:30" x14ac:dyDescent="0.25">
      <c r="A763">
        <v>3</v>
      </c>
      <c r="B763">
        <v>0</v>
      </c>
      <c r="C763" t="s">
        <v>1790</v>
      </c>
      <c r="D763" t="s">
        <v>20</v>
      </c>
      <c r="E763">
        <v>16</v>
      </c>
      <c r="F763">
        <v>0</v>
      </c>
      <c r="G763">
        <v>0</v>
      </c>
      <c r="H763" t="s">
        <v>1791</v>
      </c>
      <c r="I763">
        <v>9.5</v>
      </c>
      <c r="K763" t="s">
        <v>17</v>
      </c>
      <c r="O763">
        <v>3</v>
      </c>
      <c r="P763" t="str">
        <f t="shared" si="57"/>
        <v>Train</v>
      </c>
      <c r="Q763" t="str">
        <f t="shared" si="58"/>
        <v/>
      </c>
      <c r="S763">
        <f>IF(E763="",WoE!$T$11,IF(E763&lt;18,WoE!$T$5,IF(E763&lt;31,WoE!$T$6,IF(E763&lt;41,WoE!$T$7,IF(E763&lt;51,WoE!$T$8,IF(E763&lt;61,WoE!$T$9,WoE!$T$10))))))</f>
        <v>76.513380263189873</v>
      </c>
      <c r="T763">
        <f>IF(J763="",WoE!$T$25,IF(LEFT(J763,1)=WoE!$R$19,WoE!$T$19,IF(LEFT(J763,1)=WoE!$R$20,WoE!$T$20,IF(LEFT(J763,1)=WoE!$R$21,WoE!$T$21,IF(LEFT(J763,1)=WoE!$R$22,WoE!$T$22,IF(LEFT(J763,1)=WoE!$R$23,WoE!$T$23,WoE!$T$24))))))</f>
        <v>-35.508699828064103</v>
      </c>
      <c r="U763">
        <f>IF(Q763=WoE!$R$45,WoE!$T$45,IF(Q763=WoE!$R$44,WoE!$T$44,IF(Q763=WoE!$R$43,WoE!$T$43,IF(Q763=WoE!$R$42,WoE!$T$42,IF(Q763=WoE!$R$41,WoE!$T$41,IF(Q763=WoE!$R$40,WoE!$T$40,IF(Q763=WoE!$R$39,WoE!$T$39,IF(Q763=WoE!$R$38,WoE!$T$38,IF(Q763=WoE!$R$37,WoE!$T$37,IF(Q763=WoE!$R$36,WoE!$T$36,IF(Q763=WoE!$R$35,WoE!$T$35,IF(Q763="",WoE!$T$33,WoE!$T$34))))))))))))</f>
        <v>-46.758841498002319</v>
      </c>
      <c r="V763">
        <f>IF(D763=WoE!$R$53,WoE!$T$53,WoE!$T$54)</f>
        <v>-94.961360375027951</v>
      </c>
      <c r="W763">
        <f t="shared" si="59"/>
        <v>0</v>
      </c>
      <c r="Y763">
        <f>VLOOKUP(S763,WoE!$T$5:$W$11,4,FALSE)</f>
        <v>137</v>
      </c>
      <c r="Z763">
        <f>VLOOKUP(T763,WoE!$T$19:$W$25,4,FALSE)</f>
        <v>113</v>
      </c>
      <c r="AA763">
        <f>VLOOKUP(U763,WoE!$T$33:$W$45,4,FALSE)</f>
        <v>112</v>
      </c>
      <c r="AB763">
        <f>VLOOKUP(V763,WoE!$T$53:$W$54,4,FALSE)</f>
        <v>95</v>
      </c>
      <c r="AC763">
        <f t="shared" si="60"/>
        <v>457</v>
      </c>
      <c r="AD763">
        <f t="shared" si="61"/>
        <v>0</v>
      </c>
    </row>
    <row r="764" spans="1:30" x14ac:dyDescent="0.25">
      <c r="A764">
        <v>3</v>
      </c>
      <c r="B764">
        <v>1</v>
      </c>
      <c r="C764" t="s">
        <v>1792</v>
      </c>
      <c r="D764" t="s">
        <v>20</v>
      </c>
      <c r="E764">
        <v>1</v>
      </c>
      <c r="F764">
        <v>1</v>
      </c>
      <c r="G764">
        <v>2</v>
      </c>
      <c r="H764" t="s">
        <v>1793</v>
      </c>
      <c r="I764">
        <v>20.574999999999999</v>
      </c>
      <c r="K764" t="s">
        <v>17</v>
      </c>
      <c r="L764" t="s">
        <v>33</v>
      </c>
      <c r="N764" t="s">
        <v>1794</v>
      </c>
      <c r="O764">
        <v>2</v>
      </c>
      <c r="P764" t="str">
        <f t="shared" si="57"/>
        <v>Train</v>
      </c>
      <c r="Q764" t="str">
        <f t="shared" si="58"/>
        <v>KS</v>
      </c>
      <c r="S764">
        <f>IF(E764="",WoE!$T$11,IF(E764&lt;18,WoE!$T$5,IF(E764&lt;31,WoE!$T$6,IF(E764&lt;41,WoE!$T$7,IF(E764&lt;51,WoE!$T$8,IF(E764&lt;61,WoE!$T$9,WoE!$T$10))))))</f>
        <v>76.513380263189873</v>
      </c>
      <c r="T764">
        <f>IF(J764="",WoE!$T$25,IF(LEFT(J764,1)=WoE!$R$19,WoE!$T$19,IF(LEFT(J764,1)=WoE!$R$20,WoE!$T$20,IF(LEFT(J764,1)=WoE!$R$21,WoE!$T$21,IF(LEFT(J764,1)=WoE!$R$22,WoE!$T$22,IF(LEFT(J764,1)=WoE!$R$23,WoE!$T$23,WoE!$T$24))))))</f>
        <v>-35.508699828064103</v>
      </c>
      <c r="U764">
        <f>IF(Q764=WoE!$R$45,WoE!$T$45,IF(Q764=WoE!$R$44,WoE!$T$44,IF(Q764=WoE!$R$43,WoE!$T$43,IF(Q764=WoE!$R$42,WoE!$T$42,IF(Q764=WoE!$R$41,WoE!$T$41,IF(Q764=WoE!$R$40,WoE!$T$40,IF(Q764=WoE!$R$39,WoE!$T$39,IF(Q764=WoE!$R$38,WoE!$T$38,IF(Q764=WoE!$R$37,WoE!$T$37,IF(Q764=WoE!$R$36,WoE!$T$36,IF(Q764=WoE!$R$35,WoE!$T$35,IF(Q764="",WoE!$T$33,WoE!$T$34))))))))))))</f>
        <v>26.617316200933416</v>
      </c>
      <c r="V764">
        <f>IF(D764=WoE!$R$53,WoE!$T$53,WoE!$T$54)</f>
        <v>-94.961360375027951</v>
      </c>
      <c r="W764">
        <f t="shared" si="59"/>
        <v>1</v>
      </c>
      <c r="Y764">
        <f>VLOOKUP(S764,WoE!$T$5:$W$11,4,FALSE)</f>
        <v>137</v>
      </c>
      <c r="Z764">
        <f>VLOOKUP(T764,WoE!$T$19:$W$25,4,FALSE)</f>
        <v>113</v>
      </c>
      <c r="AA764">
        <f>VLOOKUP(U764,WoE!$T$33:$W$45,4,FALSE)</f>
        <v>128</v>
      </c>
      <c r="AB764">
        <f>VLOOKUP(V764,WoE!$T$53:$W$54,4,FALSE)</f>
        <v>95</v>
      </c>
      <c r="AC764">
        <f t="shared" si="60"/>
        <v>473</v>
      </c>
      <c r="AD764">
        <f t="shared" si="61"/>
        <v>1</v>
      </c>
    </row>
    <row r="765" spans="1:30" x14ac:dyDescent="0.25">
      <c r="A765">
        <v>3</v>
      </c>
      <c r="B765">
        <v>1</v>
      </c>
      <c r="C765" t="s">
        <v>1795</v>
      </c>
      <c r="D765" t="s">
        <v>15</v>
      </c>
      <c r="E765">
        <v>0.16669999999999999</v>
      </c>
      <c r="F765">
        <v>1</v>
      </c>
      <c r="G765">
        <v>2</v>
      </c>
      <c r="H765" t="s">
        <v>1793</v>
      </c>
      <c r="I765">
        <v>20.574999999999999</v>
      </c>
      <c r="K765" t="s">
        <v>17</v>
      </c>
      <c r="L765" t="s">
        <v>33</v>
      </c>
      <c r="N765" t="s">
        <v>1794</v>
      </c>
      <c r="O765">
        <v>1</v>
      </c>
      <c r="P765" t="str">
        <f t="shared" si="57"/>
        <v>Train</v>
      </c>
      <c r="Q765" t="str">
        <f t="shared" si="58"/>
        <v>KS</v>
      </c>
      <c r="S765">
        <f>IF(E765="",WoE!$T$11,IF(E765&lt;18,WoE!$T$5,IF(E765&lt;31,WoE!$T$6,IF(E765&lt;41,WoE!$T$7,IF(E765&lt;51,WoE!$T$8,IF(E765&lt;61,WoE!$T$9,WoE!$T$10))))))</f>
        <v>76.513380263189873</v>
      </c>
      <c r="T765">
        <f>IF(J765="",WoE!$T$25,IF(LEFT(J765,1)=WoE!$R$19,WoE!$T$19,IF(LEFT(J765,1)=WoE!$R$20,WoE!$T$20,IF(LEFT(J765,1)=WoE!$R$21,WoE!$T$21,IF(LEFT(J765,1)=WoE!$R$22,WoE!$T$22,IF(LEFT(J765,1)=WoE!$R$23,WoE!$T$23,WoE!$T$24))))))</f>
        <v>-35.508699828064103</v>
      </c>
      <c r="U765">
        <f>IF(Q765=WoE!$R$45,WoE!$T$45,IF(Q765=WoE!$R$44,WoE!$T$44,IF(Q765=WoE!$R$43,WoE!$T$43,IF(Q765=WoE!$R$42,WoE!$T$42,IF(Q765=WoE!$R$41,WoE!$T$41,IF(Q765=WoE!$R$40,WoE!$T$40,IF(Q765=WoE!$R$39,WoE!$T$39,IF(Q765=WoE!$R$38,WoE!$T$38,IF(Q765=WoE!$R$37,WoE!$T$37,IF(Q765=WoE!$R$36,WoE!$T$36,IF(Q765=WoE!$R$35,WoE!$T$35,IF(Q765="",WoE!$T$33,WoE!$T$34))))))))))))</f>
        <v>26.617316200933416</v>
      </c>
      <c r="V765">
        <f>IF(D765=WoE!$R$53,WoE!$T$53,WoE!$T$54)</f>
        <v>157.1927179217501</v>
      </c>
      <c r="W765">
        <f t="shared" si="59"/>
        <v>1</v>
      </c>
      <c r="Y765">
        <f>VLOOKUP(S765,WoE!$T$5:$W$11,4,FALSE)</f>
        <v>137</v>
      </c>
      <c r="Z765">
        <f>VLOOKUP(T765,WoE!$T$19:$W$25,4,FALSE)</f>
        <v>113</v>
      </c>
      <c r="AA765">
        <f>VLOOKUP(U765,WoE!$T$33:$W$45,4,FALSE)</f>
        <v>128</v>
      </c>
      <c r="AB765">
        <f>VLOOKUP(V765,WoE!$T$53:$W$54,4,FALSE)</f>
        <v>167</v>
      </c>
      <c r="AC765">
        <f t="shared" si="60"/>
        <v>545</v>
      </c>
      <c r="AD765">
        <f t="shared" si="61"/>
        <v>1</v>
      </c>
    </row>
    <row r="766" spans="1:30" hidden="1" x14ac:dyDescent="0.25">
      <c r="A766">
        <v>3</v>
      </c>
      <c r="B766">
        <v>0</v>
      </c>
      <c r="C766" t="s">
        <v>1796</v>
      </c>
      <c r="D766" t="s">
        <v>20</v>
      </c>
      <c r="E766">
        <v>26</v>
      </c>
      <c r="F766">
        <v>1</v>
      </c>
      <c r="G766">
        <v>2</v>
      </c>
      <c r="H766" t="s">
        <v>1793</v>
      </c>
      <c r="I766">
        <v>20.574999999999999</v>
      </c>
      <c r="K766" t="s">
        <v>17</v>
      </c>
      <c r="N766" t="s">
        <v>1794</v>
      </c>
      <c r="O766">
        <v>5</v>
      </c>
      <c r="P766" t="str">
        <f t="shared" si="57"/>
        <v>Validate</v>
      </c>
      <c r="Q766" t="str">
        <f t="shared" si="58"/>
        <v>KS</v>
      </c>
      <c r="S766">
        <f>IF(E766="",WoE!$T$11,IF(E766&lt;18,WoE!$T$5,IF(E766&lt;31,WoE!$T$6,IF(E766&lt;41,WoE!$T$7,IF(E766&lt;51,WoE!$T$8,IF(E766&lt;61,WoE!$T$9,WoE!$T$10))))))</f>
        <v>-5.6858338818942329</v>
      </c>
      <c r="T766">
        <f>IF(J766="",WoE!$T$25,IF(LEFT(J766,1)=WoE!$R$19,WoE!$T$19,IF(LEFT(J766,1)=WoE!$R$20,WoE!$T$20,IF(LEFT(J766,1)=WoE!$R$21,WoE!$T$21,IF(LEFT(J766,1)=WoE!$R$22,WoE!$T$22,IF(LEFT(J766,1)=WoE!$R$23,WoE!$T$23,WoE!$T$24))))))</f>
        <v>-35.508699828064103</v>
      </c>
      <c r="U766">
        <f>IF(Q766=WoE!$R$45,WoE!$T$45,IF(Q766=WoE!$R$44,WoE!$T$44,IF(Q766=WoE!$R$43,WoE!$T$43,IF(Q766=WoE!$R$42,WoE!$T$42,IF(Q766=WoE!$R$41,WoE!$T$41,IF(Q766=WoE!$R$40,WoE!$T$40,IF(Q766=WoE!$R$39,WoE!$T$39,IF(Q766=WoE!$R$38,WoE!$T$38,IF(Q766=WoE!$R$37,WoE!$T$37,IF(Q766=WoE!$R$36,WoE!$T$36,IF(Q766=WoE!$R$35,WoE!$T$35,IF(Q766="",WoE!$T$33,WoE!$T$34))))))))))))</f>
        <v>26.617316200933416</v>
      </c>
      <c r="V766">
        <f>IF(D766=WoE!$R$53,WoE!$T$53,WoE!$T$54)</f>
        <v>-94.961360375027951</v>
      </c>
      <c r="W766">
        <f t="shared" si="59"/>
        <v>0</v>
      </c>
      <c r="Y766">
        <f>VLOOKUP(S766,WoE!$T$5:$W$11,4,FALSE)</f>
        <v>121</v>
      </c>
      <c r="Z766">
        <f>VLOOKUP(T766,WoE!$T$19:$W$25,4,FALSE)</f>
        <v>113</v>
      </c>
      <c r="AA766">
        <f>VLOOKUP(U766,WoE!$T$33:$W$45,4,FALSE)</f>
        <v>128</v>
      </c>
      <c r="AB766">
        <f>VLOOKUP(V766,WoE!$T$53:$W$54,4,FALSE)</f>
        <v>95</v>
      </c>
      <c r="AC766">
        <f t="shared" si="60"/>
        <v>457</v>
      </c>
      <c r="AD766">
        <f t="shared" si="61"/>
        <v>0</v>
      </c>
    </row>
    <row r="767" spans="1:30" x14ac:dyDescent="0.25">
      <c r="A767">
        <v>3</v>
      </c>
      <c r="B767">
        <v>1</v>
      </c>
      <c r="C767" t="s">
        <v>1797</v>
      </c>
      <c r="D767" t="s">
        <v>15</v>
      </c>
      <c r="E767">
        <v>33</v>
      </c>
      <c r="F767">
        <v>1</v>
      </c>
      <c r="G767">
        <v>2</v>
      </c>
      <c r="H767" t="s">
        <v>1793</v>
      </c>
      <c r="I767">
        <v>20.574999999999999</v>
      </c>
      <c r="K767" t="s">
        <v>17</v>
      </c>
      <c r="L767" t="s">
        <v>33</v>
      </c>
      <c r="N767" t="s">
        <v>1794</v>
      </c>
      <c r="O767">
        <v>2</v>
      </c>
      <c r="P767" t="str">
        <f t="shared" si="57"/>
        <v>Train</v>
      </c>
      <c r="Q767" t="str">
        <f t="shared" si="58"/>
        <v>KS</v>
      </c>
      <c r="S767">
        <f>IF(E767="",WoE!$T$11,IF(E767&lt;18,WoE!$T$5,IF(E767&lt;31,WoE!$T$6,IF(E767&lt;41,WoE!$T$7,IF(E767&lt;51,WoE!$T$8,IF(E767&lt;61,WoE!$T$9,WoE!$T$10))))))</f>
        <v>6.0882919635254256</v>
      </c>
      <c r="T767">
        <f>IF(J767="",WoE!$T$25,IF(LEFT(J767,1)=WoE!$R$19,WoE!$T$19,IF(LEFT(J767,1)=WoE!$R$20,WoE!$T$20,IF(LEFT(J767,1)=WoE!$R$21,WoE!$T$21,IF(LEFT(J767,1)=WoE!$R$22,WoE!$T$22,IF(LEFT(J767,1)=WoE!$R$23,WoE!$T$23,WoE!$T$24))))))</f>
        <v>-35.508699828064103</v>
      </c>
      <c r="U767">
        <f>IF(Q767=WoE!$R$45,WoE!$T$45,IF(Q767=WoE!$R$44,WoE!$T$44,IF(Q767=WoE!$R$43,WoE!$T$43,IF(Q767=WoE!$R$42,WoE!$T$42,IF(Q767=WoE!$R$41,WoE!$T$41,IF(Q767=WoE!$R$40,WoE!$T$40,IF(Q767=WoE!$R$39,WoE!$T$39,IF(Q767=WoE!$R$38,WoE!$T$38,IF(Q767=WoE!$R$37,WoE!$T$37,IF(Q767=WoE!$R$36,WoE!$T$36,IF(Q767=WoE!$R$35,WoE!$T$35,IF(Q767="",WoE!$T$33,WoE!$T$34))))))))))))</f>
        <v>26.617316200933416</v>
      </c>
      <c r="V767">
        <f>IF(D767=WoE!$R$53,WoE!$T$53,WoE!$T$54)</f>
        <v>157.1927179217501</v>
      </c>
      <c r="W767">
        <f t="shared" si="59"/>
        <v>1</v>
      </c>
      <c r="Y767">
        <f>VLOOKUP(S767,WoE!$T$5:$W$11,4,FALSE)</f>
        <v>123</v>
      </c>
      <c r="Z767">
        <f>VLOOKUP(T767,WoE!$T$19:$W$25,4,FALSE)</f>
        <v>113</v>
      </c>
      <c r="AA767">
        <f>VLOOKUP(U767,WoE!$T$33:$W$45,4,FALSE)</f>
        <v>128</v>
      </c>
      <c r="AB767">
        <f>VLOOKUP(V767,WoE!$T$53:$W$54,4,FALSE)</f>
        <v>167</v>
      </c>
      <c r="AC767">
        <f t="shared" si="60"/>
        <v>531</v>
      </c>
      <c r="AD767">
        <f t="shared" si="61"/>
        <v>1</v>
      </c>
    </row>
    <row r="768" spans="1:30" x14ac:dyDescent="0.25">
      <c r="A768">
        <v>3</v>
      </c>
      <c r="B768">
        <v>0</v>
      </c>
      <c r="C768" t="s">
        <v>1798</v>
      </c>
      <c r="D768" t="s">
        <v>20</v>
      </c>
      <c r="E768">
        <v>25</v>
      </c>
      <c r="F768">
        <v>0</v>
      </c>
      <c r="G768">
        <v>0</v>
      </c>
      <c r="H768" t="s">
        <v>1799</v>
      </c>
      <c r="I768">
        <v>7.8958000000000004</v>
      </c>
      <c r="K768" t="s">
        <v>17</v>
      </c>
      <c r="O768">
        <v>3</v>
      </c>
      <c r="P768" t="str">
        <f t="shared" si="57"/>
        <v>Train</v>
      </c>
      <c r="Q768" t="str">
        <f t="shared" si="58"/>
        <v/>
      </c>
      <c r="S768">
        <f>IF(E768="",WoE!$T$11,IF(E768&lt;18,WoE!$T$5,IF(E768&lt;31,WoE!$T$6,IF(E768&lt;41,WoE!$T$7,IF(E768&lt;51,WoE!$T$8,IF(E768&lt;61,WoE!$T$9,WoE!$T$10))))))</f>
        <v>-5.6858338818942329</v>
      </c>
      <c r="T768">
        <f>IF(J768="",WoE!$T$25,IF(LEFT(J768,1)=WoE!$R$19,WoE!$T$19,IF(LEFT(J768,1)=WoE!$R$20,WoE!$T$20,IF(LEFT(J768,1)=WoE!$R$21,WoE!$T$21,IF(LEFT(J768,1)=WoE!$R$22,WoE!$T$22,IF(LEFT(J768,1)=WoE!$R$23,WoE!$T$23,WoE!$T$24))))))</f>
        <v>-35.508699828064103</v>
      </c>
      <c r="U768">
        <f>IF(Q768=WoE!$R$45,WoE!$T$45,IF(Q768=WoE!$R$44,WoE!$T$44,IF(Q768=WoE!$R$43,WoE!$T$43,IF(Q768=WoE!$R$42,WoE!$T$42,IF(Q768=WoE!$R$41,WoE!$T$41,IF(Q768=WoE!$R$40,WoE!$T$40,IF(Q768=WoE!$R$39,WoE!$T$39,IF(Q768=WoE!$R$38,WoE!$T$38,IF(Q768=WoE!$R$37,WoE!$T$37,IF(Q768=WoE!$R$36,WoE!$T$36,IF(Q768=WoE!$R$35,WoE!$T$35,IF(Q768="",WoE!$T$33,WoE!$T$34))))))))))))</f>
        <v>-46.758841498002319</v>
      </c>
      <c r="V768">
        <f>IF(D768=WoE!$R$53,WoE!$T$53,WoE!$T$54)</f>
        <v>-94.961360375027951</v>
      </c>
      <c r="W768">
        <f t="shared" si="59"/>
        <v>0</v>
      </c>
      <c r="Y768">
        <f>VLOOKUP(S768,WoE!$T$5:$W$11,4,FALSE)</f>
        <v>121</v>
      </c>
      <c r="Z768">
        <f>VLOOKUP(T768,WoE!$T$19:$W$25,4,FALSE)</f>
        <v>113</v>
      </c>
      <c r="AA768">
        <f>VLOOKUP(U768,WoE!$T$33:$W$45,4,FALSE)</f>
        <v>112</v>
      </c>
      <c r="AB768">
        <f>VLOOKUP(V768,WoE!$T$53:$W$54,4,FALSE)</f>
        <v>95</v>
      </c>
      <c r="AC768">
        <f t="shared" si="60"/>
        <v>441</v>
      </c>
      <c r="AD768">
        <f t="shared" si="61"/>
        <v>0</v>
      </c>
    </row>
    <row r="769" spans="1:30" hidden="1" x14ac:dyDescent="0.25">
      <c r="A769">
        <v>3</v>
      </c>
      <c r="B769">
        <v>0</v>
      </c>
      <c r="C769" t="s">
        <v>1800</v>
      </c>
      <c r="D769" t="s">
        <v>20</v>
      </c>
      <c r="F769">
        <v>0</v>
      </c>
      <c r="G769">
        <v>0</v>
      </c>
      <c r="H769" t="s">
        <v>1801</v>
      </c>
      <c r="I769">
        <v>7.8958000000000004</v>
      </c>
      <c r="K769" t="s">
        <v>17</v>
      </c>
      <c r="O769">
        <v>4</v>
      </c>
      <c r="P769" t="str">
        <f t="shared" si="57"/>
        <v>Test</v>
      </c>
      <c r="Q769" t="str">
        <f t="shared" si="58"/>
        <v/>
      </c>
      <c r="S769">
        <f>IF(E769="",WoE!$T$11,IF(E769&lt;18,WoE!$T$5,IF(E769&lt;31,WoE!$T$6,IF(E769&lt;41,WoE!$T$7,IF(E769&lt;51,WoE!$T$8,IF(E769&lt;61,WoE!$T$9,WoE!$T$10))))))</f>
        <v>-43.580409799888336</v>
      </c>
      <c r="T769">
        <f>IF(J769="",WoE!$T$25,IF(LEFT(J769,1)=WoE!$R$19,WoE!$T$19,IF(LEFT(J769,1)=WoE!$R$20,WoE!$T$20,IF(LEFT(J769,1)=WoE!$R$21,WoE!$T$21,IF(LEFT(J769,1)=WoE!$R$22,WoE!$T$22,IF(LEFT(J769,1)=WoE!$R$23,WoE!$T$23,WoE!$T$24))))))</f>
        <v>-35.508699828064103</v>
      </c>
      <c r="U769">
        <f>IF(Q769=WoE!$R$45,WoE!$T$45,IF(Q769=WoE!$R$44,WoE!$T$44,IF(Q769=WoE!$R$43,WoE!$T$43,IF(Q769=WoE!$R$42,WoE!$T$42,IF(Q769=WoE!$R$41,WoE!$T$41,IF(Q769=WoE!$R$40,WoE!$T$40,IF(Q769=WoE!$R$39,WoE!$T$39,IF(Q769=WoE!$R$38,WoE!$T$38,IF(Q769=WoE!$R$37,WoE!$T$37,IF(Q769=WoE!$R$36,WoE!$T$36,IF(Q769=WoE!$R$35,WoE!$T$35,IF(Q769="",WoE!$T$33,WoE!$T$34))))))))))))</f>
        <v>-46.758841498002319</v>
      </c>
      <c r="V769">
        <f>IF(D769=WoE!$R$53,WoE!$T$53,WoE!$T$54)</f>
        <v>-94.961360375027951</v>
      </c>
      <c r="W769">
        <f t="shared" si="59"/>
        <v>0</v>
      </c>
      <c r="Y769">
        <f>VLOOKUP(S769,WoE!$T$5:$W$11,4,FALSE)</f>
        <v>113</v>
      </c>
      <c r="Z769">
        <f>VLOOKUP(T769,WoE!$T$19:$W$25,4,FALSE)</f>
        <v>113</v>
      </c>
      <c r="AA769">
        <f>VLOOKUP(U769,WoE!$T$33:$W$45,4,FALSE)</f>
        <v>112</v>
      </c>
      <c r="AB769">
        <f>VLOOKUP(V769,WoE!$T$53:$W$54,4,FALSE)</f>
        <v>95</v>
      </c>
      <c r="AC769">
        <f t="shared" si="60"/>
        <v>433</v>
      </c>
      <c r="AD769">
        <f t="shared" si="61"/>
        <v>0</v>
      </c>
    </row>
    <row r="770" spans="1:30" hidden="1" x14ac:dyDescent="0.25">
      <c r="A770">
        <v>3</v>
      </c>
      <c r="B770">
        <v>0</v>
      </c>
      <c r="C770" t="s">
        <v>1802</v>
      </c>
      <c r="D770" t="s">
        <v>20</v>
      </c>
      <c r="F770">
        <v>0</v>
      </c>
      <c r="G770">
        <v>0</v>
      </c>
      <c r="H770" t="s">
        <v>1803</v>
      </c>
      <c r="I770">
        <v>7.8958000000000004</v>
      </c>
      <c r="K770" t="s">
        <v>17</v>
      </c>
      <c r="N770" t="s">
        <v>1804</v>
      </c>
      <c r="O770">
        <v>5</v>
      </c>
      <c r="P770" t="str">
        <f t="shared" si="57"/>
        <v>Validate</v>
      </c>
      <c r="Q770" t="str">
        <f t="shared" si="58"/>
        <v>IA</v>
      </c>
      <c r="S770">
        <f>IF(E770="",WoE!$T$11,IF(E770&lt;18,WoE!$T$5,IF(E770&lt;31,WoE!$T$6,IF(E770&lt;41,WoE!$T$7,IF(E770&lt;51,WoE!$T$8,IF(E770&lt;61,WoE!$T$9,WoE!$T$10))))))</f>
        <v>-43.580409799888336</v>
      </c>
      <c r="T770">
        <f>IF(J770="",WoE!$T$25,IF(LEFT(J770,1)=WoE!$R$19,WoE!$T$19,IF(LEFT(J770,1)=WoE!$R$20,WoE!$T$20,IF(LEFT(J770,1)=WoE!$R$21,WoE!$T$21,IF(LEFT(J770,1)=WoE!$R$22,WoE!$T$22,IF(LEFT(J770,1)=WoE!$R$23,WoE!$T$23,WoE!$T$24))))))</f>
        <v>-35.508699828064103</v>
      </c>
      <c r="U770">
        <f>IF(Q770=WoE!$R$45,WoE!$T$45,IF(Q770=WoE!$R$44,WoE!$T$44,IF(Q770=WoE!$R$43,WoE!$T$43,IF(Q770=WoE!$R$42,WoE!$T$42,IF(Q770=WoE!$R$41,WoE!$T$41,IF(Q770=WoE!$R$40,WoE!$T$40,IF(Q770=WoE!$R$39,WoE!$T$39,IF(Q770=WoE!$R$38,WoE!$T$38,IF(Q770=WoE!$R$37,WoE!$T$37,IF(Q770=WoE!$R$36,WoE!$T$36,IF(Q770=WoE!$R$35,WoE!$T$35,IF(Q770="",WoE!$T$33,WoE!$T$34))))))))))))</f>
        <v>-96.783192941547711</v>
      </c>
      <c r="V770">
        <f>IF(D770=WoE!$R$53,WoE!$T$53,WoE!$T$54)</f>
        <v>-94.961360375027951</v>
      </c>
      <c r="W770">
        <f t="shared" si="59"/>
        <v>0</v>
      </c>
      <c r="Y770">
        <f>VLOOKUP(S770,WoE!$T$5:$W$11,4,FALSE)</f>
        <v>113</v>
      </c>
      <c r="Z770">
        <f>VLOOKUP(T770,WoE!$T$19:$W$25,4,FALSE)</f>
        <v>113</v>
      </c>
      <c r="AA770">
        <f>VLOOKUP(U770,WoE!$T$33:$W$45,4,FALSE)</f>
        <v>101</v>
      </c>
      <c r="AB770">
        <f>VLOOKUP(V770,WoE!$T$53:$W$54,4,FALSE)</f>
        <v>95</v>
      </c>
      <c r="AC770">
        <f t="shared" si="60"/>
        <v>422</v>
      </c>
      <c r="AD770">
        <f t="shared" si="61"/>
        <v>0</v>
      </c>
    </row>
    <row r="771" spans="1:30" x14ac:dyDescent="0.25">
      <c r="A771">
        <v>3</v>
      </c>
      <c r="B771">
        <v>0</v>
      </c>
      <c r="C771" t="s">
        <v>1805</v>
      </c>
      <c r="D771" t="s">
        <v>20</v>
      </c>
      <c r="E771">
        <v>22</v>
      </c>
      <c r="F771">
        <v>0</v>
      </c>
      <c r="G771">
        <v>0</v>
      </c>
      <c r="H771" t="s">
        <v>1806</v>
      </c>
      <c r="I771">
        <v>7.25</v>
      </c>
      <c r="K771" t="s">
        <v>17</v>
      </c>
      <c r="O771">
        <v>2</v>
      </c>
      <c r="P771" t="str">
        <f t="shared" ref="P771:P834" si="62">IF(O771&lt;=3, "Train", IF(O771=4, "Test", "Validate"))</f>
        <v>Train</v>
      </c>
      <c r="Q771" t="str">
        <f t="shared" ref="Q771:Q834" si="63">RIGHT(N771,2)</f>
        <v/>
      </c>
      <c r="S771">
        <f>IF(E771="",WoE!$T$11,IF(E771&lt;18,WoE!$T$5,IF(E771&lt;31,WoE!$T$6,IF(E771&lt;41,WoE!$T$7,IF(E771&lt;51,WoE!$T$8,IF(E771&lt;61,WoE!$T$9,WoE!$T$10))))))</f>
        <v>-5.6858338818942329</v>
      </c>
      <c r="T771">
        <f>IF(J771="",WoE!$T$25,IF(LEFT(J771,1)=WoE!$R$19,WoE!$T$19,IF(LEFT(J771,1)=WoE!$R$20,WoE!$T$20,IF(LEFT(J771,1)=WoE!$R$21,WoE!$T$21,IF(LEFT(J771,1)=WoE!$R$22,WoE!$T$22,IF(LEFT(J771,1)=WoE!$R$23,WoE!$T$23,WoE!$T$24))))))</f>
        <v>-35.508699828064103</v>
      </c>
      <c r="U771">
        <f>IF(Q771=WoE!$R$45,WoE!$T$45,IF(Q771=WoE!$R$44,WoE!$T$44,IF(Q771=WoE!$R$43,WoE!$T$43,IF(Q771=WoE!$R$42,WoE!$T$42,IF(Q771=WoE!$R$41,WoE!$T$41,IF(Q771=WoE!$R$40,WoE!$T$40,IF(Q771=WoE!$R$39,WoE!$T$39,IF(Q771=WoE!$R$38,WoE!$T$38,IF(Q771=WoE!$R$37,WoE!$T$37,IF(Q771=WoE!$R$36,WoE!$T$36,IF(Q771=WoE!$R$35,WoE!$T$35,IF(Q771="",WoE!$T$33,WoE!$T$34))))))))))))</f>
        <v>-46.758841498002319</v>
      </c>
      <c r="V771">
        <f>IF(D771=WoE!$R$53,WoE!$T$53,WoE!$T$54)</f>
        <v>-94.961360375027951</v>
      </c>
      <c r="W771">
        <f t="shared" ref="W771:W834" si="64">B771</f>
        <v>0</v>
      </c>
      <c r="Y771">
        <f>VLOOKUP(S771,WoE!$T$5:$W$11,4,FALSE)</f>
        <v>121</v>
      </c>
      <c r="Z771">
        <f>VLOOKUP(T771,WoE!$T$19:$W$25,4,FALSE)</f>
        <v>113</v>
      </c>
      <c r="AA771">
        <f>VLOOKUP(U771,WoE!$T$33:$W$45,4,FALSE)</f>
        <v>112</v>
      </c>
      <c r="AB771">
        <f>VLOOKUP(V771,WoE!$T$53:$W$54,4,FALSE)</f>
        <v>95</v>
      </c>
      <c r="AC771">
        <f t="shared" ref="AC771:AC834" si="65">SUM(Y771:AB771)</f>
        <v>441</v>
      </c>
      <c r="AD771">
        <f t="shared" ref="AD771:AD834" si="66">W771</f>
        <v>0</v>
      </c>
    </row>
    <row r="772" spans="1:30" hidden="1" x14ac:dyDescent="0.25">
      <c r="A772">
        <v>3</v>
      </c>
      <c r="B772">
        <v>0</v>
      </c>
      <c r="C772" t="s">
        <v>1807</v>
      </c>
      <c r="D772" t="s">
        <v>20</v>
      </c>
      <c r="E772">
        <v>36</v>
      </c>
      <c r="F772">
        <v>0</v>
      </c>
      <c r="G772">
        <v>0</v>
      </c>
      <c r="H772" t="s">
        <v>1808</v>
      </c>
      <c r="I772">
        <v>7.25</v>
      </c>
      <c r="K772" t="s">
        <v>17</v>
      </c>
      <c r="O772">
        <v>4</v>
      </c>
      <c r="P772" t="str">
        <f t="shared" si="62"/>
        <v>Test</v>
      </c>
      <c r="Q772" t="str">
        <f t="shared" si="63"/>
        <v/>
      </c>
      <c r="S772">
        <f>IF(E772="",WoE!$T$11,IF(E772&lt;18,WoE!$T$5,IF(E772&lt;31,WoE!$T$6,IF(E772&lt;41,WoE!$T$7,IF(E772&lt;51,WoE!$T$8,IF(E772&lt;61,WoE!$T$9,WoE!$T$10))))))</f>
        <v>6.0882919635254256</v>
      </c>
      <c r="T772">
        <f>IF(J772="",WoE!$T$25,IF(LEFT(J772,1)=WoE!$R$19,WoE!$T$19,IF(LEFT(J772,1)=WoE!$R$20,WoE!$T$20,IF(LEFT(J772,1)=WoE!$R$21,WoE!$T$21,IF(LEFT(J772,1)=WoE!$R$22,WoE!$T$22,IF(LEFT(J772,1)=WoE!$R$23,WoE!$T$23,WoE!$T$24))))))</f>
        <v>-35.508699828064103</v>
      </c>
      <c r="U772">
        <f>IF(Q772=WoE!$R$45,WoE!$T$45,IF(Q772=WoE!$R$44,WoE!$T$44,IF(Q772=WoE!$R$43,WoE!$T$43,IF(Q772=WoE!$R$42,WoE!$T$42,IF(Q772=WoE!$R$41,WoE!$T$41,IF(Q772=WoE!$R$40,WoE!$T$40,IF(Q772=WoE!$R$39,WoE!$T$39,IF(Q772=WoE!$R$38,WoE!$T$38,IF(Q772=WoE!$R$37,WoE!$T$37,IF(Q772=WoE!$R$36,WoE!$T$36,IF(Q772=WoE!$R$35,WoE!$T$35,IF(Q772="",WoE!$T$33,WoE!$T$34))))))))))))</f>
        <v>-46.758841498002319</v>
      </c>
      <c r="V772">
        <f>IF(D772=WoE!$R$53,WoE!$T$53,WoE!$T$54)</f>
        <v>-94.961360375027951</v>
      </c>
      <c r="W772">
        <f t="shared" si="64"/>
        <v>0</v>
      </c>
      <c r="Y772">
        <f>VLOOKUP(S772,WoE!$T$5:$W$11,4,FALSE)</f>
        <v>123</v>
      </c>
      <c r="Z772">
        <f>VLOOKUP(T772,WoE!$T$19:$W$25,4,FALSE)</f>
        <v>113</v>
      </c>
      <c r="AA772">
        <f>VLOOKUP(U772,WoE!$T$33:$W$45,4,FALSE)</f>
        <v>112</v>
      </c>
      <c r="AB772">
        <f>VLOOKUP(V772,WoE!$T$53:$W$54,4,FALSE)</f>
        <v>95</v>
      </c>
      <c r="AC772">
        <f t="shared" si="65"/>
        <v>443</v>
      </c>
      <c r="AD772">
        <f t="shared" si="66"/>
        <v>0</v>
      </c>
    </row>
    <row r="773" spans="1:30" x14ac:dyDescent="0.25">
      <c r="A773">
        <v>3</v>
      </c>
      <c r="B773">
        <v>1</v>
      </c>
      <c r="C773" t="s">
        <v>1809</v>
      </c>
      <c r="D773" t="s">
        <v>15</v>
      </c>
      <c r="E773">
        <v>19</v>
      </c>
      <c r="F773">
        <v>0</v>
      </c>
      <c r="G773">
        <v>0</v>
      </c>
      <c r="H773" t="s">
        <v>1810</v>
      </c>
      <c r="I773">
        <v>7.8792</v>
      </c>
      <c r="K773" t="s">
        <v>527</v>
      </c>
      <c r="L773" t="s">
        <v>44</v>
      </c>
      <c r="N773" t="s">
        <v>1811</v>
      </c>
      <c r="O773">
        <v>3</v>
      </c>
      <c r="P773" t="str">
        <f t="shared" si="62"/>
        <v>Train</v>
      </c>
      <c r="Q773" t="str">
        <f t="shared" si="63"/>
        <v>NY</v>
      </c>
      <c r="S773">
        <f>IF(E773="",WoE!$T$11,IF(E773&lt;18,WoE!$T$5,IF(E773&lt;31,WoE!$T$6,IF(E773&lt;41,WoE!$T$7,IF(E773&lt;51,WoE!$T$8,IF(E773&lt;61,WoE!$T$9,WoE!$T$10))))))</f>
        <v>-5.6858338818942329</v>
      </c>
      <c r="T773">
        <f>IF(J773="",WoE!$T$25,IF(LEFT(J773,1)=WoE!$R$19,WoE!$T$19,IF(LEFT(J773,1)=WoE!$R$20,WoE!$T$20,IF(LEFT(J773,1)=WoE!$R$21,WoE!$T$21,IF(LEFT(J773,1)=WoE!$R$22,WoE!$T$22,IF(LEFT(J773,1)=WoE!$R$23,WoE!$T$23,WoE!$T$24))))))</f>
        <v>-35.508699828064103</v>
      </c>
      <c r="U773">
        <f>IF(Q773=WoE!$R$45,WoE!$T$45,IF(Q773=WoE!$R$44,WoE!$T$44,IF(Q773=WoE!$R$43,WoE!$T$43,IF(Q773=WoE!$R$42,WoE!$T$42,IF(Q773=WoE!$R$41,WoE!$T$41,IF(Q773=WoE!$R$40,WoE!$T$40,IF(Q773=WoE!$R$39,WoE!$T$39,IF(Q773=WoE!$R$38,WoE!$T$38,IF(Q773=WoE!$R$37,WoE!$T$37,IF(Q773=WoE!$R$36,WoE!$T$36,IF(Q773=WoE!$R$35,WoE!$T$35,IF(Q773="",WoE!$T$33,WoE!$T$34))))))))))))</f>
        <v>96.207787829339537</v>
      </c>
      <c r="V773">
        <f>IF(D773=WoE!$R$53,WoE!$T$53,WoE!$T$54)</f>
        <v>157.1927179217501</v>
      </c>
      <c r="W773">
        <f t="shared" si="64"/>
        <v>1</v>
      </c>
      <c r="Y773">
        <f>VLOOKUP(S773,WoE!$T$5:$W$11,4,FALSE)</f>
        <v>121</v>
      </c>
      <c r="Z773">
        <f>VLOOKUP(T773,WoE!$T$19:$W$25,4,FALSE)</f>
        <v>113</v>
      </c>
      <c r="AA773">
        <f>VLOOKUP(U773,WoE!$T$33:$W$45,4,FALSE)</f>
        <v>143</v>
      </c>
      <c r="AB773">
        <f>VLOOKUP(V773,WoE!$T$53:$W$54,4,FALSE)</f>
        <v>167</v>
      </c>
      <c r="AC773">
        <f t="shared" si="65"/>
        <v>544</v>
      </c>
      <c r="AD773">
        <f t="shared" si="66"/>
        <v>1</v>
      </c>
    </row>
    <row r="774" spans="1:30" hidden="1" x14ac:dyDescent="0.25">
      <c r="A774">
        <v>3</v>
      </c>
      <c r="B774">
        <v>0</v>
      </c>
      <c r="C774" t="s">
        <v>1812</v>
      </c>
      <c r="D774" t="s">
        <v>20</v>
      </c>
      <c r="E774">
        <v>17</v>
      </c>
      <c r="F774">
        <v>0</v>
      </c>
      <c r="G774">
        <v>0</v>
      </c>
      <c r="H774" t="s">
        <v>1813</v>
      </c>
      <c r="I774">
        <v>7.8958000000000004</v>
      </c>
      <c r="K774" t="s">
        <v>17</v>
      </c>
      <c r="O774">
        <v>5</v>
      </c>
      <c r="P774" t="str">
        <f t="shared" si="62"/>
        <v>Validate</v>
      </c>
      <c r="Q774" t="str">
        <f t="shared" si="63"/>
        <v/>
      </c>
      <c r="S774">
        <f>IF(E774="",WoE!$T$11,IF(E774&lt;18,WoE!$T$5,IF(E774&lt;31,WoE!$T$6,IF(E774&lt;41,WoE!$T$7,IF(E774&lt;51,WoE!$T$8,IF(E774&lt;61,WoE!$T$9,WoE!$T$10))))))</f>
        <v>76.513380263189873</v>
      </c>
      <c r="T774">
        <f>IF(J774="",WoE!$T$25,IF(LEFT(J774,1)=WoE!$R$19,WoE!$T$19,IF(LEFT(J774,1)=WoE!$R$20,WoE!$T$20,IF(LEFT(J774,1)=WoE!$R$21,WoE!$T$21,IF(LEFT(J774,1)=WoE!$R$22,WoE!$T$22,IF(LEFT(J774,1)=WoE!$R$23,WoE!$T$23,WoE!$T$24))))))</f>
        <v>-35.508699828064103</v>
      </c>
      <c r="U774">
        <f>IF(Q774=WoE!$R$45,WoE!$T$45,IF(Q774=WoE!$R$44,WoE!$T$44,IF(Q774=WoE!$R$43,WoE!$T$43,IF(Q774=WoE!$R$42,WoE!$T$42,IF(Q774=WoE!$R$41,WoE!$T$41,IF(Q774=WoE!$R$40,WoE!$T$40,IF(Q774=WoE!$R$39,WoE!$T$39,IF(Q774=WoE!$R$38,WoE!$T$38,IF(Q774=WoE!$R$37,WoE!$T$37,IF(Q774=WoE!$R$36,WoE!$T$36,IF(Q774=WoE!$R$35,WoE!$T$35,IF(Q774="",WoE!$T$33,WoE!$T$34))))))))))))</f>
        <v>-46.758841498002319</v>
      </c>
      <c r="V774">
        <f>IF(D774=WoE!$R$53,WoE!$T$53,WoE!$T$54)</f>
        <v>-94.961360375027951</v>
      </c>
      <c r="W774">
        <f t="shared" si="64"/>
        <v>0</v>
      </c>
      <c r="Y774">
        <f>VLOOKUP(S774,WoE!$T$5:$W$11,4,FALSE)</f>
        <v>137</v>
      </c>
      <c r="Z774">
        <f>VLOOKUP(T774,WoE!$T$19:$W$25,4,FALSE)</f>
        <v>113</v>
      </c>
      <c r="AA774">
        <f>VLOOKUP(U774,WoE!$T$33:$W$45,4,FALSE)</f>
        <v>112</v>
      </c>
      <c r="AB774">
        <f>VLOOKUP(V774,WoE!$T$53:$W$54,4,FALSE)</f>
        <v>95</v>
      </c>
      <c r="AC774">
        <f t="shared" si="65"/>
        <v>457</v>
      </c>
      <c r="AD774">
        <f t="shared" si="66"/>
        <v>0</v>
      </c>
    </row>
    <row r="775" spans="1:30" x14ac:dyDescent="0.25">
      <c r="A775">
        <v>3</v>
      </c>
      <c r="B775">
        <v>0</v>
      </c>
      <c r="C775" t="s">
        <v>1814</v>
      </c>
      <c r="D775" t="s">
        <v>20</v>
      </c>
      <c r="E775">
        <v>42</v>
      </c>
      <c r="F775">
        <v>0</v>
      </c>
      <c r="G775">
        <v>0</v>
      </c>
      <c r="H775" t="s">
        <v>1815</v>
      </c>
      <c r="I775">
        <v>8.6624999999999996</v>
      </c>
      <c r="K775" t="s">
        <v>17</v>
      </c>
      <c r="O775">
        <v>3</v>
      </c>
      <c r="P775" t="str">
        <f t="shared" si="62"/>
        <v>Train</v>
      </c>
      <c r="Q775" t="str">
        <f t="shared" si="63"/>
        <v/>
      </c>
      <c r="S775">
        <f>IF(E775="",WoE!$T$11,IF(E775&lt;18,WoE!$T$5,IF(E775&lt;31,WoE!$T$6,IF(E775&lt;41,WoE!$T$7,IF(E775&lt;51,WoE!$T$8,IF(E775&lt;61,WoE!$T$9,WoE!$T$10))))))</f>
        <v>10.385094737400134</v>
      </c>
      <c r="T775">
        <f>IF(J775="",WoE!$T$25,IF(LEFT(J775,1)=WoE!$R$19,WoE!$T$19,IF(LEFT(J775,1)=WoE!$R$20,WoE!$T$20,IF(LEFT(J775,1)=WoE!$R$21,WoE!$T$21,IF(LEFT(J775,1)=WoE!$R$22,WoE!$T$22,IF(LEFT(J775,1)=WoE!$R$23,WoE!$T$23,WoE!$T$24))))))</f>
        <v>-35.508699828064103</v>
      </c>
      <c r="U775">
        <f>IF(Q775=WoE!$R$45,WoE!$T$45,IF(Q775=WoE!$R$44,WoE!$T$44,IF(Q775=WoE!$R$43,WoE!$T$43,IF(Q775=WoE!$R$42,WoE!$T$42,IF(Q775=WoE!$R$41,WoE!$T$41,IF(Q775=WoE!$R$40,WoE!$T$40,IF(Q775=WoE!$R$39,WoE!$T$39,IF(Q775=WoE!$R$38,WoE!$T$38,IF(Q775=WoE!$R$37,WoE!$T$37,IF(Q775=WoE!$R$36,WoE!$T$36,IF(Q775=WoE!$R$35,WoE!$T$35,IF(Q775="",WoE!$T$33,WoE!$T$34))))))))))))</f>
        <v>-46.758841498002319</v>
      </c>
      <c r="V775">
        <f>IF(D775=WoE!$R$53,WoE!$T$53,WoE!$T$54)</f>
        <v>-94.961360375027951</v>
      </c>
      <c r="W775">
        <f t="shared" si="64"/>
        <v>0</v>
      </c>
      <c r="Y775">
        <f>VLOOKUP(S775,WoE!$T$5:$W$11,4,FALSE)</f>
        <v>124</v>
      </c>
      <c r="Z775">
        <f>VLOOKUP(T775,WoE!$T$19:$W$25,4,FALSE)</f>
        <v>113</v>
      </c>
      <c r="AA775">
        <f>VLOOKUP(U775,WoE!$T$33:$W$45,4,FALSE)</f>
        <v>112</v>
      </c>
      <c r="AB775">
        <f>VLOOKUP(V775,WoE!$T$53:$W$54,4,FALSE)</f>
        <v>95</v>
      </c>
      <c r="AC775">
        <f t="shared" si="65"/>
        <v>444</v>
      </c>
      <c r="AD775">
        <f t="shared" si="66"/>
        <v>0</v>
      </c>
    </row>
    <row r="776" spans="1:30" x14ac:dyDescent="0.25">
      <c r="A776">
        <v>3</v>
      </c>
      <c r="B776">
        <v>0</v>
      </c>
      <c r="C776" t="s">
        <v>1816</v>
      </c>
      <c r="D776" t="s">
        <v>20</v>
      </c>
      <c r="E776">
        <v>43</v>
      </c>
      <c r="F776">
        <v>0</v>
      </c>
      <c r="G776">
        <v>0</v>
      </c>
      <c r="H776" t="s">
        <v>1817</v>
      </c>
      <c r="I776">
        <v>7.8958000000000004</v>
      </c>
      <c r="K776" t="s">
        <v>17</v>
      </c>
      <c r="O776">
        <v>2</v>
      </c>
      <c r="P776" t="str">
        <f t="shared" si="62"/>
        <v>Train</v>
      </c>
      <c r="Q776" t="str">
        <f t="shared" si="63"/>
        <v/>
      </c>
      <c r="S776">
        <f>IF(E776="",WoE!$T$11,IF(E776&lt;18,WoE!$T$5,IF(E776&lt;31,WoE!$T$6,IF(E776&lt;41,WoE!$T$7,IF(E776&lt;51,WoE!$T$8,IF(E776&lt;61,WoE!$T$9,WoE!$T$10))))))</f>
        <v>10.385094737400134</v>
      </c>
      <c r="T776">
        <f>IF(J776="",WoE!$T$25,IF(LEFT(J776,1)=WoE!$R$19,WoE!$T$19,IF(LEFT(J776,1)=WoE!$R$20,WoE!$T$20,IF(LEFT(J776,1)=WoE!$R$21,WoE!$T$21,IF(LEFT(J776,1)=WoE!$R$22,WoE!$T$22,IF(LEFT(J776,1)=WoE!$R$23,WoE!$T$23,WoE!$T$24))))))</f>
        <v>-35.508699828064103</v>
      </c>
      <c r="U776">
        <f>IF(Q776=WoE!$R$45,WoE!$T$45,IF(Q776=WoE!$R$44,WoE!$T$44,IF(Q776=WoE!$R$43,WoE!$T$43,IF(Q776=WoE!$R$42,WoE!$T$42,IF(Q776=WoE!$R$41,WoE!$T$41,IF(Q776=WoE!$R$40,WoE!$T$40,IF(Q776=WoE!$R$39,WoE!$T$39,IF(Q776=WoE!$R$38,WoE!$T$38,IF(Q776=WoE!$R$37,WoE!$T$37,IF(Q776=WoE!$R$36,WoE!$T$36,IF(Q776=WoE!$R$35,WoE!$T$35,IF(Q776="",WoE!$T$33,WoE!$T$34))))))))))))</f>
        <v>-46.758841498002319</v>
      </c>
      <c r="V776">
        <f>IF(D776=WoE!$R$53,WoE!$T$53,WoE!$T$54)</f>
        <v>-94.961360375027951</v>
      </c>
      <c r="W776">
        <f t="shared" si="64"/>
        <v>0</v>
      </c>
      <c r="Y776">
        <f>VLOOKUP(S776,WoE!$T$5:$W$11,4,FALSE)</f>
        <v>124</v>
      </c>
      <c r="Z776">
        <f>VLOOKUP(T776,WoE!$T$19:$W$25,4,FALSE)</f>
        <v>113</v>
      </c>
      <c r="AA776">
        <f>VLOOKUP(U776,WoE!$T$33:$W$45,4,FALSE)</f>
        <v>112</v>
      </c>
      <c r="AB776">
        <f>VLOOKUP(V776,WoE!$T$53:$W$54,4,FALSE)</f>
        <v>95</v>
      </c>
      <c r="AC776">
        <f t="shared" si="65"/>
        <v>444</v>
      </c>
      <c r="AD776">
        <f t="shared" si="66"/>
        <v>0</v>
      </c>
    </row>
    <row r="777" spans="1:30" x14ac:dyDescent="0.25">
      <c r="A777">
        <v>3</v>
      </c>
      <c r="B777">
        <v>0</v>
      </c>
      <c r="C777" t="s">
        <v>1818</v>
      </c>
      <c r="D777" t="s">
        <v>20</v>
      </c>
      <c r="F777">
        <v>0</v>
      </c>
      <c r="G777">
        <v>0</v>
      </c>
      <c r="H777" t="s">
        <v>1819</v>
      </c>
      <c r="I777">
        <v>7.2291999999999996</v>
      </c>
      <c r="K777" t="s">
        <v>44</v>
      </c>
      <c r="O777">
        <v>3</v>
      </c>
      <c r="P777" t="str">
        <f t="shared" si="62"/>
        <v>Train</v>
      </c>
      <c r="Q777" t="str">
        <f t="shared" si="63"/>
        <v/>
      </c>
      <c r="S777">
        <f>IF(E777="",WoE!$T$11,IF(E777&lt;18,WoE!$T$5,IF(E777&lt;31,WoE!$T$6,IF(E777&lt;41,WoE!$T$7,IF(E777&lt;51,WoE!$T$8,IF(E777&lt;61,WoE!$T$9,WoE!$T$10))))))</f>
        <v>-43.580409799888336</v>
      </c>
      <c r="T777">
        <f>IF(J777="",WoE!$T$25,IF(LEFT(J777,1)=WoE!$R$19,WoE!$T$19,IF(LEFT(J777,1)=WoE!$R$20,WoE!$T$20,IF(LEFT(J777,1)=WoE!$R$21,WoE!$T$21,IF(LEFT(J777,1)=WoE!$R$22,WoE!$T$22,IF(LEFT(J777,1)=WoE!$R$23,WoE!$T$23,WoE!$T$24))))))</f>
        <v>-35.508699828064103</v>
      </c>
      <c r="U777">
        <f>IF(Q777=WoE!$R$45,WoE!$T$45,IF(Q777=WoE!$R$44,WoE!$T$44,IF(Q777=WoE!$R$43,WoE!$T$43,IF(Q777=WoE!$R$42,WoE!$T$42,IF(Q777=WoE!$R$41,WoE!$T$41,IF(Q777=WoE!$R$40,WoE!$T$40,IF(Q777=WoE!$R$39,WoE!$T$39,IF(Q777=WoE!$R$38,WoE!$T$38,IF(Q777=WoE!$R$37,WoE!$T$37,IF(Q777=WoE!$R$36,WoE!$T$36,IF(Q777=WoE!$R$35,WoE!$T$35,IF(Q777="",WoE!$T$33,WoE!$T$34))))))))))))</f>
        <v>-46.758841498002319</v>
      </c>
      <c r="V777">
        <f>IF(D777=WoE!$R$53,WoE!$T$53,WoE!$T$54)</f>
        <v>-94.961360375027951</v>
      </c>
      <c r="W777">
        <f t="shared" si="64"/>
        <v>0</v>
      </c>
      <c r="Y777">
        <f>VLOOKUP(S777,WoE!$T$5:$W$11,4,FALSE)</f>
        <v>113</v>
      </c>
      <c r="Z777">
        <f>VLOOKUP(T777,WoE!$T$19:$W$25,4,FALSE)</f>
        <v>113</v>
      </c>
      <c r="AA777">
        <f>VLOOKUP(U777,WoE!$T$33:$W$45,4,FALSE)</f>
        <v>112</v>
      </c>
      <c r="AB777">
        <f>VLOOKUP(V777,WoE!$T$53:$W$54,4,FALSE)</f>
        <v>95</v>
      </c>
      <c r="AC777">
        <f t="shared" si="65"/>
        <v>433</v>
      </c>
      <c r="AD777">
        <f t="shared" si="66"/>
        <v>0</v>
      </c>
    </row>
    <row r="778" spans="1:30" x14ac:dyDescent="0.25">
      <c r="A778">
        <v>3</v>
      </c>
      <c r="B778">
        <v>0</v>
      </c>
      <c r="C778" t="s">
        <v>1820</v>
      </c>
      <c r="D778" t="s">
        <v>20</v>
      </c>
      <c r="E778">
        <v>32</v>
      </c>
      <c r="F778">
        <v>0</v>
      </c>
      <c r="G778">
        <v>0</v>
      </c>
      <c r="H778" t="s">
        <v>1821</v>
      </c>
      <c r="I778">
        <v>7.75</v>
      </c>
      <c r="K778" t="s">
        <v>527</v>
      </c>
      <c r="N778" t="s">
        <v>1685</v>
      </c>
      <c r="O778">
        <v>2</v>
      </c>
      <c r="P778" t="str">
        <f t="shared" si="62"/>
        <v>Train</v>
      </c>
      <c r="Q778" t="str">
        <f t="shared" si="63"/>
        <v>NY</v>
      </c>
      <c r="S778">
        <f>IF(E778="",WoE!$T$11,IF(E778&lt;18,WoE!$T$5,IF(E778&lt;31,WoE!$T$6,IF(E778&lt;41,WoE!$T$7,IF(E778&lt;51,WoE!$T$8,IF(E778&lt;61,WoE!$T$9,WoE!$T$10))))))</f>
        <v>6.0882919635254256</v>
      </c>
      <c r="T778">
        <f>IF(J778="",WoE!$T$25,IF(LEFT(J778,1)=WoE!$R$19,WoE!$T$19,IF(LEFT(J778,1)=WoE!$R$20,WoE!$T$20,IF(LEFT(J778,1)=WoE!$R$21,WoE!$T$21,IF(LEFT(J778,1)=WoE!$R$22,WoE!$T$22,IF(LEFT(J778,1)=WoE!$R$23,WoE!$T$23,WoE!$T$24))))))</f>
        <v>-35.508699828064103</v>
      </c>
      <c r="U778">
        <f>IF(Q778=WoE!$R$45,WoE!$T$45,IF(Q778=WoE!$R$44,WoE!$T$44,IF(Q778=WoE!$R$43,WoE!$T$43,IF(Q778=WoE!$R$42,WoE!$T$42,IF(Q778=WoE!$R$41,WoE!$T$41,IF(Q778=WoE!$R$40,WoE!$T$40,IF(Q778=WoE!$R$39,WoE!$T$39,IF(Q778=WoE!$R$38,WoE!$T$38,IF(Q778=WoE!$R$37,WoE!$T$37,IF(Q778=WoE!$R$36,WoE!$T$36,IF(Q778=WoE!$R$35,WoE!$T$35,IF(Q778="",WoE!$T$33,WoE!$T$34))))))))))))</f>
        <v>96.207787829339537</v>
      </c>
      <c r="V778">
        <f>IF(D778=WoE!$R$53,WoE!$T$53,WoE!$T$54)</f>
        <v>-94.961360375027951</v>
      </c>
      <c r="W778">
        <f t="shared" si="64"/>
        <v>0</v>
      </c>
      <c r="Y778">
        <f>VLOOKUP(S778,WoE!$T$5:$W$11,4,FALSE)</f>
        <v>123</v>
      </c>
      <c r="Z778">
        <f>VLOOKUP(T778,WoE!$T$19:$W$25,4,FALSE)</f>
        <v>113</v>
      </c>
      <c r="AA778">
        <f>VLOOKUP(U778,WoE!$T$33:$W$45,4,FALSE)</f>
        <v>143</v>
      </c>
      <c r="AB778">
        <f>VLOOKUP(V778,WoE!$T$53:$W$54,4,FALSE)</f>
        <v>95</v>
      </c>
      <c r="AC778">
        <f t="shared" si="65"/>
        <v>474</v>
      </c>
      <c r="AD778">
        <f t="shared" si="66"/>
        <v>0</v>
      </c>
    </row>
    <row r="779" spans="1:30" x14ac:dyDescent="0.25">
      <c r="A779">
        <v>3</v>
      </c>
      <c r="B779">
        <v>1</v>
      </c>
      <c r="C779" t="s">
        <v>1822</v>
      </c>
      <c r="D779" t="s">
        <v>20</v>
      </c>
      <c r="E779">
        <v>19</v>
      </c>
      <c r="F779">
        <v>0</v>
      </c>
      <c r="G779">
        <v>0</v>
      </c>
      <c r="H779" t="s">
        <v>1823</v>
      </c>
      <c r="I779">
        <v>8.0500000000000007</v>
      </c>
      <c r="K779" t="s">
        <v>17</v>
      </c>
      <c r="L779" t="s">
        <v>60</v>
      </c>
      <c r="N779" t="s">
        <v>1824</v>
      </c>
      <c r="O779">
        <v>2</v>
      </c>
      <c r="P779" t="str">
        <f t="shared" si="62"/>
        <v>Train</v>
      </c>
      <c r="Q779" t="str">
        <f t="shared" si="63"/>
        <v>IL</v>
      </c>
      <c r="S779">
        <f>IF(E779="",WoE!$T$11,IF(E779&lt;18,WoE!$T$5,IF(E779&lt;31,WoE!$T$6,IF(E779&lt;41,WoE!$T$7,IF(E779&lt;51,WoE!$T$8,IF(E779&lt;61,WoE!$T$9,WoE!$T$10))))))</f>
        <v>-5.6858338818942329</v>
      </c>
      <c r="T779">
        <f>IF(J779="",WoE!$T$25,IF(LEFT(J779,1)=WoE!$R$19,WoE!$T$19,IF(LEFT(J779,1)=WoE!$R$20,WoE!$T$20,IF(LEFT(J779,1)=WoE!$R$21,WoE!$T$21,IF(LEFT(J779,1)=WoE!$R$22,WoE!$T$22,IF(LEFT(J779,1)=WoE!$R$23,WoE!$T$23,WoE!$T$24))))))</f>
        <v>-35.508699828064103</v>
      </c>
      <c r="U779">
        <f>IF(Q779=WoE!$R$45,WoE!$T$45,IF(Q779=WoE!$R$44,WoE!$T$44,IF(Q779=WoE!$R$43,WoE!$T$43,IF(Q779=WoE!$R$42,WoE!$T$42,IF(Q779=WoE!$R$41,WoE!$T$41,IF(Q779=WoE!$R$40,WoE!$T$40,IF(Q779=WoE!$R$39,WoE!$T$39,IF(Q779=WoE!$R$38,WoE!$T$38,IF(Q779=WoE!$R$37,WoE!$T$37,IF(Q779=WoE!$R$36,WoE!$T$36,IF(Q779=WoE!$R$35,WoE!$T$35,IF(Q779="",WoE!$T$33,WoE!$T$34))))))))))))</f>
        <v>-37.69635979759498</v>
      </c>
      <c r="V779">
        <f>IF(D779=WoE!$R$53,WoE!$T$53,WoE!$T$54)</f>
        <v>-94.961360375027951</v>
      </c>
      <c r="W779">
        <f t="shared" si="64"/>
        <v>1</v>
      </c>
      <c r="Y779">
        <f>VLOOKUP(S779,WoE!$T$5:$W$11,4,FALSE)</f>
        <v>121</v>
      </c>
      <c r="Z779">
        <f>VLOOKUP(T779,WoE!$T$19:$W$25,4,FALSE)</f>
        <v>113</v>
      </c>
      <c r="AA779">
        <f>VLOOKUP(U779,WoE!$T$33:$W$45,4,FALSE)</f>
        <v>114</v>
      </c>
      <c r="AB779">
        <f>VLOOKUP(V779,WoE!$T$53:$W$54,4,FALSE)</f>
        <v>95</v>
      </c>
      <c r="AC779">
        <f t="shared" si="65"/>
        <v>443</v>
      </c>
      <c r="AD779">
        <f t="shared" si="66"/>
        <v>1</v>
      </c>
    </row>
    <row r="780" spans="1:30" x14ac:dyDescent="0.25">
      <c r="A780">
        <v>3</v>
      </c>
      <c r="B780">
        <v>1</v>
      </c>
      <c r="C780" t="s">
        <v>1825</v>
      </c>
      <c r="D780" t="s">
        <v>15</v>
      </c>
      <c r="E780">
        <v>30</v>
      </c>
      <c r="F780">
        <v>0</v>
      </c>
      <c r="G780">
        <v>0</v>
      </c>
      <c r="H780" t="s">
        <v>1826</v>
      </c>
      <c r="I780">
        <v>12.475</v>
      </c>
      <c r="K780" t="s">
        <v>17</v>
      </c>
      <c r="L780" t="s">
        <v>241</v>
      </c>
      <c r="N780" t="s">
        <v>1827</v>
      </c>
      <c r="O780">
        <v>1</v>
      </c>
      <c r="P780" t="str">
        <f t="shared" si="62"/>
        <v>Train</v>
      </c>
      <c r="Q780" t="str">
        <f t="shared" si="63"/>
        <v>NJ</v>
      </c>
      <c r="S780">
        <f>IF(E780="",WoE!$T$11,IF(E780&lt;18,WoE!$T$5,IF(E780&lt;31,WoE!$T$6,IF(E780&lt;41,WoE!$T$7,IF(E780&lt;51,WoE!$T$8,IF(E780&lt;61,WoE!$T$9,WoE!$T$10))))))</f>
        <v>-5.6858338818942329</v>
      </c>
      <c r="T780">
        <f>IF(J780="",WoE!$T$25,IF(LEFT(J780,1)=WoE!$R$19,WoE!$T$19,IF(LEFT(J780,1)=WoE!$R$20,WoE!$T$20,IF(LEFT(J780,1)=WoE!$R$21,WoE!$T$21,IF(LEFT(J780,1)=WoE!$R$22,WoE!$T$22,IF(LEFT(J780,1)=WoE!$R$23,WoE!$T$23,WoE!$T$24))))))</f>
        <v>-35.508699828064103</v>
      </c>
      <c r="U780">
        <f>IF(Q780=WoE!$R$45,WoE!$T$45,IF(Q780=WoE!$R$44,WoE!$T$44,IF(Q780=WoE!$R$43,WoE!$T$43,IF(Q780=WoE!$R$42,WoE!$T$42,IF(Q780=WoE!$R$41,WoE!$T$41,IF(Q780=WoE!$R$40,WoE!$T$40,IF(Q780=WoE!$R$39,WoE!$T$39,IF(Q780=WoE!$R$38,WoE!$T$38,IF(Q780=WoE!$R$37,WoE!$T$37,IF(Q780=WoE!$R$36,WoE!$T$36,IF(Q780=WoE!$R$35,WoE!$T$35,IF(Q780="",WoE!$T$33,WoE!$T$34))))))))))))</f>
        <v>9.304003126978575</v>
      </c>
      <c r="V780">
        <f>IF(D780=WoE!$R$53,WoE!$T$53,WoE!$T$54)</f>
        <v>157.1927179217501</v>
      </c>
      <c r="W780">
        <f t="shared" si="64"/>
        <v>1</v>
      </c>
      <c r="Y780">
        <f>VLOOKUP(S780,WoE!$T$5:$W$11,4,FALSE)</f>
        <v>121</v>
      </c>
      <c r="Z780">
        <f>VLOOKUP(T780,WoE!$T$19:$W$25,4,FALSE)</f>
        <v>113</v>
      </c>
      <c r="AA780">
        <f>VLOOKUP(U780,WoE!$T$33:$W$45,4,FALSE)</f>
        <v>124</v>
      </c>
      <c r="AB780">
        <f>VLOOKUP(V780,WoE!$T$53:$W$54,4,FALSE)</f>
        <v>167</v>
      </c>
      <c r="AC780">
        <f t="shared" si="65"/>
        <v>525</v>
      </c>
      <c r="AD780">
        <f t="shared" si="66"/>
        <v>1</v>
      </c>
    </row>
    <row r="781" spans="1:30" hidden="1" x14ac:dyDescent="0.25">
      <c r="A781">
        <v>3</v>
      </c>
      <c r="B781">
        <v>0</v>
      </c>
      <c r="C781" t="s">
        <v>1828</v>
      </c>
      <c r="D781" t="s">
        <v>15</v>
      </c>
      <c r="E781">
        <v>24</v>
      </c>
      <c r="F781">
        <v>0</v>
      </c>
      <c r="G781">
        <v>0</v>
      </c>
      <c r="H781" t="s">
        <v>1829</v>
      </c>
      <c r="I781">
        <v>7.75</v>
      </c>
      <c r="K781" t="s">
        <v>527</v>
      </c>
      <c r="N781" t="s">
        <v>1685</v>
      </c>
      <c r="O781">
        <v>5</v>
      </c>
      <c r="P781" t="str">
        <f t="shared" si="62"/>
        <v>Validate</v>
      </c>
      <c r="Q781" t="str">
        <f t="shared" si="63"/>
        <v>NY</v>
      </c>
      <c r="S781">
        <f>IF(E781="",WoE!$T$11,IF(E781&lt;18,WoE!$T$5,IF(E781&lt;31,WoE!$T$6,IF(E781&lt;41,WoE!$T$7,IF(E781&lt;51,WoE!$T$8,IF(E781&lt;61,WoE!$T$9,WoE!$T$10))))))</f>
        <v>-5.6858338818942329</v>
      </c>
      <c r="T781">
        <f>IF(J781="",WoE!$T$25,IF(LEFT(J781,1)=WoE!$R$19,WoE!$T$19,IF(LEFT(J781,1)=WoE!$R$20,WoE!$T$20,IF(LEFT(J781,1)=WoE!$R$21,WoE!$T$21,IF(LEFT(J781,1)=WoE!$R$22,WoE!$T$22,IF(LEFT(J781,1)=WoE!$R$23,WoE!$T$23,WoE!$T$24))))))</f>
        <v>-35.508699828064103</v>
      </c>
      <c r="U781">
        <f>IF(Q781=WoE!$R$45,WoE!$T$45,IF(Q781=WoE!$R$44,WoE!$T$44,IF(Q781=WoE!$R$43,WoE!$T$43,IF(Q781=WoE!$R$42,WoE!$T$42,IF(Q781=WoE!$R$41,WoE!$T$41,IF(Q781=WoE!$R$40,WoE!$T$40,IF(Q781=WoE!$R$39,WoE!$T$39,IF(Q781=WoE!$R$38,WoE!$T$38,IF(Q781=WoE!$R$37,WoE!$T$37,IF(Q781=WoE!$R$36,WoE!$T$36,IF(Q781=WoE!$R$35,WoE!$T$35,IF(Q781="",WoE!$T$33,WoE!$T$34))))))))))))</f>
        <v>96.207787829339537</v>
      </c>
      <c r="V781">
        <f>IF(D781=WoE!$R$53,WoE!$T$53,WoE!$T$54)</f>
        <v>157.1927179217501</v>
      </c>
      <c r="W781">
        <f t="shared" si="64"/>
        <v>0</v>
      </c>
      <c r="Y781">
        <f>VLOOKUP(S781,WoE!$T$5:$W$11,4,FALSE)</f>
        <v>121</v>
      </c>
      <c r="Z781">
        <f>VLOOKUP(T781,WoE!$T$19:$W$25,4,FALSE)</f>
        <v>113</v>
      </c>
      <c r="AA781">
        <f>VLOOKUP(U781,WoE!$T$33:$W$45,4,FALSE)</f>
        <v>143</v>
      </c>
      <c r="AB781">
        <f>VLOOKUP(V781,WoE!$T$53:$W$54,4,FALSE)</f>
        <v>167</v>
      </c>
      <c r="AC781">
        <f t="shared" si="65"/>
        <v>544</v>
      </c>
      <c r="AD781">
        <f t="shared" si="66"/>
        <v>0</v>
      </c>
    </row>
    <row r="782" spans="1:30" x14ac:dyDescent="0.25">
      <c r="A782">
        <v>3</v>
      </c>
      <c r="B782">
        <v>1</v>
      </c>
      <c r="C782" t="s">
        <v>1830</v>
      </c>
      <c r="D782" t="s">
        <v>15</v>
      </c>
      <c r="E782">
        <v>23</v>
      </c>
      <c r="F782">
        <v>0</v>
      </c>
      <c r="G782">
        <v>0</v>
      </c>
      <c r="H782" t="s">
        <v>1831</v>
      </c>
      <c r="I782">
        <v>8.0500000000000007</v>
      </c>
      <c r="K782" t="s">
        <v>17</v>
      </c>
      <c r="N782" t="s">
        <v>1832</v>
      </c>
      <c r="O782">
        <v>2</v>
      </c>
      <c r="P782" t="str">
        <f t="shared" si="62"/>
        <v>Train</v>
      </c>
      <c r="Q782" t="str">
        <f t="shared" si="63"/>
        <v>NY</v>
      </c>
      <c r="S782">
        <f>IF(E782="",WoE!$T$11,IF(E782&lt;18,WoE!$T$5,IF(E782&lt;31,WoE!$T$6,IF(E782&lt;41,WoE!$T$7,IF(E782&lt;51,WoE!$T$8,IF(E782&lt;61,WoE!$T$9,WoE!$T$10))))))</f>
        <v>-5.6858338818942329</v>
      </c>
      <c r="T782">
        <f>IF(J782="",WoE!$T$25,IF(LEFT(J782,1)=WoE!$R$19,WoE!$T$19,IF(LEFT(J782,1)=WoE!$R$20,WoE!$T$20,IF(LEFT(J782,1)=WoE!$R$21,WoE!$T$21,IF(LEFT(J782,1)=WoE!$R$22,WoE!$T$22,IF(LEFT(J782,1)=WoE!$R$23,WoE!$T$23,WoE!$T$24))))))</f>
        <v>-35.508699828064103</v>
      </c>
      <c r="U782">
        <f>IF(Q782=WoE!$R$45,WoE!$T$45,IF(Q782=WoE!$R$44,WoE!$T$44,IF(Q782=WoE!$R$43,WoE!$T$43,IF(Q782=WoE!$R$42,WoE!$T$42,IF(Q782=WoE!$R$41,WoE!$T$41,IF(Q782=WoE!$R$40,WoE!$T$40,IF(Q782=WoE!$R$39,WoE!$T$39,IF(Q782=WoE!$R$38,WoE!$T$38,IF(Q782=WoE!$R$37,WoE!$T$37,IF(Q782=WoE!$R$36,WoE!$T$36,IF(Q782=WoE!$R$35,WoE!$T$35,IF(Q782="",WoE!$T$33,WoE!$T$34))))))))))))</f>
        <v>96.207787829339537</v>
      </c>
      <c r="V782">
        <f>IF(D782=WoE!$R$53,WoE!$T$53,WoE!$T$54)</f>
        <v>157.1927179217501</v>
      </c>
      <c r="W782">
        <f t="shared" si="64"/>
        <v>1</v>
      </c>
      <c r="Y782">
        <f>VLOOKUP(S782,WoE!$T$5:$W$11,4,FALSE)</f>
        <v>121</v>
      </c>
      <c r="Z782">
        <f>VLOOKUP(T782,WoE!$T$19:$W$25,4,FALSE)</f>
        <v>113</v>
      </c>
      <c r="AA782">
        <f>VLOOKUP(U782,WoE!$T$33:$W$45,4,FALSE)</f>
        <v>143</v>
      </c>
      <c r="AB782">
        <f>VLOOKUP(V782,WoE!$T$53:$W$54,4,FALSE)</f>
        <v>167</v>
      </c>
      <c r="AC782">
        <f t="shared" si="65"/>
        <v>544</v>
      </c>
      <c r="AD782">
        <f t="shared" si="66"/>
        <v>1</v>
      </c>
    </row>
    <row r="783" spans="1:30" hidden="1" x14ac:dyDescent="0.25">
      <c r="A783">
        <v>3</v>
      </c>
      <c r="B783">
        <v>0</v>
      </c>
      <c r="C783" t="s">
        <v>1833</v>
      </c>
      <c r="D783" t="s">
        <v>20</v>
      </c>
      <c r="E783">
        <v>33</v>
      </c>
      <c r="F783">
        <v>0</v>
      </c>
      <c r="G783">
        <v>0</v>
      </c>
      <c r="H783" t="s">
        <v>1834</v>
      </c>
      <c r="I783">
        <v>7.8958000000000004</v>
      </c>
      <c r="K783" t="s">
        <v>44</v>
      </c>
      <c r="M783">
        <v>51</v>
      </c>
      <c r="N783" t="s">
        <v>1835</v>
      </c>
      <c r="O783">
        <v>5</v>
      </c>
      <c r="P783" t="str">
        <f t="shared" si="62"/>
        <v>Validate</v>
      </c>
      <c r="Q783" t="str">
        <f t="shared" si="63"/>
        <v>NY</v>
      </c>
      <c r="S783">
        <f>IF(E783="",WoE!$T$11,IF(E783&lt;18,WoE!$T$5,IF(E783&lt;31,WoE!$T$6,IF(E783&lt;41,WoE!$T$7,IF(E783&lt;51,WoE!$T$8,IF(E783&lt;61,WoE!$T$9,WoE!$T$10))))))</f>
        <v>6.0882919635254256</v>
      </c>
      <c r="T783">
        <f>IF(J783="",WoE!$T$25,IF(LEFT(J783,1)=WoE!$R$19,WoE!$T$19,IF(LEFT(J783,1)=WoE!$R$20,WoE!$T$20,IF(LEFT(J783,1)=WoE!$R$21,WoE!$T$21,IF(LEFT(J783,1)=WoE!$R$22,WoE!$T$22,IF(LEFT(J783,1)=WoE!$R$23,WoE!$T$23,WoE!$T$24))))))</f>
        <v>-35.508699828064103</v>
      </c>
      <c r="U783">
        <f>IF(Q783=WoE!$R$45,WoE!$T$45,IF(Q783=WoE!$R$44,WoE!$T$44,IF(Q783=WoE!$R$43,WoE!$T$43,IF(Q783=WoE!$R$42,WoE!$T$42,IF(Q783=WoE!$R$41,WoE!$T$41,IF(Q783=WoE!$R$40,WoE!$T$40,IF(Q783=WoE!$R$39,WoE!$T$39,IF(Q783=WoE!$R$38,WoE!$T$38,IF(Q783=WoE!$R$37,WoE!$T$37,IF(Q783=WoE!$R$36,WoE!$T$36,IF(Q783=WoE!$R$35,WoE!$T$35,IF(Q783="",WoE!$T$33,WoE!$T$34))))))))))))</f>
        <v>96.207787829339537</v>
      </c>
      <c r="V783">
        <f>IF(D783=WoE!$R$53,WoE!$T$53,WoE!$T$54)</f>
        <v>-94.961360375027951</v>
      </c>
      <c r="W783">
        <f t="shared" si="64"/>
        <v>0</v>
      </c>
      <c r="Y783">
        <f>VLOOKUP(S783,WoE!$T$5:$W$11,4,FALSE)</f>
        <v>123</v>
      </c>
      <c r="Z783">
        <f>VLOOKUP(T783,WoE!$T$19:$W$25,4,FALSE)</f>
        <v>113</v>
      </c>
      <c r="AA783">
        <f>VLOOKUP(U783,WoE!$T$33:$W$45,4,FALSE)</f>
        <v>143</v>
      </c>
      <c r="AB783">
        <f>VLOOKUP(V783,WoE!$T$53:$W$54,4,FALSE)</f>
        <v>95</v>
      </c>
      <c r="AC783">
        <f t="shared" si="65"/>
        <v>474</v>
      </c>
      <c r="AD783">
        <f t="shared" si="66"/>
        <v>0</v>
      </c>
    </row>
    <row r="784" spans="1:30" hidden="1" x14ac:dyDescent="0.25">
      <c r="A784">
        <v>3</v>
      </c>
      <c r="B784">
        <v>0</v>
      </c>
      <c r="C784" t="s">
        <v>1836</v>
      </c>
      <c r="D784" t="s">
        <v>20</v>
      </c>
      <c r="E784">
        <v>65</v>
      </c>
      <c r="F784">
        <v>0</v>
      </c>
      <c r="G784">
        <v>0</v>
      </c>
      <c r="H784" t="s">
        <v>1837</v>
      </c>
      <c r="I784">
        <v>7.75</v>
      </c>
      <c r="K784" t="s">
        <v>527</v>
      </c>
      <c r="O784">
        <v>5</v>
      </c>
      <c r="P784" t="str">
        <f t="shared" si="62"/>
        <v>Validate</v>
      </c>
      <c r="Q784" t="str">
        <f t="shared" si="63"/>
        <v/>
      </c>
      <c r="S784">
        <f>IF(E784="",WoE!$T$11,IF(E784&lt;18,WoE!$T$5,IF(E784&lt;31,WoE!$T$6,IF(E784&lt;41,WoE!$T$7,IF(E784&lt;51,WoE!$T$8,IF(E784&lt;61,WoE!$T$9,WoE!$T$10))))))</f>
        <v>-96.783192941547711</v>
      </c>
      <c r="T784">
        <f>IF(J784="",WoE!$T$25,IF(LEFT(J784,1)=WoE!$R$19,WoE!$T$19,IF(LEFT(J784,1)=WoE!$R$20,WoE!$T$20,IF(LEFT(J784,1)=WoE!$R$21,WoE!$T$21,IF(LEFT(J784,1)=WoE!$R$22,WoE!$T$22,IF(LEFT(J784,1)=WoE!$R$23,WoE!$T$23,WoE!$T$24))))))</f>
        <v>-35.508699828064103</v>
      </c>
      <c r="U784">
        <f>IF(Q784=WoE!$R$45,WoE!$T$45,IF(Q784=WoE!$R$44,WoE!$T$44,IF(Q784=WoE!$R$43,WoE!$T$43,IF(Q784=WoE!$R$42,WoE!$T$42,IF(Q784=WoE!$R$41,WoE!$T$41,IF(Q784=WoE!$R$40,WoE!$T$40,IF(Q784=WoE!$R$39,WoE!$T$39,IF(Q784=WoE!$R$38,WoE!$T$38,IF(Q784=WoE!$R$37,WoE!$T$37,IF(Q784=WoE!$R$36,WoE!$T$36,IF(Q784=WoE!$R$35,WoE!$T$35,IF(Q784="",WoE!$T$33,WoE!$T$34))))))))))))</f>
        <v>-46.758841498002319</v>
      </c>
      <c r="V784">
        <f>IF(D784=WoE!$R$53,WoE!$T$53,WoE!$T$54)</f>
        <v>-94.961360375027951</v>
      </c>
      <c r="W784">
        <f t="shared" si="64"/>
        <v>0</v>
      </c>
      <c r="Y784">
        <f>VLOOKUP(S784,WoE!$T$5:$W$11,4,FALSE)</f>
        <v>102</v>
      </c>
      <c r="Z784">
        <f>VLOOKUP(T784,WoE!$T$19:$W$25,4,FALSE)</f>
        <v>113</v>
      </c>
      <c r="AA784">
        <f>VLOOKUP(U784,WoE!$T$33:$W$45,4,FALSE)</f>
        <v>112</v>
      </c>
      <c r="AB784">
        <f>VLOOKUP(V784,WoE!$T$53:$W$54,4,FALSE)</f>
        <v>95</v>
      </c>
      <c r="AC784">
        <f t="shared" si="65"/>
        <v>422</v>
      </c>
      <c r="AD784">
        <f t="shared" si="66"/>
        <v>0</v>
      </c>
    </row>
    <row r="785" spans="1:30" hidden="1" x14ac:dyDescent="0.25">
      <c r="A785">
        <v>3</v>
      </c>
      <c r="B785">
        <v>1</v>
      </c>
      <c r="C785" t="s">
        <v>1838</v>
      </c>
      <c r="D785" t="s">
        <v>20</v>
      </c>
      <c r="E785">
        <v>24</v>
      </c>
      <c r="F785">
        <v>0</v>
      </c>
      <c r="G785">
        <v>0</v>
      </c>
      <c r="H785" t="s">
        <v>1839</v>
      </c>
      <c r="I785">
        <v>7.55</v>
      </c>
      <c r="K785" t="s">
        <v>17</v>
      </c>
      <c r="L785" t="s">
        <v>40</v>
      </c>
      <c r="N785" t="s">
        <v>1460</v>
      </c>
      <c r="O785">
        <v>4</v>
      </c>
      <c r="P785" t="str">
        <f t="shared" si="62"/>
        <v>Test</v>
      </c>
      <c r="Q785" t="str">
        <f t="shared" si="63"/>
        <v>NY</v>
      </c>
      <c r="S785">
        <f>IF(E785="",WoE!$T$11,IF(E785&lt;18,WoE!$T$5,IF(E785&lt;31,WoE!$T$6,IF(E785&lt;41,WoE!$T$7,IF(E785&lt;51,WoE!$T$8,IF(E785&lt;61,WoE!$T$9,WoE!$T$10))))))</f>
        <v>-5.6858338818942329</v>
      </c>
      <c r="T785">
        <f>IF(J785="",WoE!$T$25,IF(LEFT(J785,1)=WoE!$R$19,WoE!$T$19,IF(LEFT(J785,1)=WoE!$R$20,WoE!$T$20,IF(LEFT(J785,1)=WoE!$R$21,WoE!$T$21,IF(LEFT(J785,1)=WoE!$R$22,WoE!$T$22,IF(LEFT(J785,1)=WoE!$R$23,WoE!$T$23,WoE!$T$24))))))</f>
        <v>-35.508699828064103</v>
      </c>
      <c r="U785">
        <f>IF(Q785=WoE!$R$45,WoE!$T$45,IF(Q785=WoE!$R$44,WoE!$T$44,IF(Q785=WoE!$R$43,WoE!$T$43,IF(Q785=WoE!$R$42,WoE!$T$42,IF(Q785=WoE!$R$41,WoE!$T$41,IF(Q785=WoE!$R$40,WoE!$T$40,IF(Q785=WoE!$R$39,WoE!$T$39,IF(Q785=WoE!$R$38,WoE!$T$38,IF(Q785=WoE!$R$37,WoE!$T$37,IF(Q785=WoE!$R$36,WoE!$T$36,IF(Q785=WoE!$R$35,WoE!$T$35,IF(Q785="",WoE!$T$33,WoE!$T$34))))))))))))</f>
        <v>96.207787829339537</v>
      </c>
      <c r="V785">
        <f>IF(D785=WoE!$R$53,WoE!$T$53,WoE!$T$54)</f>
        <v>-94.961360375027951</v>
      </c>
      <c r="W785">
        <f t="shared" si="64"/>
        <v>1</v>
      </c>
      <c r="Y785">
        <f>VLOOKUP(S785,WoE!$T$5:$W$11,4,FALSE)</f>
        <v>121</v>
      </c>
      <c r="Z785">
        <f>VLOOKUP(T785,WoE!$T$19:$W$25,4,FALSE)</f>
        <v>113</v>
      </c>
      <c r="AA785">
        <f>VLOOKUP(U785,WoE!$T$33:$W$45,4,FALSE)</f>
        <v>143</v>
      </c>
      <c r="AB785">
        <f>VLOOKUP(V785,WoE!$T$53:$W$54,4,FALSE)</f>
        <v>95</v>
      </c>
      <c r="AC785">
        <f t="shared" si="65"/>
        <v>472</v>
      </c>
      <c r="AD785">
        <f t="shared" si="66"/>
        <v>1</v>
      </c>
    </row>
    <row r="786" spans="1:30" hidden="1" x14ac:dyDescent="0.25">
      <c r="A786">
        <v>3</v>
      </c>
      <c r="B786">
        <v>0</v>
      </c>
      <c r="C786" t="s">
        <v>1840</v>
      </c>
      <c r="D786" t="s">
        <v>20</v>
      </c>
      <c r="E786">
        <v>23</v>
      </c>
      <c r="F786">
        <v>1</v>
      </c>
      <c r="G786">
        <v>0</v>
      </c>
      <c r="H786" t="s">
        <v>1841</v>
      </c>
      <c r="I786">
        <v>13.9</v>
      </c>
      <c r="K786" t="s">
        <v>17</v>
      </c>
      <c r="N786" t="s">
        <v>1842</v>
      </c>
      <c r="O786">
        <v>4</v>
      </c>
      <c r="P786" t="str">
        <f t="shared" si="62"/>
        <v>Test</v>
      </c>
      <c r="Q786" t="str">
        <f t="shared" si="63"/>
        <v>CT</v>
      </c>
      <c r="S786">
        <f>IF(E786="",WoE!$T$11,IF(E786&lt;18,WoE!$T$5,IF(E786&lt;31,WoE!$T$6,IF(E786&lt;41,WoE!$T$7,IF(E786&lt;51,WoE!$T$8,IF(E786&lt;61,WoE!$T$9,WoE!$T$10))))))</f>
        <v>-5.6858338818942329</v>
      </c>
      <c r="T786">
        <f>IF(J786="",WoE!$T$25,IF(LEFT(J786,1)=WoE!$R$19,WoE!$T$19,IF(LEFT(J786,1)=WoE!$R$20,WoE!$T$20,IF(LEFT(J786,1)=WoE!$R$21,WoE!$T$21,IF(LEFT(J786,1)=WoE!$R$22,WoE!$T$22,IF(LEFT(J786,1)=WoE!$R$23,WoE!$T$23,WoE!$T$24))))))</f>
        <v>-35.508699828064103</v>
      </c>
      <c r="U786">
        <f>IF(Q786=WoE!$R$45,WoE!$T$45,IF(Q786=WoE!$R$44,WoE!$T$44,IF(Q786=WoE!$R$43,WoE!$T$43,IF(Q786=WoE!$R$42,WoE!$T$42,IF(Q786=WoE!$R$41,WoE!$T$41,IF(Q786=WoE!$R$40,WoE!$T$40,IF(Q786=WoE!$R$39,WoE!$T$39,IF(Q786=WoE!$R$38,WoE!$T$38,IF(Q786=WoE!$R$37,WoE!$T$37,IF(Q786=WoE!$R$36,WoE!$T$36,IF(Q786=WoE!$R$35,WoE!$T$35,IF(Q786="",WoE!$T$33,WoE!$T$34))))))))))))</f>
        <v>26.617316200933416</v>
      </c>
      <c r="V786">
        <f>IF(D786=WoE!$R$53,WoE!$T$53,WoE!$T$54)</f>
        <v>-94.961360375027951</v>
      </c>
      <c r="W786">
        <f t="shared" si="64"/>
        <v>0</v>
      </c>
      <c r="Y786">
        <f>VLOOKUP(S786,WoE!$T$5:$W$11,4,FALSE)</f>
        <v>121</v>
      </c>
      <c r="Z786">
        <f>VLOOKUP(T786,WoE!$T$19:$W$25,4,FALSE)</f>
        <v>113</v>
      </c>
      <c r="AA786">
        <f>VLOOKUP(U786,WoE!$T$33:$W$45,4,FALSE)</f>
        <v>128</v>
      </c>
      <c r="AB786">
        <f>VLOOKUP(V786,WoE!$T$53:$W$54,4,FALSE)</f>
        <v>95</v>
      </c>
      <c r="AC786">
        <f t="shared" si="65"/>
        <v>457</v>
      </c>
      <c r="AD786">
        <f t="shared" si="66"/>
        <v>0</v>
      </c>
    </row>
    <row r="787" spans="1:30" x14ac:dyDescent="0.25">
      <c r="A787">
        <v>3</v>
      </c>
      <c r="B787">
        <v>1</v>
      </c>
      <c r="C787" t="s">
        <v>1843</v>
      </c>
      <c r="D787" t="s">
        <v>15</v>
      </c>
      <c r="E787">
        <v>22</v>
      </c>
      <c r="F787">
        <v>1</v>
      </c>
      <c r="G787">
        <v>0</v>
      </c>
      <c r="H787" t="s">
        <v>1841</v>
      </c>
      <c r="I787">
        <v>13.9</v>
      </c>
      <c r="K787" t="s">
        <v>17</v>
      </c>
      <c r="L787" t="s">
        <v>1001</v>
      </c>
      <c r="N787" t="s">
        <v>1842</v>
      </c>
      <c r="O787">
        <v>3</v>
      </c>
      <c r="P787" t="str">
        <f t="shared" si="62"/>
        <v>Train</v>
      </c>
      <c r="Q787" t="str">
        <f t="shared" si="63"/>
        <v>CT</v>
      </c>
      <c r="S787">
        <f>IF(E787="",WoE!$T$11,IF(E787&lt;18,WoE!$T$5,IF(E787&lt;31,WoE!$T$6,IF(E787&lt;41,WoE!$T$7,IF(E787&lt;51,WoE!$T$8,IF(E787&lt;61,WoE!$T$9,WoE!$T$10))))))</f>
        <v>-5.6858338818942329</v>
      </c>
      <c r="T787">
        <f>IF(J787="",WoE!$T$25,IF(LEFT(J787,1)=WoE!$R$19,WoE!$T$19,IF(LEFT(J787,1)=WoE!$R$20,WoE!$T$20,IF(LEFT(J787,1)=WoE!$R$21,WoE!$T$21,IF(LEFT(J787,1)=WoE!$R$22,WoE!$T$22,IF(LEFT(J787,1)=WoE!$R$23,WoE!$T$23,WoE!$T$24))))))</f>
        <v>-35.508699828064103</v>
      </c>
      <c r="U787">
        <f>IF(Q787=WoE!$R$45,WoE!$T$45,IF(Q787=WoE!$R$44,WoE!$T$44,IF(Q787=WoE!$R$43,WoE!$T$43,IF(Q787=WoE!$R$42,WoE!$T$42,IF(Q787=WoE!$R$41,WoE!$T$41,IF(Q787=WoE!$R$40,WoE!$T$40,IF(Q787=WoE!$R$39,WoE!$T$39,IF(Q787=WoE!$R$38,WoE!$T$38,IF(Q787=WoE!$R$37,WoE!$T$37,IF(Q787=WoE!$R$36,WoE!$T$36,IF(Q787=WoE!$R$35,WoE!$T$35,IF(Q787="",WoE!$T$33,WoE!$T$34))))))))))))</f>
        <v>26.617316200933416</v>
      </c>
      <c r="V787">
        <f>IF(D787=WoE!$R$53,WoE!$T$53,WoE!$T$54)</f>
        <v>157.1927179217501</v>
      </c>
      <c r="W787">
        <f t="shared" si="64"/>
        <v>1</v>
      </c>
      <c r="Y787">
        <f>VLOOKUP(S787,WoE!$T$5:$W$11,4,FALSE)</f>
        <v>121</v>
      </c>
      <c r="Z787">
        <f>VLOOKUP(T787,WoE!$T$19:$W$25,4,FALSE)</f>
        <v>113</v>
      </c>
      <c r="AA787">
        <f>VLOOKUP(U787,WoE!$T$33:$W$45,4,FALSE)</f>
        <v>128</v>
      </c>
      <c r="AB787">
        <f>VLOOKUP(V787,WoE!$T$53:$W$54,4,FALSE)</f>
        <v>167</v>
      </c>
      <c r="AC787">
        <f t="shared" si="65"/>
        <v>529</v>
      </c>
      <c r="AD787">
        <f t="shared" si="66"/>
        <v>1</v>
      </c>
    </row>
    <row r="788" spans="1:30" x14ac:dyDescent="0.25">
      <c r="A788">
        <v>3</v>
      </c>
      <c r="B788">
        <v>0</v>
      </c>
      <c r="C788" t="s">
        <v>1844</v>
      </c>
      <c r="D788" t="s">
        <v>20</v>
      </c>
      <c r="E788">
        <v>18</v>
      </c>
      <c r="F788">
        <v>0</v>
      </c>
      <c r="G788">
        <v>0</v>
      </c>
      <c r="H788" t="s">
        <v>1845</v>
      </c>
      <c r="I788">
        <v>7.7750000000000004</v>
      </c>
      <c r="K788" t="s">
        <v>17</v>
      </c>
      <c r="N788" t="s">
        <v>1846</v>
      </c>
      <c r="O788">
        <v>3</v>
      </c>
      <c r="P788" t="str">
        <f t="shared" si="62"/>
        <v>Train</v>
      </c>
      <c r="Q788" t="str">
        <f t="shared" si="63"/>
        <v>IL</v>
      </c>
      <c r="S788">
        <f>IF(E788="",WoE!$T$11,IF(E788&lt;18,WoE!$T$5,IF(E788&lt;31,WoE!$T$6,IF(E788&lt;41,WoE!$T$7,IF(E788&lt;51,WoE!$T$8,IF(E788&lt;61,WoE!$T$9,WoE!$T$10))))))</f>
        <v>-5.6858338818942329</v>
      </c>
      <c r="T788">
        <f>IF(J788="",WoE!$T$25,IF(LEFT(J788,1)=WoE!$R$19,WoE!$T$19,IF(LEFT(J788,1)=WoE!$R$20,WoE!$T$20,IF(LEFT(J788,1)=WoE!$R$21,WoE!$T$21,IF(LEFT(J788,1)=WoE!$R$22,WoE!$T$22,IF(LEFT(J788,1)=WoE!$R$23,WoE!$T$23,WoE!$T$24))))))</f>
        <v>-35.508699828064103</v>
      </c>
      <c r="U788">
        <f>IF(Q788=WoE!$R$45,WoE!$T$45,IF(Q788=WoE!$R$44,WoE!$T$44,IF(Q788=WoE!$R$43,WoE!$T$43,IF(Q788=WoE!$R$42,WoE!$T$42,IF(Q788=WoE!$R$41,WoE!$T$41,IF(Q788=WoE!$R$40,WoE!$T$40,IF(Q788=WoE!$R$39,WoE!$T$39,IF(Q788=WoE!$R$38,WoE!$T$38,IF(Q788=WoE!$R$37,WoE!$T$37,IF(Q788=WoE!$R$36,WoE!$T$36,IF(Q788=WoE!$R$35,WoE!$T$35,IF(Q788="",WoE!$T$33,WoE!$T$34))))))))))))</f>
        <v>-37.69635979759498</v>
      </c>
      <c r="V788">
        <f>IF(D788=WoE!$R$53,WoE!$T$53,WoE!$T$54)</f>
        <v>-94.961360375027951</v>
      </c>
      <c r="W788">
        <f t="shared" si="64"/>
        <v>0</v>
      </c>
      <c r="Y788">
        <f>VLOOKUP(S788,WoE!$T$5:$W$11,4,FALSE)</f>
        <v>121</v>
      </c>
      <c r="Z788">
        <f>VLOOKUP(T788,WoE!$T$19:$W$25,4,FALSE)</f>
        <v>113</v>
      </c>
      <c r="AA788">
        <f>VLOOKUP(U788,WoE!$T$33:$W$45,4,FALSE)</f>
        <v>114</v>
      </c>
      <c r="AB788">
        <f>VLOOKUP(V788,WoE!$T$53:$W$54,4,FALSE)</f>
        <v>95</v>
      </c>
      <c r="AC788">
        <f t="shared" si="65"/>
        <v>443</v>
      </c>
      <c r="AD788">
        <f t="shared" si="66"/>
        <v>0</v>
      </c>
    </row>
    <row r="789" spans="1:30" x14ac:dyDescent="0.25">
      <c r="A789">
        <v>3</v>
      </c>
      <c r="B789">
        <v>0</v>
      </c>
      <c r="C789" t="s">
        <v>1847</v>
      </c>
      <c r="D789" t="s">
        <v>20</v>
      </c>
      <c r="E789">
        <v>16</v>
      </c>
      <c r="F789">
        <v>0</v>
      </c>
      <c r="G789">
        <v>0</v>
      </c>
      <c r="H789" t="s">
        <v>1848</v>
      </c>
      <c r="I789">
        <v>7.7750000000000004</v>
      </c>
      <c r="K789" t="s">
        <v>17</v>
      </c>
      <c r="N789" t="s">
        <v>1849</v>
      </c>
      <c r="O789">
        <v>3</v>
      </c>
      <c r="P789" t="str">
        <f t="shared" si="62"/>
        <v>Train</v>
      </c>
      <c r="Q789" t="str">
        <f t="shared" si="63"/>
        <v>AZ</v>
      </c>
      <c r="S789">
        <f>IF(E789="",WoE!$T$11,IF(E789&lt;18,WoE!$T$5,IF(E789&lt;31,WoE!$T$6,IF(E789&lt;41,WoE!$T$7,IF(E789&lt;51,WoE!$T$8,IF(E789&lt;61,WoE!$T$9,WoE!$T$10))))))</f>
        <v>76.513380263189873</v>
      </c>
      <c r="T789">
        <f>IF(J789="",WoE!$T$25,IF(LEFT(J789,1)=WoE!$R$19,WoE!$T$19,IF(LEFT(J789,1)=WoE!$R$20,WoE!$T$20,IF(LEFT(J789,1)=WoE!$R$21,WoE!$T$21,IF(LEFT(J789,1)=WoE!$R$22,WoE!$T$22,IF(LEFT(J789,1)=WoE!$R$23,WoE!$T$23,WoE!$T$24))))))</f>
        <v>-35.508699828064103</v>
      </c>
      <c r="U789">
        <f>IF(Q789=WoE!$R$45,WoE!$T$45,IF(Q789=WoE!$R$44,WoE!$T$44,IF(Q789=WoE!$R$43,WoE!$T$43,IF(Q789=WoE!$R$42,WoE!$T$42,IF(Q789=WoE!$R$41,WoE!$T$41,IF(Q789=WoE!$R$40,WoE!$T$40,IF(Q789=WoE!$R$39,WoE!$T$39,IF(Q789=WoE!$R$38,WoE!$T$38,IF(Q789=WoE!$R$37,WoE!$T$37,IF(Q789=WoE!$R$36,WoE!$T$36,IF(Q789=WoE!$R$35,WoE!$T$35,IF(Q789="",WoE!$T$33,WoE!$T$34))))))))))))</f>
        <v>26.617316200933416</v>
      </c>
      <c r="V789">
        <f>IF(D789=WoE!$R$53,WoE!$T$53,WoE!$T$54)</f>
        <v>-94.961360375027951</v>
      </c>
      <c r="W789">
        <f t="shared" si="64"/>
        <v>0</v>
      </c>
      <c r="Y789">
        <f>VLOOKUP(S789,WoE!$T$5:$W$11,4,FALSE)</f>
        <v>137</v>
      </c>
      <c r="Z789">
        <f>VLOOKUP(T789,WoE!$T$19:$W$25,4,FALSE)</f>
        <v>113</v>
      </c>
      <c r="AA789">
        <f>VLOOKUP(U789,WoE!$T$33:$W$45,4,FALSE)</f>
        <v>128</v>
      </c>
      <c r="AB789">
        <f>VLOOKUP(V789,WoE!$T$53:$W$54,4,FALSE)</f>
        <v>95</v>
      </c>
      <c r="AC789">
        <f t="shared" si="65"/>
        <v>473</v>
      </c>
      <c r="AD789">
        <f t="shared" si="66"/>
        <v>0</v>
      </c>
    </row>
    <row r="790" spans="1:30" hidden="1" x14ac:dyDescent="0.25">
      <c r="A790">
        <v>3</v>
      </c>
      <c r="B790">
        <v>0</v>
      </c>
      <c r="C790" t="s">
        <v>1850</v>
      </c>
      <c r="D790" t="s">
        <v>20</v>
      </c>
      <c r="E790">
        <v>45</v>
      </c>
      <c r="F790">
        <v>0</v>
      </c>
      <c r="G790">
        <v>0</v>
      </c>
      <c r="H790" t="s">
        <v>1851</v>
      </c>
      <c r="I790">
        <v>6.9749999999999996</v>
      </c>
      <c r="K790" t="s">
        <v>17</v>
      </c>
      <c r="N790" t="s">
        <v>1852</v>
      </c>
      <c r="O790">
        <v>4</v>
      </c>
      <c r="P790" t="str">
        <f t="shared" si="62"/>
        <v>Test</v>
      </c>
      <c r="Q790" t="str">
        <f t="shared" si="63"/>
        <v>SD</v>
      </c>
      <c r="S790">
        <f>IF(E790="",WoE!$T$11,IF(E790&lt;18,WoE!$T$5,IF(E790&lt;31,WoE!$T$6,IF(E790&lt;41,WoE!$T$7,IF(E790&lt;51,WoE!$T$8,IF(E790&lt;61,WoE!$T$9,WoE!$T$10))))))</f>
        <v>10.385094737400134</v>
      </c>
      <c r="T790">
        <f>IF(J790="",WoE!$T$25,IF(LEFT(J790,1)=WoE!$R$19,WoE!$T$19,IF(LEFT(J790,1)=WoE!$R$20,WoE!$T$20,IF(LEFT(J790,1)=WoE!$R$21,WoE!$T$21,IF(LEFT(J790,1)=WoE!$R$22,WoE!$T$22,IF(LEFT(J790,1)=WoE!$R$23,WoE!$T$23,WoE!$T$24))))))</f>
        <v>-35.508699828064103</v>
      </c>
      <c r="U790">
        <f>IF(Q790=WoE!$R$45,WoE!$T$45,IF(Q790=WoE!$R$44,WoE!$T$44,IF(Q790=WoE!$R$43,WoE!$T$43,IF(Q790=WoE!$R$42,WoE!$T$42,IF(Q790=WoE!$R$41,WoE!$T$41,IF(Q790=WoE!$R$40,WoE!$T$40,IF(Q790=WoE!$R$39,WoE!$T$39,IF(Q790=WoE!$R$38,WoE!$T$38,IF(Q790=WoE!$R$37,WoE!$T$37,IF(Q790=WoE!$R$36,WoE!$T$36,IF(Q790=WoE!$R$35,WoE!$T$35,IF(Q790="",WoE!$T$33,WoE!$T$34))))))))))))</f>
        <v>26.617316200933416</v>
      </c>
      <c r="V790">
        <f>IF(D790=WoE!$R$53,WoE!$T$53,WoE!$T$54)</f>
        <v>-94.961360375027951</v>
      </c>
      <c r="W790">
        <f t="shared" si="64"/>
        <v>0</v>
      </c>
      <c r="Y790">
        <f>VLOOKUP(S790,WoE!$T$5:$W$11,4,FALSE)</f>
        <v>124</v>
      </c>
      <c r="Z790">
        <f>VLOOKUP(T790,WoE!$T$19:$W$25,4,FALSE)</f>
        <v>113</v>
      </c>
      <c r="AA790">
        <f>VLOOKUP(U790,WoE!$T$33:$W$45,4,FALSE)</f>
        <v>128</v>
      </c>
      <c r="AB790">
        <f>VLOOKUP(V790,WoE!$T$53:$W$54,4,FALSE)</f>
        <v>95</v>
      </c>
      <c r="AC790">
        <f t="shared" si="65"/>
        <v>460</v>
      </c>
      <c r="AD790">
        <f t="shared" si="66"/>
        <v>0</v>
      </c>
    </row>
    <row r="791" spans="1:30" hidden="1" x14ac:dyDescent="0.25">
      <c r="A791">
        <v>3</v>
      </c>
      <c r="B791">
        <v>0</v>
      </c>
      <c r="C791" t="s">
        <v>1853</v>
      </c>
      <c r="D791" t="s">
        <v>20</v>
      </c>
      <c r="F791">
        <v>0</v>
      </c>
      <c r="G791">
        <v>0</v>
      </c>
      <c r="H791" t="s">
        <v>1854</v>
      </c>
      <c r="I791">
        <v>7.2249999999999996</v>
      </c>
      <c r="K791" t="s">
        <v>44</v>
      </c>
      <c r="O791">
        <v>5</v>
      </c>
      <c r="P791" t="str">
        <f t="shared" si="62"/>
        <v>Validate</v>
      </c>
      <c r="Q791" t="str">
        <f t="shared" si="63"/>
        <v/>
      </c>
      <c r="S791">
        <f>IF(E791="",WoE!$T$11,IF(E791&lt;18,WoE!$T$5,IF(E791&lt;31,WoE!$T$6,IF(E791&lt;41,WoE!$T$7,IF(E791&lt;51,WoE!$T$8,IF(E791&lt;61,WoE!$T$9,WoE!$T$10))))))</f>
        <v>-43.580409799888336</v>
      </c>
      <c r="T791">
        <f>IF(J791="",WoE!$T$25,IF(LEFT(J791,1)=WoE!$R$19,WoE!$T$19,IF(LEFT(J791,1)=WoE!$R$20,WoE!$T$20,IF(LEFT(J791,1)=WoE!$R$21,WoE!$T$21,IF(LEFT(J791,1)=WoE!$R$22,WoE!$T$22,IF(LEFT(J791,1)=WoE!$R$23,WoE!$T$23,WoE!$T$24))))))</f>
        <v>-35.508699828064103</v>
      </c>
      <c r="U791">
        <f>IF(Q791=WoE!$R$45,WoE!$T$45,IF(Q791=WoE!$R$44,WoE!$T$44,IF(Q791=WoE!$R$43,WoE!$T$43,IF(Q791=WoE!$R$42,WoE!$T$42,IF(Q791=WoE!$R$41,WoE!$T$41,IF(Q791=WoE!$R$40,WoE!$T$40,IF(Q791=WoE!$R$39,WoE!$T$39,IF(Q791=WoE!$R$38,WoE!$T$38,IF(Q791=WoE!$R$37,WoE!$T$37,IF(Q791=WoE!$R$36,WoE!$T$36,IF(Q791=WoE!$R$35,WoE!$T$35,IF(Q791="",WoE!$T$33,WoE!$T$34))))))))))))</f>
        <v>-46.758841498002319</v>
      </c>
      <c r="V791">
        <f>IF(D791=WoE!$R$53,WoE!$T$53,WoE!$T$54)</f>
        <v>-94.961360375027951</v>
      </c>
      <c r="W791">
        <f t="shared" si="64"/>
        <v>0</v>
      </c>
      <c r="Y791">
        <f>VLOOKUP(S791,WoE!$T$5:$W$11,4,FALSE)</f>
        <v>113</v>
      </c>
      <c r="Z791">
        <f>VLOOKUP(T791,WoE!$T$19:$W$25,4,FALSE)</f>
        <v>113</v>
      </c>
      <c r="AA791">
        <f>VLOOKUP(U791,WoE!$T$33:$W$45,4,FALSE)</f>
        <v>112</v>
      </c>
      <c r="AB791">
        <f>VLOOKUP(V791,WoE!$T$53:$W$54,4,FALSE)</f>
        <v>95</v>
      </c>
      <c r="AC791">
        <f t="shared" si="65"/>
        <v>433</v>
      </c>
      <c r="AD791">
        <f t="shared" si="66"/>
        <v>0</v>
      </c>
    </row>
    <row r="792" spans="1:30" hidden="1" x14ac:dyDescent="0.25">
      <c r="A792">
        <v>3</v>
      </c>
      <c r="B792">
        <v>0</v>
      </c>
      <c r="C792" t="s">
        <v>1855</v>
      </c>
      <c r="D792" t="s">
        <v>20</v>
      </c>
      <c r="E792">
        <v>39</v>
      </c>
      <c r="F792">
        <v>0</v>
      </c>
      <c r="G792">
        <v>2</v>
      </c>
      <c r="H792" t="s">
        <v>1856</v>
      </c>
      <c r="I792">
        <v>7.2291999999999996</v>
      </c>
      <c r="K792" t="s">
        <v>44</v>
      </c>
      <c r="N792" t="s">
        <v>1568</v>
      </c>
      <c r="O792">
        <v>5</v>
      </c>
      <c r="P792" t="str">
        <f t="shared" si="62"/>
        <v>Validate</v>
      </c>
      <c r="Q792" t="str">
        <f t="shared" si="63"/>
        <v>ON</v>
      </c>
      <c r="S792">
        <f>IF(E792="",WoE!$T$11,IF(E792&lt;18,WoE!$T$5,IF(E792&lt;31,WoE!$T$6,IF(E792&lt;41,WoE!$T$7,IF(E792&lt;51,WoE!$T$8,IF(E792&lt;61,WoE!$T$9,WoE!$T$10))))))</f>
        <v>6.0882919635254256</v>
      </c>
      <c r="T792">
        <f>IF(J792="",WoE!$T$25,IF(LEFT(J792,1)=WoE!$R$19,WoE!$T$19,IF(LEFT(J792,1)=WoE!$R$20,WoE!$T$20,IF(LEFT(J792,1)=WoE!$R$21,WoE!$T$21,IF(LEFT(J792,1)=WoE!$R$22,WoE!$T$22,IF(LEFT(J792,1)=WoE!$R$23,WoE!$T$23,WoE!$T$24))))))</f>
        <v>-35.508699828064103</v>
      </c>
      <c r="U792">
        <f>IF(Q792=WoE!$R$45,WoE!$T$45,IF(Q792=WoE!$R$44,WoE!$T$44,IF(Q792=WoE!$R$43,WoE!$T$43,IF(Q792=WoE!$R$42,WoE!$T$42,IF(Q792=WoE!$R$41,WoE!$T$41,IF(Q792=WoE!$R$40,WoE!$T$40,IF(Q792=WoE!$R$39,WoE!$T$39,IF(Q792=WoE!$R$38,WoE!$T$38,IF(Q792=WoE!$R$37,WoE!$T$37,IF(Q792=WoE!$R$36,WoE!$T$36,IF(Q792=WoE!$R$35,WoE!$T$35,IF(Q792="",WoE!$T$33,WoE!$T$34))))))))))))</f>
        <v>-105.96394786685998</v>
      </c>
      <c r="V792">
        <f>IF(D792=WoE!$R$53,WoE!$T$53,WoE!$T$54)</f>
        <v>-94.961360375027951</v>
      </c>
      <c r="W792">
        <f t="shared" si="64"/>
        <v>0</v>
      </c>
      <c r="Y792">
        <f>VLOOKUP(S792,WoE!$T$5:$W$11,4,FALSE)</f>
        <v>123</v>
      </c>
      <c r="Z792">
        <f>VLOOKUP(T792,WoE!$T$19:$W$25,4,FALSE)</f>
        <v>113</v>
      </c>
      <c r="AA792">
        <f>VLOOKUP(U792,WoE!$T$33:$W$45,4,FALSE)</f>
        <v>98</v>
      </c>
      <c r="AB792">
        <f>VLOOKUP(V792,WoE!$T$53:$W$54,4,FALSE)</f>
        <v>95</v>
      </c>
      <c r="AC792">
        <f t="shared" si="65"/>
        <v>429</v>
      </c>
      <c r="AD792">
        <f t="shared" si="66"/>
        <v>0</v>
      </c>
    </row>
    <row r="793" spans="1:30" hidden="1" x14ac:dyDescent="0.25">
      <c r="A793">
        <v>3</v>
      </c>
      <c r="B793">
        <v>0</v>
      </c>
      <c r="C793" t="s">
        <v>1857</v>
      </c>
      <c r="D793" t="s">
        <v>20</v>
      </c>
      <c r="E793">
        <v>17</v>
      </c>
      <c r="F793">
        <v>1</v>
      </c>
      <c r="G793">
        <v>1</v>
      </c>
      <c r="H793" t="s">
        <v>1858</v>
      </c>
      <c r="I793">
        <v>7.2291999999999996</v>
      </c>
      <c r="K793" t="s">
        <v>44</v>
      </c>
      <c r="O793">
        <v>5</v>
      </c>
      <c r="P793" t="str">
        <f t="shared" si="62"/>
        <v>Validate</v>
      </c>
      <c r="Q793" t="str">
        <f t="shared" si="63"/>
        <v/>
      </c>
      <c r="S793">
        <f>IF(E793="",WoE!$T$11,IF(E793&lt;18,WoE!$T$5,IF(E793&lt;31,WoE!$T$6,IF(E793&lt;41,WoE!$T$7,IF(E793&lt;51,WoE!$T$8,IF(E793&lt;61,WoE!$T$9,WoE!$T$10))))))</f>
        <v>76.513380263189873</v>
      </c>
      <c r="T793">
        <f>IF(J793="",WoE!$T$25,IF(LEFT(J793,1)=WoE!$R$19,WoE!$T$19,IF(LEFT(J793,1)=WoE!$R$20,WoE!$T$20,IF(LEFT(J793,1)=WoE!$R$21,WoE!$T$21,IF(LEFT(J793,1)=WoE!$R$22,WoE!$T$22,IF(LEFT(J793,1)=WoE!$R$23,WoE!$T$23,WoE!$T$24))))))</f>
        <v>-35.508699828064103</v>
      </c>
      <c r="U793">
        <f>IF(Q793=WoE!$R$45,WoE!$T$45,IF(Q793=WoE!$R$44,WoE!$T$44,IF(Q793=WoE!$R$43,WoE!$T$43,IF(Q793=WoE!$R$42,WoE!$T$42,IF(Q793=WoE!$R$41,WoE!$T$41,IF(Q793=WoE!$R$40,WoE!$T$40,IF(Q793=WoE!$R$39,WoE!$T$39,IF(Q793=WoE!$R$38,WoE!$T$38,IF(Q793=WoE!$R$37,WoE!$T$37,IF(Q793=WoE!$R$36,WoE!$T$36,IF(Q793=WoE!$R$35,WoE!$T$35,IF(Q793="",WoE!$T$33,WoE!$T$34))))))))))))</f>
        <v>-46.758841498002319</v>
      </c>
      <c r="V793">
        <f>IF(D793=WoE!$R$53,WoE!$T$53,WoE!$T$54)</f>
        <v>-94.961360375027951</v>
      </c>
      <c r="W793">
        <f t="shared" si="64"/>
        <v>0</v>
      </c>
      <c r="Y793">
        <f>VLOOKUP(S793,WoE!$T$5:$W$11,4,FALSE)</f>
        <v>137</v>
      </c>
      <c r="Z793">
        <f>VLOOKUP(T793,WoE!$T$19:$W$25,4,FALSE)</f>
        <v>113</v>
      </c>
      <c r="AA793">
        <f>VLOOKUP(U793,WoE!$T$33:$W$45,4,FALSE)</f>
        <v>112</v>
      </c>
      <c r="AB793">
        <f>VLOOKUP(V793,WoE!$T$53:$W$54,4,FALSE)</f>
        <v>95</v>
      </c>
      <c r="AC793">
        <f t="shared" si="65"/>
        <v>457</v>
      </c>
      <c r="AD793">
        <f t="shared" si="66"/>
        <v>0</v>
      </c>
    </row>
    <row r="794" spans="1:30" x14ac:dyDescent="0.25">
      <c r="A794">
        <v>3</v>
      </c>
      <c r="B794">
        <v>0</v>
      </c>
      <c r="C794" t="s">
        <v>1859</v>
      </c>
      <c r="D794" t="s">
        <v>20</v>
      </c>
      <c r="E794">
        <v>15</v>
      </c>
      <c r="F794">
        <v>1</v>
      </c>
      <c r="G794">
        <v>1</v>
      </c>
      <c r="H794" t="s">
        <v>1860</v>
      </c>
      <c r="I794">
        <v>7.2291999999999996</v>
      </c>
      <c r="K794" t="s">
        <v>44</v>
      </c>
      <c r="N794" t="s">
        <v>1587</v>
      </c>
      <c r="O794">
        <v>1</v>
      </c>
      <c r="P794" t="str">
        <f t="shared" si="62"/>
        <v>Train</v>
      </c>
      <c r="Q794" t="str">
        <f t="shared" si="63"/>
        <v>ia</v>
      </c>
      <c r="S794">
        <f>IF(E794="",WoE!$T$11,IF(E794&lt;18,WoE!$T$5,IF(E794&lt;31,WoE!$T$6,IF(E794&lt;41,WoE!$T$7,IF(E794&lt;51,WoE!$T$8,IF(E794&lt;61,WoE!$T$9,WoE!$T$10))))))</f>
        <v>76.513380263189873</v>
      </c>
      <c r="T794">
        <f>IF(J794="",WoE!$T$25,IF(LEFT(J794,1)=WoE!$R$19,WoE!$T$19,IF(LEFT(J794,1)=WoE!$R$20,WoE!$T$20,IF(LEFT(J794,1)=WoE!$R$21,WoE!$T$21,IF(LEFT(J794,1)=WoE!$R$22,WoE!$T$22,IF(LEFT(J794,1)=WoE!$R$23,WoE!$T$23,WoE!$T$24))))))</f>
        <v>-35.508699828064103</v>
      </c>
      <c r="U794">
        <f>IF(Q794=WoE!$R$45,WoE!$T$45,IF(Q794=WoE!$R$44,WoE!$T$44,IF(Q794=WoE!$R$43,WoE!$T$43,IF(Q794=WoE!$R$42,WoE!$T$42,IF(Q794=WoE!$R$41,WoE!$T$41,IF(Q794=WoE!$R$40,WoE!$T$40,IF(Q794=WoE!$R$39,WoE!$T$39,IF(Q794=WoE!$R$38,WoE!$T$38,IF(Q794=WoE!$R$37,WoE!$T$37,IF(Q794=WoE!$R$36,WoE!$T$36,IF(Q794=WoE!$R$35,WoE!$T$35,IF(Q794="",WoE!$T$33,WoE!$T$34))))))))))))</f>
        <v>-96.783192941547711</v>
      </c>
      <c r="V794">
        <f>IF(D794=WoE!$R$53,WoE!$T$53,WoE!$T$54)</f>
        <v>-94.961360375027951</v>
      </c>
      <c r="W794">
        <f t="shared" si="64"/>
        <v>0</v>
      </c>
      <c r="Y794">
        <f>VLOOKUP(S794,WoE!$T$5:$W$11,4,FALSE)</f>
        <v>137</v>
      </c>
      <c r="Z794">
        <f>VLOOKUP(T794,WoE!$T$19:$W$25,4,FALSE)</f>
        <v>113</v>
      </c>
      <c r="AA794">
        <f>VLOOKUP(U794,WoE!$T$33:$W$45,4,FALSE)</f>
        <v>101</v>
      </c>
      <c r="AB794">
        <f>VLOOKUP(V794,WoE!$T$53:$W$54,4,FALSE)</f>
        <v>95</v>
      </c>
      <c r="AC794">
        <f t="shared" si="65"/>
        <v>446</v>
      </c>
      <c r="AD794">
        <f t="shared" si="66"/>
        <v>0</v>
      </c>
    </row>
    <row r="795" spans="1:30" hidden="1" x14ac:dyDescent="0.25">
      <c r="A795">
        <v>3</v>
      </c>
      <c r="B795">
        <v>0</v>
      </c>
      <c r="C795" t="s">
        <v>1861</v>
      </c>
      <c r="D795" t="s">
        <v>20</v>
      </c>
      <c r="E795">
        <v>47</v>
      </c>
      <c r="F795">
        <v>0</v>
      </c>
      <c r="G795">
        <v>0</v>
      </c>
      <c r="H795" t="s">
        <v>1862</v>
      </c>
      <c r="I795">
        <v>7.25</v>
      </c>
      <c r="K795" t="s">
        <v>17</v>
      </c>
      <c r="N795" t="s">
        <v>1863</v>
      </c>
      <c r="O795">
        <v>5</v>
      </c>
      <c r="P795" t="str">
        <f t="shared" si="62"/>
        <v>Validate</v>
      </c>
      <c r="Q795" t="str">
        <f t="shared" si="63"/>
        <v>SA</v>
      </c>
      <c r="S795">
        <f>IF(E795="",WoE!$T$11,IF(E795&lt;18,WoE!$T$5,IF(E795&lt;31,WoE!$T$6,IF(E795&lt;41,WoE!$T$7,IF(E795&lt;51,WoE!$T$8,IF(E795&lt;61,WoE!$T$9,WoE!$T$10))))))</f>
        <v>10.385094737400134</v>
      </c>
      <c r="T795">
        <f>IF(J795="",WoE!$T$25,IF(LEFT(J795,1)=WoE!$R$19,WoE!$T$19,IF(LEFT(J795,1)=WoE!$R$20,WoE!$T$20,IF(LEFT(J795,1)=WoE!$R$21,WoE!$T$21,IF(LEFT(J795,1)=WoE!$R$22,WoE!$T$22,IF(LEFT(J795,1)=WoE!$R$23,WoE!$T$23,WoE!$T$24))))))</f>
        <v>-35.508699828064103</v>
      </c>
      <c r="U795">
        <f>IF(Q795=WoE!$R$45,WoE!$T$45,IF(Q795=WoE!$R$44,WoE!$T$44,IF(Q795=WoE!$R$43,WoE!$T$43,IF(Q795=WoE!$R$42,WoE!$T$42,IF(Q795=WoE!$R$41,WoE!$T$41,IF(Q795=WoE!$R$40,WoE!$T$40,IF(Q795=WoE!$R$39,WoE!$T$39,IF(Q795=WoE!$R$38,WoE!$T$38,IF(Q795=WoE!$R$37,WoE!$T$37,IF(Q795=WoE!$R$36,WoE!$T$36,IF(Q795=WoE!$R$35,WoE!$T$35,IF(Q795="",WoE!$T$33,WoE!$T$34))))))))))))</f>
        <v>26.617316200933416</v>
      </c>
      <c r="V795">
        <f>IF(D795=WoE!$R$53,WoE!$T$53,WoE!$T$54)</f>
        <v>-94.961360375027951</v>
      </c>
      <c r="W795">
        <f t="shared" si="64"/>
        <v>0</v>
      </c>
      <c r="Y795">
        <f>VLOOKUP(S795,WoE!$T$5:$W$11,4,FALSE)</f>
        <v>124</v>
      </c>
      <c r="Z795">
        <f>VLOOKUP(T795,WoE!$T$19:$W$25,4,FALSE)</f>
        <v>113</v>
      </c>
      <c r="AA795">
        <f>VLOOKUP(U795,WoE!$T$33:$W$45,4,FALSE)</f>
        <v>128</v>
      </c>
      <c r="AB795">
        <f>VLOOKUP(V795,WoE!$T$53:$W$54,4,FALSE)</f>
        <v>95</v>
      </c>
      <c r="AC795">
        <f t="shared" si="65"/>
        <v>460</v>
      </c>
      <c r="AD795">
        <f t="shared" si="66"/>
        <v>0</v>
      </c>
    </row>
    <row r="796" spans="1:30" x14ac:dyDescent="0.25">
      <c r="A796">
        <v>3</v>
      </c>
      <c r="B796">
        <v>1</v>
      </c>
      <c r="C796" t="s">
        <v>1864</v>
      </c>
      <c r="D796" t="s">
        <v>15</v>
      </c>
      <c r="E796">
        <v>5</v>
      </c>
      <c r="F796">
        <v>0</v>
      </c>
      <c r="G796">
        <v>0</v>
      </c>
      <c r="H796" t="s">
        <v>1826</v>
      </c>
      <c r="I796">
        <v>12.475</v>
      </c>
      <c r="K796" t="s">
        <v>17</v>
      </c>
      <c r="L796" t="s">
        <v>241</v>
      </c>
      <c r="N796" t="s">
        <v>30</v>
      </c>
      <c r="O796">
        <v>2</v>
      </c>
      <c r="P796" t="str">
        <f t="shared" si="62"/>
        <v>Train</v>
      </c>
      <c r="Q796" t="str">
        <f t="shared" si="63"/>
        <v>NY</v>
      </c>
      <c r="S796">
        <f>IF(E796="",WoE!$T$11,IF(E796&lt;18,WoE!$T$5,IF(E796&lt;31,WoE!$T$6,IF(E796&lt;41,WoE!$T$7,IF(E796&lt;51,WoE!$T$8,IF(E796&lt;61,WoE!$T$9,WoE!$T$10))))))</f>
        <v>76.513380263189873</v>
      </c>
      <c r="T796">
        <f>IF(J796="",WoE!$T$25,IF(LEFT(J796,1)=WoE!$R$19,WoE!$T$19,IF(LEFT(J796,1)=WoE!$R$20,WoE!$T$20,IF(LEFT(J796,1)=WoE!$R$21,WoE!$T$21,IF(LEFT(J796,1)=WoE!$R$22,WoE!$T$22,IF(LEFT(J796,1)=WoE!$R$23,WoE!$T$23,WoE!$T$24))))))</f>
        <v>-35.508699828064103</v>
      </c>
      <c r="U796">
        <f>IF(Q796=WoE!$R$45,WoE!$T$45,IF(Q796=WoE!$R$44,WoE!$T$44,IF(Q796=WoE!$R$43,WoE!$T$43,IF(Q796=WoE!$R$42,WoE!$T$42,IF(Q796=WoE!$R$41,WoE!$T$41,IF(Q796=WoE!$R$40,WoE!$T$40,IF(Q796=WoE!$R$39,WoE!$T$39,IF(Q796=WoE!$R$38,WoE!$T$38,IF(Q796=WoE!$R$37,WoE!$T$37,IF(Q796=WoE!$R$36,WoE!$T$36,IF(Q796=WoE!$R$35,WoE!$T$35,IF(Q796="",WoE!$T$33,WoE!$T$34))))))))))))</f>
        <v>96.207787829339537</v>
      </c>
      <c r="V796">
        <f>IF(D796=WoE!$R$53,WoE!$T$53,WoE!$T$54)</f>
        <v>157.1927179217501</v>
      </c>
      <c r="W796">
        <f t="shared" si="64"/>
        <v>1</v>
      </c>
      <c r="Y796">
        <f>VLOOKUP(S796,WoE!$T$5:$W$11,4,FALSE)</f>
        <v>137</v>
      </c>
      <c r="Z796">
        <f>VLOOKUP(T796,WoE!$T$19:$W$25,4,FALSE)</f>
        <v>113</v>
      </c>
      <c r="AA796">
        <f>VLOOKUP(U796,WoE!$T$33:$W$45,4,FALSE)</f>
        <v>143</v>
      </c>
      <c r="AB796">
        <f>VLOOKUP(V796,WoE!$T$53:$W$54,4,FALSE)</f>
        <v>167</v>
      </c>
      <c r="AC796">
        <f t="shared" si="65"/>
        <v>560</v>
      </c>
      <c r="AD796">
        <f t="shared" si="66"/>
        <v>1</v>
      </c>
    </row>
    <row r="797" spans="1:30" x14ac:dyDescent="0.25">
      <c r="A797">
        <v>3</v>
      </c>
      <c r="B797">
        <v>0</v>
      </c>
      <c r="C797" t="s">
        <v>1865</v>
      </c>
      <c r="D797" t="s">
        <v>20</v>
      </c>
      <c r="F797">
        <v>0</v>
      </c>
      <c r="G797">
        <v>0</v>
      </c>
      <c r="H797" t="s">
        <v>1866</v>
      </c>
      <c r="I797">
        <v>7.2249999999999996</v>
      </c>
      <c r="K797" t="s">
        <v>44</v>
      </c>
      <c r="O797">
        <v>3</v>
      </c>
      <c r="P797" t="str">
        <f t="shared" si="62"/>
        <v>Train</v>
      </c>
      <c r="Q797" t="str">
        <f t="shared" si="63"/>
        <v/>
      </c>
      <c r="S797">
        <f>IF(E797="",WoE!$T$11,IF(E797&lt;18,WoE!$T$5,IF(E797&lt;31,WoE!$T$6,IF(E797&lt;41,WoE!$T$7,IF(E797&lt;51,WoE!$T$8,IF(E797&lt;61,WoE!$T$9,WoE!$T$10))))))</f>
        <v>-43.580409799888336</v>
      </c>
      <c r="T797">
        <f>IF(J797="",WoE!$T$25,IF(LEFT(J797,1)=WoE!$R$19,WoE!$T$19,IF(LEFT(J797,1)=WoE!$R$20,WoE!$T$20,IF(LEFT(J797,1)=WoE!$R$21,WoE!$T$21,IF(LEFT(J797,1)=WoE!$R$22,WoE!$T$22,IF(LEFT(J797,1)=WoE!$R$23,WoE!$T$23,WoE!$T$24))))))</f>
        <v>-35.508699828064103</v>
      </c>
      <c r="U797">
        <f>IF(Q797=WoE!$R$45,WoE!$T$45,IF(Q797=WoE!$R$44,WoE!$T$44,IF(Q797=WoE!$R$43,WoE!$T$43,IF(Q797=WoE!$R$42,WoE!$T$42,IF(Q797=WoE!$R$41,WoE!$T$41,IF(Q797=WoE!$R$40,WoE!$T$40,IF(Q797=WoE!$R$39,WoE!$T$39,IF(Q797=WoE!$R$38,WoE!$T$38,IF(Q797=WoE!$R$37,WoE!$T$37,IF(Q797=WoE!$R$36,WoE!$T$36,IF(Q797=WoE!$R$35,WoE!$T$35,IF(Q797="",WoE!$T$33,WoE!$T$34))))))))))))</f>
        <v>-46.758841498002319</v>
      </c>
      <c r="V797">
        <f>IF(D797=WoE!$R$53,WoE!$T$53,WoE!$T$54)</f>
        <v>-94.961360375027951</v>
      </c>
      <c r="W797">
        <f t="shared" si="64"/>
        <v>0</v>
      </c>
      <c r="Y797">
        <f>VLOOKUP(S797,WoE!$T$5:$W$11,4,FALSE)</f>
        <v>113</v>
      </c>
      <c r="Z797">
        <f>VLOOKUP(T797,WoE!$T$19:$W$25,4,FALSE)</f>
        <v>113</v>
      </c>
      <c r="AA797">
        <f>VLOOKUP(U797,WoE!$T$33:$W$45,4,FALSE)</f>
        <v>112</v>
      </c>
      <c r="AB797">
        <f>VLOOKUP(V797,WoE!$T$53:$W$54,4,FALSE)</f>
        <v>95</v>
      </c>
      <c r="AC797">
        <f t="shared" si="65"/>
        <v>433</v>
      </c>
      <c r="AD797">
        <f t="shared" si="66"/>
        <v>0</v>
      </c>
    </row>
    <row r="798" spans="1:30" x14ac:dyDescent="0.25">
      <c r="A798">
        <v>3</v>
      </c>
      <c r="B798">
        <v>0</v>
      </c>
      <c r="C798" t="s">
        <v>1867</v>
      </c>
      <c r="D798" t="s">
        <v>20</v>
      </c>
      <c r="E798">
        <v>40.5</v>
      </c>
      <c r="F798">
        <v>0</v>
      </c>
      <c r="G798">
        <v>0</v>
      </c>
      <c r="H798" t="s">
        <v>1868</v>
      </c>
      <c r="I798">
        <v>15.1</v>
      </c>
      <c r="K798" t="s">
        <v>17</v>
      </c>
      <c r="M798">
        <v>187</v>
      </c>
      <c r="O798">
        <v>3</v>
      </c>
      <c r="P798" t="str">
        <f t="shared" si="62"/>
        <v>Train</v>
      </c>
      <c r="Q798" t="str">
        <f t="shared" si="63"/>
        <v/>
      </c>
      <c r="S798">
        <f>IF(E798="",WoE!$T$11,IF(E798&lt;18,WoE!$T$5,IF(E798&lt;31,WoE!$T$6,IF(E798&lt;41,WoE!$T$7,IF(E798&lt;51,WoE!$T$8,IF(E798&lt;61,WoE!$T$9,WoE!$T$10))))))</f>
        <v>6.0882919635254256</v>
      </c>
      <c r="T798">
        <f>IF(J798="",WoE!$T$25,IF(LEFT(J798,1)=WoE!$R$19,WoE!$T$19,IF(LEFT(J798,1)=WoE!$R$20,WoE!$T$20,IF(LEFT(J798,1)=WoE!$R$21,WoE!$T$21,IF(LEFT(J798,1)=WoE!$R$22,WoE!$T$22,IF(LEFT(J798,1)=WoE!$R$23,WoE!$T$23,WoE!$T$24))))))</f>
        <v>-35.508699828064103</v>
      </c>
      <c r="U798">
        <f>IF(Q798=WoE!$R$45,WoE!$T$45,IF(Q798=WoE!$R$44,WoE!$T$44,IF(Q798=WoE!$R$43,WoE!$T$43,IF(Q798=WoE!$R$42,WoE!$T$42,IF(Q798=WoE!$R$41,WoE!$T$41,IF(Q798=WoE!$R$40,WoE!$T$40,IF(Q798=WoE!$R$39,WoE!$T$39,IF(Q798=WoE!$R$38,WoE!$T$38,IF(Q798=WoE!$R$37,WoE!$T$37,IF(Q798=WoE!$R$36,WoE!$T$36,IF(Q798=WoE!$R$35,WoE!$T$35,IF(Q798="",WoE!$T$33,WoE!$T$34))))))))))))</f>
        <v>-46.758841498002319</v>
      </c>
      <c r="V798">
        <f>IF(D798=WoE!$R$53,WoE!$T$53,WoE!$T$54)</f>
        <v>-94.961360375027951</v>
      </c>
      <c r="W798">
        <f t="shared" si="64"/>
        <v>0</v>
      </c>
      <c r="Y798">
        <f>VLOOKUP(S798,WoE!$T$5:$W$11,4,FALSE)</f>
        <v>123</v>
      </c>
      <c r="Z798">
        <f>VLOOKUP(T798,WoE!$T$19:$W$25,4,FALSE)</f>
        <v>113</v>
      </c>
      <c r="AA798">
        <f>VLOOKUP(U798,WoE!$T$33:$W$45,4,FALSE)</f>
        <v>112</v>
      </c>
      <c r="AB798">
        <f>VLOOKUP(V798,WoE!$T$53:$W$54,4,FALSE)</f>
        <v>95</v>
      </c>
      <c r="AC798">
        <f t="shared" si="65"/>
        <v>443</v>
      </c>
      <c r="AD798">
        <f t="shared" si="66"/>
        <v>0</v>
      </c>
    </row>
    <row r="799" spans="1:30" x14ac:dyDescent="0.25">
      <c r="A799">
        <v>3</v>
      </c>
      <c r="B799">
        <v>0</v>
      </c>
      <c r="C799" t="s">
        <v>1869</v>
      </c>
      <c r="D799" t="s">
        <v>20</v>
      </c>
      <c r="E799">
        <v>40.5</v>
      </c>
      <c r="F799">
        <v>0</v>
      </c>
      <c r="G799">
        <v>0</v>
      </c>
      <c r="H799" t="s">
        <v>1870</v>
      </c>
      <c r="I799">
        <v>7.75</v>
      </c>
      <c r="K799" t="s">
        <v>527</v>
      </c>
      <c r="M799">
        <v>68</v>
      </c>
      <c r="N799" t="s">
        <v>1871</v>
      </c>
      <c r="O799">
        <v>2</v>
      </c>
      <c r="P799" t="str">
        <f t="shared" si="62"/>
        <v>Train</v>
      </c>
      <c r="Q799" t="str">
        <f t="shared" si="63"/>
        <v>NY</v>
      </c>
      <c r="S799">
        <f>IF(E799="",WoE!$T$11,IF(E799&lt;18,WoE!$T$5,IF(E799&lt;31,WoE!$T$6,IF(E799&lt;41,WoE!$T$7,IF(E799&lt;51,WoE!$T$8,IF(E799&lt;61,WoE!$T$9,WoE!$T$10))))))</f>
        <v>6.0882919635254256</v>
      </c>
      <c r="T799">
        <f>IF(J799="",WoE!$T$25,IF(LEFT(J799,1)=WoE!$R$19,WoE!$T$19,IF(LEFT(J799,1)=WoE!$R$20,WoE!$T$20,IF(LEFT(J799,1)=WoE!$R$21,WoE!$T$21,IF(LEFT(J799,1)=WoE!$R$22,WoE!$T$22,IF(LEFT(J799,1)=WoE!$R$23,WoE!$T$23,WoE!$T$24))))))</f>
        <v>-35.508699828064103</v>
      </c>
      <c r="U799">
        <f>IF(Q799=WoE!$R$45,WoE!$T$45,IF(Q799=WoE!$R$44,WoE!$T$44,IF(Q799=WoE!$R$43,WoE!$T$43,IF(Q799=WoE!$R$42,WoE!$T$42,IF(Q799=WoE!$R$41,WoE!$T$41,IF(Q799=WoE!$R$40,WoE!$T$40,IF(Q799=WoE!$R$39,WoE!$T$39,IF(Q799=WoE!$R$38,WoE!$T$38,IF(Q799=WoE!$R$37,WoE!$T$37,IF(Q799=WoE!$R$36,WoE!$T$36,IF(Q799=WoE!$R$35,WoE!$T$35,IF(Q799="",WoE!$T$33,WoE!$T$34))))))))))))</f>
        <v>96.207787829339537</v>
      </c>
      <c r="V799">
        <f>IF(D799=WoE!$R$53,WoE!$T$53,WoE!$T$54)</f>
        <v>-94.961360375027951</v>
      </c>
      <c r="W799">
        <f t="shared" si="64"/>
        <v>0</v>
      </c>
      <c r="Y799">
        <f>VLOOKUP(S799,WoE!$T$5:$W$11,4,FALSE)</f>
        <v>123</v>
      </c>
      <c r="Z799">
        <f>VLOOKUP(T799,WoE!$T$19:$W$25,4,FALSE)</f>
        <v>113</v>
      </c>
      <c r="AA799">
        <f>VLOOKUP(U799,WoE!$T$33:$W$45,4,FALSE)</f>
        <v>143</v>
      </c>
      <c r="AB799">
        <f>VLOOKUP(V799,WoE!$T$53:$W$54,4,FALSE)</f>
        <v>95</v>
      </c>
      <c r="AC799">
        <f t="shared" si="65"/>
        <v>474</v>
      </c>
      <c r="AD799">
        <f t="shared" si="66"/>
        <v>0</v>
      </c>
    </row>
    <row r="800" spans="1:30" x14ac:dyDescent="0.25">
      <c r="A800">
        <v>3</v>
      </c>
      <c r="B800">
        <v>1</v>
      </c>
      <c r="C800" t="s">
        <v>1872</v>
      </c>
      <c r="D800" t="s">
        <v>20</v>
      </c>
      <c r="F800">
        <v>0</v>
      </c>
      <c r="G800">
        <v>0</v>
      </c>
      <c r="H800" t="s">
        <v>1873</v>
      </c>
      <c r="I800">
        <v>7.05</v>
      </c>
      <c r="K800" t="s">
        <v>17</v>
      </c>
      <c r="L800" t="s">
        <v>414</v>
      </c>
      <c r="N800" t="s">
        <v>1874</v>
      </c>
      <c r="O800">
        <v>2</v>
      </c>
      <c r="P800" t="str">
        <f t="shared" si="62"/>
        <v>Train</v>
      </c>
      <c r="Q800" t="str">
        <f t="shared" si="63"/>
        <v>PA</v>
      </c>
      <c r="S800">
        <f>IF(E800="",WoE!$T$11,IF(E800&lt;18,WoE!$T$5,IF(E800&lt;31,WoE!$T$6,IF(E800&lt;41,WoE!$T$7,IF(E800&lt;51,WoE!$T$8,IF(E800&lt;61,WoE!$T$9,WoE!$T$10))))))</f>
        <v>-43.580409799888336</v>
      </c>
      <c r="T800">
        <f>IF(J800="",WoE!$T$25,IF(LEFT(J800,1)=WoE!$R$19,WoE!$T$19,IF(LEFT(J800,1)=WoE!$R$20,WoE!$T$20,IF(LEFT(J800,1)=WoE!$R$21,WoE!$T$21,IF(LEFT(J800,1)=WoE!$R$22,WoE!$T$22,IF(LEFT(J800,1)=WoE!$R$23,WoE!$T$23,WoE!$T$24))))))</f>
        <v>-35.508699828064103</v>
      </c>
      <c r="U800">
        <f>IF(Q800=WoE!$R$45,WoE!$T$45,IF(Q800=WoE!$R$44,WoE!$T$44,IF(Q800=WoE!$R$43,WoE!$T$43,IF(Q800=WoE!$R$42,WoE!$T$42,IF(Q800=WoE!$R$41,WoE!$T$41,IF(Q800=WoE!$R$40,WoE!$T$40,IF(Q800=WoE!$R$39,WoE!$T$39,IF(Q800=WoE!$R$38,WoE!$T$38,IF(Q800=WoE!$R$37,WoE!$T$37,IF(Q800=WoE!$R$36,WoE!$T$36,IF(Q800=WoE!$R$35,WoE!$T$35,IF(Q800="",WoE!$T$33,WoE!$T$34))))))))))))</f>
        <v>49.850513937795007</v>
      </c>
      <c r="V800">
        <f>IF(D800=WoE!$R$53,WoE!$T$53,WoE!$T$54)</f>
        <v>-94.961360375027951</v>
      </c>
      <c r="W800">
        <f t="shared" si="64"/>
        <v>1</v>
      </c>
      <c r="Y800">
        <f>VLOOKUP(S800,WoE!$T$5:$W$11,4,FALSE)</f>
        <v>113</v>
      </c>
      <c r="Z800">
        <f>VLOOKUP(T800,WoE!$T$19:$W$25,4,FALSE)</f>
        <v>113</v>
      </c>
      <c r="AA800">
        <f>VLOOKUP(U800,WoE!$T$33:$W$45,4,FALSE)</f>
        <v>133</v>
      </c>
      <c r="AB800">
        <f>VLOOKUP(V800,WoE!$T$53:$W$54,4,FALSE)</f>
        <v>95</v>
      </c>
      <c r="AC800">
        <f t="shared" si="65"/>
        <v>454</v>
      </c>
      <c r="AD800">
        <f t="shared" si="66"/>
        <v>1</v>
      </c>
    </row>
    <row r="801" spans="1:30" x14ac:dyDescent="0.25">
      <c r="A801">
        <v>3</v>
      </c>
      <c r="B801">
        <v>0</v>
      </c>
      <c r="C801" t="s">
        <v>1875</v>
      </c>
      <c r="D801" t="s">
        <v>20</v>
      </c>
      <c r="E801">
        <v>18</v>
      </c>
      <c r="F801">
        <v>0</v>
      </c>
      <c r="G801">
        <v>0</v>
      </c>
      <c r="H801" t="s">
        <v>1876</v>
      </c>
      <c r="I801">
        <v>7.7957999999999998</v>
      </c>
      <c r="K801" t="s">
        <v>17</v>
      </c>
      <c r="O801">
        <v>3</v>
      </c>
      <c r="P801" t="str">
        <f t="shared" si="62"/>
        <v>Train</v>
      </c>
      <c r="Q801" t="str">
        <f t="shared" si="63"/>
        <v/>
      </c>
      <c r="S801">
        <f>IF(E801="",WoE!$T$11,IF(E801&lt;18,WoE!$T$5,IF(E801&lt;31,WoE!$T$6,IF(E801&lt;41,WoE!$T$7,IF(E801&lt;51,WoE!$T$8,IF(E801&lt;61,WoE!$T$9,WoE!$T$10))))))</f>
        <v>-5.6858338818942329</v>
      </c>
      <c r="T801">
        <f>IF(J801="",WoE!$T$25,IF(LEFT(J801,1)=WoE!$R$19,WoE!$T$19,IF(LEFT(J801,1)=WoE!$R$20,WoE!$T$20,IF(LEFT(J801,1)=WoE!$R$21,WoE!$T$21,IF(LEFT(J801,1)=WoE!$R$22,WoE!$T$22,IF(LEFT(J801,1)=WoE!$R$23,WoE!$T$23,WoE!$T$24))))))</f>
        <v>-35.508699828064103</v>
      </c>
      <c r="U801">
        <f>IF(Q801=WoE!$R$45,WoE!$T$45,IF(Q801=WoE!$R$44,WoE!$T$44,IF(Q801=WoE!$R$43,WoE!$T$43,IF(Q801=WoE!$R$42,WoE!$T$42,IF(Q801=WoE!$R$41,WoE!$T$41,IF(Q801=WoE!$R$40,WoE!$T$40,IF(Q801=WoE!$R$39,WoE!$T$39,IF(Q801=WoE!$R$38,WoE!$T$38,IF(Q801=WoE!$R$37,WoE!$T$37,IF(Q801=WoE!$R$36,WoE!$T$36,IF(Q801=WoE!$R$35,WoE!$T$35,IF(Q801="",WoE!$T$33,WoE!$T$34))))))))))))</f>
        <v>-46.758841498002319</v>
      </c>
      <c r="V801">
        <f>IF(D801=WoE!$R$53,WoE!$T$53,WoE!$T$54)</f>
        <v>-94.961360375027951</v>
      </c>
      <c r="W801">
        <f t="shared" si="64"/>
        <v>0</v>
      </c>
      <c r="Y801">
        <f>VLOOKUP(S801,WoE!$T$5:$W$11,4,FALSE)</f>
        <v>121</v>
      </c>
      <c r="Z801">
        <f>VLOOKUP(T801,WoE!$T$19:$W$25,4,FALSE)</f>
        <v>113</v>
      </c>
      <c r="AA801">
        <f>VLOOKUP(U801,WoE!$T$33:$W$45,4,FALSE)</f>
        <v>112</v>
      </c>
      <c r="AB801">
        <f>VLOOKUP(V801,WoE!$T$53:$W$54,4,FALSE)</f>
        <v>95</v>
      </c>
      <c r="AC801">
        <f t="shared" si="65"/>
        <v>441</v>
      </c>
      <c r="AD801">
        <f t="shared" si="66"/>
        <v>0</v>
      </c>
    </row>
    <row r="802" spans="1:30" hidden="1" x14ac:dyDescent="0.25">
      <c r="A802">
        <v>3</v>
      </c>
      <c r="B802">
        <v>0</v>
      </c>
      <c r="C802" t="s">
        <v>1877</v>
      </c>
      <c r="D802" t="s">
        <v>15</v>
      </c>
      <c r="F802">
        <v>0</v>
      </c>
      <c r="G802">
        <v>0</v>
      </c>
      <c r="H802" t="s">
        <v>1878</v>
      </c>
      <c r="I802">
        <v>7.75</v>
      </c>
      <c r="K802" t="s">
        <v>527</v>
      </c>
      <c r="O802">
        <v>4</v>
      </c>
      <c r="P802" t="str">
        <f t="shared" si="62"/>
        <v>Test</v>
      </c>
      <c r="Q802" t="str">
        <f t="shared" si="63"/>
        <v/>
      </c>
      <c r="S802">
        <f>IF(E802="",WoE!$T$11,IF(E802&lt;18,WoE!$T$5,IF(E802&lt;31,WoE!$T$6,IF(E802&lt;41,WoE!$T$7,IF(E802&lt;51,WoE!$T$8,IF(E802&lt;61,WoE!$T$9,WoE!$T$10))))))</f>
        <v>-43.580409799888336</v>
      </c>
      <c r="T802">
        <f>IF(J802="",WoE!$T$25,IF(LEFT(J802,1)=WoE!$R$19,WoE!$T$19,IF(LEFT(J802,1)=WoE!$R$20,WoE!$T$20,IF(LEFT(J802,1)=WoE!$R$21,WoE!$T$21,IF(LEFT(J802,1)=WoE!$R$22,WoE!$T$22,IF(LEFT(J802,1)=WoE!$R$23,WoE!$T$23,WoE!$T$24))))))</f>
        <v>-35.508699828064103</v>
      </c>
      <c r="U802">
        <f>IF(Q802=WoE!$R$45,WoE!$T$45,IF(Q802=WoE!$R$44,WoE!$T$44,IF(Q802=WoE!$R$43,WoE!$T$43,IF(Q802=WoE!$R$42,WoE!$T$42,IF(Q802=WoE!$R$41,WoE!$T$41,IF(Q802=WoE!$R$40,WoE!$T$40,IF(Q802=WoE!$R$39,WoE!$T$39,IF(Q802=WoE!$R$38,WoE!$T$38,IF(Q802=WoE!$R$37,WoE!$T$37,IF(Q802=WoE!$R$36,WoE!$T$36,IF(Q802=WoE!$R$35,WoE!$T$35,IF(Q802="",WoE!$T$33,WoE!$T$34))))))))))))</f>
        <v>-46.758841498002319</v>
      </c>
      <c r="V802">
        <f>IF(D802=WoE!$R$53,WoE!$T$53,WoE!$T$54)</f>
        <v>157.1927179217501</v>
      </c>
      <c r="W802">
        <f t="shared" si="64"/>
        <v>0</v>
      </c>
      <c r="Y802">
        <f>VLOOKUP(S802,WoE!$T$5:$W$11,4,FALSE)</f>
        <v>113</v>
      </c>
      <c r="Z802">
        <f>VLOOKUP(T802,WoE!$T$19:$W$25,4,FALSE)</f>
        <v>113</v>
      </c>
      <c r="AA802">
        <f>VLOOKUP(U802,WoE!$T$33:$W$45,4,FALSE)</f>
        <v>112</v>
      </c>
      <c r="AB802">
        <f>VLOOKUP(V802,WoE!$T$53:$W$54,4,FALSE)</f>
        <v>167</v>
      </c>
      <c r="AC802">
        <f t="shared" si="65"/>
        <v>505</v>
      </c>
      <c r="AD802">
        <f t="shared" si="66"/>
        <v>0</v>
      </c>
    </row>
    <row r="803" spans="1:30" x14ac:dyDescent="0.25">
      <c r="A803">
        <v>3</v>
      </c>
      <c r="B803">
        <v>0</v>
      </c>
      <c r="C803" t="s">
        <v>1879</v>
      </c>
      <c r="D803" t="s">
        <v>20</v>
      </c>
      <c r="F803">
        <v>0</v>
      </c>
      <c r="G803">
        <v>0</v>
      </c>
      <c r="H803" t="s">
        <v>1880</v>
      </c>
      <c r="I803">
        <v>7.75</v>
      </c>
      <c r="K803" t="s">
        <v>527</v>
      </c>
      <c r="O803">
        <v>3</v>
      </c>
      <c r="P803" t="str">
        <f t="shared" si="62"/>
        <v>Train</v>
      </c>
      <c r="Q803" t="str">
        <f t="shared" si="63"/>
        <v/>
      </c>
      <c r="S803">
        <f>IF(E803="",WoE!$T$11,IF(E803&lt;18,WoE!$T$5,IF(E803&lt;31,WoE!$T$6,IF(E803&lt;41,WoE!$T$7,IF(E803&lt;51,WoE!$T$8,IF(E803&lt;61,WoE!$T$9,WoE!$T$10))))))</f>
        <v>-43.580409799888336</v>
      </c>
      <c r="T803">
        <f>IF(J803="",WoE!$T$25,IF(LEFT(J803,1)=WoE!$R$19,WoE!$T$19,IF(LEFT(J803,1)=WoE!$R$20,WoE!$T$20,IF(LEFT(J803,1)=WoE!$R$21,WoE!$T$21,IF(LEFT(J803,1)=WoE!$R$22,WoE!$T$22,IF(LEFT(J803,1)=WoE!$R$23,WoE!$T$23,WoE!$T$24))))))</f>
        <v>-35.508699828064103</v>
      </c>
      <c r="U803">
        <f>IF(Q803=WoE!$R$45,WoE!$T$45,IF(Q803=WoE!$R$44,WoE!$T$44,IF(Q803=WoE!$R$43,WoE!$T$43,IF(Q803=WoE!$R$42,WoE!$T$42,IF(Q803=WoE!$R$41,WoE!$T$41,IF(Q803=WoE!$R$40,WoE!$T$40,IF(Q803=WoE!$R$39,WoE!$T$39,IF(Q803=WoE!$R$38,WoE!$T$38,IF(Q803=WoE!$R$37,WoE!$T$37,IF(Q803=WoE!$R$36,WoE!$T$36,IF(Q803=WoE!$R$35,WoE!$T$35,IF(Q803="",WoE!$T$33,WoE!$T$34))))))))))))</f>
        <v>-46.758841498002319</v>
      </c>
      <c r="V803">
        <f>IF(D803=WoE!$R$53,WoE!$T$53,WoE!$T$54)</f>
        <v>-94.961360375027951</v>
      </c>
      <c r="W803">
        <f t="shared" si="64"/>
        <v>0</v>
      </c>
      <c r="Y803">
        <f>VLOOKUP(S803,WoE!$T$5:$W$11,4,FALSE)</f>
        <v>113</v>
      </c>
      <c r="Z803">
        <f>VLOOKUP(T803,WoE!$T$19:$W$25,4,FALSE)</f>
        <v>113</v>
      </c>
      <c r="AA803">
        <f>VLOOKUP(U803,WoE!$T$33:$W$45,4,FALSE)</f>
        <v>112</v>
      </c>
      <c r="AB803">
        <f>VLOOKUP(V803,WoE!$T$53:$W$54,4,FALSE)</f>
        <v>95</v>
      </c>
      <c r="AC803">
        <f t="shared" si="65"/>
        <v>433</v>
      </c>
      <c r="AD803">
        <f t="shared" si="66"/>
        <v>0</v>
      </c>
    </row>
    <row r="804" spans="1:30" x14ac:dyDescent="0.25">
      <c r="A804">
        <v>3</v>
      </c>
      <c r="B804">
        <v>0</v>
      </c>
      <c r="C804" t="s">
        <v>1881</v>
      </c>
      <c r="D804" t="s">
        <v>20</v>
      </c>
      <c r="F804">
        <v>0</v>
      </c>
      <c r="G804">
        <v>0</v>
      </c>
      <c r="H804" t="s">
        <v>1882</v>
      </c>
      <c r="I804">
        <v>6.95</v>
      </c>
      <c r="K804" t="s">
        <v>527</v>
      </c>
      <c r="O804">
        <v>3</v>
      </c>
      <c r="P804" t="str">
        <f t="shared" si="62"/>
        <v>Train</v>
      </c>
      <c r="Q804" t="str">
        <f t="shared" si="63"/>
        <v/>
      </c>
      <c r="S804">
        <f>IF(E804="",WoE!$T$11,IF(E804&lt;18,WoE!$T$5,IF(E804&lt;31,WoE!$T$6,IF(E804&lt;41,WoE!$T$7,IF(E804&lt;51,WoE!$T$8,IF(E804&lt;61,WoE!$T$9,WoE!$T$10))))))</f>
        <v>-43.580409799888336</v>
      </c>
      <c r="T804">
        <f>IF(J804="",WoE!$T$25,IF(LEFT(J804,1)=WoE!$R$19,WoE!$T$19,IF(LEFT(J804,1)=WoE!$R$20,WoE!$T$20,IF(LEFT(J804,1)=WoE!$R$21,WoE!$T$21,IF(LEFT(J804,1)=WoE!$R$22,WoE!$T$22,IF(LEFT(J804,1)=WoE!$R$23,WoE!$T$23,WoE!$T$24))))))</f>
        <v>-35.508699828064103</v>
      </c>
      <c r="U804">
        <f>IF(Q804=WoE!$R$45,WoE!$T$45,IF(Q804=WoE!$R$44,WoE!$T$44,IF(Q804=WoE!$R$43,WoE!$T$43,IF(Q804=WoE!$R$42,WoE!$T$42,IF(Q804=WoE!$R$41,WoE!$T$41,IF(Q804=WoE!$R$40,WoE!$T$40,IF(Q804=WoE!$R$39,WoE!$T$39,IF(Q804=WoE!$R$38,WoE!$T$38,IF(Q804=WoE!$R$37,WoE!$T$37,IF(Q804=WoE!$R$36,WoE!$T$36,IF(Q804=WoE!$R$35,WoE!$T$35,IF(Q804="",WoE!$T$33,WoE!$T$34))))))))))))</f>
        <v>-46.758841498002319</v>
      </c>
      <c r="V804">
        <f>IF(D804=WoE!$R$53,WoE!$T$53,WoE!$T$54)</f>
        <v>-94.961360375027951</v>
      </c>
      <c r="W804">
        <f t="shared" si="64"/>
        <v>0</v>
      </c>
      <c r="Y804">
        <f>VLOOKUP(S804,WoE!$T$5:$W$11,4,FALSE)</f>
        <v>113</v>
      </c>
      <c r="Z804">
        <f>VLOOKUP(T804,WoE!$T$19:$W$25,4,FALSE)</f>
        <v>113</v>
      </c>
      <c r="AA804">
        <f>VLOOKUP(U804,WoE!$T$33:$W$45,4,FALSE)</f>
        <v>112</v>
      </c>
      <c r="AB804">
        <f>VLOOKUP(V804,WoE!$T$53:$W$54,4,FALSE)</f>
        <v>95</v>
      </c>
      <c r="AC804">
        <f t="shared" si="65"/>
        <v>433</v>
      </c>
      <c r="AD804">
        <f t="shared" si="66"/>
        <v>0</v>
      </c>
    </row>
    <row r="805" spans="1:30" hidden="1" x14ac:dyDescent="0.25">
      <c r="A805">
        <v>3</v>
      </c>
      <c r="B805">
        <v>0</v>
      </c>
      <c r="C805" t="s">
        <v>1883</v>
      </c>
      <c r="D805" t="s">
        <v>20</v>
      </c>
      <c r="E805">
        <v>26</v>
      </c>
      <c r="F805">
        <v>0</v>
      </c>
      <c r="G805">
        <v>0</v>
      </c>
      <c r="H805" t="s">
        <v>1884</v>
      </c>
      <c r="I805">
        <v>7.8792</v>
      </c>
      <c r="K805" t="s">
        <v>527</v>
      </c>
      <c r="N805" t="s">
        <v>1608</v>
      </c>
      <c r="O805">
        <v>5</v>
      </c>
      <c r="P805" t="str">
        <f t="shared" si="62"/>
        <v>Validate</v>
      </c>
      <c r="Q805" t="str">
        <f t="shared" si="63"/>
        <v>IL</v>
      </c>
      <c r="S805">
        <f>IF(E805="",WoE!$T$11,IF(E805&lt;18,WoE!$T$5,IF(E805&lt;31,WoE!$T$6,IF(E805&lt;41,WoE!$T$7,IF(E805&lt;51,WoE!$T$8,IF(E805&lt;61,WoE!$T$9,WoE!$T$10))))))</f>
        <v>-5.6858338818942329</v>
      </c>
      <c r="T805">
        <f>IF(J805="",WoE!$T$25,IF(LEFT(J805,1)=WoE!$R$19,WoE!$T$19,IF(LEFT(J805,1)=WoE!$R$20,WoE!$T$20,IF(LEFT(J805,1)=WoE!$R$21,WoE!$T$21,IF(LEFT(J805,1)=WoE!$R$22,WoE!$T$22,IF(LEFT(J805,1)=WoE!$R$23,WoE!$T$23,WoE!$T$24))))))</f>
        <v>-35.508699828064103</v>
      </c>
      <c r="U805">
        <f>IF(Q805=WoE!$R$45,WoE!$T$45,IF(Q805=WoE!$R$44,WoE!$T$44,IF(Q805=WoE!$R$43,WoE!$T$43,IF(Q805=WoE!$R$42,WoE!$T$42,IF(Q805=WoE!$R$41,WoE!$T$41,IF(Q805=WoE!$R$40,WoE!$T$40,IF(Q805=WoE!$R$39,WoE!$T$39,IF(Q805=WoE!$R$38,WoE!$T$38,IF(Q805=WoE!$R$37,WoE!$T$37,IF(Q805=WoE!$R$36,WoE!$T$36,IF(Q805=WoE!$R$35,WoE!$T$35,IF(Q805="",WoE!$T$33,WoE!$T$34))))))))))))</f>
        <v>-37.69635979759498</v>
      </c>
      <c r="V805">
        <f>IF(D805=WoE!$R$53,WoE!$T$53,WoE!$T$54)</f>
        <v>-94.961360375027951</v>
      </c>
      <c r="W805">
        <f t="shared" si="64"/>
        <v>0</v>
      </c>
      <c r="Y805">
        <f>VLOOKUP(S805,WoE!$T$5:$W$11,4,FALSE)</f>
        <v>121</v>
      </c>
      <c r="Z805">
        <f>VLOOKUP(T805,WoE!$T$19:$W$25,4,FALSE)</f>
        <v>113</v>
      </c>
      <c r="AA805">
        <f>VLOOKUP(U805,WoE!$T$33:$W$45,4,FALSE)</f>
        <v>114</v>
      </c>
      <c r="AB805">
        <f>VLOOKUP(V805,WoE!$T$53:$W$54,4,FALSE)</f>
        <v>95</v>
      </c>
      <c r="AC805">
        <f t="shared" si="65"/>
        <v>443</v>
      </c>
      <c r="AD805">
        <f t="shared" si="66"/>
        <v>0</v>
      </c>
    </row>
    <row r="806" spans="1:30" x14ac:dyDescent="0.25">
      <c r="A806">
        <v>3</v>
      </c>
      <c r="B806">
        <v>0</v>
      </c>
      <c r="C806" t="s">
        <v>1885</v>
      </c>
      <c r="D806" t="s">
        <v>20</v>
      </c>
      <c r="F806">
        <v>0</v>
      </c>
      <c r="G806">
        <v>0</v>
      </c>
      <c r="H806" t="s">
        <v>1886</v>
      </c>
      <c r="I806">
        <v>7.75</v>
      </c>
      <c r="K806" t="s">
        <v>527</v>
      </c>
      <c r="N806" t="s">
        <v>1713</v>
      </c>
      <c r="O806">
        <v>2</v>
      </c>
      <c r="P806" t="str">
        <f t="shared" si="62"/>
        <v>Train</v>
      </c>
      <c r="Q806" t="str">
        <f t="shared" si="63"/>
        <v>nd</v>
      </c>
      <c r="S806">
        <f>IF(E806="",WoE!$T$11,IF(E806&lt;18,WoE!$T$5,IF(E806&lt;31,WoE!$T$6,IF(E806&lt;41,WoE!$T$7,IF(E806&lt;51,WoE!$T$8,IF(E806&lt;61,WoE!$T$9,WoE!$T$10))))))</f>
        <v>-43.580409799888336</v>
      </c>
      <c r="T806">
        <f>IF(J806="",WoE!$T$25,IF(LEFT(J806,1)=WoE!$R$19,WoE!$T$19,IF(LEFT(J806,1)=WoE!$R$20,WoE!$T$20,IF(LEFT(J806,1)=WoE!$R$21,WoE!$T$21,IF(LEFT(J806,1)=WoE!$R$22,WoE!$T$22,IF(LEFT(J806,1)=WoE!$R$23,WoE!$T$23,WoE!$T$24))))))</f>
        <v>-35.508699828064103</v>
      </c>
      <c r="U806">
        <f>IF(Q806=WoE!$R$45,WoE!$T$45,IF(Q806=WoE!$R$44,WoE!$T$44,IF(Q806=WoE!$R$43,WoE!$T$43,IF(Q806=WoE!$R$42,WoE!$T$42,IF(Q806=WoE!$R$41,WoE!$T$41,IF(Q806=WoE!$R$40,WoE!$T$40,IF(Q806=WoE!$R$39,WoE!$T$39,IF(Q806=WoE!$R$38,WoE!$T$38,IF(Q806=WoE!$R$37,WoE!$T$37,IF(Q806=WoE!$R$36,WoE!$T$36,IF(Q806=WoE!$R$35,WoE!$T$35,IF(Q806="",WoE!$T$33,WoE!$T$34))))))))))))</f>
        <v>23.024115278327077</v>
      </c>
      <c r="V806">
        <f>IF(D806=WoE!$R$53,WoE!$T$53,WoE!$T$54)</f>
        <v>-94.961360375027951</v>
      </c>
      <c r="W806">
        <f t="shared" si="64"/>
        <v>0</v>
      </c>
      <c r="Y806">
        <f>VLOOKUP(S806,WoE!$T$5:$W$11,4,FALSE)</f>
        <v>113</v>
      </c>
      <c r="Z806">
        <f>VLOOKUP(T806,WoE!$T$19:$W$25,4,FALSE)</f>
        <v>113</v>
      </c>
      <c r="AA806">
        <f>VLOOKUP(U806,WoE!$T$33:$W$45,4,FALSE)</f>
        <v>127</v>
      </c>
      <c r="AB806">
        <f>VLOOKUP(V806,WoE!$T$53:$W$54,4,FALSE)</f>
        <v>95</v>
      </c>
      <c r="AC806">
        <f t="shared" si="65"/>
        <v>448</v>
      </c>
      <c r="AD806">
        <f t="shared" si="66"/>
        <v>0</v>
      </c>
    </row>
    <row r="807" spans="1:30" x14ac:dyDescent="0.25">
      <c r="A807">
        <v>3</v>
      </c>
      <c r="B807">
        <v>1</v>
      </c>
      <c r="C807" t="s">
        <v>1887</v>
      </c>
      <c r="D807" t="s">
        <v>20</v>
      </c>
      <c r="F807">
        <v>0</v>
      </c>
      <c r="G807">
        <v>0</v>
      </c>
      <c r="H807" t="s">
        <v>1589</v>
      </c>
      <c r="I807">
        <v>56.495800000000003</v>
      </c>
      <c r="K807" t="s">
        <v>17</v>
      </c>
      <c r="L807" t="s">
        <v>241</v>
      </c>
      <c r="N807" t="s">
        <v>1590</v>
      </c>
      <c r="O807">
        <v>3</v>
      </c>
      <c r="P807" t="str">
        <f t="shared" si="62"/>
        <v>Train</v>
      </c>
      <c r="Q807" t="str">
        <f t="shared" si="63"/>
        <v>NY</v>
      </c>
      <c r="S807">
        <f>IF(E807="",WoE!$T$11,IF(E807&lt;18,WoE!$T$5,IF(E807&lt;31,WoE!$T$6,IF(E807&lt;41,WoE!$T$7,IF(E807&lt;51,WoE!$T$8,IF(E807&lt;61,WoE!$T$9,WoE!$T$10))))))</f>
        <v>-43.580409799888336</v>
      </c>
      <c r="T807">
        <f>IF(J807="",WoE!$T$25,IF(LEFT(J807,1)=WoE!$R$19,WoE!$T$19,IF(LEFT(J807,1)=WoE!$R$20,WoE!$T$20,IF(LEFT(J807,1)=WoE!$R$21,WoE!$T$21,IF(LEFT(J807,1)=WoE!$R$22,WoE!$T$22,IF(LEFT(J807,1)=WoE!$R$23,WoE!$T$23,WoE!$T$24))))))</f>
        <v>-35.508699828064103</v>
      </c>
      <c r="U807">
        <f>IF(Q807=WoE!$R$45,WoE!$T$45,IF(Q807=WoE!$R$44,WoE!$T$44,IF(Q807=WoE!$R$43,WoE!$T$43,IF(Q807=WoE!$R$42,WoE!$T$42,IF(Q807=WoE!$R$41,WoE!$T$41,IF(Q807=WoE!$R$40,WoE!$T$40,IF(Q807=WoE!$R$39,WoE!$T$39,IF(Q807=WoE!$R$38,WoE!$T$38,IF(Q807=WoE!$R$37,WoE!$T$37,IF(Q807=WoE!$R$36,WoE!$T$36,IF(Q807=WoE!$R$35,WoE!$T$35,IF(Q807="",WoE!$T$33,WoE!$T$34))))))))))))</f>
        <v>96.207787829339537</v>
      </c>
      <c r="V807">
        <f>IF(D807=WoE!$R$53,WoE!$T$53,WoE!$T$54)</f>
        <v>-94.961360375027951</v>
      </c>
      <c r="W807">
        <f t="shared" si="64"/>
        <v>1</v>
      </c>
      <c r="Y807">
        <f>VLOOKUP(S807,WoE!$T$5:$W$11,4,FALSE)</f>
        <v>113</v>
      </c>
      <c r="Z807">
        <f>VLOOKUP(T807,WoE!$T$19:$W$25,4,FALSE)</f>
        <v>113</v>
      </c>
      <c r="AA807">
        <f>VLOOKUP(U807,WoE!$T$33:$W$45,4,FALSE)</f>
        <v>143</v>
      </c>
      <c r="AB807">
        <f>VLOOKUP(V807,WoE!$T$53:$W$54,4,FALSE)</f>
        <v>95</v>
      </c>
      <c r="AC807">
        <f t="shared" si="65"/>
        <v>464</v>
      </c>
      <c r="AD807">
        <f t="shared" si="66"/>
        <v>1</v>
      </c>
    </row>
    <row r="808" spans="1:30" hidden="1" x14ac:dyDescent="0.25">
      <c r="A808">
        <v>3</v>
      </c>
      <c r="B808">
        <v>0</v>
      </c>
      <c r="C808" t="s">
        <v>1888</v>
      </c>
      <c r="D808" t="s">
        <v>15</v>
      </c>
      <c r="E808">
        <v>21</v>
      </c>
      <c r="F808">
        <v>2</v>
      </c>
      <c r="G808">
        <v>2</v>
      </c>
      <c r="H808" t="s">
        <v>1889</v>
      </c>
      <c r="I808">
        <v>34.375</v>
      </c>
      <c r="K808" t="s">
        <v>17</v>
      </c>
      <c r="N808" t="s">
        <v>1890</v>
      </c>
      <c r="O808">
        <v>5</v>
      </c>
      <c r="P808" t="str">
        <f t="shared" si="62"/>
        <v>Validate</v>
      </c>
      <c r="Q808" t="str">
        <f t="shared" si="63"/>
        <v>MA</v>
      </c>
      <c r="S808">
        <f>IF(E808="",WoE!$T$11,IF(E808&lt;18,WoE!$T$5,IF(E808&lt;31,WoE!$T$6,IF(E808&lt;41,WoE!$T$7,IF(E808&lt;51,WoE!$T$8,IF(E808&lt;61,WoE!$T$9,WoE!$T$10))))))</f>
        <v>-5.6858338818942329</v>
      </c>
      <c r="T808">
        <f>IF(J808="",WoE!$T$25,IF(LEFT(J808,1)=WoE!$R$19,WoE!$T$19,IF(LEFT(J808,1)=WoE!$R$20,WoE!$T$20,IF(LEFT(J808,1)=WoE!$R$21,WoE!$T$21,IF(LEFT(J808,1)=WoE!$R$22,WoE!$T$22,IF(LEFT(J808,1)=WoE!$R$23,WoE!$T$23,WoE!$T$24))))))</f>
        <v>-35.508699828064103</v>
      </c>
      <c r="U808">
        <f>IF(Q808=WoE!$R$45,WoE!$T$45,IF(Q808=WoE!$R$44,WoE!$T$44,IF(Q808=WoE!$R$43,WoE!$T$43,IF(Q808=WoE!$R$42,WoE!$T$42,IF(Q808=WoE!$R$41,WoE!$T$41,IF(Q808=WoE!$R$40,WoE!$T$40,IF(Q808=WoE!$R$39,WoE!$T$39,IF(Q808=WoE!$R$38,WoE!$T$38,IF(Q808=WoE!$R$37,WoE!$T$37,IF(Q808=WoE!$R$36,WoE!$T$36,IF(Q808=WoE!$R$35,WoE!$T$35,IF(Q808="",WoE!$T$33,WoE!$T$34))))))))))))</f>
        <v>4.6520015634892697</v>
      </c>
      <c r="V808">
        <f>IF(D808=WoE!$R$53,WoE!$T$53,WoE!$T$54)</f>
        <v>157.1927179217501</v>
      </c>
      <c r="W808">
        <f t="shared" si="64"/>
        <v>0</v>
      </c>
      <c r="Y808">
        <f>VLOOKUP(S808,WoE!$T$5:$W$11,4,FALSE)</f>
        <v>121</v>
      </c>
      <c r="Z808">
        <f>VLOOKUP(T808,WoE!$T$19:$W$25,4,FALSE)</f>
        <v>113</v>
      </c>
      <c r="AA808">
        <f>VLOOKUP(U808,WoE!$T$33:$W$45,4,FALSE)</f>
        <v>123</v>
      </c>
      <c r="AB808">
        <f>VLOOKUP(V808,WoE!$T$53:$W$54,4,FALSE)</f>
        <v>167</v>
      </c>
      <c r="AC808">
        <f t="shared" si="65"/>
        <v>524</v>
      </c>
      <c r="AD808">
        <f t="shared" si="66"/>
        <v>0</v>
      </c>
    </row>
    <row r="809" spans="1:30" hidden="1" x14ac:dyDescent="0.25">
      <c r="A809">
        <v>3</v>
      </c>
      <c r="B809">
        <v>0</v>
      </c>
      <c r="C809" t="s">
        <v>1891</v>
      </c>
      <c r="D809" t="s">
        <v>15</v>
      </c>
      <c r="E809">
        <v>9</v>
      </c>
      <c r="F809">
        <v>2</v>
      </c>
      <c r="G809">
        <v>2</v>
      </c>
      <c r="H809" t="s">
        <v>1889</v>
      </c>
      <c r="I809">
        <v>34.375</v>
      </c>
      <c r="K809" t="s">
        <v>17</v>
      </c>
      <c r="N809" t="s">
        <v>1890</v>
      </c>
      <c r="O809">
        <v>5</v>
      </c>
      <c r="P809" t="str">
        <f t="shared" si="62"/>
        <v>Validate</v>
      </c>
      <c r="Q809" t="str">
        <f t="shared" si="63"/>
        <v>MA</v>
      </c>
      <c r="S809">
        <f>IF(E809="",WoE!$T$11,IF(E809&lt;18,WoE!$T$5,IF(E809&lt;31,WoE!$T$6,IF(E809&lt;41,WoE!$T$7,IF(E809&lt;51,WoE!$T$8,IF(E809&lt;61,WoE!$T$9,WoE!$T$10))))))</f>
        <v>76.513380263189873</v>
      </c>
      <c r="T809">
        <f>IF(J809="",WoE!$T$25,IF(LEFT(J809,1)=WoE!$R$19,WoE!$T$19,IF(LEFT(J809,1)=WoE!$R$20,WoE!$T$20,IF(LEFT(J809,1)=WoE!$R$21,WoE!$T$21,IF(LEFT(J809,1)=WoE!$R$22,WoE!$T$22,IF(LEFT(J809,1)=WoE!$R$23,WoE!$T$23,WoE!$T$24))))))</f>
        <v>-35.508699828064103</v>
      </c>
      <c r="U809">
        <f>IF(Q809=WoE!$R$45,WoE!$T$45,IF(Q809=WoE!$R$44,WoE!$T$44,IF(Q809=WoE!$R$43,WoE!$T$43,IF(Q809=WoE!$R$42,WoE!$T$42,IF(Q809=WoE!$R$41,WoE!$T$41,IF(Q809=WoE!$R$40,WoE!$T$40,IF(Q809=WoE!$R$39,WoE!$T$39,IF(Q809=WoE!$R$38,WoE!$T$38,IF(Q809=WoE!$R$37,WoE!$T$37,IF(Q809=WoE!$R$36,WoE!$T$36,IF(Q809=WoE!$R$35,WoE!$T$35,IF(Q809="",WoE!$T$33,WoE!$T$34))))))))))))</f>
        <v>4.6520015634892697</v>
      </c>
      <c r="V809">
        <f>IF(D809=WoE!$R$53,WoE!$T$53,WoE!$T$54)</f>
        <v>157.1927179217501</v>
      </c>
      <c r="W809">
        <f t="shared" si="64"/>
        <v>0</v>
      </c>
      <c r="Y809">
        <f>VLOOKUP(S809,WoE!$T$5:$W$11,4,FALSE)</f>
        <v>137</v>
      </c>
      <c r="Z809">
        <f>VLOOKUP(T809,WoE!$T$19:$W$25,4,FALSE)</f>
        <v>113</v>
      </c>
      <c r="AA809">
        <f>VLOOKUP(U809,WoE!$T$33:$W$45,4,FALSE)</f>
        <v>123</v>
      </c>
      <c r="AB809">
        <f>VLOOKUP(V809,WoE!$T$53:$W$54,4,FALSE)</f>
        <v>167</v>
      </c>
      <c r="AC809">
        <f t="shared" si="65"/>
        <v>540</v>
      </c>
      <c r="AD809">
        <f t="shared" si="66"/>
        <v>0</v>
      </c>
    </row>
    <row r="810" spans="1:30" hidden="1" x14ac:dyDescent="0.25">
      <c r="A810">
        <v>3</v>
      </c>
      <c r="B810">
        <v>0</v>
      </c>
      <c r="C810" t="s">
        <v>1892</v>
      </c>
      <c r="D810" t="s">
        <v>20</v>
      </c>
      <c r="F810">
        <v>0</v>
      </c>
      <c r="G810">
        <v>0</v>
      </c>
      <c r="H810" t="s">
        <v>1893</v>
      </c>
      <c r="I810">
        <v>8.0500000000000007</v>
      </c>
      <c r="K810" t="s">
        <v>17</v>
      </c>
      <c r="N810" t="s">
        <v>1894</v>
      </c>
      <c r="O810">
        <v>4</v>
      </c>
      <c r="P810" t="str">
        <f t="shared" si="62"/>
        <v>Test</v>
      </c>
      <c r="Q810" t="str">
        <f t="shared" si="63"/>
        <v>nd</v>
      </c>
      <c r="S810">
        <f>IF(E810="",WoE!$T$11,IF(E810&lt;18,WoE!$T$5,IF(E810&lt;31,WoE!$T$6,IF(E810&lt;41,WoE!$T$7,IF(E810&lt;51,WoE!$T$8,IF(E810&lt;61,WoE!$T$9,WoE!$T$10))))))</f>
        <v>-43.580409799888336</v>
      </c>
      <c r="T810">
        <f>IF(J810="",WoE!$T$25,IF(LEFT(J810,1)=WoE!$R$19,WoE!$T$19,IF(LEFT(J810,1)=WoE!$R$20,WoE!$T$20,IF(LEFT(J810,1)=WoE!$R$21,WoE!$T$21,IF(LEFT(J810,1)=WoE!$R$22,WoE!$T$22,IF(LEFT(J810,1)=WoE!$R$23,WoE!$T$23,WoE!$T$24))))))</f>
        <v>-35.508699828064103</v>
      </c>
      <c r="U810">
        <f>IF(Q810=WoE!$R$45,WoE!$T$45,IF(Q810=WoE!$R$44,WoE!$T$44,IF(Q810=WoE!$R$43,WoE!$T$43,IF(Q810=WoE!$R$42,WoE!$T$42,IF(Q810=WoE!$R$41,WoE!$T$41,IF(Q810=WoE!$R$40,WoE!$T$40,IF(Q810=WoE!$R$39,WoE!$T$39,IF(Q810=WoE!$R$38,WoE!$T$38,IF(Q810=WoE!$R$37,WoE!$T$37,IF(Q810=WoE!$R$36,WoE!$T$36,IF(Q810=WoE!$R$35,WoE!$T$35,IF(Q810="",WoE!$T$33,WoE!$T$34))))))))))))</f>
        <v>23.024115278327077</v>
      </c>
      <c r="V810">
        <f>IF(D810=WoE!$R$53,WoE!$T$53,WoE!$T$54)</f>
        <v>-94.961360375027951</v>
      </c>
      <c r="W810">
        <f t="shared" si="64"/>
        <v>0</v>
      </c>
      <c r="Y810">
        <f>VLOOKUP(S810,WoE!$T$5:$W$11,4,FALSE)</f>
        <v>113</v>
      </c>
      <c r="Z810">
        <f>VLOOKUP(T810,WoE!$T$19:$W$25,4,FALSE)</f>
        <v>113</v>
      </c>
      <c r="AA810">
        <f>VLOOKUP(U810,WoE!$T$33:$W$45,4,FALSE)</f>
        <v>127</v>
      </c>
      <c r="AB810">
        <f>VLOOKUP(V810,WoE!$T$53:$W$54,4,FALSE)</f>
        <v>95</v>
      </c>
      <c r="AC810">
        <f t="shared" si="65"/>
        <v>448</v>
      </c>
      <c r="AD810">
        <f t="shared" si="66"/>
        <v>0</v>
      </c>
    </row>
    <row r="811" spans="1:30" x14ac:dyDescent="0.25">
      <c r="A811">
        <v>3</v>
      </c>
      <c r="B811">
        <v>0</v>
      </c>
      <c r="C811" t="s">
        <v>1895</v>
      </c>
      <c r="D811" t="s">
        <v>20</v>
      </c>
      <c r="E811">
        <v>18</v>
      </c>
      <c r="F811">
        <v>2</v>
      </c>
      <c r="G811">
        <v>2</v>
      </c>
      <c r="H811" t="s">
        <v>1889</v>
      </c>
      <c r="I811">
        <v>34.375</v>
      </c>
      <c r="K811" t="s">
        <v>17</v>
      </c>
      <c r="N811" t="s">
        <v>1890</v>
      </c>
      <c r="O811">
        <v>2</v>
      </c>
      <c r="P811" t="str">
        <f t="shared" si="62"/>
        <v>Train</v>
      </c>
      <c r="Q811" t="str">
        <f t="shared" si="63"/>
        <v>MA</v>
      </c>
      <c r="S811">
        <f>IF(E811="",WoE!$T$11,IF(E811&lt;18,WoE!$T$5,IF(E811&lt;31,WoE!$T$6,IF(E811&lt;41,WoE!$T$7,IF(E811&lt;51,WoE!$T$8,IF(E811&lt;61,WoE!$T$9,WoE!$T$10))))))</f>
        <v>-5.6858338818942329</v>
      </c>
      <c r="T811">
        <f>IF(J811="",WoE!$T$25,IF(LEFT(J811,1)=WoE!$R$19,WoE!$T$19,IF(LEFT(J811,1)=WoE!$R$20,WoE!$T$20,IF(LEFT(J811,1)=WoE!$R$21,WoE!$T$21,IF(LEFT(J811,1)=WoE!$R$22,WoE!$T$22,IF(LEFT(J811,1)=WoE!$R$23,WoE!$T$23,WoE!$T$24))))))</f>
        <v>-35.508699828064103</v>
      </c>
      <c r="U811">
        <f>IF(Q811=WoE!$R$45,WoE!$T$45,IF(Q811=WoE!$R$44,WoE!$T$44,IF(Q811=WoE!$R$43,WoE!$T$43,IF(Q811=WoE!$R$42,WoE!$T$42,IF(Q811=WoE!$R$41,WoE!$T$41,IF(Q811=WoE!$R$40,WoE!$T$40,IF(Q811=WoE!$R$39,WoE!$T$39,IF(Q811=WoE!$R$38,WoE!$T$38,IF(Q811=WoE!$R$37,WoE!$T$37,IF(Q811=WoE!$R$36,WoE!$T$36,IF(Q811=WoE!$R$35,WoE!$T$35,IF(Q811="",WoE!$T$33,WoE!$T$34))))))))))))</f>
        <v>4.6520015634892697</v>
      </c>
      <c r="V811">
        <f>IF(D811=WoE!$R$53,WoE!$T$53,WoE!$T$54)</f>
        <v>-94.961360375027951</v>
      </c>
      <c r="W811">
        <f t="shared" si="64"/>
        <v>0</v>
      </c>
      <c r="Y811">
        <f>VLOOKUP(S811,WoE!$T$5:$W$11,4,FALSE)</f>
        <v>121</v>
      </c>
      <c r="Z811">
        <f>VLOOKUP(T811,WoE!$T$19:$W$25,4,FALSE)</f>
        <v>113</v>
      </c>
      <c r="AA811">
        <f>VLOOKUP(U811,WoE!$T$33:$W$45,4,FALSE)</f>
        <v>123</v>
      </c>
      <c r="AB811">
        <f>VLOOKUP(V811,WoE!$T$53:$W$54,4,FALSE)</f>
        <v>95</v>
      </c>
      <c r="AC811">
        <f t="shared" si="65"/>
        <v>452</v>
      </c>
      <c r="AD811">
        <f t="shared" si="66"/>
        <v>0</v>
      </c>
    </row>
    <row r="812" spans="1:30" hidden="1" x14ac:dyDescent="0.25">
      <c r="A812">
        <v>3</v>
      </c>
      <c r="B812">
        <v>0</v>
      </c>
      <c r="C812" t="s">
        <v>1896</v>
      </c>
      <c r="D812" t="s">
        <v>20</v>
      </c>
      <c r="E812">
        <v>16</v>
      </c>
      <c r="F812">
        <v>1</v>
      </c>
      <c r="G812">
        <v>3</v>
      </c>
      <c r="H812" t="s">
        <v>1889</v>
      </c>
      <c r="I812">
        <v>34.375</v>
      </c>
      <c r="K812" t="s">
        <v>17</v>
      </c>
      <c r="N812" t="s">
        <v>1890</v>
      </c>
      <c r="O812">
        <v>4</v>
      </c>
      <c r="P812" t="str">
        <f t="shared" si="62"/>
        <v>Test</v>
      </c>
      <c r="Q812" t="str">
        <f t="shared" si="63"/>
        <v>MA</v>
      </c>
      <c r="S812">
        <f>IF(E812="",WoE!$T$11,IF(E812&lt;18,WoE!$T$5,IF(E812&lt;31,WoE!$T$6,IF(E812&lt;41,WoE!$T$7,IF(E812&lt;51,WoE!$T$8,IF(E812&lt;61,WoE!$T$9,WoE!$T$10))))))</f>
        <v>76.513380263189873</v>
      </c>
      <c r="T812">
        <f>IF(J812="",WoE!$T$25,IF(LEFT(J812,1)=WoE!$R$19,WoE!$T$19,IF(LEFT(J812,1)=WoE!$R$20,WoE!$T$20,IF(LEFT(J812,1)=WoE!$R$21,WoE!$T$21,IF(LEFT(J812,1)=WoE!$R$22,WoE!$T$22,IF(LEFT(J812,1)=WoE!$R$23,WoE!$T$23,WoE!$T$24))))))</f>
        <v>-35.508699828064103</v>
      </c>
      <c r="U812">
        <f>IF(Q812=WoE!$R$45,WoE!$T$45,IF(Q812=WoE!$R$44,WoE!$T$44,IF(Q812=WoE!$R$43,WoE!$T$43,IF(Q812=WoE!$R$42,WoE!$T$42,IF(Q812=WoE!$R$41,WoE!$T$41,IF(Q812=WoE!$R$40,WoE!$T$40,IF(Q812=WoE!$R$39,WoE!$T$39,IF(Q812=WoE!$R$38,WoE!$T$38,IF(Q812=WoE!$R$37,WoE!$T$37,IF(Q812=WoE!$R$36,WoE!$T$36,IF(Q812=WoE!$R$35,WoE!$T$35,IF(Q812="",WoE!$T$33,WoE!$T$34))))))))))))</f>
        <v>4.6520015634892697</v>
      </c>
      <c r="V812">
        <f>IF(D812=WoE!$R$53,WoE!$T$53,WoE!$T$54)</f>
        <v>-94.961360375027951</v>
      </c>
      <c r="W812">
        <f t="shared" si="64"/>
        <v>0</v>
      </c>
      <c r="Y812">
        <f>VLOOKUP(S812,WoE!$T$5:$W$11,4,FALSE)</f>
        <v>137</v>
      </c>
      <c r="Z812">
        <f>VLOOKUP(T812,WoE!$T$19:$W$25,4,FALSE)</f>
        <v>113</v>
      </c>
      <c r="AA812">
        <f>VLOOKUP(U812,WoE!$T$33:$W$45,4,FALSE)</f>
        <v>123</v>
      </c>
      <c r="AB812">
        <f>VLOOKUP(V812,WoE!$T$53:$W$54,4,FALSE)</f>
        <v>95</v>
      </c>
      <c r="AC812">
        <f t="shared" si="65"/>
        <v>468</v>
      </c>
      <c r="AD812">
        <f t="shared" si="66"/>
        <v>0</v>
      </c>
    </row>
    <row r="813" spans="1:30" x14ac:dyDescent="0.25">
      <c r="A813">
        <v>3</v>
      </c>
      <c r="B813">
        <v>0</v>
      </c>
      <c r="C813" t="s">
        <v>1897</v>
      </c>
      <c r="D813" t="s">
        <v>15</v>
      </c>
      <c r="E813">
        <v>48</v>
      </c>
      <c r="F813">
        <v>1</v>
      </c>
      <c r="G813">
        <v>3</v>
      </c>
      <c r="H813" t="s">
        <v>1889</v>
      </c>
      <c r="I813">
        <v>34.375</v>
      </c>
      <c r="K813" t="s">
        <v>17</v>
      </c>
      <c r="N813" t="s">
        <v>1890</v>
      </c>
      <c r="O813">
        <v>3</v>
      </c>
      <c r="P813" t="str">
        <f t="shared" si="62"/>
        <v>Train</v>
      </c>
      <c r="Q813" t="str">
        <f t="shared" si="63"/>
        <v>MA</v>
      </c>
      <c r="S813">
        <f>IF(E813="",WoE!$T$11,IF(E813&lt;18,WoE!$T$5,IF(E813&lt;31,WoE!$T$6,IF(E813&lt;41,WoE!$T$7,IF(E813&lt;51,WoE!$T$8,IF(E813&lt;61,WoE!$T$9,WoE!$T$10))))))</f>
        <v>10.385094737400134</v>
      </c>
      <c r="T813">
        <f>IF(J813="",WoE!$T$25,IF(LEFT(J813,1)=WoE!$R$19,WoE!$T$19,IF(LEFT(J813,1)=WoE!$R$20,WoE!$T$20,IF(LEFT(J813,1)=WoE!$R$21,WoE!$T$21,IF(LEFT(J813,1)=WoE!$R$22,WoE!$T$22,IF(LEFT(J813,1)=WoE!$R$23,WoE!$T$23,WoE!$T$24))))))</f>
        <v>-35.508699828064103</v>
      </c>
      <c r="U813">
        <f>IF(Q813=WoE!$R$45,WoE!$T$45,IF(Q813=WoE!$R$44,WoE!$T$44,IF(Q813=WoE!$R$43,WoE!$T$43,IF(Q813=WoE!$R$42,WoE!$T$42,IF(Q813=WoE!$R$41,WoE!$T$41,IF(Q813=WoE!$R$40,WoE!$T$40,IF(Q813=WoE!$R$39,WoE!$T$39,IF(Q813=WoE!$R$38,WoE!$T$38,IF(Q813=WoE!$R$37,WoE!$T$37,IF(Q813=WoE!$R$36,WoE!$T$36,IF(Q813=WoE!$R$35,WoE!$T$35,IF(Q813="",WoE!$T$33,WoE!$T$34))))))))))))</f>
        <v>4.6520015634892697</v>
      </c>
      <c r="V813">
        <f>IF(D813=WoE!$R$53,WoE!$T$53,WoE!$T$54)</f>
        <v>157.1927179217501</v>
      </c>
      <c r="W813">
        <f t="shared" si="64"/>
        <v>0</v>
      </c>
      <c r="Y813">
        <f>VLOOKUP(S813,WoE!$T$5:$W$11,4,FALSE)</f>
        <v>124</v>
      </c>
      <c r="Z813">
        <f>VLOOKUP(T813,WoE!$T$19:$W$25,4,FALSE)</f>
        <v>113</v>
      </c>
      <c r="AA813">
        <f>VLOOKUP(U813,WoE!$T$33:$W$45,4,FALSE)</f>
        <v>123</v>
      </c>
      <c r="AB813">
        <f>VLOOKUP(V813,WoE!$T$53:$W$54,4,FALSE)</f>
        <v>167</v>
      </c>
      <c r="AC813">
        <f t="shared" si="65"/>
        <v>527</v>
      </c>
      <c r="AD813">
        <f t="shared" si="66"/>
        <v>0</v>
      </c>
    </row>
    <row r="814" spans="1:30" x14ac:dyDescent="0.25">
      <c r="A814">
        <v>3</v>
      </c>
      <c r="B814">
        <v>0</v>
      </c>
      <c r="C814" t="s">
        <v>1898</v>
      </c>
      <c r="D814" t="s">
        <v>20</v>
      </c>
      <c r="F814">
        <v>0</v>
      </c>
      <c r="G814">
        <v>0</v>
      </c>
      <c r="H814" t="s">
        <v>1899</v>
      </c>
      <c r="I814">
        <v>7.75</v>
      </c>
      <c r="K814" t="s">
        <v>527</v>
      </c>
      <c r="N814" t="s">
        <v>1685</v>
      </c>
      <c r="O814">
        <v>1</v>
      </c>
      <c r="P814" t="str">
        <f t="shared" si="62"/>
        <v>Train</v>
      </c>
      <c r="Q814" t="str">
        <f t="shared" si="63"/>
        <v>NY</v>
      </c>
      <c r="S814">
        <f>IF(E814="",WoE!$T$11,IF(E814&lt;18,WoE!$T$5,IF(E814&lt;31,WoE!$T$6,IF(E814&lt;41,WoE!$T$7,IF(E814&lt;51,WoE!$T$8,IF(E814&lt;61,WoE!$T$9,WoE!$T$10))))))</f>
        <v>-43.580409799888336</v>
      </c>
      <c r="T814">
        <f>IF(J814="",WoE!$T$25,IF(LEFT(J814,1)=WoE!$R$19,WoE!$T$19,IF(LEFT(J814,1)=WoE!$R$20,WoE!$T$20,IF(LEFT(J814,1)=WoE!$R$21,WoE!$T$21,IF(LEFT(J814,1)=WoE!$R$22,WoE!$T$22,IF(LEFT(J814,1)=WoE!$R$23,WoE!$T$23,WoE!$T$24))))))</f>
        <v>-35.508699828064103</v>
      </c>
      <c r="U814">
        <f>IF(Q814=WoE!$R$45,WoE!$T$45,IF(Q814=WoE!$R$44,WoE!$T$44,IF(Q814=WoE!$R$43,WoE!$T$43,IF(Q814=WoE!$R$42,WoE!$T$42,IF(Q814=WoE!$R$41,WoE!$T$41,IF(Q814=WoE!$R$40,WoE!$T$40,IF(Q814=WoE!$R$39,WoE!$T$39,IF(Q814=WoE!$R$38,WoE!$T$38,IF(Q814=WoE!$R$37,WoE!$T$37,IF(Q814=WoE!$R$36,WoE!$T$36,IF(Q814=WoE!$R$35,WoE!$T$35,IF(Q814="",WoE!$T$33,WoE!$T$34))))))))))))</f>
        <v>96.207787829339537</v>
      </c>
      <c r="V814">
        <f>IF(D814=WoE!$R$53,WoE!$T$53,WoE!$T$54)</f>
        <v>-94.961360375027951</v>
      </c>
      <c r="W814">
        <f t="shared" si="64"/>
        <v>0</v>
      </c>
      <c r="Y814">
        <f>VLOOKUP(S814,WoE!$T$5:$W$11,4,FALSE)</f>
        <v>113</v>
      </c>
      <c r="Z814">
        <f>VLOOKUP(T814,WoE!$T$19:$W$25,4,FALSE)</f>
        <v>113</v>
      </c>
      <c r="AA814">
        <f>VLOOKUP(U814,WoE!$T$33:$W$45,4,FALSE)</f>
        <v>143</v>
      </c>
      <c r="AB814">
        <f>VLOOKUP(V814,WoE!$T$53:$W$54,4,FALSE)</f>
        <v>95</v>
      </c>
      <c r="AC814">
        <f t="shared" si="65"/>
        <v>464</v>
      </c>
      <c r="AD814">
        <f t="shared" si="66"/>
        <v>0</v>
      </c>
    </row>
    <row r="815" spans="1:30" hidden="1" x14ac:dyDescent="0.25">
      <c r="A815">
        <v>3</v>
      </c>
      <c r="B815">
        <v>0</v>
      </c>
      <c r="C815" t="s">
        <v>1900</v>
      </c>
      <c r="D815" t="s">
        <v>20</v>
      </c>
      <c r="F815">
        <v>0</v>
      </c>
      <c r="G815">
        <v>0</v>
      </c>
      <c r="H815" t="s">
        <v>1901</v>
      </c>
      <c r="I815">
        <v>7.25</v>
      </c>
      <c r="K815" t="s">
        <v>17</v>
      </c>
      <c r="O815">
        <v>5</v>
      </c>
      <c r="P815" t="str">
        <f t="shared" si="62"/>
        <v>Validate</v>
      </c>
      <c r="Q815" t="str">
        <f t="shared" si="63"/>
        <v/>
      </c>
      <c r="S815">
        <f>IF(E815="",WoE!$T$11,IF(E815&lt;18,WoE!$T$5,IF(E815&lt;31,WoE!$T$6,IF(E815&lt;41,WoE!$T$7,IF(E815&lt;51,WoE!$T$8,IF(E815&lt;61,WoE!$T$9,WoE!$T$10))))))</f>
        <v>-43.580409799888336</v>
      </c>
      <c r="T815">
        <f>IF(J815="",WoE!$T$25,IF(LEFT(J815,1)=WoE!$R$19,WoE!$T$19,IF(LEFT(J815,1)=WoE!$R$20,WoE!$T$20,IF(LEFT(J815,1)=WoE!$R$21,WoE!$T$21,IF(LEFT(J815,1)=WoE!$R$22,WoE!$T$22,IF(LEFT(J815,1)=WoE!$R$23,WoE!$T$23,WoE!$T$24))))))</f>
        <v>-35.508699828064103</v>
      </c>
      <c r="U815">
        <f>IF(Q815=WoE!$R$45,WoE!$T$45,IF(Q815=WoE!$R$44,WoE!$T$44,IF(Q815=WoE!$R$43,WoE!$T$43,IF(Q815=WoE!$R$42,WoE!$T$42,IF(Q815=WoE!$R$41,WoE!$T$41,IF(Q815=WoE!$R$40,WoE!$T$40,IF(Q815=WoE!$R$39,WoE!$T$39,IF(Q815=WoE!$R$38,WoE!$T$38,IF(Q815=WoE!$R$37,WoE!$T$37,IF(Q815=WoE!$R$36,WoE!$T$36,IF(Q815=WoE!$R$35,WoE!$T$35,IF(Q815="",WoE!$T$33,WoE!$T$34))))))))))))</f>
        <v>-46.758841498002319</v>
      </c>
      <c r="V815">
        <f>IF(D815=WoE!$R$53,WoE!$T$53,WoE!$T$54)</f>
        <v>-94.961360375027951</v>
      </c>
      <c r="W815">
        <f t="shared" si="64"/>
        <v>0</v>
      </c>
      <c r="Y815">
        <f>VLOOKUP(S815,WoE!$T$5:$W$11,4,FALSE)</f>
        <v>113</v>
      </c>
      <c r="Z815">
        <f>VLOOKUP(T815,WoE!$T$19:$W$25,4,FALSE)</f>
        <v>113</v>
      </c>
      <c r="AA815">
        <f>VLOOKUP(U815,WoE!$T$33:$W$45,4,FALSE)</f>
        <v>112</v>
      </c>
      <c r="AB815">
        <f>VLOOKUP(V815,WoE!$T$53:$W$54,4,FALSE)</f>
        <v>95</v>
      </c>
      <c r="AC815">
        <f t="shared" si="65"/>
        <v>433</v>
      </c>
      <c r="AD815">
        <f t="shared" si="66"/>
        <v>0</v>
      </c>
    </row>
    <row r="816" spans="1:30" x14ac:dyDescent="0.25">
      <c r="A816">
        <v>3</v>
      </c>
      <c r="B816">
        <v>0</v>
      </c>
      <c r="C816" t="s">
        <v>1902</v>
      </c>
      <c r="D816" t="s">
        <v>20</v>
      </c>
      <c r="E816">
        <v>25</v>
      </c>
      <c r="F816">
        <v>0</v>
      </c>
      <c r="G816">
        <v>0</v>
      </c>
      <c r="H816" t="s">
        <v>1903</v>
      </c>
      <c r="I816">
        <v>7.7416999999999998</v>
      </c>
      <c r="K816" t="s">
        <v>527</v>
      </c>
      <c r="N816" t="s">
        <v>30</v>
      </c>
      <c r="O816">
        <v>3</v>
      </c>
      <c r="P816" t="str">
        <f t="shared" si="62"/>
        <v>Train</v>
      </c>
      <c r="Q816" t="str">
        <f t="shared" si="63"/>
        <v>NY</v>
      </c>
      <c r="S816">
        <f>IF(E816="",WoE!$T$11,IF(E816&lt;18,WoE!$T$5,IF(E816&lt;31,WoE!$T$6,IF(E816&lt;41,WoE!$T$7,IF(E816&lt;51,WoE!$T$8,IF(E816&lt;61,WoE!$T$9,WoE!$T$10))))))</f>
        <v>-5.6858338818942329</v>
      </c>
      <c r="T816">
        <f>IF(J816="",WoE!$T$25,IF(LEFT(J816,1)=WoE!$R$19,WoE!$T$19,IF(LEFT(J816,1)=WoE!$R$20,WoE!$T$20,IF(LEFT(J816,1)=WoE!$R$21,WoE!$T$21,IF(LEFT(J816,1)=WoE!$R$22,WoE!$T$22,IF(LEFT(J816,1)=WoE!$R$23,WoE!$T$23,WoE!$T$24))))))</f>
        <v>-35.508699828064103</v>
      </c>
      <c r="U816">
        <f>IF(Q816=WoE!$R$45,WoE!$T$45,IF(Q816=WoE!$R$44,WoE!$T$44,IF(Q816=WoE!$R$43,WoE!$T$43,IF(Q816=WoE!$R$42,WoE!$T$42,IF(Q816=WoE!$R$41,WoE!$T$41,IF(Q816=WoE!$R$40,WoE!$T$40,IF(Q816=WoE!$R$39,WoE!$T$39,IF(Q816=WoE!$R$38,WoE!$T$38,IF(Q816=WoE!$R$37,WoE!$T$37,IF(Q816=WoE!$R$36,WoE!$T$36,IF(Q816=WoE!$R$35,WoE!$T$35,IF(Q816="",WoE!$T$33,WoE!$T$34))))))))))))</f>
        <v>96.207787829339537</v>
      </c>
      <c r="V816">
        <f>IF(D816=WoE!$R$53,WoE!$T$53,WoE!$T$54)</f>
        <v>-94.961360375027951</v>
      </c>
      <c r="W816">
        <f t="shared" si="64"/>
        <v>0</v>
      </c>
      <c r="Y816">
        <f>VLOOKUP(S816,WoE!$T$5:$W$11,4,FALSE)</f>
        <v>121</v>
      </c>
      <c r="Z816">
        <f>VLOOKUP(T816,WoE!$T$19:$W$25,4,FALSE)</f>
        <v>113</v>
      </c>
      <c r="AA816">
        <f>VLOOKUP(U816,WoE!$T$33:$W$45,4,FALSE)</f>
        <v>143</v>
      </c>
      <c r="AB816">
        <f>VLOOKUP(V816,WoE!$T$53:$W$54,4,FALSE)</f>
        <v>95</v>
      </c>
      <c r="AC816">
        <f t="shared" si="65"/>
        <v>472</v>
      </c>
      <c r="AD816">
        <f t="shared" si="66"/>
        <v>0</v>
      </c>
    </row>
    <row r="817" spans="1:30" x14ac:dyDescent="0.25">
      <c r="A817">
        <v>3</v>
      </c>
      <c r="B817">
        <v>0</v>
      </c>
      <c r="C817" t="s">
        <v>1904</v>
      </c>
      <c r="D817" t="s">
        <v>20</v>
      </c>
      <c r="F817">
        <v>0</v>
      </c>
      <c r="G817">
        <v>0</v>
      </c>
      <c r="H817" t="s">
        <v>1905</v>
      </c>
      <c r="I817">
        <v>14.5</v>
      </c>
      <c r="K817" t="s">
        <v>17</v>
      </c>
      <c r="O817">
        <v>1</v>
      </c>
      <c r="P817" t="str">
        <f t="shared" si="62"/>
        <v>Train</v>
      </c>
      <c r="Q817" t="str">
        <f t="shared" si="63"/>
        <v/>
      </c>
      <c r="S817">
        <f>IF(E817="",WoE!$T$11,IF(E817&lt;18,WoE!$T$5,IF(E817&lt;31,WoE!$T$6,IF(E817&lt;41,WoE!$T$7,IF(E817&lt;51,WoE!$T$8,IF(E817&lt;61,WoE!$T$9,WoE!$T$10))))))</f>
        <v>-43.580409799888336</v>
      </c>
      <c r="T817">
        <f>IF(J817="",WoE!$T$25,IF(LEFT(J817,1)=WoE!$R$19,WoE!$T$19,IF(LEFT(J817,1)=WoE!$R$20,WoE!$T$20,IF(LEFT(J817,1)=WoE!$R$21,WoE!$T$21,IF(LEFT(J817,1)=WoE!$R$22,WoE!$T$22,IF(LEFT(J817,1)=WoE!$R$23,WoE!$T$23,WoE!$T$24))))))</f>
        <v>-35.508699828064103</v>
      </c>
      <c r="U817">
        <f>IF(Q817=WoE!$R$45,WoE!$T$45,IF(Q817=WoE!$R$44,WoE!$T$44,IF(Q817=WoE!$R$43,WoE!$T$43,IF(Q817=WoE!$R$42,WoE!$T$42,IF(Q817=WoE!$R$41,WoE!$T$41,IF(Q817=WoE!$R$40,WoE!$T$40,IF(Q817=WoE!$R$39,WoE!$T$39,IF(Q817=WoE!$R$38,WoE!$T$38,IF(Q817=WoE!$R$37,WoE!$T$37,IF(Q817=WoE!$R$36,WoE!$T$36,IF(Q817=WoE!$R$35,WoE!$T$35,IF(Q817="",WoE!$T$33,WoE!$T$34))))))))))))</f>
        <v>-46.758841498002319</v>
      </c>
      <c r="V817">
        <f>IF(D817=WoE!$R$53,WoE!$T$53,WoE!$T$54)</f>
        <v>-94.961360375027951</v>
      </c>
      <c r="W817">
        <f t="shared" si="64"/>
        <v>0</v>
      </c>
      <c r="Y817">
        <f>VLOOKUP(S817,WoE!$T$5:$W$11,4,FALSE)</f>
        <v>113</v>
      </c>
      <c r="Z817">
        <f>VLOOKUP(T817,WoE!$T$19:$W$25,4,FALSE)</f>
        <v>113</v>
      </c>
      <c r="AA817">
        <f>VLOOKUP(U817,WoE!$T$33:$W$45,4,FALSE)</f>
        <v>112</v>
      </c>
      <c r="AB817">
        <f>VLOOKUP(V817,WoE!$T$53:$W$54,4,FALSE)</f>
        <v>95</v>
      </c>
      <c r="AC817">
        <f t="shared" si="65"/>
        <v>433</v>
      </c>
      <c r="AD817">
        <f t="shared" si="66"/>
        <v>0</v>
      </c>
    </row>
    <row r="818" spans="1:30" x14ac:dyDescent="0.25">
      <c r="A818">
        <v>3</v>
      </c>
      <c r="B818">
        <v>0</v>
      </c>
      <c r="C818" t="s">
        <v>1906</v>
      </c>
      <c r="D818" t="s">
        <v>20</v>
      </c>
      <c r="F818">
        <v>0</v>
      </c>
      <c r="G818">
        <v>0</v>
      </c>
      <c r="H818" t="s">
        <v>1907</v>
      </c>
      <c r="I818">
        <v>7.8958000000000004</v>
      </c>
      <c r="K818" t="s">
        <v>44</v>
      </c>
      <c r="O818">
        <v>1</v>
      </c>
      <c r="P818" t="str">
        <f t="shared" si="62"/>
        <v>Train</v>
      </c>
      <c r="Q818" t="str">
        <f t="shared" si="63"/>
        <v/>
      </c>
      <c r="S818">
        <f>IF(E818="",WoE!$T$11,IF(E818&lt;18,WoE!$T$5,IF(E818&lt;31,WoE!$T$6,IF(E818&lt;41,WoE!$T$7,IF(E818&lt;51,WoE!$T$8,IF(E818&lt;61,WoE!$T$9,WoE!$T$10))))))</f>
        <v>-43.580409799888336</v>
      </c>
      <c r="T818">
        <f>IF(J818="",WoE!$T$25,IF(LEFT(J818,1)=WoE!$R$19,WoE!$T$19,IF(LEFT(J818,1)=WoE!$R$20,WoE!$T$20,IF(LEFT(J818,1)=WoE!$R$21,WoE!$T$21,IF(LEFT(J818,1)=WoE!$R$22,WoE!$T$22,IF(LEFT(J818,1)=WoE!$R$23,WoE!$T$23,WoE!$T$24))))))</f>
        <v>-35.508699828064103</v>
      </c>
      <c r="U818">
        <f>IF(Q818=WoE!$R$45,WoE!$T$45,IF(Q818=WoE!$R$44,WoE!$T$44,IF(Q818=WoE!$R$43,WoE!$T$43,IF(Q818=WoE!$R$42,WoE!$T$42,IF(Q818=WoE!$R$41,WoE!$T$41,IF(Q818=WoE!$R$40,WoE!$T$40,IF(Q818=WoE!$R$39,WoE!$T$39,IF(Q818=WoE!$R$38,WoE!$T$38,IF(Q818=WoE!$R$37,WoE!$T$37,IF(Q818=WoE!$R$36,WoE!$T$36,IF(Q818=WoE!$R$35,WoE!$T$35,IF(Q818="",WoE!$T$33,WoE!$T$34))))))))))))</f>
        <v>-46.758841498002319</v>
      </c>
      <c r="V818">
        <f>IF(D818=WoE!$R$53,WoE!$T$53,WoE!$T$54)</f>
        <v>-94.961360375027951</v>
      </c>
      <c r="W818">
        <f t="shared" si="64"/>
        <v>0</v>
      </c>
      <c r="Y818">
        <f>VLOOKUP(S818,WoE!$T$5:$W$11,4,FALSE)</f>
        <v>113</v>
      </c>
      <c r="Z818">
        <f>VLOOKUP(T818,WoE!$T$19:$W$25,4,FALSE)</f>
        <v>113</v>
      </c>
      <c r="AA818">
        <f>VLOOKUP(U818,WoE!$T$33:$W$45,4,FALSE)</f>
        <v>112</v>
      </c>
      <c r="AB818">
        <f>VLOOKUP(V818,WoE!$T$53:$W$54,4,FALSE)</f>
        <v>95</v>
      </c>
      <c r="AC818">
        <f t="shared" si="65"/>
        <v>433</v>
      </c>
      <c r="AD818">
        <f t="shared" si="66"/>
        <v>0</v>
      </c>
    </row>
    <row r="819" spans="1:30" hidden="1" x14ac:dyDescent="0.25">
      <c r="A819">
        <v>3</v>
      </c>
      <c r="B819">
        <v>0</v>
      </c>
      <c r="C819" t="s">
        <v>1908</v>
      </c>
      <c r="D819" t="s">
        <v>20</v>
      </c>
      <c r="E819">
        <v>22</v>
      </c>
      <c r="F819">
        <v>0</v>
      </c>
      <c r="G819">
        <v>0</v>
      </c>
      <c r="H819" t="s">
        <v>1909</v>
      </c>
      <c r="I819">
        <v>8.0500000000000007</v>
      </c>
      <c r="K819" t="s">
        <v>17</v>
      </c>
      <c r="M819">
        <v>47</v>
      </c>
      <c r="O819">
        <v>5</v>
      </c>
      <c r="P819" t="str">
        <f t="shared" si="62"/>
        <v>Validate</v>
      </c>
      <c r="Q819" t="str">
        <f t="shared" si="63"/>
        <v/>
      </c>
      <c r="S819">
        <f>IF(E819="",WoE!$T$11,IF(E819&lt;18,WoE!$T$5,IF(E819&lt;31,WoE!$T$6,IF(E819&lt;41,WoE!$T$7,IF(E819&lt;51,WoE!$T$8,IF(E819&lt;61,WoE!$T$9,WoE!$T$10))))))</f>
        <v>-5.6858338818942329</v>
      </c>
      <c r="T819">
        <f>IF(J819="",WoE!$T$25,IF(LEFT(J819,1)=WoE!$R$19,WoE!$T$19,IF(LEFT(J819,1)=WoE!$R$20,WoE!$T$20,IF(LEFT(J819,1)=WoE!$R$21,WoE!$T$21,IF(LEFT(J819,1)=WoE!$R$22,WoE!$T$22,IF(LEFT(J819,1)=WoE!$R$23,WoE!$T$23,WoE!$T$24))))))</f>
        <v>-35.508699828064103</v>
      </c>
      <c r="U819">
        <f>IF(Q819=WoE!$R$45,WoE!$T$45,IF(Q819=WoE!$R$44,WoE!$T$44,IF(Q819=WoE!$R$43,WoE!$T$43,IF(Q819=WoE!$R$42,WoE!$T$42,IF(Q819=WoE!$R$41,WoE!$T$41,IF(Q819=WoE!$R$40,WoE!$T$40,IF(Q819=WoE!$R$39,WoE!$T$39,IF(Q819=WoE!$R$38,WoE!$T$38,IF(Q819=WoE!$R$37,WoE!$T$37,IF(Q819=WoE!$R$36,WoE!$T$36,IF(Q819=WoE!$R$35,WoE!$T$35,IF(Q819="",WoE!$T$33,WoE!$T$34))))))))))))</f>
        <v>-46.758841498002319</v>
      </c>
      <c r="V819">
        <f>IF(D819=WoE!$R$53,WoE!$T$53,WoE!$T$54)</f>
        <v>-94.961360375027951</v>
      </c>
      <c r="W819">
        <f t="shared" si="64"/>
        <v>0</v>
      </c>
      <c r="Y819">
        <f>VLOOKUP(S819,WoE!$T$5:$W$11,4,FALSE)</f>
        <v>121</v>
      </c>
      <c r="Z819">
        <f>VLOOKUP(T819,WoE!$T$19:$W$25,4,FALSE)</f>
        <v>113</v>
      </c>
      <c r="AA819">
        <f>VLOOKUP(U819,WoE!$T$33:$W$45,4,FALSE)</f>
        <v>112</v>
      </c>
      <c r="AB819">
        <f>VLOOKUP(V819,WoE!$T$53:$W$54,4,FALSE)</f>
        <v>95</v>
      </c>
      <c r="AC819">
        <f t="shared" si="65"/>
        <v>441</v>
      </c>
      <c r="AD819">
        <f t="shared" si="66"/>
        <v>0</v>
      </c>
    </row>
    <row r="820" spans="1:30" hidden="1" x14ac:dyDescent="0.25">
      <c r="A820">
        <v>3</v>
      </c>
      <c r="B820">
        <v>1</v>
      </c>
      <c r="C820" t="s">
        <v>1910</v>
      </c>
      <c r="D820" t="s">
        <v>15</v>
      </c>
      <c r="E820">
        <v>16</v>
      </c>
      <c r="F820">
        <v>0</v>
      </c>
      <c r="G820">
        <v>0</v>
      </c>
      <c r="H820" t="s">
        <v>1911</v>
      </c>
      <c r="I820">
        <v>7.7332999999999998</v>
      </c>
      <c r="K820" t="s">
        <v>527</v>
      </c>
      <c r="L820" t="s">
        <v>1001</v>
      </c>
      <c r="N820" t="s">
        <v>1674</v>
      </c>
      <c r="O820">
        <v>5</v>
      </c>
      <c r="P820" t="str">
        <f t="shared" si="62"/>
        <v>Validate</v>
      </c>
      <c r="Q820" t="str">
        <f t="shared" si="63"/>
        <v>NY</v>
      </c>
      <c r="S820">
        <f>IF(E820="",WoE!$T$11,IF(E820&lt;18,WoE!$T$5,IF(E820&lt;31,WoE!$T$6,IF(E820&lt;41,WoE!$T$7,IF(E820&lt;51,WoE!$T$8,IF(E820&lt;61,WoE!$T$9,WoE!$T$10))))))</f>
        <v>76.513380263189873</v>
      </c>
      <c r="T820">
        <f>IF(J820="",WoE!$T$25,IF(LEFT(J820,1)=WoE!$R$19,WoE!$T$19,IF(LEFT(J820,1)=WoE!$R$20,WoE!$T$20,IF(LEFT(J820,1)=WoE!$R$21,WoE!$T$21,IF(LEFT(J820,1)=WoE!$R$22,WoE!$T$22,IF(LEFT(J820,1)=WoE!$R$23,WoE!$T$23,WoE!$T$24))))))</f>
        <v>-35.508699828064103</v>
      </c>
      <c r="U820">
        <f>IF(Q820=WoE!$R$45,WoE!$T$45,IF(Q820=WoE!$R$44,WoE!$T$44,IF(Q820=WoE!$R$43,WoE!$T$43,IF(Q820=WoE!$R$42,WoE!$T$42,IF(Q820=WoE!$R$41,WoE!$T$41,IF(Q820=WoE!$R$40,WoE!$T$40,IF(Q820=WoE!$R$39,WoE!$T$39,IF(Q820=WoE!$R$38,WoE!$T$38,IF(Q820=WoE!$R$37,WoE!$T$37,IF(Q820=WoE!$R$36,WoE!$T$36,IF(Q820=WoE!$R$35,WoE!$T$35,IF(Q820="",WoE!$T$33,WoE!$T$34))))))))))))</f>
        <v>96.207787829339537</v>
      </c>
      <c r="V820">
        <f>IF(D820=WoE!$R$53,WoE!$T$53,WoE!$T$54)</f>
        <v>157.1927179217501</v>
      </c>
      <c r="W820">
        <f t="shared" si="64"/>
        <v>1</v>
      </c>
      <c r="Y820">
        <f>VLOOKUP(S820,WoE!$T$5:$W$11,4,FALSE)</f>
        <v>137</v>
      </c>
      <c r="Z820">
        <f>VLOOKUP(T820,WoE!$T$19:$W$25,4,FALSE)</f>
        <v>113</v>
      </c>
      <c r="AA820">
        <f>VLOOKUP(U820,WoE!$T$33:$W$45,4,FALSE)</f>
        <v>143</v>
      </c>
      <c r="AB820">
        <f>VLOOKUP(V820,WoE!$T$53:$W$54,4,FALSE)</f>
        <v>167</v>
      </c>
      <c r="AC820">
        <f t="shared" si="65"/>
        <v>560</v>
      </c>
      <c r="AD820">
        <f t="shared" si="66"/>
        <v>1</v>
      </c>
    </row>
    <row r="821" spans="1:30" x14ac:dyDescent="0.25">
      <c r="A821">
        <v>3</v>
      </c>
      <c r="B821">
        <v>1</v>
      </c>
      <c r="C821" t="s">
        <v>1912</v>
      </c>
      <c r="D821" t="s">
        <v>15</v>
      </c>
      <c r="F821">
        <v>0</v>
      </c>
      <c r="G821">
        <v>0</v>
      </c>
      <c r="H821" t="s">
        <v>1913</v>
      </c>
      <c r="I821">
        <v>7.75</v>
      </c>
      <c r="K821" t="s">
        <v>527</v>
      </c>
      <c r="L821" t="s">
        <v>241</v>
      </c>
      <c r="N821" t="s">
        <v>1914</v>
      </c>
      <c r="O821">
        <v>2</v>
      </c>
      <c r="P821" t="str">
        <f t="shared" si="62"/>
        <v>Train</v>
      </c>
      <c r="Q821" t="str">
        <f t="shared" si="63"/>
        <v>DC</v>
      </c>
      <c r="S821">
        <f>IF(E821="",WoE!$T$11,IF(E821&lt;18,WoE!$T$5,IF(E821&lt;31,WoE!$T$6,IF(E821&lt;41,WoE!$T$7,IF(E821&lt;51,WoE!$T$8,IF(E821&lt;61,WoE!$T$9,WoE!$T$10))))))</f>
        <v>-43.580409799888336</v>
      </c>
      <c r="T821">
        <f>IF(J821="",WoE!$T$25,IF(LEFT(J821,1)=WoE!$R$19,WoE!$T$19,IF(LEFT(J821,1)=WoE!$R$20,WoE!$T$20,IF(LEFT(J821,1)=WoE!$R$21,WoE!$T$21,IF(LEFT(J821,1)=WoE!$R$22,WoE!$T$22,IF(LEFT(J821,1)=WoE!$R$23,WoE!$T$23,WoE!$T$24))))))</f>
        <v>-35.508699828064103</v>
      </c>
      <c r="U821">
        <f>IF(Q821=WoE!$R$45,WoE!$T$45,IF(Q821=WoE!$R$44,WoE!$T$44,IF(Q821=WoE!$R$43,WoE!$T$43,IF(Q821=WoE!$R$42,WoE!$T$42,IF(Q821=WoE!$R$41,WoE!$T$41,IF(Q821=WoE!$R$40,WoE!$T$40,IF(Q821=WoE!$R$39,WoE!$T$39,IF(Q821=WoE!$R$38,WoE!$T$38,IF(Q821=WoE!$R$37,WoE!$T$37,IF(Q821=WoE!$R$36,WoE!$T$36,IF(Q821=WoE!$R$35,WoE!$T$35,IF(Q821="",WoE!$T$33,WoE!$T$34))))))))))))</f>
        <v>26.617316200933416</v>
      </c>
      <c r="V821">
        <f>IF(D821=WoE!$R$53,WoE!$T$53,WoE!$T$54)</f>
        <v>157.1927179217501</v>
      </c>
      <c r="W821">
        <f t="shared" si="64"/>
        <v>1</v>
      </c>
      <c r="Y821">
        <f>VLOOKUP(S821,WoE!$T$5:$W$11,4,FALSE)</f>
        <v>113</v>
      </c>
      <c r="Z821">
        <f>VLOOKUP(T821,WoE!$T$19:$W$25,4,FALSE)</f>
        <v>113</v>
      </c>
      <c r="AA821">
        <f>VLOOKUP(U821,WoE!$T$33:$W$45,4,FALSE)</f>
        <v>128</v>
      </c>
      <c r="AB821">
        <f>VLOOKUP(V821,WoE!$T$53:$W$54,4,FALSE)</f>
        <v>167</v>
      </c>
      <c r="AC821">
        <f t="shared" si="65"/>
        <v>521</v>
      </c>
      <c r="AD821">
        <f t="shared" si="66"/>
        <v>1</v>
      </c>
    </row>
    <row r="822" spans="1:30" x14ac:dyDescent="0.25">
      <c r="A822">
        <v>3</v>
      </c>
      <c r="B822">
        <v>1</v>
      </c>
      <c r="C822" t="s">
        <v>1915</v>
      </c>
      <c r="D822" t="s">
        <v>20</v>
      </c>
      <c r="E822">
        <v>9</v>
      </c>
      <c r="F822">
        <v>0</v>
      </c>
      <c r="G822">
        <v>2</v>
      </c>
      <c r="H822" t="s">
        <v>1916</v>
      </c>
      <c r="I822">
        <v>20.524999999999999</v>
      </c>
      <c r="K822" t="s">
        <v>17</v>
      </c>
      <c r="L822" t="s">
        <v>1917</v>
      </c>
      <c r="N822" t="s">
        <v>1918</v>
      </c>
      <c r="O822">
        <v>3</v>
      </c>
      <c r="P822" t="str">
        <f t="shared" si="62"/>
        <v>Train</v>
      </c>
      <c r="Q822" t="str">
        <f t="shared" si="63"/>
        <v>MI</v>
      </c>
      <c r="S822">
        <f>IF(E822="",WoE!$T$11,IF(E822&lt;18,WoE!$T$5,IF(E822&lt;31,WoE!$T$6,IF(E822&lt;41,WoE!$T$7,IF(E822&lt;51,WoE!$T$8,IF(E822&lt;61,WoE!$T$9,WoE!$T$10))))))</f>
        <v>76.513380263189873</v>
      </c>
      <c r="T822">
        <f>IF(J822="",WoE!$T$25,IF(LEFT(J822,1)=WoE!$R$19,WoE!$T$19,IF(LEFT(J822,1)=WoE!$R$20,WoE!$T$20,IF(LEFT(J822,1)=WoE!$R$21,WoE!$T$21,IF(LEFT(J822,1)=WoE!$R$22,WoE!$T$22,IF(LEFT(J822,1)=WoE!$R$23,WoE!$T$23,WoE!$T$24))))))</f>
        <v>-35.508699828064103</v>
      </c>
      <c r="U822">
        <f>IF(Q822=WoE!$R$45,WoE!$T$45,IF(Q822=WoE!$R$44,WoE!$T$44,IF(Q822=WoE!$R$43,WoE!$T$43,IF(Q822=WoE!$R$42,WoE!$T$42,IF(Q822=WoE!$R$41,WoE!$T$41,IF(Q822=WoE!$R$40,WoE!$T$40,IF(Q822=WoE!$R$39,WoE!$T$39,IF(Q822=WoE!$R$38,WoE!$T$38,IF(Q822=WoE!$R$37,WoE!$T$37,IF(Q822=WoE!$R$36,WoE!$T$36,IF(Q822=WoE!$R$35,WoE!$T$35,IF(Q822="",WoE!$T$33,WoE!$T$34))))))))))))</f>
        <v>9.3040031269785537</v>
      </c>
      <c r="V822">
        <f>IF(D822=WoE!$R$53,WoE!$T$53,WoE!$T$54)</f>
        <v>-94.961360375027951</v>
      </c>
      <c r="W822">
        <f t="shared" si="64"/>
        <v>1</v>
      </c>
      <c r="Y822">
        <f>VLOOKUP(S822,WoE!$T$5:$W$11,4,FALSE)</f>
        <v>137</v>
      </c>
      <c r="Z822">
        <f>VLOOKUP(T822,WoE!$T$19:$W$25,4,FALSE)</f>
        <v>113</v>
      </c>
      <c r="AA822">
        <f>VLOOKUP(U822,WoE!$T$33:$W$45,4,FALSE)</f>
        <v>124</v>
      </c>
      <c r="AB822">
        <f>VLOOKUP(V822,WoE!$T$53:$W$54,4,FALSE)</f>
        <v>95</v>
      </c>
      <c r="AC822">
        <f t="shared" si="65"/>
        <v>469</v>
      </c>
      <c r="AD822">
        <f t="shared" si="66"/>
        <v>1</v>
      </c>
    </row>
    <row r="823" spans="1:30" hidden="1" x14ac:dyDescent="0.25">
      <c r="A823">
        <v>3</v>
      </c>
      <c r="B823">
        <v>0</v>
      </c>
      <c r="C823" t="s">
        <v>1919</v>
      </c>
      <c r="D823" t="s">
        <v>20</v>
      </c>
      <c r="E823">
        <v>33</v>
      </c>
      <c r="F823">
        <v>1</v>
      </c>
      <c r="G823">
        <v>1</v>
      </c>
      <c r="H823" t="s">
        <v>1916</v>
      </c>
      <c r="I823">
        <v>20.524999999999999</v>
      </c>
      <c r="K823" t="s">
        <v>17</v>
      </c>
      <c r="N823" t="s">
        <v>1918</v>
      </c>
      <c r="O823">
        <v>4</v>
      </c>
      <c r="P823" t="str">
        <f t="shared" si="62"/>
        <v>Test</v>
      </c>
      <c r="Q823" t="str">
        <f t="shared" si="63"/>
        <v>MI</v>
      </c>
      <c r="S823">
        <f>IF(E823="",WoE!$T$11,IF(E823&lt;18,WoE!$T$5,IF(E823&lt;31,WoE!$T$6,IF(E823&lt;41,WoE!$T$7,IF(E823&lt;51,WoE!$T$8,IF(E823&lt;61,WoE!$T$9,WoE!$T$10))))))</f>
        <v>6.0882919635254256</v>
      </c>
      <c r="T823">
        <f>IF(J823="",WoE!$T$25,IF(LEFT(J823,1)=WoE!$R$19,WoE!$T$19,IF(LEFT(J823,1)=WoE!$R$20,WoE!$T$20,IF(LEFT(J823,1)=WoE!$R$21,WoE!$T$21,IF(LEFT(J823,1)=WoE!$R$22,WoE!$T$22,IF(LEFT(J823,1)=WoE!$R$23,WoE!$T$23,WoE!$T$24))))))</f>
        <v>-35.508699828064103</v>
      </c>
      <c r="U823">
        <f>IF(Q823=WoE!$R$45,WoE!$T$45,IF(Q823=WoE!$R$44,WoE!$T$44,IF(Q823=WoE!$R$43,WoE!$T$43,IF(Q823=WoE!$R$42,WoE!$T$42,IF(Q823=WoE!$R$41,WoE!$T$41,IF(Q823=WoE!$R$40,WoE!$T$40,IF(Q823=WoE!$R$39,WoE!$T$39,IF(Q823=WoE!$R$38,WoE!$T$38,IF(Q823=WoE!$R$37,WoE!$T$37,IF(Q823=WoE!$R$36,WoE!$T$36,IF(Q823=WoE!$R$35,WoE!$T$35,IF(Q823="",WoE!$T$33,WoE!$T$34))))))))))))</f>
        <v>9.3040031269785537</v>
      </c>
      <c r="V823">
        <f>IF(D823=WoE!$R$53,WoE!$T$53,WoE!$T$54)</f>
        <v>-94.961360375027951</v>
      </c>
      <c r="W823">
        <f t="shared" si="64"/>
        <v>0</v>
      </c>
      <c r="Y823">
        <f>VLOOKUP(S823,WoE!$T$5:$W$11,4,FALSE)</f>
        <v>123</v>
      </c>
      <c r="Z823">
        <f>VLOOKUP(T823,WoE!$T$19:$W$25,4,FALSE)</f>
        <v>113</v>
      </c>
      <c r="AA823">
        <f>VLOOKUP(U823,WoE!$T$33:$W$45,4,FALSE)</f>
        <v>124</v>
      </c>
      <c r="AB823">
        <f>VLOOKUP(V823,WoE!$T$53:$W$54,4,FALSE)</f>
        <v>95</v>
      </c>
      <c r="AC823">
        <f t="shared" si="65"/>
        <v>455</v>
      </c>
      <c r="AD823">
        <f t="shared" si="66"/>
        <v>0</v>
      </c>
    </row>
    <row r="824" spans="1:30" x14ac:dyDescent="0.25">
      <c r="A824">
        <v>3</v>
      </c>
      <c r="B824">
        <v>0</v>
      </c>
      <c r="C824" t="s">
        <v>1920</v>
      </c>
      <c r="D824" t="s">
        <v>20</v>
      </c>
      <c r="E824">
        <v>41</v>
      </c>
      <c r="F824">
        <v>0</v>
      </c>
      <c r="G824">
        <v>0</v>
      </c>
      <c r="H824" t="s">
        <v>1921</v>
      </c>
      <c r="I824">
        <v>7.85</v>
      </c>
      <c r="K824" t="s">
        <v>17</v>
      </c>
      <c r="N824" t="s">
        <v>130</v>
      </c>
      <c r="O824">
        <v>3</v>
      </c>
      <c r="P824" t="str">
        <f t="shared" si="62"/>
        <v>Train</v>
      </c>
      <c r="Q824" t="str">
        <f t="shared" si="63"/>
        <v>PA</v>
      </c>
      <c r="S824">
        <f>IF(E824="",WoE!$T$11,IF(E824&lt;18,WoE!$T$5,IF(E824&lt;31,WoE!$T$6,IF(E824&lt;41,WoE!$T$7,IF(E824&lt;51,WoE!$T$8,IF(E824&lt;61,WoE!$T$9,WoE!$T$10))))))</f>
        <v>10.385094737400134</v>
      </c>
      <c r="T824">
        <f>IF(J824="",WoE!$T$25,IF(LEFT(J824,1)=WoE!$R$19,WoE!$T$19,IF(LEFT(J824,1)=WoE!$R$20,WoE!$T$20,IF(LEFT(J824,1)=WoE!$R$21,WoE!$T$21,IF(LEFT(J824,1)=WoE!$R$22,WoE!$T$22,IF(LEFT(J824,1)=WoE!$R$23,WoE!$T$23,WoE!$T$24))))))</f>
        <v>-35.508699828064103</v>
      </c>
      <c r="U824">
        <f>IF(Q824=WoE!$R$45,WoE!$T$45,IF(Q824=WoE!$R$44,WoE!$T$44,IF(Q824=WoE!$R$43,WoE!$T$43,IF(Q824=WoE!$R$42,WoE!$T$42,IF(Q824=WoE!$R$41,WoE!$T$41,IF(Q824=WoE!$R$40,WoE!$T$40,IF(Q824=WoE!$R$39,WoE!$T$39,IF(Q824=WoE!$R$38,WoE!$T$38,IF(Q824=WoE!$R$37,WoE!$T$37,IF(Q824=WoE!$R$36,WoE!$T$36,IF(Q824=WoE!$R$35,WoE!$T$35,IF(Q824="",WoE!$T$33,WoE!$T$34))))))))))))</f>
        <v>49.850513937795007</v>
      </c>
      <c r="V824">
        <f>IF(D824=WoE!$R$53,WoE!$T$53,WoE!$T$54)</f>
        <v>-94.961360375027951</v>
      </c>
      <c r="W824">
        <f t="shared" si="64"/>
        <v>0</v>
      </c>
      <c r="Y824">
        <f>VLOOKUP(S824,WoE!$T$5:$W$11,4,FALSE)</f>
        <v>124</v>
      </c>
      <c r="Z824">
        <f>VLOOKUP(T824,WoE!$T$19:$W$25,4,FALSE)</f>
        <v>113</v>
      </c>
      <c r="AA824">
        <f>VLOOKUP(U824,WoE!$T$33:$W$45,4,FALSE)</f>
        <v>133</v>
      </c>
      <c r="AB824">
        <f>VLOOKUP(V824,WoE!$T$53:$W$54,4,FALSE)</f>
        <v>95</v>
      </c>
      <c r="AC824">
        <f t="shared" si="65"/>
        <v>465</v>
      </c>
      <c r="AD824">
        <f t="shared" si="66"/>
        <v>0</v>
      </c>
    </row>
    <row r="825" spans="1:30" hidden="1" x14ac:dyDescent="0.25">
      <c r="A825">
        <v>3</v>
      </c>
      <c r="B825">
        <v>1</v>
      </c>
      <c r="C825" t="s">
        <v>1922</v>
      </c>
      <c r="D825" t="s">
        <v>15</v>
      </c>
      <c r="E825">
        <v>31</v>
      </c>
      <c r="F825">
        <v>1</v>
      </c>
      <c r="G825">
        <v>1</v>
      </c>
      <c r="H825" t="s">
        <v>1916</v>
      </c>
      <c r="I825">
        <v>20.524999999999999</v>
      </c>
      <c r="K825" t="s">
        <v>17</v>
      </c>
      <c r="L825" t="s">
        <v>1917</v>
      </c>
      <c r="N825" t="s">
        <v>1918</v>
      </c>
      <c r="O825">
        <v>4</v>
      </c>
      <c r="P825" t="str">
        <f t="shared" si="62"/>
        <v>Test</v>
      </c>
      <c r="Q825" t="str">
        <f t="shared" si="63"/>
        <v>MI</v>
      </c>
      <c r="S825">
        <f>IF(E825="",WoE!$T$11,IF(E825&lt;18,WoE!$T$5,IF(E825&lt;31,WoE!$T$6,IF(E825&lt;41,WoE!$T$7,IF(E825&lt;51,WoE!$T$8,IF(E825&lt;61,WoE!$T$9,WoE!$T$10))))))</f>
        <v>6.0882919635254256</v>
      </c>
      <c r="T825">
        <f>IF(J825="",WoE!$T$25,IF(LEFT(J825,1)=WoE!$R$19,WoE!$T$19,IF(LEFT(J825,1)=WoE!$R$20,WoE!$T$20,IF(LEFT(J825,1)=WoE!$R$21,WoE!$T$21,IF(LEFT(J825,1)=WoE!$R$22,WoE!$T$22,IF(LEFT(J825,1)=WoE!$R$23,WoE!$T$23,WoE!$T$24))))))</f>
        <v>-35.508699828064103</v>
      </c>
      <c r="U825">
        <f>IF(Q825=WoE!$R$45,WoE!$T$45,IF(Q825=WoE!$R$44,WoE!$T$44,IF(Q825=WoE!$R$43,WoE!$T$43,IF(Q825=WoE!$R$42,WoE!$T$42,IF(Q825=WoE!$R$41,WoE!$T$41,IF(Q825=WoE!$R$40,WoE!$T$40,IF(Q825=WoE!$R$39,WoE!$T$39,IF(Q825=WoE!$R$38,WoE!$T$38,IF(Q825=WoE!$R$37,WoE!$T$37,IF(Q825=WoE!$R$36,WoE!$T$36,IF(Q825=WoE!$R$35,WoE!$T$35,IF(Q825="",WoE!$T$33,WoE!$T$34))))))))))))</f>
        <v>9.3040031269785537</v>
      </c>
      <c r="V825">
        <f>IF(D825=WoE!$R$53,WoE!$T$53,WoE!$T$54)</f>
        <v>157.1927179217501</v>
      </c>
      <c r="W825">
        <f t="shared" si="64"/>
        <v>1</v>
      </c>
      <c r="Y825">
        <f>VLOOKUP(S825,WoE!$T$5:$W$11,4,FALSE)</f>
        <v>123</v>
      </c>
      <c r="Z825">
        <f>VLOOKUP(T825,WoE!$T$19:$W$25,4,FALSE)</f>
        <v>113</v>
      </c>
      <c r="AA825">
        <f>VLOOKUP(U825,WoE!$T$33:$W$45,4,FALSE)</f>
        <v>124</v>
      </c>
      <c r="AB825">
        <f>VLOOKUP(V825,WoE!$T$53:$W$54,4,FALSE)</f>
        <v>167</v>
      </c>
      <c r="AC825">
        <f t="shared" si="65"/>
        <v>527</v>
      </c>
      <c r="AD825">
        <f t="shared" si="66"/>
        <v>1</v>
      </c>
    </row>
    <row r="826" spans="1:30" hidden="1" x14ac:dyDescent="0.25">
      <c r="A826">
        <v>3</v>
      </c>
      <c r="B826">
        <v>0</v>
      </c>
      <c r="C826" t="s">
        <v>1923</v>
      </c>
      <c r="D826" t="s">
        <v>20</v>
      </c>
      <c r="E826">
        <v>38</v>
      </c>
      <c r="F826">
        <v>0</v>
      </c>
      <c r="G826">
        <v>0</v>
      </c>
      <c r="H826" t="s">
        <v>1924</v>
      </c>
      <c r="I826">
        <v>7.05</v>
      </c>
      <c r="K826" t="s">
        <v>17</v>
      </c>
      <c r="N826" t="s">
        <v>1695</v>
      </c>
      <c r="O826">
        <v>5</v>
      </c>
      <c r="P826" t="str">
        <f t="shared" si="62"/>
        <v>Validate</v>
      </c>
      <c r="Q826" t="str">
        <f t="shared" si="63"/>
        <v>al</v>
      </c>
      <c r="S826">
        <f>IF(E826="",WoE!$T$11,IF(E826&lt;18,WoE!$T$5,IF(E826&lt;31,WoE!$T$6,IF(E826&lt;41,WoE!$T$7,IF(E826&lt;51,WoE!$T$8,IF(E826&lt;61,WoE!$T$9,WoE!$T$10))))))</f>
        <v>6.0882919635254256</v>
      </c>
      <c r="T826">
        <f>IF(J826="",WoE!$T$25,IF(LEFT(J826,1)=WoE!$R$19,WoE!$T$19,IF(LEFT(J826,1)=WoE!$R$20,WoE!$T$20,IF(LEFT(J826,1)=WoE!$R$21,WoE!$T$21,IF(LEFT(J826,1)=WoE!$R$22,WoE!$T$22,IF(LEFT(J826,1)=WoE!$R$23,WoE!$T$23,WoE!$T$24))))))</f>
        <v>-35.508699828064103</v>
      </c>
      <c r="U826">
        <f>IF(Q826=WoE!$R$45,WoE!$T$45,IF(Q826=WoE!$R$44,WoE!$T$44,IF(Q826=WoE!$R$43,WoE!$T$43,IF(Q826=WoE!$R$42,WoE!$T$42,IF(Q826=WoE!$R$41,WoE!$T$41,IF(Q826=WoE!$R$40,WoE!$T$40,IF(Q826=WoE!$R$39,WoE!$T$39,IF(Q826=WoE!$R$38,WoE!$T$38,IF(Q826=WoE!$R$37,WoE!$T$37,IF(Q826=WoE!$R$36,WoE!$T$36,IF(Q826=WoE!$R$35,WoE!$T$35,IF(Q826="",WoE!$T$33,WoE!$T$34))))))))))))</f>
        <v>26.617316200933416</v>
      </c>
      <c r="V826">
        <f>IF(D826=WoE!$R$53,WoE!$T$53,WoE!$T$54)</f>
        <v>-94.961360375027951</v>
      </c>
      <c r="W826">
        <f t="shared" si="64"/>
        <v>0</v>
      </c>
      <c r="Y826">
        <f>VLOOKUP(S826,WoE!$T$5:$W$11,4,FALSE)</f>
        <v>123</v>
      </c>
      <c r="Z826">
        <f>VLOOKUP(T826,WoE!$T$19:$W$25,4,FALSE)</f>
        <v>113</v>
      </c>
      <c r="AA826">
        <f>VLOOKUP(U826,WoE!$T$33:$W$45,4,FALSE)</f>
        <v>128</v>
      </c>
      <c r="AB826">
        <f>VLOOKUP(V826,WoE!$T$53:$W$54,4,FALSE)</f>
        <v>95</v>
      </c>
      <c r="AC826">
        <f t="shared" si="65"/>
        <v>459</v>
      </c>
      <c r="AD826">
        <f t="shared" si="66"/>
        <v>0</v>
      </c>
    </row>
    <row r="827" spans="1:30" hidden="1" x14ac:dyDescent="0.25">
      <c r="A827">
        <v>3</v>
      </c>
      <c r="B827">
        <v>0</v>
      </c>
      <c r="C827" t="s">
        <v>1925</v>
      </c>
      <c r="D827" t="s">
        <v>20</v>
      </c>
      <c r="E827">
        <v>9</v>
      </c>
      <c r="F827">
        <v>5</v>
      </c>
      <c r="G827">
        <v>2</v>
      </c>
      <c r="H827" t="s">
        <v>1926</v>
      </c>
      <c r="I827">
        <v>46.9</v>
      </c>
      <c r="K827" t="s">
        <v>17</v>
      </c>
      <c r="N827" t="s">
        <v>1927</v>
      </c>
      <c r="O827">
        <v>4</v>
      </c>
      <c r="P827" t="str">
        <f t="shared" si="62"/>
        <v>Test</v>
      </c>
      <c r="Q827" t="str">
        <f t="shared" si="63"/>
        <v>NY</v>
      </c>
      <c r="S827">
        <f>IF(E827="",WoE!$T$11,IF(E827&lt;18,WoE!$T$5,IF(E827&lt;31,WoE!$T$6,IF(E827&lt;41,WoE!$T$7,IF(E827&lt;51,WoE!$T$8,IF(E827&lt;61,WoE!$T$9,WoE!$T$10))))))</f>
        <v>76.513380263189873</v>
      </c>
      <c r="T827">
        <f>IF(J827="",WoE!$T$25,IF(LEFT(J827,1)=WoE!$R$19,WoE!$T$19,IF(LEFT(J827,1)=WoE!$R$20,WoE!$T$20,IF(LEFT(J827,1)=WoE!$R$21,WoE!$T$21,IF(LEFT(J827,1)=WoE!$R$22,WoE!$T$22,IF(LEFT(J827,1)=WoE!$R$23,WoE!$T$23,WoE!$T$24))))))</f>
        <v>-35.508699828064103</v>
      </c>
      <c r="U827">
        <f>IF(Q827=WoE!$R$45,WoE!$T$45,IF(Q827=WoE!$R$44,WoE!$T$44,IF(Q827=WoE!$R$43,WoE!$T$43,IF(Q827=WoE!$R$42,WoE!$T$42,IF(Q827=WoE!$R$41,WoE!$T$41,IF(Q827=WoE!$R$40,WoE!$T$40,IF(Q827=WoE!$R$39,WoE!$T$39,IF(Q827=WoE!$R$38,WoE!$T$38,IF(Q827=WoE!$R$37,WoE!$T$37,IF(Q827=WoE!$R$36,WoE!$T$36,IF(Q827=WoE!$R$35,WoE!$T$35,IF(Q827="",WoE!$T$33,WoE!$T$34))))))))))))</f>
        <v>96.207787829339537</v>
      </c>
      <c r="V827">
        <f>IF(D827=WoE!$R$53,WoE!$T$53,WoE!$T$54)</f>
        <v>-94.961360375027951</v>
      </c>
      <c r="W827">
        <f t="shared" si="64"/>
        <v>0</v>
      </c>
      <c r="Y827">
        <f>VLOOKUP(S827,WoE!$T$5:$W$11,4,FALSE)</f>
        <v>137</v>
      </c>
      <c r="Z827">
        <f>VLOOKUP(T827,WoE!$T$19:$W$25,4,FALSE)</f>
        <v>113</v>
      </c>
      <c r="AA827">
        <f>VLOOKUP(U827,WoE!$T$33:$W$45,4,FALSE)</f>
        <v>143</v>
      </c>
      <c r="AB827">
        <f>VLOOKUP(V827,WoE!$T$53:$W$54,4,FALSE)</f>
        <v>95</v>
      </c>
      <c r="AC827">
        <f t="shared" si="65"/>
        <v>488</v>
      </c>
      <c r="AD827">
        <f t="shared" si="66"/>
        <v>0</v>
      </c>
    </row>
    <row r="828" spans="1:30" x14ac:dyDescent="0.25">
      <c r="A828">
        <v>3</v>
      </c>
      <c r="B828">
        <v>0</v>
      </c>
      <c r="C828" t="s">
        <v>1928</v>
      </c>
      <c r="D828" t="s">
        <v>20</v>
      </c>
      <c r="E828">
        <v>1</v>
      </c>
      <c r="F828">
        <v>5</v>
      </c>
      <c r="G828">
        <v>2</v>
      </c>
      <c r="H828" t="s">
        <v>1926</v>
      </c>
      <c r="I828">
        <v>46.9</v>
      </c>
      <c r="K828" t="s">
        <v>17</v>
      </c>
      <c r="N828" t="s">
        <v>1927</v>
      </c>
      <c r="O828">
        <v>1</v>
      </c>
      <c r="P828" t="str">
        <f t="shared" si="62"/>
        <v>Train</v>
      </c>
      <c r="Q828" t="str">
        <f t="shared" si="63"/>
        <v>NY</v>
      </c>
      <c r="S828">
        <f>IF(E828="",WoE!$T$11,IF(E828&lt;18,WoE!$T$5,IF(E828&lt;31,WoE!$T$6,IF(E828&lt;41,WoE!$T$7,IF(E828&lt;51,WoE!$T$8,IF(E828&lt;61,WoE!$T$9,WoE!$T$10))))))</f>
        <v>76.513380263189873</v>
      </c>
      <c r="T828">
        <f>IF(J828="",WoE!$T$25,IF(LEFT(J828,1)=WoE!$R$19,WoE!$T$19,IF(LEFT(J828,1)=WoE!$R$20,WoE!$T$20,IF(LEFT(J828,1)=WoE!$R$21,WoE!$T$21,IF(LEFT(J828,1)=WoE!$R$22,WoE!$T$22,IF(LEFT(J828,1)=WoE!$R$23,WoE!$T$23,WoE!$T$24))))))</f>
        <v>-35.508699828064103</v>
      </c>
      <c r="U828">
        <f>IF(Q828=WoE!$R$45,WoE!$T$45,IF(Q828=WoE!$R$44,WoE!$T$44,IF(Q828=WoE!$R$43,WoE!$T$43,IF(Q828=WoE!$R$42,WoE!$T$42,IF(Q828=WoE!$R$41,WoE!$T$41,IF(Q828=WoE!$R$40,WoE!$T$40,IF(Q828=WoE!$R$39,WoE!$T$39,IF(Q828=WoE!$R$38,WoE!$T$38,IF(Q828=WoE!$R$37,WoE!$T$37,IF(Q828=WoE!$R$36,WoE!$T$36,IF(Q828=WoE!$R$35,WoE!$T$35,IF(Q828="",WoE!$T$33,WoE!$T$34))))))))))))</f>
        <v>96.207787829339537</v>
      </c>
      <c r="V828">
        <f>IF(D828=WoE!$R$53,WoE!$T$53,WoE!$T$54)</f>
        <v>-94.961360375027951</v>
      </c>
      <c r="W828">
        <f t="shared" si="64"/>
        <v>0</v>
      </c>
      <c r="Y828">
        <f>VLOOKUP(S828,WoE!$T$5:$W$11,4,FALSE)</f>
        <v>137</v>
      </c>
      <c r="Z828">
        <f>VLOOKUP(T828,WoE!$T$19:$W$25,4,FALSE)</f>
        <v>113</v>
      </c>
      <c r="AA828">
        <f>VLOOKUP(U828,WoE!$T$33:$W$45,4,FALSE)</f>
        <v>143</v>
      </c>
      <c r="AB828">
        <f>VLOOKUP(V828,WoE!$T$53:$W$54,4,FALSE)</f>
        <v>95</v>
      </c>
      <c r="AC828">
        <f t="shared" si="65"/>
        <v>488</v>
      </c>
      <c r="AD828">
        <f t="shared" si="66"/>
        <v>0</v>
      </c>
    </row>
    <row r="829" spans="1:30" hidden="1" x14ac:dyDescent="0.25">
      <c r="A829">
        <v>3</v>
      </c>
      <c r="B829">
        <v>0</v>
      </c>
      <c r="C829" t="s">
        <v>1929</v>
      </c>
      <c r="D829" t="s">
        <v>20</v>
      </c>
      <c r="E829">
        <v>11</v>
      </c>
      <c r="F829">
        <v>5</v>
      </c>
      <c r="G829">
        <v>2</v>
      </c>
      <c r="H829" t="s">
        <v>1926</v>
      </c>
      <c r="I829">
        <v>46.9</v>
      </c>
      <c r="K829" t="s">
        <v>17</v>
      </c>
      <c r="N829" t="s">
        <v>1927</v>
      </c>
      <c r="O829">
        <v>5</v>
      </c>
      <c r="P829" t="str">
        <f t="shared" si="62"/>
        <v>Validate</v>
      </c>
      <c r="Q829" t="str">
        <f t="shared" si="63"/>
        <v>NY</v>
      </c>
      <c r="S829">
        <f>IF(E829="",WoE!$T$11,IF(E829&lt;18,WoE!$T$5,IF(E829&lt;31,WoE!$T$6,IF(E829&lt;41,WoE!$T$7,IF(E829&lt;51,WoE!$T$8,IF(E829&lt;61,WoE!$T$9,WoE!$T$10))))))</f>
        <v>76.513380263189873</v>
      </c>
      <c r="T829">
        <f>IF(J829="",WoE!$T$25,IF(LEFT(J829,1)=WoE!$R$19,WoE!$T$19,IF(LEFT(J829,1)=WoE!$R$20,WoE!$T$20,IF(LEFT(J829,1)=WoE!$R$21,WoE!$T$21,IF(LEFT(J829,1)=WoE!$R$22,WoE!$T$22,IF(LEFT(J829,1)=WoE!$R$23,WoE!$T$23,WoE!$T$24))))))</f>
        <v>-35.508699828064103</v>
      </c>
      <c r="U829">
        <f>IF(Q829=WoE!$R$45,WoE!$T$45,IF(Q829=WoE!$R$44,WoE!$T$44,IF(Q829=WoE!$R$43,WoE!$T$43,IF(Q829=WoE!$R$42,WoE!$T$42,IF(Q829=WoE!$R$41,WoE!$T$41,IF(Q829=WoE!$R$40,WoE!$T$40,IF(Q829=WoE!$R$39,WoE!$T$39,IF(Q829=WoE!$R$38,WoE!$T$38,IF(Q829=WoE!$R$37,WoE!$T$37,IF(Q829=WoE!$R$36,WoE!$T$36,IF(Q829=WoE!$R$35,WoE!$T$35,IF(Q829="",WoE!$T$33,WoE!$T$34))))))))))))</f>
        <v>96.207787829339537</v>
      </c>
      <c r="V829">
        <f>IF(D829=WoE!$R$53,WoE!$T$53,WoE!$T$54)</f>
        <v>-94.961360375027951</v>
      </c>
      <c r="W829">
        <f t="shared" si="64"/>
        <v>0</v>
      </c>
      <c r="Y829">
        <f>VLOOKUP(S829,WoE!$T$5:$W$11,4,FALSE)</f>
        <v>137</v>
      </c>
      <c r="Z829">
        <f>VLOOKUP(T829,WoE!$T$19:$W$25,4,FALSE)</f>
        <v>113</v>
      </c>
      <c r="AA829">
        <f>VLOOKUP(U829,WoE!$T$33:$W$45,4,FALSE)</f>
        <v>143</v>
      </c>
      <c r="AB829">
        <f>VLOOKUP(V829,WoE!$T$53:$W$54,4,FALSE)</f>
        <v>95</v>
      </c>
      <c r="AC829">
        <f t="shared" si="65"/>
        <v>488</v>
      </c>
      <c r="AD829">
        <f t="shared" si="66"/>
        <v>0</v>
      </c>
    </row>
    <row r="830" spans="1:30" x14ac:dyDescent="0.25">
      <c r="A830">
        <v>3</v>
      </c>
      <c r="B830">
        <v>0</v>
      </c>
      <c r="C830" t="s">
        <v>1930</v>
      </c>
      <c r="D830" t="s">
        <v>15</v>
      </c>
      <c r="E830">
        <v>10</v>
      </c>
      <c r="F830">
        <v>5</v>
      </c>
      <c r="G830">
        <v>2</v>
      </c>
      <c r="H830" t="s">
        <v>1926</v>
      </c>
      <c r="I830">
        <v>46.9</v>
      </c>
      <c r="K830" t="s">
        <v>17</v>
      </c>
      <c r="N830" t="s">
        <v>1927</v>
      </c>
      <c r="O830">
        <v>3</v>
      </c>
      <c r="P830" t="str">
        <f t="shared" si="62"/>
        <v>Train</v>
      </c>
      <c r="Q830" t="str">
        <f t="shared" si="63"/>
        <v>NY</v>
      </c>
      <c r="S830">
        <f>IF(E830="",WoE!$T$11,IF(E830&lt;18,WoE!$T$5,IF(E830&lt;31,WoE!$T$6,IF(E830&lt;41,WoE!$T$7,IF(E830&lt;51,WoE!$T$8,IF(E830&lt;61,WoE!$T$9,WoE!$T$10))))))</f>
        <v>76.513380263189873</v>
      </c>
      <c r="T830">
        <f>IF(J830="",WoE!$T$25,IF(LEFT(J830,1)=WoE!$R$19,WoE!$T$19,IF(LEFT(J830,1)=WoE!$R$20,WoE!$T$20,IF(LEFT(J830,1)=WoE!$R$21,WoE!$T$21,IF(LEFT(J830,1)=WoE!$R$22,WoE!$T$22,IF(LEFT(J830,1)=WoE!$R$23,WoE!$T$23,WoE!$T$24))))))</f>
        <v>-35.508699828064103</v>
      </c>
      <c r="U830">
        <f>IF(Q830=WoE!$R$45,WoE!$T$45,IF(Q830=WoE!$R$44,WoE!$T$44,IF(Q830=WoE!$R$43,WoE!$T$43,IF(Q830=WoE!$R$42,WoE!$T$42,IF(Q830=WoE!$R$41,WoE!$T$41,IF(Q830=WoE!$R$40,WoE!$T$40,IF(Q830=WoE!$R$39,WoE!$T$39,IF(Q830=WoE!$R$38,WoE!$T$38,IF(Q830=WoE!$R$37,WoE!$T$37,IF(Q830=WoE!$R$36,WoE!$T$36,IF(Q830=WoE!$R$35,WoE!$T$35,IF(Q830="",WoE!$T$33,WoE!$T$34))))))))))))</f>
        <v>96.207787829339537</v>
      </c>
      <c r="V830">
        <f>IF(D830=WoE!$R$53,WoE!$T$53,WoE!$T$54)</f>
        <v>157.1927179217501</v>
      </c>
      <c r="W830">
        <f t="shared" si="64"/>
        <v>0</v>
      </c>
      <c r="Y830">
        <f>VLOOKUP(S830,WoE!$T$5:$W$11,4,FALSE)</f>
        <v>137</v>
      </c>
      <c r="Z830">
        <f>VLOOKUP(T830,WoE!$T$19:$W$25,4,FALSE)</f>
        <v>113</v>
      </c>
      <c r="AA830">
        <f>VLOOKUP(U830,WoE!$T$33:$W$45,4,FALSE)</f>
        <v>143</v>
      </c>
      <c r="AB830">
        <f>VLOOKUP(V830,WoE!$T$53:$W$54,4,FALSE)</f>
        <v>167</v>
      </c>
      <c r="AC830">
        <f t="shared" si="65"/>
        <v>560</v>
      </c>
      <c r="AD830">
        <f t="shared" si="66"/>
        <v>0</v>
      </c>
    </row>
    <row r="831" spans="1:30" hidden="1" x14ac:dyDescent="0.25">
      <c r="A831">
        <v>3</v>
      </c>
      <c r="B831">
        <v>0</v>
      </c>
      <c r="C831" t="s">
        <v>1931</v>
      </c>
      <c r="D831" t="s">
        <v>15</v>
      </c>
      <c r="E831">
        <v>16</v>
      </c>
      <c r="F831">
        <v>5</v>
      </c>
      <c r="G831">
        <v>2</v>
      </c>
      <c r="H831" t="s">
        <v>1926</v>
      </c>
      <c r="I831">
        <v>46.9</v>
      </c>
      <c r="K831" t="s">
        <v>17</v>
      </c>
      <c r="N831" t="s">
        <v>1927</v>
      </c>
      <c r="O831">
        <v>4</v>
      </c>
      <c r="P831" t="str">
        <f t="shared" si="62"/>
        <v>Test</v>
      </c>
      <c r="Q831" t="str">
        <f t="shared" si="63"/>
        <v>NY</v>
      </c>
      <c r="S831">
        <f>IF(E831="",WoE!$T$11,IF(E831&lt;18,WoE!$T$5,IF(E831&lt;31,WoE!$T$6,IF(E831&lt;41,WoE!$T$7,IF(E831&lt;51,WoE!$T$8,IF(E831&lt;61,WoE!$T$9,WoE!$T$10))))))</f>
        <v>76.513380263189873</v>
      </c>
      <c r="T831">
        <f>IF(J831="",WoE!$T$25,IF(LEFT(J831,1)=WoE!$R$19,WoE!$T$19,IF(LEFT(J831,1)=WoE!$R$20,WoE!$T$20,IF(LEFT(J831,1)=WoE!$R$21,WoE!$T$21,IF(LEFT(J831,1)=WoE!$R$22,WoE!$T$22,IF(LEFT(J831,1)=WoE!$R$23,WoE!$T$23,WoE!$T$24))))))</f>
        <v>-35.508699828064103</v>
      </c>
      <c r="U831">
        <f>IF(Q831=WoE!$R$45,WoE!$T$45,IF(Q831=WoE!$R$44,WoE!$T$44,IF(Q831=WoE!$R$43,WoE!$T$43,IF(Q831=WoE!$R$42,WoE!$T$42,IF(Q831=WoE!$R$41,WoE!$T$41,IF(Q831=WoE!$R$40,WoE!$T$40,IF(Q831=WoE!$R$39,WoE!$T$39,IF(Q831=WoE!$R$38,WoE!$T$38,IF(Q831=WoE!$R$37,WoE!$T$37,IF(Q831=WoE!$R$36,WoE!$T$36,IF(Q831=WoE!$R$35,WoE!$T$35,IF(Q831="",WoE!$T$33,WoE!$T$34))))))))))))</f>
        <v>96.207787829339537</v>
      </c>
      <c r="V831">
        <f>IF(D831=WoE!$R$53,WoE!$T$53,WoE!$T$54)</f>
        <v>157.1927179217501</v>
      </c>
      <c r="W831">
        <f t="shared" si="64"/>
        <v>0</v>
      </c>
      <c r="Y831">
        <f>VLOOKUP(S831,WoE!$T$5:$W$11,4,FALSE)</f>
        <v>137</v>
      </c>
      <c r="Z831">
        <f>VLOOKUP(T831,WoE!$T$19:$W$25,4,FALSE)</f>
        <v>113</v>
      </c>
      <c r="AA831">
        <f>VLOOKUP(U831,WoE!$T$33:$W$45,4,FALSE)</f>
        <v>143</v>
      </c>
      <c r="AB831">
        <f>VLOOKUP(V831,WoE!$T$53:$W$54,4,FALSE)</f>
        <v>167</v>
      </c>
      <c r="AC831">
        <f t="shared" si="65"/>
        <v>560</v>
      </c>
      <c r="AD831">
        <f t="shared" si="66"/>
        <v>0</v>
      </c>
    </row>
    <row r="832" spans="1:30" hidden="1" x14ac:dyDescent="0.25">
      <c r="A832">
        <v>3</v>
      </c>
      <c r="B832">
        <v>0</v>
      </c>
      <c r="C832" t="s">
        <v>1932</v>
      </c>
      <c r="D832" t="s">
        <v>20</v>
      </c>
      <c r="E832">
        <v>14</v>
      </c>
      <c r="F832">
        <v>5</v>
      </c>
      <c r="G832">
        <v>2</v>
      </c>
      <c r="H832" t="s">
        <v>1926</v>
      </c>
      <c r="I832">
        <v>46.9</v>
      </c>
      <c r="K832" t="s">
        <v>17</v>
      </c>
      <c r="N832" t="s">
        <v>1927</v>
      </c>
      <c r="O832">
        <v>4</v>
      </c>
      <c r="P832" t="str">
        <f t="shared" si="62"/>
        <v>Test</v>
      </c>
      <c r="Q832" t="str">
        <f t="shared" si="63"/>
        <v>NY</v>
      </c>
      <c r="S832">
        <f>IF(E832="",WoE!$T$11,IF(E832&lt;18,WoE!$T$5,IF(E832&lt;31,WoE!$T$6,IF(E832&lt;41,WoE!$T$7,IF(E832&lt;51,WoE!$T$8,IF(E832&lt;61,WoE!$T$9,WoE!$T$10))))))</f>
        <v>76.513380263189873</v>
      </c>
      <c r="T832">
        <f>IF(J832="",WoE!$T$25,IF(LEFT(J832,1)=WoE!$R$19,WoE!$T$19,IF(LEFT(J832,1)=WoE!$R$20,WoE!$T$20,IF(LEFT(J832,1)=WoE!$R$21,WoE!$T$21,IF(LEFT(J832,1)=WoE!$R$22,WoE!$T$22,IF(LEFT(J832,1)=WoE!$R$23,WoE!$T$23,WoE!$T$24))))))</f>
        <v>-35.508699828064103</v>
      </c>
      <c r="U832">
        <f>IF(Q832=WoE!$R$45,WoE!$T$45,IF(Q832=WoE!$R$44,WoE!$T$44,IF(Q832=WoE!$R$43,WoE!$T$43,IF(Q832=WoE!$R$42,WoE!$T$42,IF(Q832=WoE!$R$41,WoE!$T$41,IF(Q832=WoE!$R$40,WoE!$T$40,IF(Q832=WoE!$R$39,WoE!$T$39,IF(Q832=WoE!$R$38,WoE!$T$38,IF(Q832=WoE!$R$37,WoE!$T$37,IF(Q832=WoE!$R$36,WoE!$T$36,IF(Q832=WoE!$R$35,WoE!$T$35,IF(Q832="",WoE!$T$33,WoE!$T$34))))))))))))</f>
        <v>96.207787829339537</v>
      </c>
      <c r="V832">
        <f>IF(D832=WoE!$R$53,WoE!$T$53,WoE!$T$54)</f>
        <v>-94.961360375027951</v>
      </c>
      <c r="W832">
        <f t="shared" si="64"/>
        <v>0</v>
      </c>
      <c r="Y832">
        <f>VLOOKUP(S832,WoE!$T$5:$W$11,4,FALSE)</f>
        <v>137</v>
      </c>
      <c r="Z832">
        <f>VLOOKUP(T832,WoE!$T$19:$W$25,4,FALSE)</f>
        <v>113</v>
      </c>
      <c r="AA832">
        <f>VLOOKUP(U832,WoE!$T$33:$W$45,4,FALSE)</f>
        <v>143</v>
      </c>
      <c r="AB832">
        <f>VLOOKUP(V832,WoE!$T$53:$W$54,4,FALSE)</f>
        <v>95</v>
      </c>
      <c r="AC832">
        <f t="shared" si="65"/>
        <v>488</v>
      </c>
      <c r="AD832">
        <f t="shared" si="66"/>
        <v>0</v>
      </c>
    </row>
    <row r="833" spans="1:30" x14ac:dyDescent="0.25">
      <c r="A833">
        <v>3</v>
      </c>
      <c r="B833">
        <v>0</v>
      </c>
      <c r="C833" t="s">
        <v>1933</v>
      </c>
      <c r="D833" t="s">
        <v>20</v>
      </c>
      <c r="E833">
        <v>40</v>
      </c>
      <c r="F833">
        <v>1</v>
      </c>
      <c r="G833">
        <v>6</v>
      </c>
      <c r="H833" t="s">
        <v>1926</v>
      </c>
      <c r="I833">
        <v>46.9</v>
      </c>
      <c r="K833" t="s">
        <v>17</v>
      </c>
      <c r="N833" t="s">
        <v>1927</v>
      </c>
      <c r="O833">
        <v>3</v>
      </c>
      <c r="P833" t="str">
        <f t="shared" si="62"/>
        <v>Train</v>
      </c>
      <c r="Q833" t="str">
        <f t="shared" si="63"/>
        <v>NY</v>
      </c>
      <c r="S833">
        <f>IF(E833="",WoE!$T$11,IF(E833&lt;18,WoE!$T$5,IF(E833&lt;31,WoE!$T$6,IF(E833&lt;41,WoE!$T$7,IF(E833&lt;51,WoE!$T$8,IF(E833&lt;61,WoE!$T$9,WoE!$T$10))))))</f>
        <v>6.0882919635254256</v>
      </c>
      <c r="T833">
        <f>IF(J833="",WoE!$T$25,IF(LEFT(J833,1)=WoE!$R$19,WoE!$T$19,IF(LEFT(J833,1)=WoE!$R$20,WoE!$T$20,IF(LEFT(J833,1)=WoE!$R$21,WoE!$T$21,IF(LEFT(J833,1)=WoE!$R$22,WoE!$T$22,IF(LEFT(J833,1)=WoE!$R$23,WoE!$T$23,WoE!$T$24))))))</f>
        <v>-35.508699828064103</v>
      </c>
      <c r="U833">
        <f>IF(Q833=WoE!$R$45,WoE!$T$45,IF(Q833=WoE!$R$44,WoE!$T$44,IF(Q833=WoE!$R$43,WoE!$T$43,IF(Q833=WoE!$R$42,WoE!$T$42,IF(Q833=WoE!$R$41,WoE!$T$41,IF(Q833=WoE!$R$40,WoE!$T$40,IF(Q833=WoE!$R$39,WoE!$T$39,IF(Q833=WoE!$R$38,WoE!$T$38,IF(Q833=WoE!$R$37,WoE!$T$37,IF(Q833=WoE!$R$36,WoE!$T$36,IF(Q833=WoE!$R$35,WoE!$T$35,IF(Q833="",WoE!$T$33,WoE!$T$34))))))))))))</f>
        <v>96.207787829339537</v>
      </c>
      <c r="V833">
        <f>IF(D833=WoE!$R$53,WoE!$T$53,WoE!$T$54)</f>
        <v>-94.961360375027951</v>
      </c>
      <c r="W833">
        <f t="shared" si="64"/>
        <v>0</v>
      </c>
      <c r="Y833">
        <f>VLOOKUP(S833,WoE!$T$5:$W$11,4,FALSE)</f>
        <v>123</v>
      </c>
      <c r="Z833">
        <f>VLOOKUP(T833,WoE!$T$19:$W$25,4,FALSE)</f>
        <v>113</v>
      </c>
      <c r="AA833">
        <f>VLOOKUP(U833,WoE!$T$33:$W$45,4,FALSE)</f>
        <v>143</v>
      </c>
      <c r="AB833">
        <f>VLOOKUP(V833,WoE!$T$53:$W$54,4,FALSE)</f>
        <v>95</v>
      </c>
      <c r="AC833">
        <f t="shared" si="65"/>
        <v>474</v>
      </c>
      <c r="AD833">
        <f t="shared" si="66"/>
        <v>0</v>
      </c>
    </row>
    <row r="834" spans="1:30" x14ac:dyDescent="0.25">
      <c r="A834">
        <v>3</v>
      </c>
      <c r="B834">
        <v>0</v>
      </c>
      <c r="C834" t="s">
        <v>1934</v>
      </c>
      <c r="D834" t="s">
        <v>15</v>
      </c>
      <c r="E834">
        <v>43</v>
      </c>
      <c r="F834">
        <v>1</v>
      </c>
      <c r="G834">
        <v>6</v>
      </c>
      <c r="H834" t="s">
        <v>1926</v>
      </c>
      <c r="I834">
        <v>46.9</v>
      </c>
      <c r="K834" t="s">
        <v>17</v>
      </c>
      <c r="N834" t="s">
        <v>1927</v>
      </c>
      <c r="O834">
        <v>1</v>
      </c>
      <c r="P834" t="str">
        <f t="shared" si="62"/>
        <v>Train</v>
      </c>
      <c r="Q834" t="str">
        <f t="shared" si="63"/>
        <v>NY</v>
      </c>
      <c r="S834">
        <f>IF(E834="",WoE!$T$11,IF(E834&lt;18,WoE!$T$5,IF(E834&lt;31,WoE!$T$6,IF(E834&lt;41,WoE!$T$7,IF(E834&lt;51,WoE!$T$8,IF(E834&lt;61,WoE!$T$9,WoE!$T$10))))))</f>
        <v>10.385094737400134</v>
      </c>
      <c r="T834">
        <f>IF(J834="",WoE!$T$25,IF(LEFT(J834,1)=WoE!$R$19,WoE!$T$19,IF(LEFT(J834,1)=WoE!$R$20,WoE!$T$20,IF(LEFT(J834,1)=WoE!$R$21,WoE!$T$21,IF(LEFT(J834,1)=WoE!$R$22,WoE!$T$22,IF(LEFT(J834,1)=WoE!$R$23,WoE!$T$23,WoE!$T$24))))))</f>
        <v>-35.508699828064103</v>
      </c>
      <c r="U834">
        <f>IF(Q834=WoE!$R$45,WoE!$T$45,IF(Q834=WoE!$R$44,WoE!$T$44,IF(Q834=WoE!$R$43,WoE!$T$43,IF(Q834=WoE!$R$42,WoE!$T$42,IF(Q834=WoE!$R$41,WoE!$T$41,IF(Q834=WoE!$R$40,WoE!$T$40,IF(Q834=WoE!$R$39,WoE!$T$39,IF(Q834=WoE!$R$38,WoE!$T$38,IF(Q834=WoE!$R$37,WoE!$T$37,IF(Q834=WoE!$R$36,WoE!$T$36,IF(Q834=WoE!$R$35,WoE!$T$35,IF(Q834="",WoE!$T$33,WoE!$T$34))))))))))))</f>
        <v>96.207787829339537</v>
      </c>
      <c r="V834">
        <f>IF(D834=WoE!$R$53,WoE!$T$53,WoE!$T$54)</f>
        <v>157.1927179217501</v>
      </c>
      <c r="W834">
        <f t="shared" si="64"/>
        <v>0</v>
      </c>
      <c r="Y834">
        <f>VLOOKUP(S834,WoE!$T$5:$W$11,4,FALSE)</f>
        <v>124</v>
      </c>
      <c r="Z834">
        <f>VLOOKUP(T834,WoE!$T$19:$W$25,4,FALSE)</f>
        <v>113</v>
      </c>
      <c r="AA834">
        <f>VLOOKUP(U834,WoE!$T$33:$W$45,4,FALSE)</f>
        <v>143</v>
      </c>
      <c r="AB834">
        <f>VLOOKUP(V834,WoE!$T$53:$W$54,4,FALSE)</f>
        <v>167</v>
      </c>
      <c r="AC834">
        <f t="shared" si="65"/>
        <v>547</v>
      </c>
      <c r="AD834">
        <f t="shared" si="66"/>
        <v>0</v>
      </c>
    </row>
    <row r="835" spans="1:30" hidden="1" x14ac:dyDescent="0.25">
      <c r="A835">
        <v>3</v>
      </c>
      <c r="B835">
        <v>0</v>
      </c>
      <c r="C835" t="s">
        <v>1935</v>
      </c>
      <c r="D835" t="s">
        <v>20</v>
      </c>
      <c r="E835">
        <v>51</v>
      </c>
      <c r="F835">
        <v>0</v>
      </c>
      <c r="G835">
        <v>0</v>
      </c>
      <c r="H835" t="s">
        <v>1936</v>
      </c>
      <c r="I835">
        <v>8.0500000000000007</v>
      </c>
      <c r="K835" t="s">
        <v>17</v>
      </c>
      <c r="N835" t="s">
        <v>1937</v>
      </c>
      <c r="O835">
        <v>5</v>
      </c>
      <c r="P835" t="str">
        <f t="shared" ref="P835:P898" si="67">IF(O835&lt;=3, "Train", IF(O835=4, "Test", "Validate"))</f>
        <v>Validate</v>
      </c>
      <c r="Q835" t="str">
        <f t="shared" ref="Q835:Q898" si="68">RIGHT(N835,2)</f>
        <v>nd</v>
      </c>
      <c r="S835">
        <f>IF(E835="",WoE!$T$11,IF(E835&lt;18,WoE!$T$5,IF(E835&lt;31,WoE!$T$6,IF(E835&lt;41,WoE!$T$7,IF(E835&lt;51,WoE!$T$8,IF(E835&lt;61,WoE!$T$9,WoE!$T$10))))))</f>
        <v>24.067603007585038</v>
      </c>
      <c r="T835">
        <f>IF(J835="",WoE!$T$25,IF(LEFT(J835,1)=WoE!$R$19,WoE!$T$19,IF(LEFT(J835,1)=WoE!$R$20,WoE!$T$20,IF(LEFT(J835,1)=WoE!$R$21,WoE!$T$21,IF(LEFT(J835,1)=WoE!$R$22,WoE!$T$22,IF(LEFT(J835,1)=WoE!$R$23,WoE!$T$23,WoE!$T$24))))))</f>
        <v>-35.508699828064103</v>
      </c>
      <c r="U835">
        <f>IF(Q835=WoE!$R$45,WoE!$T$45,IF(Q835=WoE!$R$44,WoE!$T$44,IF(Q835=WoE!$R$43,WoE!$T$43,IF(Q835=WoE!$R$42,WoE!$T$42,IF(Q835=WoE!$R$41,WoE!$T$41,IF(Q835=WoE!$R$40,WoE!$T$40,IF(Q835=WoE!$R$39,WoE!$T$39,IF(Q835=WoE!$R$38,WoE!$T$38,IF(Q835=WoE!$R$37,WoE!$T$37,IF(Q835=WoE!$R$36,WoE!$T$36,IF(Q835=WoE!$R$35,WoE!$T$35,IF(Q835="",WoE!$T$33,WoE!$T$34))))))))))))</f>
        <v>23.024115278327077</v>
      </c>
      <c r="V835">
        <f>IF(D835=WoE!$R$53,WoE!$T$53,WoE!$T$54)</f>
        <v>-94.961360375027951</v>
      </c>
      <c r="W835">
        <f t="shared" ref="W835:W898" si="69">B835</f>
        <v>0</v>
      </c>
      <c r="Y835">
        <f>VLOOKUP(S835,WoE!$T$5:$W$11,4,FALSE)</f>
        <v>127</v>
      </c>
      <c r="Z835">
        <f>VLOOKUP(T835,WoE!$T$19:$W$25,4,FALSE)</f>
        <v>113</v>
      </c>
      <c r="AA835">
        <f>VLOOKUP(U835,WoE!$T$33:$W$45,4,FALSE)</f>
        <v>127</v>
      </c>
      <c r="AB835">
        <f>VLOOKUP(V835,WoE!$T$53:$W$54,4,FALSE)</f>
        <v>95</v>
      </c>
      <c r="AC835">
        <f t="shared" ref="AC835:AC898" si="70">SUM(Y835:AB835)</f>
        <v>462</v>
      </c>
      <c r="AD835">
        <f t="shared" ref="AD835:AD898" si="71">W835</f>
        <v>0</v>
      </c>
    </row>
    <row r="836" spans="1:30" hidden="1" x14ac:dyDescent="0.25">
      <c r="A836">
        <v>3</v>
      </c>
      <c r="B836">
        <v>0</v>
      </c>
      <c r="C836" t="s">
        <v>1938</v>
      </c>
      <c r="D836" t="s">
        <v>20</v>
      </c>
      <c r="E836">
        <v>32</v>
      </c>
      <c r="F836">
        <v>0</v>
      </c>
      <c r="G836">
        <v>0</v>
      </c>
      <c r="H836" t="s">
        <v>1939</v>
      </c>
      <c r="I836">
        <v>8.3625000000000007</v>
      </c>
      <c r="K836" t="s">
        <v>17</v>
      </c>
      <c r="N836" t="s">
        <v>1940</v>
      </c>
      <c r="O836">
        <v>4</v>
      </c>
      <c r="P836" t="str">
        <f t="shared" si="67"/>
        <v>Test</v>
      </c>
      <c r="Q836" t="str">
        <f t="shared" si="68"/>
        <v>ND</v>
      </c>
      <c r="S836">
        <f>IF(E836="",WoE!$T$11,IF(E836&lt;18,WoE!$T$5,IF(E836&lt;31,WoE!$T$6,IF(E836&lt;41,WoE!$T$7,IF(E836&lt;51,WoE!$T$8,IF(E836&lt;61,WoE!$T$9,WoE!$T$10))))))</f>
        <v>6.0882919635254256</v>
      </c>
      <c r="T836">
        <f>IF(J836="",WoE!$T$25,IF(LEFT(J836,1)=WoE!$R$19,WoE!$T$19,IF(LEFT(J836,1)=WoE!$R$20,WoE!$T$20,IF(LEFT(J836,1)=WoE!$R$21,WoE!$T$21,IF(LEFT(J836,1)=WoE!$R$22,WoE!$T$22,IF(LEFT(J836,1)=WoE!$R$23,WoE!$T$23,WoE!$T$24))))))</f>
        <v>-35.508699828064103</v>
      </c>
      <c r="U836">
        <f>IF(Q836=WoE!$R$45,WoE!$T$45,IF(Q836=WoE!$R$44,WoE!$T$44,IF(Q836=WoE!$R$43,WoE!$T$43,IF(Q836=WoE!$R$42,WoE!$T$42,IF(Q836=WoE!$R$41,WoE!$T$41,IF(Q836=WoE!$R$40,WoE!$T$40,IF(Q836=WoE!$R$39,WoE!$T$39,IF(Q836=WoE!$R$38,WoE!$T$38,IF(Q836=WoE!$R$37,WoE!$T$37,IF(Q836=WoE!$R$36,WoE!$T$36,IF(Q836=WoE!$R$35,WoE!$T$35,IF(Q836="",WoE!$T$33,WoE!$T$34))))))))))))</f>
        <v>23.024115278327077</v>
      </c>
      <c r="V836">
        <f>IF(D836=WoE!$R$53,WoE!$T$53,WoE!$T$54)</f>
        <v>-94.961360375027951</v>
      </c>
      <c r="W836">
        <f t="shared" si="69"/>
        <v>0</v>
      </c>
      <c r="Y836">
        <f>VLOOKUP(S836,WoE!$T$5:$W$11,4,FALSE)</f>
        <v>123</v>
      </c>
      <c r="Z836">
        <f>VLOOKUP(T836,WoE!$T$19:$W$25,4,FALSE)</f>
        <v>113</v>
      </c>
      <c r="AA836">
        <f>VLOOKUP(U836,WoE!$T$33:$W$45,4,FALSE)</f>
        <v>127</v>
      </c>
      <c r="AB836">
        <f>VLOOKUP(V836,WoE!$T$53:$W$54,4,FALSE)</f>
        <v>95</v>
      </c>
      <c r="AC836">
        <f t="shared" si="70"/>
        <v>458</v>
      </c>
      <c r="AD836">
        <f t="shared" si="71"/>
        <v>0</v>
      </c>
    </row>
    <row r="837" spans="1:30" x14ac:dyDescent="0.25">
      <c r="A837">
        <v>3</v>
      </c>
      <c r="B837">
        <v>0</v>
      </c>
      <c r="C837" t="s">
        <v>1941</v>
      </c>
      <c r="D837" t="s">
        <v>20</v>
      </c>
      <c r="F837">
        <v>0</v>
      </c>
      <c r="G837">
        <v>0</v>
      </c>
      <c r="H837" t="s">
        <v>1942</v>
      </c>
      <c r="I837">
        <v>8.0500000000000007</v>
      </c>
      <c r="K837" t="s">
        <v>17</v>
      </c>
      <c r="O837">
        <v>3</v>
      </c>
      <c r="P837" t="str">
        <f t="shared" si="67"/>
        <v>Train</v>
      </c>
      <c r="Q837" t="str">
        <f t="shared" si="68"/>
        <v/>
      </c>
      <c r="S837">
        <f>IF(E837="",WoE!$T$11,IF(E837&lt;18,WoE!$T$5,IF(E837&lt;31,WoE!$T$6,IF(E837&lt;41,WoE!$T$7,IF(E837&lt;51,WoE!$T$8,IF(E837&lt;61,WoE!$T$9,WoE!$T$10))))))</f>
        <v>-43.580409799888336</v>
      </c>
      <c r="T837">
        <f>IF(J837="",WoE!$T$25,IF(LEFT(J837,1)=WoE!$R$19,WoE!$T$19,IF(LEFT(J837,1)=WoE!$R$20,WoE!$T$20,IF(LEFT(J837,1)=WoE!$R$21,WoE!$T$21,IF(LEFT(J837,1)=WoE!$R$22,WoE!$T$22,IF(LEFT(J837,1)=WoE!$R$23,WoE!$T$23,WoE!$T$24))))))</f>
        <v>-35.508699828064103</v>
      </c>
      <c r="U837">
        <f>IF(Q837=WoE!$R$45,WoE!$T$45,IF(Q837=WoE!$R$44,WoE!$T$44,IF(Q837=WoE!$R$43,WoE!$T$43,IF(Q837=WoE!$R$42,WoE!$T$42,IF(Q837=WoE!$R$41,WoE!$T$41,IF(Q837=WoE!$R$40,WoE!$T$40,IF(Q837=WoE!$R$39,WoE!$T$39,IF(Q837=WoE!$R$38,WoE!$T$38,IF(Q837=WoE!$R$37,WoE!$T$37,IF(Q837=WoE!$R$36,WoE!$T$36,IF(Q837=WoE!$R$35,WoE!$T$35,IF(Q837="",WoE!$T$33,WoE!$T$34))))))))))))</f>
        <v>-46.758841498002319</v>
      </c>
      <c r="V837">
        <f>IF(D837=WoE!$R$53,WoE!$T$53,WoE!$T$54)</f>
        <v>-94.961360375027951</v>
      </c>
      <c r="W837">
        <f t="shared" si="69"/>
        <v>0</v>
      </c>
      <c r="Y837">
        <f>VLOOKUP(S837,WoE!$T$5:$W$11,4,FALSE)</f>
        <v>113</v>
      </c>
      <c r="Z837">
        <f>VLOOKUP(T837,WoE!$T$19:$W$25,4,FALSE)</f>
        <v>113</v>
      </c>
      <c r="AA837">
        <f>VLOOKUP(U837,WoE!$T$33:$W$45,4,FALSE)</f>
        <v>112</v>
      </c>
      <c r="AB837">
        <f>VLOOKUP(V837,WoE!$T$53:$W$54,4,FALSE)</f>
        <v>95</v>
      </c>
      <c r="AC837">
        <f t="shared" si="70"/>
        <v>433</v>
      </c>
      <c r="AD837">
        <f t="shared" si="71"/>
        <v>0</v>
      </c>
    </row>
    <row r="838" spans="1:30" x14ac:dyDescent="0.25">
      <c r="A838">
        <v>3</v>
      </c>
      <c r="B838">
        <v>0</v>
      </c>
      <c r="C838" t="s">
        <v>1943</v>
      </c>
      <c r="D838" t="s">
        <v>20</v>
      </c>
      <c r="E838">
        <v>20</v>
      </c>
      <c r="F838">
        <v>0</v>
      </c>
      <c r="G838">
        <v>0</v>
      </c>
      <c r="H838" t="s">
        <v>1944</v>
      </c>
      <c r="I838">
        <v>9.8458000000000006</v>
      </c>
      <c r="K838" t="s">
        <v>17</v>
      </c>
      <c r="N838" t="s">
        <v>1945</v>
      </c>
      <c r="O838">
        <v>1</v>
      </c>
      <c r="P838" t="str">
        <f t="shared" si="67"/>
        <v>Train</v>
      </c>
      <c r="Q838" t="str">
        <f t="shared" si="68"/>
        <v>IL</v>
      </c>
      <c r="S838">
        <f>IF(E838="",WoE!$T$11,IF(E838&lt;18,WoE!$T$5,IF(E838&lt;31,WoE!$T$6,IF(E838&lt;41,WoE!$T$7,IF(E838&lt;51,WoE!$T$8,IF(E838&lt;61,WoE!$T$9,WoE!$T$10))))))</f>
        <v>-5.6858338818942329</v>
      </c>
      <c r="T838">
        <f>IF(J838="",WoE!$T$25,IF(LEFT(J838,1)=WoE!$R$19,WoE!$T$19,IF(LEFT(J838,1)=WoE!$R$20,WoE!$T$20,IF(LEFT(J838,1)=WoE!$R$21,WoE!$T$21,IF(LEFT(J838,1)=WoE!$R$22,WoE!$T$22,IF(LEFT(J838,1)=WoE!$R$23,WoE!$T$23,WoE!$T$24))))))</f>
        <v>-35.508699828064103</v>
      </c>
      <c r="U838">
        <f>IF(Q838=WoE!$R$45,WoE!$T$45,IF(Q838=WoE!$R$44,WoE!$T$44,IF(Q838=WoE!$R$43,WoE!$T$43,IF(Q838=WoE!$R$42,WoE!$T$42,IF(Q838=WoE!$R$41,WoE!$T$41,IF(Q838=WoE!$R$40,WoE!$T$40,IF(Q838=WoE!$R$39,WoE!$T$39,IF(Q838=WoE!$R$38,WoE!$T$38,IF(Q838=WoE!$R$37,WoE!$T$37,IF(Q838=WoE!$R$36,WoE!$T$36,IF(Q838=WoE!$R$35,WoE!$T$35,IF(Q838="",WoE!$T$33,WoE!$T$34))))))))))))</f>
        <v>-37.69635979759498</v>
      </c>
      <c r="V838">
        <f>IF(D838=WoE!$R$53,WoE!$T$53,WoE!$T$54)</f>
        <v>-94.961360375027951</v>
      </c>
      <c r="W838">
        <f t="shared" si="69"/>
        <v>0</v>
      </c>
      <c r="Y838">
        <f>VLOOKUP(S838,WoE!$T$5:$W$11,4,FALSE)</f>
        <v>121</v>
      </c>
      <c r="Z838">
        <f>VLOOKUP(T838,WoE!$T$19:$W$25,4,FALSE)</f>
        <v>113</v>
      </c>
      <c r="AA838">
        <f>VLOOKUP(U838,WoE!$T$33:$W$45,4,FALSE)</f>
        <v>114</v>
      </c>
      <c r="AB838">
        <f>VLOOKUP(V838,WoE!$T$53:$W$54,4,FALSE)</f>
        <v>95</v>
      </c>
      <c r="AC838">
        <f t="shared" si="70"/>
        <v>443</v>
      </c>
      <c r="AD838">
        <f t="shared" si="71"/>
        <v>0</v>
      </c>
    </row>
    <row r="839" spans="1:30" x14ac:dyDescent="0.25">
      <c r="A839">
        <v>3</v>
      </c>
      <c r="B839">
        <v>0</v>
      </c>
      <c r="C839" t="s">
        <v>1946</v>
      </c>
      <c r="D839" t="s">
        <v>20</v>
      </c>
      <c r="E839">
        <v>37</v>
      </c>
      <c r="F839">
        <v>2</v>
      </c>
      <c r="G839">
        <v>0</v>
      </c>
      <c r="H839" t="s">
        <v>1947</v>
      </c>
      <c r="I839">
        <v>7.9249999999999998</v>
      </c>
      <c r="K839" t="s">
        <v>17</v>
      </c>
      <c r="M839">
        <v>98</v>
      </c>
      <c r="N839" t="s">
        <v>1549</v>
      </c>
      <c r="O839">
        <v>1</v>
      </c>
      <c r="P839" t="str">
        <f t="shared" si="67"/>
        <v>Train</v>
      </c>
      <c r="Q839" t="str">
        <f t="shared" si="68"/>
        <v>NY</v>
      </c>
      <c r="S839">
        <f>IF(E839="",WoE!$T$11,IF(E839&lt;18,WoE!$T$5,IF(E839&lt;31,WoE!$T$6,IF(E839&lt;41,WoE!$T$7,IF(E839&lt;51,WoE!$T$8,IF(E839&lt;61,WoE!$T$9,WoE!$T$10))))))</f>
        <v>6.0882919635254256</v>
      </c>
      <c r="T839">
        <f>IF(J839="",WoE!$T$25,IF(LEFT(J839,1)=WoE!$R$19,WoE!$T$19,IF(LEFT(J839,1)=WoE!$R$20,WoE!$T$20,IF(LEFT(J839,1)=WoE!$R$21,WoE!$T$21,IF(LEFT(J839,1)=WoE!$R$22,WoE!$T$22,IF(LEFT(J839,1)=WoE!$R$23,WoE!$T$23,WoE!$T$24))))))</f>
        <v>-35.508699828064103</v>
      </c>
      <c r="U839">
        <f>IF(Q839=WoE!$R$45,WoE!$T$45,IF(Q839=WoE!$R$44,WoE!$T$44,IF(Q839=WoE!$R$43,WoE!$T$43,IF(Q839=WoE!$R$42,WoE!$T$42,IF(Q839=WoE!$R$41,WoE!$T$41,IF(Q839=WoE!$R$40,WoE!$T$40,IF(Q839=WoE!$R$39,WoE!$T$39,IF(Q839=WoE!$R$38,WoE!$T$38,IF(Q839=WoE!$R$37,WoE!$T$37,IF(Q839=WoE!$R$36,WoE!$T$36,IF(Q839=WoE!$R$35,WoE!$T$35,IF(Q839="",WoE!$T$33,WoE!$T$34))))))))))))</f>
        <v>96.207787829339537</v>
      </c>
      <c r="V839">
        <f>IF(D839=WoE!$R$53,WoE!$T$53,WoE!$T$54)</f>
        <v>-94.961360375027951</v>
      </c>
      <c r="W839">
        <f t="shared" si="69"/>
        <v>0</v>
      </c>
      <c r="Y839">
        <f>VLOOKUP(S839,WoE!$T$5:$W$11,4,FALSE)</f>
        <v>123</v>
      </c>
      <c r="Z839">
        <f>VLOOKUP(T839,WoE!$T$19:$W$25,4,FALSE)</f>
        <v>113</v>
      </c>
      <c r="AA839">
        <f>VLOOKUP(U839,WoE!$T$33:$W$45,4,FALSE)</f>
        <v>143</v>
      </c>
      <c r="AB839">
        <f>VLOOKUP(V839,WoE!$T$53:$W$54,4,FALSE)</f>
        <v>95</v>
      </c>
      <c r="AC839">
        <f t="shared" si="70"/>
        <v>474</v>
      </c>
      <c r="AD839">
        <f t="shared" si="71"/>
        <v>0</v>
      </c>
    </row>
    <row r="840" spans="1:30" x14ac:dyDescent="0.25">
      <c r="A840">
        <v>3</v>
      </c>
      <c r="B840">
        <v>0</v>
      </c>
      <c r="C840" t="s">
        <v>1948</v>
      </c>
      <c r="D840" t="s">
        <v>20</v>
      </c>
      <c r="E840">
        <v>28</v>
      </c>
      <c r="F840">
        <v>2</v>
      </c>
      <c r="G840">
        <v>0</v>
      </c>
      <c r="H840" t="s">
        <v>1949</v>
      </c>
      <c r="I840">
        <v>7.9249999999999998</v>
      </c>
      <c r="K840" t="s">
        <v>17</v>
      </c>
      <c r="N840" t="s">
        <v>1549</v>
      </c>
      <c r="O840">
        <v>3</v>
      </c>
      <c r="P840" t="str">
        <f t="shared" si="67"/>
        <v>Train</v>
      </c>
      <c r="Q840" t="str">
        <f t="shared" si="68"/>
        <v>NY</v>
      </c>
      <c r="S840">
        <f>IF(E840="",WoE!$T$11,IF(E840&lt;18,WoE!$T$5,IF(E840&lt;31,WoE!$T$6,IF(E840&lt;41,WoE!$T$7,IF(E840&lt;51,WoE!$T$8,IF(E840&lt;61,WoE!$T$9,WoE!$T$10))))))</f>
        <v>-5.6858338818942329</v>
      </c>
      <c r="T840">
        <f>IF(J840="",WoE!$T$25,IF(LEFT(J840,1)=WoE!$R$19,WoE!$T$19,IF(LEFT(J840,1)=WoE!$R$20,WoE!$T$20,IF(LEFT(J840,1)=WoE!$R$21,WoE!$T$21,IF(LEFT(J840,1)=WoE!$R$22,WoE!$T$22,IF(LEFT(J840,1)=WoE!$R$23,WoE!$T$23,WoE!$T$24))))))</f>
        <v>-35.508699828064103</v>
      </c>
      <c r="U840">
        <f>IF(Q840=WoE!$R$45,WoE!$T$45,IF(Q840=WoE!$R$44,WoE!$T$44,IF(Q840=WoE!$R$43,WoE!$T$43,IF(Q840=WoE!$R$42,WoE!$T$42,IF(Q840=WoE!$R$41,WoE!$T$41,IF(Q840=WoE!$R$40,WoE!$T$40,IF(Q840=WoE!$R$39,WoE!$T$39,IF(Q840=WoE!$R$38,WoE!$T$38,IF(Q840=WoE!$R$37,WoE!$T$37,IF(Q840=WoE!$R$36,WoE!$T$36,IF(Q840=WoE!$R$35,WoE!$T$35,IF(Q840="",WoE!$T$33,WoE!$T$34))))))))))))</f>
        <v>96.207787829339537</v>
      </c>
      <c r="V840">
        <f>IF(D840=WoE!$R$53,WoE!$T$53,WoE!$T$54)</f>
        <v>-94.961360375027951</v>
      </c>
      <c r="W840">
        <f t="shared" si="69"/>
        <v>0</v>
      </c>
      <c r="Y840">
        <f>VLOOKUP(S840,WoE!$T$5:$W$11,4,FALSE)</f>
        <v>121</v>
      </c>
      <c r="Z840">
        <f>VLOOKUP(T840,WoE!$T$19:$W$25,4,FALSE)</f>
        <v>113</v>
      </c>
      <c r="AA840">
        <f>VLOOKUP(U840,WoE!$T$33:$W$45,4,FALSE)</f>
        <v>143</v>
      </c>
      <c r="AB840">
        <f>VLOOKUP(V840,WoE!$T$53:$W$54,4,FALSE)</f>
        <v>95</v>
      </c>
      <c r="AC840">
        <f t="shared" si="70"/>
        <v>472</v>
      </c>
      <c r="AD840">
        <f t="shared" si="71"/>
        <v>0</v>
      </c>
    </row>
    <row r="841" spans="1:30" x14ac:dyDescent="0.25">
      <c r="A841">
        <v>3</v>
      </c>
      <c r="B841">
        <v>0</v>
      </c>
      <c r="C841" t="s">
        <v>1950</v>
      </c>
      <c r="D841" t="s">
        <v>20</v>
      </c>
      <c r="E841">
        <v>19</v>
      </c>
      <c r="F841">
        <v>0</v>
      </c>
      <c r="G841">
        <v>0</v>
      </c>
      <c r="H841" t="s">
        <v>1951</v>
      </c>
      <c r="I841">
        <v>7.7750000000000004</v>
      </c>
      <c r="K841" t="s">
        <v>17</v>
      </c>
      <c r="N841" t="s">
        <v>1952</v>
      </c>
      <c r="O841">
        <v>3</v>
      </c>
      <c r="P841" t="str">
        <f t="shared" si="67"/>
        <v>Train</v>
      </c>
      <c r="Q841" t="str">
        <f t="shared" si="68"/>
        <v>NY</v>
      </c>
      <c r="S841">
        <f>IF(E841="",WoE!$T$11,IF(E841&lt;18,WoE!$T$5,IF(E841&lt;31,WoE!$T$6,IF(E841&lt;41,WoE!$T$7,IF(E841&lt;51,WoE!$T$8,IF(E841&lt;61,WoE!$T$9,WoE!$T$10))))))</f>
        <v>-5.6858338818942329</v>
      </c>
      <c r="T841">
        <f>IF(J841="",WoE!$T$25,IF(LEFT(J841,1)=WoE!$R$19,WoE!$T$19,IF(LEFT(J841,1)=WoE!$R$20,WoE!$T$20,IF(LEFT(J841,1)=WoE!$R$21,WoE!$T$21,IF(LEFT(J841,1)=WoE!$R$22,WoE!$T$22,IF(LEFT(J841,1)=WoE!$R$23,WoE!$T$23,WoE!$T$24))))))</f>
        <v>-35.508699828064103</v>
      </c>
      <c r="U841">
        <f>IF(Q841=WoE!$R$45,WoE!$T$45,IF(Q841=WoE!$R$44,WoE!$T$44,IF(Q841=WoE!$R$43,WoE!$T$43,IF(Q841=WoE!$R$42,WoE!$T$42,IF(Q841=WoE!$R$41,WoE!$T$41,IF(Q841=WoE!$R$40,WoE!$T$40,IF(Q841=WoE!$R$39,WoE!$T$39,IF(Q841=WoE!$R$38,WoE!$T$38,IF(Q841=WoE!$R$37,WoE!$T$37,IF(Q841=WoE!$R$36,WoE!$T$36,IF(Q841=WoE!$R$35,WoE!$T$35,IF(Q841="",WoE!$T$33,WoE!$T$34))))))))))))</f>
        <v>96.207787829339537</v>
      </c>
      <c r="V841">
        <f>IF(D841=WoE!$R$53,WoE!$T$53,WoE!$T$54)</f>
        <v>-94.961360375027951</v>
      </c>
      <c r="W841">
        <f t="shared" si="69"/>
        <v>0</v>
      </c>
      <c r="Y841">
        <f>VLOOKUP(S841,WoE!$T$5:$W$11,4,FALSE)</f>
        <v>121</v>
      </c>
      <c r="Z841">
        <f>VLOOKUP(T841,WoE!$T$19:$W$25,4,FALSE)</f>
        <v>113</v>
      </c>
      <c r="AA841">
        <f>VLOOKUP(U841,WoE!$T$33:$W$45,4,FALSE)</f>
        <v>143</v>
      </c>
      <c r="AB841">
        <f>VLOOKUP(V841,WoE!$T$53:$W$54,4,FALSE)</f>
        <v>95</v>
      </c>
      <c r="AC841">
        <f t="shared" si="70"/>
        <v>472</v>
      </c>
      <c r="AD841">
        <f t="shared" si="71"/>
        <v>0</v>
      </c>
    </row>
    <row r="842" spans="1:30" hidden="1" x14ac:dyDescent="0.25">
      <c r="A842">
        <v>3</v>
      </c>
      <c r="B842">
        <v>0</v>
      </c>
      <c r="C842" t="s">
        <v>1953</v>
      </c>
      <c r="D842" t="s">
        <v>15</v>
      </c>
      <c r="E842">
        <v>24</v>
      </c>
      <c r="F842">
        <v>0</v>
      </c>
      <c r="G842">
        <v>0</v>
      </c>
      <c r="H842" t="s">
        <v>1954</v>
      </c>
      <c r="I842">
        <v>8.85</v>
      </c>
      <c r="K842" t="s">
        <v>17</v>
      </c>
      <c r="O842">
        <v>5</v>
      </c>
      <c r="P842" t="str">
        <f t="shared" si="67"/>
        <v>Validate</v>
      </c>
      <c r="Q842" t="str">
        <f t="shared" si="68"/>
        <v/>
      </c>
      <c r="S842">
        <f>IF(E842="",WoE!$T$11,IF(E842&lt;18,WoE!$T$5,IF(E842&lt;31,WoE!$T$6,IF(E842&lt;41,WoE!$T$7,IF(E842&lt;51,WoE!$T$8,IF(E842&lt;61,WoE!$T$9,WoE!$T$10))))))</f>
        <v>-5.6858338818942329</v>
      </c>
      <c r="T842">
        <f>IF(J842="",WoE!$T$25,IF(LEFT(J842,1)=WoE!$R$19,WoE!$T$19,IF(LEFT(J842,1)=WoE!$R$20,WoE!$T$20,IF(LEFT(J842,1)=WoE!$R$21,WoE!$T$21,IF(LEFT(J842,1)=WoE!$R$22,WoE!$T$22,IF(LEFT(J842,1)=WoE!$R$23,WoE!$T$23,WoE!$T$24))))))</f>
        <v>-35.508699828064103</v>
      </c>
      <c r="U842">
        <f>IF(Q842=WoE!$R$45,WoE!$T$45,IF(Q842=WoE!$R$44,WoE!$T$44,IF(Q842=WoE!$R$43,WoE!$T$43,IF(Q842=WoE!$R$42,WoE!$T$42,IF(Q842=WoE!$R$41,WoE!$T$41,IF(Q842=WoE!$R$40,WoE!$T$40,IF(Q842=WoE!$R$39,WoE!$T$39,IF(Q842=WoE!$R$38,WoE!$T$38,IF(Q842=WoE!$R$37,WoE!$T$37,IF(Q842=WoE!$R$36,WoE!$T$36,IF(Q842=WoE!$R$35,WoE!$T$35,IF(Q842="",WoE!$T$33,WoE!$T$34))))))))))))</f>
        <v>-46.758841498002319</v>
      </c>
      <c r="V842">
        <f>IF(D842=WoE!$R$53,WoE!$T$53,WoE!$T$54)</f>
        <v>157.1927179217501</v>
      </c>
      <c r="W842">
        <f t="shared" si="69"/>
        <v>0</v>
      </c>
      <c r="Y842">
        <f>VLOOKUP(S842,WoE!$T$5:$W$11,4,FALSE)</f>
        <v>121</v>
      </c>
      <c r="Z842">
        <f>VLOOKUP(T842,WoE!$T$19:$W$25,4,FALSE)</f>
        <v>113</v>
      </c>
      <c r="AA842">
        <f>VLOOKUP(U842,WoE!$T$33:$W$45,4,FALSE)</f>
        <v>112</v>
      </c>
      <c r="AB842">
        <f>VLOOKUP(V842,WoE!$T$53:$W$54,4,FALSE)</f>
        <v>167</v>
      </c>
      <c r="AC842">
        <f t="shared" si="70"/>
        <v>513</v>
      </c>
      <c r="AD842">
        <f t="shared" si="71"/>
        <v>0</v>
      </c>
    </row>
    <row r="843" spans="1:30" hidden="1" x14ac:dyDescent="0.25">
      <c r="A843">
        <v>3</v>
      </c>
      <c r="B843">
        <v>0</v>
      </c>
      <c r="C843" t="s">
        <v>1955</v>
      </c>
      <c r="D843" t="s">
        <v>15</v>
      </c>
      <c r="E843">
        <v>17</v>
      </c>
      <c r="F843">
        <v>0</v>
      </c>
      <c r="G843">
        <v>0</v>
      </c>
      <c r="H843" t="s">
        <v>1956</v>
      </c>
      <c r="I843">
        <v>7.7332999999999998</v>
      </c>
      <c r="K843" t="s">
        <v>527</v>
      </c>
      <c r="O843">
        <v>4</v>
      </c>
      <c r="P843" t="str">
        <f t="shared" si="67"/>
        <v>Test</v>
      </c>
      <c r="Q843" t="str">
        <f t="shared" si="68"/>
        <v/>
      </c>
      <c r="S843">
        <f>IF(E843="",WoE!$T$11,IF(E843&lt;18,WoE!$T$5,IF(E843&lt;31,WoE!$T$6,IF(E843&lt;41,WoE!$T$7,IF(E843&lt;51,WoE!$T$8,IF(E843&lt;61,WoE!$T$9,WoE!$T$10))))))</f>
        <v>76.513380263189873</v>
      </c>
      <c r="T843">
        <f>IF(J843="",WoE!$T$25,IF(LEFT(J843,1)=WoE!$R$19,WoE!$T$19,IF(LEFT(J843,1)=WoE!$R$20,WoE!$T$20,IF(LEFT(J843,1)=WoE!$R$21,WoE!$T$21,IF(LEFT(J843,1)=WoE!$R$22,WoE!$T$22,IF(LEFT(J843,1)=WoE!$R$23,WoE!$T$23,WoE!$T$24))))))</f>
        <v>-35.508699828064103</v>
      </c>
      <c r="U843">
        <f>IF(Q843=WoE!$R$45,WoE!$T$45,IF(Q843=WoE!$R$44,WoE!$T$44,IF(Q843=WoE!$R$43,WoE!$T$43,IF(Q843=WoE!$R$42,WoE!$T$42,IF(Q843=WoE!$R$41,WoE!$T$41,IF(Q843=WoE!$R$40,WoE!$T$40,IF(Q843=WoE!$R$39,WoE!$T$39,IF(Q843=WoE!$R$38,WoE!$T$38,IF(Q843=WoE!$R$37,WoE!$T$37,IF(Q843=WoE!$R$36,WoE!$T$36,IF(Q843=WoE!$R$35,WoE!$T$35,IF(Q843="",WoE!$T$33,WoE!$T$34))))))))))))</f>
        <v>-46.758841498002319</v>
      </c>
      <c r="V843">
        <f>IF(D843=WoE!$R$53,WoE!$T$53,WoE!$T$54)</f>
        <v>157.1927179217501</v>
      </c>
      <c r="W843">
        <f t="shared" si="69"/>
        <v>0</v>
      </c>
      <c r="Y843">
        <f>VLOOKUP(S843,WoE!$T$5:$W$11,4,FALSE)</f>
        <v>137</v>
      </c>
      <c r="Z843">
        <f>VLOOKUP(T843,WoE!$T$19:$W$25,4,FALSE)</f>
        <v>113</v>
      </c>
      <c r="AA843">
        <f>VLOOKUP(U843,WoE!$T$33:$W$45,4,FALSE)</f>
        <v>112</v>
      </c>
      <c r="AB843">
        <f>VLOOKUP(V843,WoE!$T$53:$W$54,4,FALSE)</f>
        <v>167</v>
      </c>
      <c r="AC843">
        <f t="shared" si="70"/>
        <v>529</v>
      </c>
      <c r="AD843">
        <f t="shared" si="71"/>
        <v>0</v>
      </c>
    </row>
    <row r="844" spans="1:30" x14ac:dyDescent="0.25">
      <c r="A844">
        <v>3</v>
      </c>
      <c r="B844">
        <v>0</v>
      </c>
      <c r="C844" t="s">
        <v>1957</v>
      </c>
      <c r="D844" t="s">
        <v>20</v>
      </c>
      <c r="F844">
        <v>1</v>
      </c>
      <c r="G844">
        <v>0</v>
      </c>
      <c r="H844" t="s">
        <v>1958</v>
      </c>
      <c r="I844">
        <v>19.966699999999999</v>
      </c>
      <c r="K844" t="s">
        <v>17</v>
      </c>
      <c r="O844">
        <v>3</v>
      </c>
      <c r="P844" t="str">
        <f t="shared" si="67"/>
        <v>Train</v>
      </c>
      <c r="Q844" t="str">
        <f t="shared" si="68"/>
        <v/>
      </c>
      <c r="S844">
        <f>IF(E844="",WoE!$T$11,IF(E844&lt;18,WoE!$T$5,IF(E844&lt;31,WoE!$T$6,IF(E844&lt;41,WoE!$T$7,IF(E844&lt;51,WoE!$T$8,IF(E844&lt;61,WoE!$T$9,WoE!$T$10))))))</f>
        <v>-43.580409799888336</v>
      </c>
      <c r="T844">
        <f>IF(J844="",WoE!$T$25,IF(LEFT(J844,1)=WoE!$R$19,WoE!$T$19,IF(LEFT(J844,1)=WoE!$R$20,WoE!$T$20,IF(LEFT(J844,1)=WoE!$R$21,WoE!$T$21,IF(LEFT(J844,1)=WoE!$R$22,WoE!$T$22,IF(LEFT(J844,1)=WoE!$R$23,WoE!$T$23,WoE!$T$24))))))</f>
        <v>-35.508699828064103</v>
      </c>
      <c r="U844">
        <f>IF(Q844=WoE!$R$45,WoE!$T$45,IF(Q844=WoE!$R$44,WoE!$T$44,IF(Q844=WoE!$R$43,WoE!$T$43,IF(Q844=WoE!$R$42,WoE!$T$42,IF(Q844=WoE!$R$41,WoE!$T$41,IF(Q844=WoE!$R$40,WoE!$T$40,IF(Q844=WoE!$R$39,WoE!$T$39,IF(Q844=WoE!$R$38,WoE!$T$38,IF(Q844=WoE!$R$37,WoE!$T$37,IF(Q844=WoE!$R$36,WoE!$T$36,IF(Q844=WoE!$R$35,WoE!$T$35,IF(Q844="",WoE!$T$33,WoE!$T$34))))))))))))</f>
        <v>-46.758841498002319</v>
      </c>
      <c r="V844">
        <f>IF(D844=WoE!$R$53,WoE!$T$53,WoE!$T$54)</f>
        <v>-94.961360375027951</v>
      </c>
      <c r="W844">
        <f t="shared" si="69"/>
        <v>0</v>
      </c>
      <c r="Y844">
        <f>VLOOKUP(S844,WoE!$T$5:$W$11,4,FALSE)</f>
        <v>113</v>
      </c>
      <c r="Z844">
        <f>VLOOKUP(T844,WoE!$T$19:$W$25,4,FALSE)</f>
        <v>113</v>
      </c>
      <c r="AA844">
        <f>VLOOKUP(U844,WoE!$T$33:$W$45,4,FALSE)</f>
        <v>112</v>
      </c>
      <c r="AB844">
        <f>VLOOKUP(V844,WoE!$T$53:$W$54,4,FALSE)</f>
        <v>95</v>
      </c>
      <c r="AC844">
        <f t="shared" si="70"/>
        <v>433</v>
      </c>
      <c r="AD844">
        <f t="shared" si="71"/>
        <v>0</v>
      </c>
    </row>
    <row r="845" spans="1:30" x14ac:dyDescent="0.25">
      <c r="A845">
        <v>3</v>
      </c>
      <c r="B845">
        <v>0</v>
      </c>
      <c r="C845" t="s">
        <v>1959</v>
      </c>
      <c r="D845" t="s">
        <v>20</v>
      </c>
      <c r="F845">
        <v>1</v>
      </c>
      <c r="G845">
        <v>0</v>
      </c>
      <c r="H845" t="s">
        <v>1960</v>
      </c>
      <c r="I845">
        <v>19.966699999999999</v>
      </c>
      <c r="K845" t="s">
        <v>17</v>
      </c>
      <c r="O845">
        <v>2</v>
      </c>
      <c r="P845" t="str">
        <f t="shared" si="67"/>
        <v>Train</v>
      </c>
      <c r="Q845" t="str">
        <f t="shared" si="68"/>
        <v/>
      </c>
      <c r="S845">
        <f>IF(E845="",WoE!$T$11,IF(E845&lt;18,WoE!$T$5,IF(E845&lt;31,WoE!$T$6,IF(E845&lt;41,WoE!$T$7,IF(E845&lt;51,WoE!$T$8,IF(E845&lt;61,WoE!$T$9,WoE!$T$10))))))</f>
        <v>-43.580409799888336</v>
      </c>
      <c r="T845">
        <f>IF(J845="",WoE!$T$25,IF(LEFT(J845,1)=WoE!$R$19,WoE!$T$19,IF(LEFT(J845,1)=WoE!$R$20,WoE!$T$20,IF(LEFT(J845,1)=WoE!$R$21,WoE!$T$21,IF(LEFT(J845,1)=WoE!$R$22,WoE!$T$22,IF(LEFT(J845,1)=WoE!$R$23,WoE!$T$23,WoE!$T$24))))))</f>
        <v>-35.508699828064103</v>
      </c>
      <c r="U845">
        <f>IF(Q845=WoE!$R$45,WoE!$T$45,IF(Q845=WoE!$R$44,WoE!$T$44,IF(Q845=WoE!$R$43,WoE!$T$43,IF(Q845=WoE!$R$42,WoE!$T$42,IF(Q845=WoE!$R$41,WoE!$T$41,IF(Q845=WoE!$R$40,WoE!$T$40,IF(Q845=WoE!$R$39,WoE!$T$39,IF(Q845=WoE!$R$38,WoE!$T$38,IF(Q845=WoE!$R$37,WoE!$T$37,IF(Q845=WoE!$R$36,WoE!$T$36,IF(Q845=WoE!$R$35,WoE!$T$35,IF(Q845="",WoE!$T$33,WoE!$T$34))))))))))))</f>
        <v>-46.758841498002319</v>
      </c>
      <c r="V845">
        <f>IF(D845=WoE!$R$53,WoE!$T$53,WoE!$T$54)</f>
        <v>-94.961360375027951</v>
      </c>
      <c r="W845">
        <f t="shared" si="69"/>
        <v>0</v>
      </c>
      <c r="Y845">
        <f>VLOOKUP(S845,WoE!$T$5:$W$11,4,FALSE)</f>
        <v>113</v>
      </c>
      <c r="Z845">
        <f>VLOOKUP(T845,WoE!$T$19:$W$25,4,FALSE)</f>
        <v>113</v>
      </c>
      <c r="AA845">
        <f>VLOOKUP(U845,WoE!$T$33:$W$45,4,FALSE)</f>
        <v>112</v>
      </c>
      <c r="AB845">
        <f>VLOOKUP(V845,WoE!$T$53:$W$54,4,FALSE)</f>
        <v>95</v>
      </c>
      <c r="AC845">
        <f t="shared" si="70"/>
        <v>433</v>
      </c>
      <c r="AD845">
        <f t="shared" si="71"/>
        <v>0</v>
      </c>
    </row>
    <row r="846" spans="1:30" hidden="1" x14ac:dyDescent="0.25">
      <c r="A846">
        <v>3</v>
      </c>
      <c r="B846">
        <v>0</v>
      </c>
      <c r="C846" t="s">
        <v>1961</v>
      </c>
      <c r="D846" t="s">
        <v>20</v>
      </c>
      <c r="E846">
        <v>28</v>
      </c>
      <c r="F846">
        <v>1</v>
      </c>
      <c r="G846">
        <v>0</v>
      </c>
      <c r="H846" t="s">
        <v>1962</v>
      </c>
      <c r="I846">
        <v>15.85</v>
      </c>
      <c r="K846" t="s">
        <v>17</v>
      </c>
      <c r="O846">
        <v>4</v>
      </c>
      <c r="P846" t="str">
        <f t="shared" si="67"/>
        <v>Test</v>
      </c>
      <c r="Q846" t="str">
        <f t="shared" si="68"/>
        <v/>
      </c>
      <c r="S846">
        <f>IF(E846="",WoE!$T$11,IF(E846&lt;18,WoE!$T$5,IF(E846&lt;31,WoE!$T$6,IF(E846&lt;41,WoE!$T$7,IF(E846&lt;51,WoE!$T$8,IF(E846&lt;61,WoE!$T$9,WoE!$T$10))))))</f>
        <v>-5.6858338818942329</v>
      </c>
      <c r="T846">
        <f>IF(J846="",WoE!$T$25,IF(LEFT(J846,1)=WoE!$R$19,WoE!$T$19,IF(LEFT(J846,1)=WoE!$R$20,WoE!$T$20,IF(LEFT(J846,1)=WoE!$R$21,WoE!$T$21,IF(LEFT(J846,1)=WoE!$R$22,WoE!$T$22,IF(LEFT(J846,1)=WoE!$R$23,WoE!$T$23,WoE!$T$24))))))</f>
        <v>-35.508699828064103</v>
      </c>
      <c r="U846">
        <f>IF(Q846=WoE!$R$45,WoE!$T$45,IF(Q846=WoE!$R$44,WoE!$T$44,IF(Q846=WoE!$R$43,WoE!$T$43,IF(Q846=WoE!$R$42,WoE!$T$42,IF(Q846=WoE!$R$41,WoE!$T$41,IF(Q846=WoE!$R$40,WoE!$T$40,IF(Q846=WoE!$R$39,WoE!$T$39,IF(Q846=WoE!$R$38,WoE!$T$38,IF(Q846=WoE!$R$37,WoE!$T$37,IF(Q846=WoE!$R$36,WoE!$T$36,IF(Q846=WoE!$R$35,WoE!$T$35,IF(Q846="",WoE!$T$33,WoE!$T$34))))))))))))</f>
        <v>-46.758841498002319</v>
      </c>
      <c r="V846">
        <f>IF(D846=WoE!$R$53,WoE!$T$53,WoE!$T$54)</f>
        <v>-94.961360375027951</v>
      </c>
      <c r="W846">
        <f t="shared" si="69"/>
        <v>0</v>
      </c>
      <c r="Y846">
        <f>VLOOKUP(S846,WoE!$T$5:$W$11,4,FALSE)</f>
        <v>121</v>
      </c>
      <c r="Z846">
        <f>VLOOKUP(T846,WoE!$T$19:$W$25,4,FALSE)</f>
        <v>113</v>
      </c>
      <c r="AA846">
        <f>VLOOKUP(U846,WoE!$T$33:$W$45,4,FALSE)</f>
        <v>112</v>
      </c>
      <c r="AB846">
        <f>VLOOKUP(V846,WoE!$T$53:$W$54,4,FALSE)</f>
        <v>95</v>
      </c>
      <c r="AC846">
        <f t="shared" si="70"/>
        <v>441</v>
      </c>
      <c r="AD846">
        <f t="shared" si="71"/>
        <v>0</v>
      </c>
    </row>
    <row r="847" spans="1:30" hidden="1" x14ac:dyDescent="0.25">
      <c r="A847">
        <v>3</v>
      </c>
      <c r="B847">
        <v>1</v>
      </c>
      <c r="C847" t="s">
        <v>1963</v>
      </c>
      <c r="D847" t="s">
        <v>15</v>
      </c>
      <c r="E847">
        <v>24</v>
      </c>
      <c r="F847">
        <v>1</v>
      </c>
      <c r="G847">
        <v>0</v>
      </c>
      <c r="H847" t="s">
        <v>1962</v>
      </c>
      <c r="I847">
        <v>15.85</v>
      </c>
      <c r="K847" t="s">
        <v>17</v>
      </c>
      <c r="L847" t="s">
        <v>414</v>
      </c>
      <c r="O847">
        <v>4</v>
      </c>
      <c r="P847" t="str">
        <f t="shared" si="67"/>
        <v>Test</v>
      </c>
      <c r="Q847" t="str">
        <f t="shared" si="68"/>
        <v/>
      </c>
      <c r="S847">
        <f>IF(E847="",WoE!$T$11,IF(E847&lt;18,WoE!$T$5,IF(E847&lt;31,WoE!$T$6,IF(E847&lt;41,WoE!$T$7,IF(E847&lt;51,WoE!$T$8,IF(E847&lt;61,WoE!$T$9,WoE!$T$10))))))</f>
        <v>-5.6858338818942329</v>
      </c>
      <c r="T847">
        <f>IF(J847="",WoE!$T$25,IF(LEFT(J847,1)=WoE!$R$19,WoE!$T$19,IF(LEFT(J847,1)=WoE!$R$20,WoE!$T$20,IF(LEFT(J847,1)=WoE!$R$21,WoE!$T$21,IF(LEFT(J847,1)=WoE!$R$22,WoE!$T$22,IF(LEFT(J847,1)=WoE!$R$23,WoE!$T$23,WoE!$T$24))))))</f>
        <v>-35.508699828064103</v>
      </c>
      <c r="U847">
        <f>IF(Q847=WoE!$R$45,WoE!$T$45,IF(Q847=WoE!$R$44,WoE!$T$44,IF(Q847=WoE!$R$43,WoE!$T$43,IF(Q847=WoE!$R$42,WoE!$T$42,IF(Q847=WoE!$R$41,WoE!$T$41,IF(Q847=WoE!$R$40,WoE!$T$40,IF(Q847=WoE!$R$39,WoE!$T$39,IF(Q847=WoE!$R$38,WoE!$T$38,IF(Q847=WoE!$R$37,WoE!$T$37,IF(Q847=WoE!$R$36,WoE!$T$36,IF(Q847=WoE!$R$35,WoE!$T$35,IF(Q847="",WoE!$T$33,WoE!$T$34))))))))))))</f>
        <v>-46.758841498002319</v>
      </c>
      <c r="V847">
        <f>IF(D847=WoE!$R$53,WoE!$T$53,WoE!$T$54)</f>
        <v>157.1927179217501</v>
      </c>
      <c r="W847">
        <f t="shared" si="69"/>
        <v>1</v>
      </c>
      <c r="Y847">
        <f>VLOOKUP(S847,WoE!$T$5:$W$11,4,FALSE)</f>
        <v>121</v>
      </c>
      <c r="Z847">
        <f>VLOOKUP(T847,WoE!$T$19:$W$25,4,FALSE)</f>
        <v>113</v>
      </c>
      <c r="AA847">
        <f>VLOOKUP(U847,WoE!$T$33:$W$45,4,FALSE)</f>
        <v>112</v>
      </c>
      <c r="AB847">
        <f>VLOOKUP(V847,WoE!$T$53:$W$54,4,FALSE)</f>
        <v>167</v>
      </c>
      <c r="AC847">
        <f t="shared" si="70"/>
        <v>513</v>
      </c>
      <c r="AD847">
        <f t="shared" si="71"/>
        <v>1</v>
      </c>
    </row>
    <row r="848" spans="1:30" x14ac:dyDescent="0.25">
      <c r="A848">
        <v>3</v>
      </c>
      <c r="B848">
        <v>0</v>
      </c>
      <c r="C848" t="s">
        <v>1964</v>
      </c>
      <c r="D848" t="s">
        <v>20</v>
      </c>
      <c r="E848">
        <v>20</v>
      </c>
      <c r="F848">
        <v>0</v>
      </c>
      <c r="G848">
        <v>0</v>
      </c>
      <c r="H848" t="s">
        <v>1965</v>
      </c>
      <c r="I848">
        <v>9.5</v>
      </c>
      <c r="K848" t="s">
        <v>17</v>
      </c>
      <c r="O848">
        <v>3</v>
      </c>
      <c r="P848" t="str">
        <f t="shared" si="67"/>
        <v>Train</v>
      </c>
      <c r="Q848" t="str">
        <f t="shared" si="68"/>
        <v/>
      </c>
      <c r="S848">
        <f>IF(E848="",WoE!$T$11,IF(E848&lt;18,WoE!$T$5,IF(E848&lt;31,WoE!$T$6,IF(E848&lt;41,WoE!$T$7,IF(E848&lt;51,WoE!$T$8,IF(E848&lt;61,WoE!$T$9,WoE!$T$10))))))</f>
        <v>-5.6858338818942329</v>
      </c>
      <c r="T848">
        <f>IF(J848="",WoE!$T$25,IF(LEFT(J848,1)=WoE!$R$19,WoE!$T$19,IF(LEFT(J848,1)=WoE!$R$20,WoE!$T$20,IF(LEFT(J848,1)=WoE!$R$21,WoE!$T$21,IF(LEFT(J848,1)=WoE!$R$22,WoE!$T$22,IF(LEFT(J848,1)=WoE!$R$23,WoE!$T$23,WoE!$T$24))))))</f>
        <v>-35.508699828064103</v>
      </c>
      <c r="U848">
        <f>IF(Q848=WoE!$R$45,WoE!$T$45,IF(Q848=WoE!$R$44,WoE!$T$44,IF(Q848=WoE!$R$43,WoE!$T$43,IF(Q848=WoE!$R$42,WoE!$T$42,IF(Q848=WoE!$R$41,WoE!$T$41,IF(Q848=WoE!$R$40,WoE!$T$40,IF(Q848=WoE!$R$39,WoE!$T$39,IF(Q848=WoE!$R$38,WoE!$T$38,IF(Q848=WoE!$R$37,WoE!$T$37,IF(Q848=WoE!$R$36,WoE!$T$36,IF(Q848=WoE!$R$35,WoE!$T$35,IF(Q848="",WoE!$T$33,WoE!$T$34))))))))))))</f>
        <v>-46.758841498002319</v>
      </c>
      <c r="V848">
        <f>IF(D848=WoE!$R$53,WoE!$T$53,WoE!$T$54)</f>
        <v>-94.961360375027951</v>
      </c>
      <c r="W848">
        <f t="shared" si="69"/>
        <v>0</v>
      </c>
      <c r="Y848">
        <f>VLOOKUP(S848,WoE!$T$5:$W$11,4,FALSE)</f>
        <v>121</v>
      </c>
      <c r="Z848">
        <f>VLOOKUP(T848,WoE!$T$19:$W$25,4,FALSE)</f>
        <v>113</v>
      </c>
      <c r="AA848">
        <f>VLOOKUP(U848,WoE!$T$33:$W$45,4,FALSE)</f>
        <v>112</v>
      </c>
      <c r="AB848">
        <f>VLOOKUP(V848,WoE!$T$53:$W$54,4,FALSE)</f>
        <v>95</v>
      </c>
      <c r="AC848">
        <f t="shared" si="70"/>
        <v>441</v>
      </c>
      <c r="AD848">
        <f t="shared" si="71"/>
        <v>0</v>
      </c>
    </row>
    <row r="849" spans="1:30" x14ac:dyDescent="0.25">
      <c r="A849">
        <v>3</v>
      </c>
      <c r="B849">
        <v>0</v>
      </c>
      <c r="C849" t="s">
        <v>1966</v>
      </c>
      <c r="D849" t="s">
        <v>20</v>
      </c>
      <c r="E849">
        <v>23.5</v>
      </c>
      <c r="F849">
        <v>0</v>
      </c>
      <c r="G849">
        <v>0</v>
      </c>
      <c r="H849" t="s">
        <v>1967</v>
      </c>
      <c r="I849">
        <v>7.2291999999999996</v>
      </c>
      <c r="K849" t="s">
        <v>44</v>
      </c>
      <c r="M849">
        <v>188</v>
      </c>
      <c r="O849">
        <v>2</v>
      </c>
      <c r="P849" t="str">
        <f t="shared" si="67"/>
        <v>Train</v>
      </c>
      <c r="Q849" t="str">
        <f t="shared" si="68"/>
        <v/>
      </c>
      <c r="S849">
        <f>IF(E849="",WoE!$T$11,IF(E849&lt;18,WoE!$T$5,IF(E849&lt;31,WoE!$T$6,IF(E849&lt;41,WoE!$T$7,IF(E849&lt;51,WoE!$T$8,IF(E849&lt;61,WoE!$T$9,WoE!$T$10))))))</f>
        <v>-5.6858338818942329</v>
      </c>
      <c r="T849">
        <f>IF(J849="",WoE!$T$25,IF(LEFT(J849,1)=WoE!$R$19,WoE!$T$19,IF(LEFT(J849,1)=WoE!$R$20,WoE!$T$20,IF(LEFT(J849,1)=WoE!$R$21,WoE!$T$21,IF(LEFT(J849,1)=WoE!$R$22,WoE!$T$22,IF(LEFT(J849,1)=WoE!$R$23,WoE!$T$23,WoE!$T$24))))))</f>
        <v>-35.508699828064103</v>
      </c>
      <c r="U849">
        <f>IF(Q849=WoE!$R$45,WoE!$T$45,IF(Q849=WoE!$R$44,WoE!$T$44,IF(Q849=WoE!$R$43,WoE!$T$43,IF(Q849=WoE!$R$42,WoE!$T$42,IF(Q849=WoE!$R$41,WoE!$T$41,IF(Q849=WoE!$R$40,WoE!$T$40,IF(Q849=WoE!$R$39,WoE!$T$39,IF(Q849=WoE!$R$38,WoE!$T$38,IF(Q849=WoE!$R$37,WoE!$T$37,IF(Q849=WoE!$R$36,WoE!$T$36,IF(Q849=WoE!$R$35,WoE!$T$35,IF(Q849="",WoE!$T$33,WoE!$T$34))))))))))))</f>
        <v>-46.758841498002319</v>
      </c>
      <c r="V849">
        <f>IF(D849=WoE!$R$53,WoE!$T$53,WoE!$T$54)</f>
        <v>-94.961360375027951</v>
      </c>
      <c r="W849">
        <f t="shared" si="69"/>
        <v>0</v>
      </c>
      <c r="Y849">
        <f>VLOOKUP(S849,WoE!$T$5:$W$11,4,FALSE)</f>
        <v>121</v>
      </c>
      <c r="Z849">
        <f>VLOOKUP(T849,WoE!$T$19:$W$25,4,FALSE)</f>
        <v>113</v>
      </c>
      <c r="AA849">
        <f>VLOOKUP(U849,WoE!$T$33:$W$45,4,FALSE)</f>
        <v>112</v>
      </c>
      <c r="AB849">
        <f>VLOOKUP(V849,WoE!$T$53:$W$54,4,FALSE)</f>
        <v>95</v>
      </c>
      <c r="AC849">
        <f t="shared" si="70"/>
        <v>441</v>
      </c>
      <c r="AD849">
        <f t="shared" si="71"/>
        <v>0</v>
      </c>
    </row>
    <row r="850" spans="1:30" x14ac:dyDescent="0.25">
      <c r="A850">
        <v>3</v>
      </c>
      <c r="B850">
        <v>0</v>
      </c>
      <c r="C850" t="s">
        <v>1968</v>
      </c>
      <c r="D850" t="s">
        <v>20</v>
      </c>
      <c r="E850">
        <v>41</v>
      </c>
      <c r="F850">
        <v>2</v>
      </c>
      <c r="G850">
        <v>0</v>
      </c>
      <c r="H850" t="s">
        <v>1969</v>
      </c>
      <c r="I850">
        <v>14.1083</v>
      </c>
      <c r="K850" t="s">
        <v>17</v>
      </c>
      <c r="O850">
        <v>1</v>
      </c>
      <c r="P850" t="str">
        <f t="shared" si="67"/>
        <v>Train</v>
      </c>
      <c r="Q850" t="str">
        <f t="shared" si="68"/>
        <v/>
      </c>
      <c r="S850">
        <f>IF(E850="",WoE!$T$11,IF(E850&lt;18,WoE!$T$5,IF(E850&lt;31,WoE!$T$6,IF(E850&lt;41,WoE!$T$7,IF(E850&lt;51,WoE!$T$8,IF(E850&lt;61,WoE!$T$9,WoE!$T$10))))))</f>
        <v>10.385094737400134</v>
      </c>
      <c r="T850">
        <f>IF(J850="",WoE!$T$25,IF(LEFT(J850,1)=WoE!$R$19,WoE!$T$19,IF(LEFT(J850,1)=WoE!$R$20,WoE!$T$20,IF(LEFT(J850,1)=WoE!$R$21,WoE!$T$21,IF(LEFT(J850,1)=WoE!$R$22,WoE!$T$22,IF(LEFT(J850,1)=WoE!$R$23,WoE!$T$23,WoE!$T$24))))))</f>
        <v>-35.508699828064103</v>
      </c>
      <c r="U850">
        <f>IF(Q850=WoE!$R$45,WoE!$T$45,IF(Q850=WoE!$R$44,WoE!$T$44,IF(Q850=WoE!$R$43,WoE!$T$43,IF(Q850=WoE!$R$42,WoE!$T$42,IF(Q850=WoE!$R$41,WoE!$T$41,IF(Q850=WoE!$R$40,WoE!$T$40,IF(Q850=WoE!$R$39,WoE!$T$39,IF(Q850=WoE!$R$38,WoE!$T$38,IF(Q850=WoE!$R$37,WoE!$T$37,IF(Q850=WoE!$R$36,WoE!$T$36,IF(Q850=WoE!$R$35,WoE!$T$35,IF(Q850="",WoE!$T$33,WoE!$T$34))))))))))))</f>
        <v>-46.758841498002319</v>
      </c>
      <c r="V850">
        <f>IF(D850=WoE!$R$53,WoE!$T$53,WoE!$T$54)</f>
        <v>-94.961360375027951</v>
      </c>
      <c r="W850">
        <f t="shared" si="69"/>
        <v>0</v>
      </c>
      <c r="Y850">
        <f>VLOOKUP(S850,WoE!$T$5:$W$11,4,FALSE)</f>
        <v>124</v>
      </c>
      <c r="Z850">
        <f>VLOOKUP(T850,WoE!$T$19:$W$25,4,FALSE)</f>
        <v>113</v>
      </c>
      <c r="AA850">
        <f>VLOOKUP(U850,WoE!$T$33:$W$45,4,FALSE)</f>
        <v>112</v>
      </c>
      <c r="AB850">
        <f>VLOOKUP(V850,WoE!$T$53:$W$54,4,FALSE)</f>
        <v>95</v>
      </c>
      <c r="AC850">
        <f t="shared" si="70"/>
        <v>444</v>
      </c>
      <c r="AD850">
        <f t="shared" si="71"/>
        <v>0</v>
      </c>
    </row>
    <row r="851" spans="1:30" x14ac:dyDescent="0.25">
      <c r="A851">
        <v>3</v>
      </c>
      <c r="B851">
        <v>0</v>
      </c>
      <c r="C851" t="s">
        <v>1970</v>
      </c>
      <c r="D851" t="s">
        <v>20</v>
      </c>
      <c r="E851">
        <v>26</v>
      </c>
      <c r="F851">
        <v>1</v>
      </c>
      <c r="G851">
        <v>0</v>
      </c>
      <c r="H851" t="s">
        <v>1971</v>
      </c>
      <c r="I851">
        <v>7.8541999999999996</v>
      </c>
      <c r="K851" t="s">
        <v>17</v>
      </c>
      <c r="O851">
        <v>2</v>
      </c>
      <c r="P851" t="str">
        <f t="shared" si="67"/>
        <v>Train</v>
      </c>
      <c r="Q851" t="str">
        <f t="shared" si="68"/>
        <v/>
      </c>
      <c r="S851">
        <f>IF(E851="",WoE!$T$11,IF(E851&lt;18,WoE!$T$5,IF(E851&lt;31,WoE!$T$6,IF(E851&lt;41,WoE!$T$7,IF(E851&lt;51,WoE!$T$8,IF(E851&lt;61,WoE!$T$9,WoE!$T$10))))))</f>
        <v>-5.6858338818942329</v>
      </c>
      <c r="T851">
        <f>IF(J851="",WoE!$T$25,IF(LEFT(J851,1)=WoE!$R$19,WoE!$T$19,IF(LEFT(J851,1)=WoE!$R$20,WoE!$T$20,IF(LEFT(J851,1)=WoE!$R$21,WoE!$T$21,IF(LEFT(J851,1)=WoE!$R$22,WoE!$T$22,IF(LEFT(J851,1)=WoE!$R$23,WoE!$T$23,WoE!$T$24))))))</f>
        <v>-35.508699828064103</v>
      </c>
      <c r="U851">
        <f>IF(Q851=WoE!$R$45,WoE!$T$45,IF(Q851=WoE!$R$44,WoE!$T$44,IF(Q851=WoE!$R$43,WoE!$T$43,IF(Q851=WoE!$R$42,WoE!$T$42,IF(Q851=WoE!$R$41,WoE!$T$41,IF(Q851=WoE!$R$40,WoE!$T$40,IF(Q851=WoE!$R$39,WoE!$T$39,IF(Q851=WoE!$R$38,WoE!$T$38,IF(Q851=WoE!$R$37,WoE!$T$37,IF(Q851=WoE!$R$36,WoE!$T$36,IF(Q851=WoE!$R$35,WoE!$T$35,IF(Q851="",WoE!$T$33,WoE!$T$34))))))))))))</f>
        <v>-46.758841498002319</v>
      </c>
      <c r="V851">
        <f>IF(D851=WoE!$R$53,WoE!$T$53,WoE!$T$54)</f>
        <v>-94.961360375027951</v>
      </c>
      <c r="W851">
        <f t="shared" si="69"/>
        <v>0</v>
      </c>
      <c r="Y851">
        <f>VLOOKUP(S851,WoE!$T$5:$W$11,4,FALSE)</f>
        <v>121</v>
      </c>
      <c r="Z851">
        <f>VLOOKUP(T851,WoE!$T$19:$W$25,4,FALSE)</f>
        <v>113</v>
      </c>
      <c r="AA851">
        <f>VLOOKUP(U851,WoE!$T$33:$W$45,4,FALSE)</f>
        <v>112</v>
      </c>
      <c r="AB851">
        <f>VLOOKUP(V851,WoE!$T$53:$W$54,4,FALSE)</f>
        <v>95</v>
      </c>
      <c r="AC851">
        <f t="shared" si="70"/>
        <v>441</v>
      </c>
      <c r="AD851">
        <f t="shared" si="71"/>
        <v>0</v>
      </c>
    </row>
    <row r="852" spans="1:30" hidden="1" x14ac:dyDescent="0.25">
      <c r="A852">
        <v>3</v>
      </c>
      <c r="B852">
        <v>0</v>
      </c>
      <c r="C852" t="s">
        <v>1972</v>
      </c>
      <c r="D852" t="s">
        <v>20</v>
      </c>
      <c r="E852">
        <v>21</v>
      </c>
      <c r="F852">
        <v>0</v>
      </c>
      <c r="G852">
        <v>0</v>
      </c>
      <c r="H852" t="s">
        <v>1973</v>
      </c>
      <c r="I852">
        <v>7.8541999999999996</v>
      </c>
      <c r="K852" t="s">
        <v>17</v>
      </c>
      <c r="M852">
        <v>69</v>
      </c>
      <c r="O852">
        <v>5</v>
      </c>
      <c r="P852" t="str">
        <f t="shared" si="67"/>
        <v>Validate</v>
      </c>
      <c r="Q852" t="str">
        <f t="shared" si="68"/>
        <v/>
      </c>
      <c r="S852">
        <f>IF(E852="",WoE!$T$11,IF(E852&lt;18,WoE!$T$5,IF(E852&lt;31,WoE!$T$6,IF(E852&lt;41,WoE!$T$7,IF(E852&lt;51,WoE!$T$8,IF(E852&lt;61,WoE!$T$9,WoE!$T$10))))))</f>
        <v>-5.6858338818942329</v>
      </c>
      <c r="T852">
        <f>IF(J852="",WoE!$T$25,IF(LEFT(J852,1)=WoE!$R$19,WoE!$T$19,IF(LEFT(J852,1)=WoE!$R$20,WoE!$T$20,IF(LEFT(J852,1)=WoE!$R$21,WoE!$T$21,IF(LEFT(J852,1)=WoE!$R$22,WoE!$T$22,IF(LEFT(J852,1)=WoE!$R$23,WoE!$T$23,WoE!$T$24))))))</f>
        <v>-35.508699828064103</v>
      </c>
      <c r="U852">
        <f>IF(Q852=WoE!$R$45,WoE!$T$45,IF(Q852=WoE!$R$44,WoE!$T$44,IF(Q852=WoE!$R$43,WoE!$T$43,IF(Q852=WoE!$R$42,WoE!$T$42,IF(Q852=WoE!$R$41,WoE!$T$41,IF(Q852=WoE!$R$40,WoE!$T$40,IF(Q852=WoE!$R$39,WoE!$T$39,IF(Q852=WoE!$R$38,WoE!$T$38,IF(Q852=WoE!$R$37,WoE!$T$37,IF(Q852=WoE!$R$36,WoE!$T$36,IF(Q852=WoE!$R$35,WoE!$T$35,IF(Q852="",WoE!$T$33,WoE!$T$34))))))))))))</f>
        <v>-46.758841498002319</v>
      </c>
      <c r="V852">
        <f>IF(D852=WoE!$R$53,WoE!$T$53,WoE!$T$54)</f>
        <v>-94.961360375027951</v>
      </c>
      <c r="W852">
        <f t="shared" si="69"/>
        <v>0</v>
      </c>
      <c r="Y852">
        <f>VLOOKUP(S852,WoE!$T$5:$W$11,4,FALSE)</f>
        <v>121</v>
      </c>
      <c r="Z852">
        <f>VLOOKUP(T852,WoE!$T$19:$W$25,4,FALSE)</f>
        <v>113</v>
      </c>
      <c r="AA852">
        <f>VLOOKUP(U852,WoE!$T$33:$W$45,4,FALSE)</f>
        <v>112</v>
      </c>
      <c r="AB852">
        <f>VLOOKUP(V852,WoE!$T$53:$W$54,4,FALSE)</f>
        <v>95</v>
      </c>
      <c r="AC852">
        <f t="shared" si="70"/>
        <v>441</v>
      </c>
      <c r="AD852">
        <f t="shared" si="71"/>
        <v>0</v>
      </c>
    </row>
    <row r="853" spans="1:30" x14ac:dyDescent="0.25">
      <c r="A853">
        <v>3</v>
      </c>
      <c r="B853">
        <v>1</v>
      </c>
      <c r="C853" t="s">
        <v>1974</v>
      </c>
      <c r="D853" t="s">
        <v>15</v>
      </c>
      <c r="E853">
        <v>45</v>
      </c>
      <c r="F853">
        <v>1</v>
      </c>
      <c r="G853">
        <v>0</v>
      </c>
      <c r="H853" t="s">
        <v>1969</v>
      </c>
      <c r="I853">
        <v>14.1083</v>
      </c>
      <c r="K853" t="s">
        <v>17</v>
      </c>
      <c r="L853" t="s">
        <v>22</v>
      </c>
      <c r="O853">
        <v>2</v>
      </c>
      <c r="P853" t="str">
        <f t="shared" si="67"/>
        <v>Train</v>
      </c>
      <c r="Q853" t="str">
        <f t="shared" si="68"/>
        <v/>
      </c>
      <c r="S853">
        <f>IF(E853="",WoE!$T$11,IF(E853&lt;18,WoE!$T$5,IF(E853&lt;31,WoE!$T$6,IF(E853&lt;41,WoE!$T$7,IF(E853&lt;51,WoE!$T$8,IF(E853&lt;61,WoE!$T$9,WoE!$T$10))))))</f>
        <v>10.385094737400134</v>
      </c>
      <c r="T853">
        <f>IF(J853="",WoE!$T$25,IF(LEFT(J853,1)=WoE!$R$19,WoE!$T$19,IF(LEFT(J853,1)=WoE!$R$20,WoE!$T$20,IF(LEFT(J853,1)=WoE!$R$21,WoE!$T$21,IF(LEFT(J853,1)=WoE!$R$22,WoE!$T$22,IF(LEFT(J853,1)=WoE!$R$23,WoE!$T$23,WoE!$T$24))))))</f>
        <v>-35.508699828064103</v>
      </c>
      <c r="U853">
        <f>IF(Q853=WoE!$R$45,WoE!$T$45,IF(Q853=WoE!$R$44,WoE!$T$44,IF(Q853=WoE!$R$43,WoE!$T$43,IF(Q853=WoE!$R$42,WoE!$T$42,IF(Q853=WoE!$R$41,WoE!$T$41,IF(Q853=WoE!$R$40,WoE!$T$40,IF(Q853=WoE!$R$39,WoE!$T$39,IF(Q853=WoE!$R$38,WoE!$T$38,IF(Q853=WoE!$R$37,WoE!$T$37,IF(Q853=WoE!$R$36,WoE!$T$36,IF(Q853=WoE!$R$35,WoE!$T$35,IF(Q853="",WoE!$T$33,WoE!$T$34))))))))))))</f>
        <v>-46.758841498002319</v>
      </c>
      <c r="V853">
        <f>IF(D853=WoE!$R$53,WoE!$T$53,WoE!$T$54)</f>
        <v>157.1927179217501</v>
      </c>
      <c r="W853">
        <f t="shared" si="69"/>
        <v>1</v>
      </c>
      <c r="Y853">
        <f>VLOOKUP(S853,WoE!$T$5:$W$11,4,FALSE)</f>
        <v>124</v>
      </c>
      <c r="Z853">
        <f>VLOOKUP(T853,WoE!$T$19:$W$25,4,FALSE)</f>
        <v>113</v>
      </c>
      <c r="AA853">
        <f>VLOOKUP(U853,WoE!$T$33:$W$45,4,FALSE)</f>
        <v>112</v>
      </c>
      <c r="AB853">
        <f>VLOOKUP(V853,WoE!$T$53:$W$54,4,FALSE)</f>
        <v>167</v>
      </c>
      <c r="AC853">
        <f t="shared" si="70"/>
        <v>516</v>
      </c>
      <c r="AD853">
        <f t="shared" si="71"/>
        <v>1</v>
      </c>
    </row>
    <row r="854" spans="1:30" hidden="1" x14ac:dyDescent="0.25">
      <c r="A854">
        <v>3</v>
      </c>
      <c r="B854">
        <v>0</v>
      </c>
      <c r="C854" t="s">
        <v>1975</v>
      </c>
      <c r="D854" t="s">
        <v>15</v>
      </c>
      <c r="F854">
        <v>0</v>
      </c>
      <c r="G854">
        <v>0</v>
      </c>
      <c r="H854" t="s">
        <v>1976</v>
      </c>
      <c r="I854">
        <v>7.55</v>
      </c>
      <c r="K854" t="s">
        <v>17</v>
      </c>
      <c r="O854">
        <v>5</v>
      </c>
      <c r="P854" t="str">
        <f t="shared" si="67"/>
        <v>Validate</v>
      </c>
      <c r="Q854" t="str">
        <f t="shared" si="68"/>
        <v/>
      </c>
      <c r="S854">
        <f>IF(E854="",WoE!$T$11,IF(E854&lt;18,WoE!$T$5,IF(E854&lt;31,WoE!$T$6,IF(E854&lt;41,WoE!$T$7,IF(E854&lt;51,WoE!$T$8,IF(E854&lt;61,WoE!$T$9,WoE!$T$10))))))</f>
        <v>-43.580409799888336</v>
      </c>
      <c r="T854">
        <f>IF(J854="",WoE!$T$25,IF(LEFT(J854,1)=WoE!$R$19,WoE!$T$19,IF(LEFT(J854,1)=WoE!$R$20,WoE!$T$20,IF(LEFT(J854,1)=WoE!$R$21,WoE!$T$21,IF(LEFT(J854,1)=WoE!$R$22,WoE!$T$22,IF(LEFT(J854,1)=WoE!$R$23,WoE!$T$23,WoE!$T$24))))))</f>
        <v>-35.508699828064103</v>
      </c>
      <c r="U854">
        <f>IF(Q854=WoE!$R$45,WoE!$T$45,IF(Q854=WoE!$R$44,WoE!$T$44,IF(Q854=WoE!$R$43,WoE!$T$43,IF(Q854=WoE!$R$42,WoE!$T$42,IF(Q854=WoE!$R$41,WoE!$T$41,IF(Q854=WoE!$R$40,WoE!$T$40,IF(Q854=WoE!$R$39,WoE!$T$39,IF(Q854=WoE!$R$38,WoE!$T$38,IF(Q854=WoE!$R$37,WoE!$T$37,IF(Q854=WoE!$R$36,WoE!$T$36,IF(Q854=WoE!$R$35,WoE!$T$35,IF(Q854="",WoE!$T$33,WoE!$T$34))))))))))))</f>
        <v>-46.758841498002319</v>
      </c>
      <c r="V854">
        <f>IF(D854=WoE!$R$53,WoE!$T$53,WoE!$T$54)</f>
        <v>157.1927179217501</v>
      </c>
      <c r="W854">
        <f t="shared" si="69"/>
        <v>0</v>
      </c>
      <c r="Y854">
        <f>VLOOKUP(S854,WoE!$T$5:$W$11,4,FALSE)</f>
        <v>113</v>
      </c>
      <c r="Z854">
        <f>VLOOKUP(T854,WoE!$T$19:$W$25,4,FALSE)</f>
        <v>113</v>
      </c>
      <c r="AA854">
        <f>VLOOKUP(U854,WoE!$T$33:$W$45,4,FALSE)</f>
        <v>112</v>
      </c>
      <c r="AB854">
        <f>VLOOKUP(V854,WoE!$T$53:$W$54,4,FALSE)</f>
        <v>167</v>
      </c>
      <c r="AC854">
        <f t="shared" si="70"/>
        <v>505</v>
      </c>
      <c r="AD854">
        <f t="shared" si="71"/>
        <v>0</v>
      </c>
    </row>
    <row r="855" spans="1:30" x14ac:dyDescent="0.25">
      <c r="A855">
        <v>3</v>
      </c>
      <c r="B855">
        <v>0</v>
      </c>
      <c r="C855" t="s">
        <v>1977</v>
      </c>
      <c r="D855" t="s">
        <v>20</v>
      </c>
      <c r="E855">
        <v>25</v>
      </c>
      <c r="F855">
        <v>0</v>
      </c>
      <c r="G855">
        <v>0</v>
      </c>
      <c r="H855" t="s">
        <v>1978</v>
      </c>
      <c r="I855">
        <v>7.25</v>
      </c>
      <c r="K855" t="s">
        <v>17</v>
      </c>
      <c r="L855" t="s">
        <v>60</v>
      </c>
      <c r="O855">
        <v>1</v>
      </c>
      <c r="P855" t="str">
        <f t="shared" si="67"/>
        <v>Train</v>
      </c>
      <c r="Q855" t="str">
        <f t="shared" si="68"/>
        <v/>
      </c>
      <c r="S855">
        <f>IF(E855="",WoE!$T$11,IF(E855&lt;18,WoE!$T$5,IF(E855&lt;31,WoE!$T$6,IF(E855&lt;41,WoE!$T$7,IF(E855&lt;51,WoE!$T$8,IF(E855&lt;61,WoE!$T$9,WoE!$T$10))))))</f>
        <v>-5.6858338818942329</v>
      </c>
      <c r="T855">
        <f>IF(J855="",WoE!$T$25,IF(LEFT(J855,1)=WoE!$R$19,WoE!$T$19,IF(LEFT(J855,1)=WoE!$R$20,WoE!$T$20,IF(LEFT(J855,1)=WoE!$R$21,WoE!$T$21,IF(LEFT(J855,1)=WoE!$R$22,WoE!$T$22,IF(LEFT(J855,1)=WoE!$R$23,WoE!$T$23,WoE!$T$24))))))</f>
        <v>-35.508699828064103</v>
      </c>
      <c r="U855">
        <f>IF(Q855=WoE!$R$45,WoE!$T$45,IF(Q855=WoE!$R$44,WoE!$T$44,IF(Q855=WoE!$R$43,WoE!$T$43,IF(Q855=WoE!$R$42,WoE!$T$42,IF(Q855=WoE!$R$41,WoE!$T$41,IF(Q855=WoE!$R$40,WoE!$T$40,IF(Q855=WoE!$R$39,WoE!$T$39,IF(Q855=WoE!$R$38,WoE!$T$38,IF(Q855=WoE!$R$37,WoE!$T$37,IF(Q855=WoE!$R$36,WoE!$T$36,IF(Q855=WoE!$R$35,WoE!$T$35,IF(Q855="",WoE!$T$33,WoE!$T$34))))))))))))</f>
        <v>-46.758841498002319</v>
      </c>
      <c r="V855">
        <f>IF(D855=WoE!$R$53,WoE!$T$53,WoE!$T$54)</f>
        <v>-94.961360375027951</v>
      </c>
      <c r="W855">
        <f t="shared" si="69"/>
        <v>0</v>
      </c>
      <c r="Y855">
        <f>VLOOKUP(S855,WoE!$T$5:$W$11,4,FALSE)</f>
        <v>121</v>
      </c>
      <c r="Z855">
        <f>VLOOKUP(T855,WoE!$T$19:$W$25,4,FALSE)</f>
        <v>113</v>
      </c>
      <c r="AA855">
        <f>VLOOKUP(U855,WoE!$T$33:$W$45,4,FALSE)</f>
        <v>112</v>
      </c>
      <c r="AB855">
        <f>VLOOKUP(V855,WoE!$T$53:$W$54,4,FALSE)</f>
        <v>95</v>
      </c>
      <c r="AC855">
        <f t="shared" si="70"/>
        <v>441</v>
      </c>
      <c r="AD855">
        <f t="shared" si="71"/>
        <v>0</v>
      </c>
    </row>
    <row r="856" spans="1:30" x14ac:dyDescent="0.25">
      <c r="A856">
        <v>3</v>
      </c>
      <c r="B856">
        <v>0</v>
      </c>
      <c r="C856" t="s">
        <v>1979</v>
      </c>
      <c r="D856" t="s">
        <v>20</v>
      </c>
      <c r="F856">
        <v>0</v>
      </c>
      <c r="G856">
        <v>0</v>
      </c>
      <c r="H856" t="s">
        <v>1980</v>
      </c>
      <c r="I856">
        <v>6.8582999999999998</v>
      </c>
      <c r="K856" t="s">
        <v>527</v>
      </c>
      <c r="O856">
        <v>2</v>
      </c>
      <c r="P856" t="str">
        <f t="shared" si="67"/>
        <v>Train</v>
      </c>
      <c r="Q856" t="str">
        <f t="shared" si="68"/>
        <v/>
      </c>
      <c r="S856">
        <f>IF(E856="",WoE!$T$11,IF(E856&lt;18,WoE!$T$5,IF(E856&lt;31,WoE!$T$6,IF(E856&lt;41,WoE!$T$7,IF(E856&lt;51,WoE!$T$8,IF(E856&lt;61,WoE!$T$9,WoE!$T$10))))))</f>
        <v>-43.580409799888336</v>
      </c>
      <c r="T856">
        <f>IF(J856="",WoE!$T$25,IF(LEFT(J856,1)=WoE!$R$19,WoE!$T$19,IF(LEFT(J856,1)=WoE!$R$20,WoE!$T$20,IF(LEFT(J856,1)=WoE!$R$21,WoE!$T$21,IF(LEFT(J856,1)=WoE!$R$22,WoE!$T$22,IF(LEFT(J856,1)=WoE!$R$23,WoE!$T$23,WoE!$T$24))))))</f>
        <v>-35.508699828064103</v>
      </c>
      <c r="U856">
        <f>IF(Q856=WoE!$R$45,WoE!$T$45,IF(Q856=WoE!$R$44,WoE!$T$44,IF(Q856=WoE!$R$43,WoE!$T$43,IF(Q856=WoE!$R$42,WoE!$T$42,IF(Q856=WoE!$R$41,WoE!$T$41,IF(Q856=WoE!$R$40,WoE!$T$40,IF(Q856=WoE!$R$39,WoE!$T$39,IF(Q856=WoE!$R$38,WoE!$T$38,IF(Q856=WoE!$R$37,WoE!$T$37,IF(Q856=WoE!$R$36,WoE!$T$36,IF(Q856=WoE!$R$35,WoE!$T$35,IF(Q856="",WoE!$T$33,WoE!$T$34))))))))))))</f>
        <v>-46.758841498002319</v>
      </c>
      <c r="V856">
        <f>IF(D856=WoE!$R$53,WoE!$T$53,WoE!$T$54)</f>
        <v>-94.961360375027951</v>
      </c>
      <c r="W856">
        <f t="shared" si="69"/>
        <v>0</v>
      </c>
      <c r="Y856">
        <f>VLOOKUP(S856,WoE!$T$5:$W$11,4,FALSE)</f>
        <v>113</v>
      </c>
      <c r="Z856">
        <f>VLOOKUP(T856,WoE!$T$19:$W$25,4,FALSE)</f>
        <v>113</v>
      </c>
      <c r="AA856">
        <f>VLOOKUP(U856,WoE!$T$33:$W$45,4,FALSE)</f>
        <v>112</v>
      </c>
      <c r="AB856">
        <f>VLOOKUP(V856,WoE!$T$53:$W$54,4,FALSE)</f>
        <v>95</v>
      </c>
      <c r="AC856">
        <f t="shared" si="70"/>
        <v>433</v>
      </c>
      <c r="AD856">
        <f t="shared" si="71"/>
        <v>0</v>
      </c>
    </row>
    <row r="857" spans="1:30" x14ac:dyDescent="0.25">
      <c r="A857">
        <v>3</v>
      </c>
      <c r="B857">
        <v>0</v>
      </c>
      <c r="C857" t="s">
        <v>1981</v>
      </c>
      <c r="D857" t="s">
        <v>20</v>
      </c>
      <c r="E857">
        <v>11</v>
      </c>
      <c r="F857">
        <v>0</v>
      </c>
      <c r="G857">
        <v>0</v>
      </c>
      <c r="H857" t="s">
        <v>1456</v>
      </c>
      <c r="I857">
        <v>18.787500000000001</v>
      </c>
      <c r="K857" t="s">
        <v>44</v>
      </c>
      <c r="O857">
        <v>2</v>
      </c>
      <c r="P857" t="str">
        <f t="shared" si="67"/>
        <v>Train</v>
      </c>
      <c r="Q857" t="str">
        <f t="shared" si="68"/>
        <v/>
      </c>
      <c r="S857">
        <f>IF(E857="",WoE!$T$11,IF(E857&lt;18,WoE!$T$5,IF(E857&lt;31,WoE!$T$6,IF(E857&lt;41,WoE!$T$7,IF(E857&lt;51,WoE!$T$8,IF(E857&lt;61,WoE!$T$9,WoE!$T$10))))))</f>
        <v>76.513380263189873</v>
      </c>
      <c r="T857">
        <f>IF(J857="",WoE!$T$25,IF(LEFT(J857,1)=WoE!$R$19,WoE!$T$19,IF(LEFT(J857,1)=WoE!$R$20,WoE!$T$20,IF(LEFT(J857,1)=WoE!$R$21,WoE!$T$21,IF(LEFT(J857,1)=WoE!$R$22,WoE!$T$22,IF(LEFT(J857,1)=WoE!$R$23,WoE!$T$23,WoE!$T$24))))))</f>
        <v>-35.508699828064103</v>
      </c>
      <c r="U857">
        <f>IF(Q857=WoE!$R$45,WoE!$T$45,IF(Q857=WoE!$R$44,WoE!$T$44,IF(Q857=WoE!$R$43,WoE!$T$43,IF(Q857=WoE!$R$42,WoE!$T$42,IF(Q857=WoE!$R$41,WoE!$T$41,IF(Q857=WoE!$R$40,WoE!$T$40,IF(Q857=WoE!$R$39,WoE!$T$39,IF(Q857=WoE!$R$38,WoE!$T$38,IF(Q857=WoE!$R$37,WoE!$T$37,IF(Q857=WoE!$R$36,WoE!$T$36,IF(Q857=WoE!$R$35,WoE!$T$35,IF(Q857="",WoE!$T$33,WoE!$T$34))))))))))))</f>
        <v>-46.758841498002319</v>
      </c>
      <c r="V857">
        <f>IF(D857=WoE!$R$53,WoE!$T$53,WoE!$T$54)</f>
        <v>-94.961360375027951</v>
      </c>
      <c r="W857">
        <f t="shared" si="69"/>
        <v>0</v>
      </c>
      <c r="Y857">
        <f>VLOOKUP(S857,WoE!$T$5:$W$11,4,FALSE)</f>
        <v>137</v>
      </c>
      <c r="Z857">
        <f>VLOOKUP(T857,WoE!$T$19:$W$25,4,FALSE)</f>
        <v>113</v>
      </c>
      <c r="AA857">
        <f>VLOOKUP(U857,WoE!$T$33:$W$45,4,FALSE)</f>
        <v>112</v>
      </c>
      <c r="AB857">
        <f>VLOOKUP(V857,WoE!$T$53:$W$54,4,FALSE)</f>
        <v>95</v>
      </c>
      <c r="AC857">
        <f t="shared" si="70"/>
        <v>457</v>
      </c>
      <c r="AD857">
        <f t="shared" si="71"/>
        <v>0</v>
      </c>
    </row>
    <row r="858" spans="1:30" x14ac:dyDescent="0.25">
      <c r="A858">
        <v>3</v>
      </c>
      <c r="B858">
        <v>1</v>
      </c>
      <c r="C858" t="s">
        <v>1982</v>
      </c>
      <c r="D858" t="s">
        <v>15</v>
      </c>
      <c r="F858">
        <v>0</v>
      </c>
      <c r="G858">
        <v>0</v>
      </c>
      <c r="H858" t="s">
        <v>1983</v>
      </c>
      <c r="I858">
        <v>7.75</v>
      </c>
      <c r="K858" t="s">
        <v>527</v>
      </c>
      <c r="L858" t="s">
        <v>1001</v>
      </c>
      <c r="O858">
        <v>2</v>
      </c>
      <c r="P858" t="str">
        <f t="shared" si="67"/>
        <v>Train</v>
      </c>
      <c r="Q858" t="str">
        <f t="shared" si="68"/>
        <v/>
      </c>
      <c r="S858">
        <f>IF(E858="",WoE!$T$11,IF(E858&lt;18,WoE!$T$5,IF(E858&lt;31,WoE!$T$6,IF(E858&lt;41,WoE!$T$7,IF(E858&lt;51,WoE!$T$8,IF(E858&lt;61,WoE!$T$9,WoE!$T$10))))))</f>
        <v>-43.580409799888336</v>
      </c>
      <c r="T858">
        <f>IF(J858="",WoE!$T$25,IF(LEFT(J858,1)=WoE!$R$19,WoE!$T$19,IF(LEFT(J858,1)=WoE!$R$20,WoE!$T$20,IF(LEFT(J858,1)=WoE!$R$21,WoE!$T$21,IF(LEFT(J858,1)=WoE!$R$22,WoE!$T$22,IF(LEFT(J858,1)=WoE!$R$23,WoE!$T$23,WoE!$T$24))))))</f>
        <v>-35.508699828064103</v>
      </c>
      <c r="U858">
        <f>IF(Q858=WoE!$R$45,WoE!$T$45,IF(Q858=WoE!$R$44,WoE!$T$44,IF(Q858=WoE!$R$43,WoE!$T$43,IF(Q858=WoE!$R$42,WoE!$T$42,IF(Q858=WoE!$R$41,WoE!$T$41,IF(Q858=WoE!$R$40,WoE!$T$40,IF(Q858=WoE!$R$39,WoE!$T$39,IF(Q858=WoE!$R$38,WoE!$T$38,IF(Q858=WoE!$R$37,WoE!$T$37,IF(Q858=WoE!$R$36,WoE!$T$36,IF(Q858=WoE!$R$35,WoE!$T$35,IF(Q858="",WoE!$T$33,WoE!$T$34))))))))))))</f>
        <v>-46.758841498002319</v>
      </c>
      <c r="V858">
        <f>IF(D858=WoE!$R$53,WoE!$T$53,WoE!$T$54)</f>
        <v>157.1927179217501</v>
      </c>
      <c r="W858">
        <f t="shared" si="69"/>
        <v>1</v>
      </c>
      <c r="Y858">
        <f>VLOOKUP(S858,WoE!$T$5:$W$11,4,FALSE)</f>
        <v>113</v>
      </c>
      <c r="Z858">
        <f>VLOOKUP(T858,WoE!$T$19:$W$25,4,FALSE)</f>
        <v>113</v>
      </c>
      <c r="AA858">
        <f>VLOOKUP(U858,WoE!$T$33:$W$45,4,FALSE)</f>
        <v>112</v>
      </c>
      <c r="AB858">
        <f>VLOOKUP(V858,WoE!$T$53:$W$54,4,FALSE)</f>
        <v>167</v>
      </c>
      <c r="AC858">
        <f t="shared" si="70"/>
        <v>505</v>
      </c>
      <c r="AD858">
        <f t="shared" si="71"/>
        <v>1</v>
      </c>
    </row>
    <row r="859" spans="1:30" x14ac:dyDescent="0.25">
      <c r="A859">
        <v>3</v>
      </c>
      <c r="B859">
        <v>1</v>
      </c>
      <c r="C859" t="s">
        <v>1984</v>
      </c>
      <c r="D859" t="s">
        <v>20</v>
      </c>
      <c r="E859">
        <v>27</v>
      </c>
      <c r="F859">
        <v>0</v>
      </c>
      <c r="G859">
        <v>0</v>
      </c>
      <c r="H859" t="s">
        <v>1985</v>
      </c>
      <c r="I859">
        <v>6.9749999999999996</v>
      </c>
      <c r="K859" t="s">
        <v>17</v>
      </c>
      <c r="L859" t="s">
        <v>414</v>
      </c>
      <c r="O859">
        <v>1</v>
      </c>
      <c r="P859" t="str">
        <f t="shared" si="67"/>
        <v>Train</v>
      </c>
      <c r="Q859" t="str">
        <f t="shared" si="68"/>
        <v/>
      </c>
      <c r="S859">
        <f>IF(E859="",WoE!$T$11,IF(E859&lt;18,WoE!$T$5,IF(E859&lt;31,WoE!$T$6,IF(E859&lt;41,WoE!$T$7,IF(E859&lt;51,WoE!$T$8,IF(E859&lt;61,WoE!$T$9,WoE!$T$10))))))</f>
        <v>-5.6858338818942329</v>
      </c>
      <c r="T859">
        <f>IF(J859="",WoE!$T$25,IF(LEFT(J859,1)=WoE!$R$19,WoE!$T$19,IF(LEFT(J859,1)=WoE!$R$20,WoE!$T$20,IF(LEFT(J859,1)=WoE!$R$21,WoE!$T$21,IF(LEFT(J859,1)=WoE!$R$22,WoE!$T$22,IF(LEFT(J859,1)=WoE!$R$23,WoE!$T$23,WoE!$T$24))))))</f>
        <v>-35.508699828064103</v>
      </c>
      <c r="U859">
        <f>IF(Q859=WoE!$R$45,WoE!$T$45,IF(Q859=WoE!$R$44,WoE!$T$44,IF(Q859=WoE!$R$43,WoE!$T$43,IF(Q859=WoE!$R$42,WoE!$T$42,IF(Q859=WoE!$R$41,WoE!$T$41,IF(Q859=WoE!$R$40,WoE!$T$40,IF(Q859=WoE!$R$39,WoE!$T$39,IF(Q859=WoE!$R$38,WoE!$T$38,IF(Q859=WoE!$R$37,WoE!$T$37,IF(Q859=WoE!$R$36,WoE!$T$36,IF(Q859=WoE!$R$35,WoE!$T$35,IF(Q859="",WoE!$T$33,WoE!$T$34))))))))))))</f>
        <v>-46.758841498002319</v>
      </c>
      <c r="V859">
        <f>IF(D859=WoE!$R$53,WoE!$T$53,WoE!$T$54)</f>
        <v>-94.961360375027951</v>
      </c>
      <c r="W859">
        <f t="shared" si="69"/>
        <v>1</v>
      </c>
      <c r="Y859">
        <f>VLOOKUP(S859,WoE!$T$5:$W$11,4,FALSE)</f>
        <v>121</v>
      </c>
      <c r="Z859">
        <f>VLOOKUP(T859,WoE!$T$19:$W$25,4,FALSE)</f>
        <v>113</v>
      </c>
      <c r="AA859">
        <f>VLOOKUP(U859,WoE!$T$33:$W$45,4,FALSE)</f>
        <v>112</v>
      </c>
      <c r="AB859">
        <f>VLOOKUP(V859,WoE!$T$53:$W$54,4,FALSE)</f>
        <v>95</v>
      </c>
      <c r="AC859">
        <f t="shared" si="70"/>
        <v>441</v>
      </c>
      <c r="AD859">
        <f t="shared" si="71"/>
        <v>1</v>
      </c>
    </row>
    <row r="860" spans="1:30" x14ac:dyDescent="0.25">
      <c r="A860">
        <v>3</v>
      </c>
      <c r="B860">
        <v>1</v>
      </c>
      <c r="C860" t="s">
        <v>1986</v>
      </c>
      <c r="D860" t="s">
        <v>20</v>
      </c>
      <c r="F860">
        <v>0</v>
      </c>
      <c r="G860">
        <v>0</v>
      </c>
      <c r="H860" t="s">
        <v>1589</v>
      </c>
      <c r="I860">
        <v>56.495800000000003</v>
      </c>
      <c r="K860" t="s">
        <v>17</v>
      </c>
      <c r="L860" t="s">
        <v>44</v>
      </c>
      <c r="O860">
        <v>1</v>
      </c>
      <c r="P860" t="str">
        <f t="shared" si="67"/>
        <v>Train</v>
      </c>
      <c r="Q860" t="str">
        <f t="shared" si="68"/>
        <v/>
      </c>
      <c r="S860">
        <f>IF(E860="",WoE!$T$11,IF(E860&lt;18,WoE!$T$5,IF(E860&lt;31,WoE!$T$6,IF(E860&lt;41,WoE!$T$7,IF(E860&lt;51,WoE!$T$8,IF(E860&lt;61,WoE!$T$9,WoE!$T$10))))))</f>
        <v>-43.580409799888336</v>
      </c>
      <c r="T860">
        <f>IF(J860="",WoE!$T$25,IF(LEFT(J860,1)=WoE!$R$19,WoE!$T$19,IF(LEFT(J860,1)=WoE!$R$20,WoE!$T$20,IF(LEFT(J860,1)=WoE!$R$21,WoE!$T$21,IF(LEFT(J860,1)=WoE!$R$22,WoE!$T$22,IF(LEFT(J860,1)=WoE!$R$23,WoE!$T$23,WoE!$T$24))))))</f>
        <v>-35.508699828064103</v>
      </c>
      <c r="U860">
        <f>IF(Q860=WoE!$R$45,WoE!$T$45,IF(Q860=WoE!$R$44,WoE!$T$44,IF(Q860=WoE!$R$43,WoE!$T$43,IF(Q860=WoE!$R$42,WoE!$T$42,IF(Q860=WoE!$R$41,WoE!$T$41,IF(Q860=WoE!$R$40,WoE!$T$40,IF(Q860=WoE!$R$39,WoE!$T$39,IF(Q860=WoE!$R$38,WoE!$T$38,IF(Q860=WoE!$R$37,WoE!$T$37,IF(Q860=WoE!$R$36,WoE!$T$36,IF(Q860=WoE!$R$35,WoE!$T$35,IF(Q860="",WoE!$T$33,WoE!$T$34))))))))))))</f>
        <v>-46.758841498002319</v>
      </c>
      <c r="V860">
        <f>IF(D860=WoE!$R$53,WoE!$T$53,WoE!$T$54)</f>
        <v>-94.961360375027951</v>
      </c>
      <c r="W860">
        <f t="shared" si="69"/>
        <v>1</v>
      </c>
      <c r="Y860">
        <f>VLOOKUP(S860,WoE!$T$5:$W$11,4,FALSE)</f>
        <v>113</v>
      </c>
      <c r="Z860">
        <f>VLOOKUP(T860,WoE!$T$19:$W$25,4,FALSE)</f>
        <v>113</v>
      </c>
      <c r="AA860">
        <f>VLOOKUP(U860,WoE!$T$33:$W$45,4,FALSE)</f>
        <v>112</v>
      </c>
      <c r="AB860">
        <f>VLOOKUP(V860,WoE!$T$53:$W$54,4,FALSE)</f>
        <v>95</v>
      </c>
      <c r="AC860">
        <f t="shared" si="70"/>
        <v>433</v>
      </c>
      <c r="AD860">
        <f t="shared" si="71"/>
        <v>1</v>
      </c>
    </row>
    <row r="861" spans="1:30" x14ac:dyDescent="0.25">
      <c r="A861">
        <v>3</v>
      </c>
      <c r="B861">
        <v>0</v>
      </c>
      <c r="C861" t="s">
        <v>1987</v>
      </c>
      <c r="D861" t="s">
        <v>15</v>
      </c>
      <c r="E861">
        <v>18</v>
      </c>
      <c r="F861">
        <v>0</v>
      </c>
      <c r="G861">
        <v>0</v>
      </c>
      <c r="H861" t="s">
        <v>1988</v>
      </c>
      <c r="I861">
        <v>6.75</v>
      </c>
      <c r="K861" t="s">
        <v>527</v>
      </c>
      <c r="O861">
        <v>2</v>
      </c>
      <c r="P861" t="str">
        <f t="shared" si="67"/>
        <v>Train</v>
      </c>
      <c r="Q861" t="str">
        <f t="shared" si="68"/>
        <v/>
      </c>
      <c r="S861">
        <f>IF(E861="",WoE!$T$11,IF(E861&lt;18,WoE!$T$5,IF(E861&lt;31,WoE!$T$6,IF(E861&lt;41,WoE!$T$7,IF(E861&lt;51,WoE!$T$8,IF(E861&lt;61,WoE!$T$9,WoE!$T$10))))))</f>
        <v>-5.6858338818942329</v>
      </c>
      <c r="T861">
        <f>IF(J861="",WoE!$T$25,IF(LEFT(J861,1)=WoE!$R$19,WoE!$T$19,IF(LEFT(J861,1)=WoE!$R$20,WoE!$T$20,IF(LEFT(J861,1)=WoE!$R$21,WoE!$T$21,IF(LEFT(J861,1)=WoE!$R$22,WoE!$T$22,IF(LEFT(J861,1)=WoE!$R$23,WoE!$T$23,WoE!$T$24))))))</f>
        <v>-35.508699828064103</v>
      </c>
      <c r="U861">
        <f>IF(Q861=WoE!$R$45,WoE!$T$45,IF(Q861=WoE!$R$44,WoE!$T$44,IF(Q861=WoE!$R$43,WoE!$T$43,IF(Q861=WoE!$R$42,WoE!$T$42,IF(Q861=WoE!$R$41,WoE!$T$41,IF(Q861=WoE!$R$40,WoE!$T$40,IF(Q861=WoE!$R$39,WoE!$T$39,IF(Q861=WoE!$R$38,WoE!$T$38,IF(Q861=WoE!$R$37,WoE!$T$37,IF(Q861=WoE!$R$36,WoE!$T$36,IF(Q861=WoE!$R$35,WoE!$T$35,IF(Q861="",WoE!$T$33,WoE!$T$34))))))))))))</f>
        <v>-46.758841498002319</v>
      </c>
      <c r="V861">
        <f>IF(D861=WoE!$R$53,WoE!$T$53,WoE!$T$54)</f>
        <v>157.1927179217501</v>
      </c>
      <c r="W861">
        <f t="shared" si="69"/>
        <v>0</v>
      </c>
      <c r="Y861">
        <f>VLOOKUP(S861,WoE!$T$5:$W$11,4,FALSE)</f>
        <v>121</v>
      </c>
      <c r="Z861">
        <f>VLOOKUP(T861,WoE!$T$19:$W$25,4,FALSE)</f>
        <v>113</v>
      </c>
      <c r="AA861">
        <f>VLOOKUP(U861,WoE!$T$33:$W$45,4,FALSE)</f>
        <v>112</v>
      </c>
      <c r="AB861">
        <f>VLOOKUP(V861,WoE!$T$53:$W$54,4,FALSE)</f>
        <v>167</v>
      </c>
      <c r="AC861">
        <f t="shared" si="70"/>
        <v>513</v>
      </c>
      <c r="AD861">
        <f t="shared" si="71"/>
        <v>0</v>
      </c>
    </row>
    <row r="862" spans="1:30" x14ac:dyDescent="0.25">
      <c r="A862">
        <v>3</v>
      </c>
      <c r="B862">
        <v>1</v>
      </c>
      <c r="C862" t="s">
        <v>1989</v>
      </c>
      <c r="D862" t="s">
        <v>15</v>
      </c>
      <c r="E862">
        <v>26</v>
      </c>
      <c r="F862">
        <v>0</v>
      </c>
      <c r="G862">
        <v>0</v>
      </c>
      <c r="H862" t="s">
        <v>1990</v>
      </c>
      <c r="I862">
        <v>7.9249999999999998</v>
      </c>
      <c r="K862" t="s">
        <v>17</v>
      </c>
      <c r="O862">
        <v>1</v>
      </c>
      <c r="P862" t="str">
        <f t="shared" si="67"/>
        <v>Train</v>
      </c>
      <c r="Q862" t="str">
        <f t="shared" si="68"/>
        <v/>
      </c>
      <c r="S862">
        <f>IF(E862="",WoE!$T$11,IF(E862&lt;18,WoE!$T$5,IF(E862&lt;31,WoE!$T$6,IF(E862&lt;41,WoE!$T$7,IF(E862&lt;51,WoE!$T$8,IF(E862&lt;61,WoE!$T$9,WoE!$T$10))))))</f>
        <v>-5.6858338818942329</v>
      </c>
      <c r="T862">
        <f>IF(J862="",WoE!$T$25,IF(LEFT(J862,1)=WoE!$R$19,WoE!$T$19,IF(LEFT(J862,1)=WoE!$R$20,WoE!$T$20,IF(LEFT(J862,1)=WoE!$R$21,WoE!$T$21,IF(LEFT(J862,1)=WoE!$R$22,WoE!$T$22,IF(LEFT(J862,1)=WoE!$R$23,WoE!$T$23,WoE!$T$24))))))</f>
        <v>-35.508699828064103</v>
      </c>
      <c r="U862">
        <f>IF(Q862=WoE!$R$45,WoE!$T$45,IF(Q862=WoE!$R$44,WoE!$T$44,IF(Q862=WoE!$R$43,WoE!$T$43,IF(Q862=WoE!$R$42,WoE!$T$42,IF(Q862=WoE!$R$41,WoE!$T$41,IF(Q862=WoE!$R$40,WoE!$T$40,IF(Q862=WoE!$R$39,WoE!$T$39,IF(Q862=WoE!$R$38,WoE!$T$38,IF(Q862=WoE!$R$37,WoE!$T$37,IF(Q862=WoE!$R$36,WoE!$T$36,IF(Q862=WoE!$R$35,WoE!$T$35,IF(Q862="",WoE!$T$33,WoE!$T$34))))))))))))</f>
        <v>-46.758841498002319</v>
      </c>
      <c r="V862">
        <f>IF(D862=WoE!$R$53,WoE!$T$53,WoE!$T$54)</f>
        <v>157.1927179217501</v>
      </c>
      <c r="W862">
        <f t="shared" si="69"/>
        <v>1</v>
      </c>
      <c r="Y862">
        <f>VLOOKUP(S862,WoE!$T$5:$W$11,4,FALSE)</f>
        <v>121</v>
      </c>
      <c r="Z862">
        <f>VLOOKUP(T862,WoE!$T$19:$W$25,4,FALSE)</f>
        <v>113</v>
      </c>
      <c r="AA862">
        <f>VLOOKUP(U862,WoE!$T$33:$W$45,4,FALSE)</f>
        <v>112</v>
      </c>
      <c r="AB862">
        <f>VLOOKUP(V862,WoE!$T$53:$W$54,4,FALSE)</f>
        <v>167</v>
      </c>
      <c r="AC862">
        <f t="shared" si="70"/>
        <v>513</v>
      </c>
      <c r="AD862">
        <f t="shared" si="71"/>
        <v>1</v>
      </c>
    </row>
    <row r="863" spans="1:30" hidden="1" x14ac:dyDescent="0.25">
      <c r="A863">
        <v>3</v>
      </c>
      <c r="B863">
        <v>0</v>
      </c>
      <c r="C863" t="s">
        <v>1991</v>
      </c>
      <c r="D863" t="s">
        <v>15</v>
      </c>
      <c r="E863">
        <v>23</v>
      </c>
      <c r="F863">
        <v>0</v>
      </c>
      <c r="G863">
        <v>0</v>
      </c>
      <c r="H863" t="s">
        <v>1992</v>
      </c>
      <c r="I863">
        <v>7.9249999999999998</v>
      </c>
      <c r="K863" t="s">
        <v>17</v>
      </c>
      <c r="O863">
        <v>5</v>
      </c>
      <c r="P863" t="str">
        <f t="shared" si="67"/>
        <v>Validate</v>
      </c>
      <c r="Q863" t="str">
        <f t="shared" si="68"/>
        <v/>
      </c>
      <c r="S863">
        <f>IF(E863="",WoE!$T$11,IF(E863&lt;18,WoE!$T$5,IF(E863&lt;31,WoE!$T$6,IF(E863&lt;41,WoE!$T$7,IF(E863&lt;51,WoE!$T$8,IF(E863&lt;61,WoE!$T$9,WoE!$T$10))))))</f>
        <v>-5.6858338818942329</v>
      </c>
      <c r="T863">
        <f>IF(J863="",WoE!$T$25,IF(LEFT(J863,1)=WoE!$R$19,WoE!$T$19,IF(LEFT(J863,1)=WoE!$R$20,WoE!$T$20,IF(LEFT(J863,1)=WoE!$R$21,WoE!$T$21,IF(LEFT(J863,1)=WoE!$R$22,WoE!$T$22,IF(LEFT(J863,1)=WoE!$R$23,WoE!$T$23,WoE!$T$24))))))</f>
        <v>-35.508699828064103</v>
      </c>
      <c r="U863">
        <f>IF(Q863=WoE!$R$45,WoE!$T$45,IF(Q863=WoE!$R$44,WoE!$T$44,IF(Q863=WoE!$R$43,WoE!$T$43,IF(Q863=WoE!$R$42,WoE!$T$42,IF(Q863=WoE!$R$41,WoE!$T$41,IF(Q863=WoE!$R$40,WoE!$T$40,IF(Q863=WoE!$R$39,WoE!$T$39,IF(Q863=WoE!$R$38,WoE!$T$38,IF(Q863=WoE!$R$37,WoE!$T$37,IF(Q863=WoE!$R$36,WoE!$T$36,IF(Q863=WoE!$R$35,WoE!$T$35,IF(Q863="",WoE!$T$33,WoE!$T$34))))))))))))</f>
        <v>-46.758841498002319</v>
      </c>
      <c r="V863">
        <f>IF(D863=WoE!$R$53,WoE!$T$53,WoE!$T$54)</f>
        <v>157.1927179217501</v>
      </c>
      <c r="W863">
        <f t="shared" si="69"/>
        <v>0</v>
      </c>
      <c r="Y863">
        <f>VLOOKUP(S863,WoE!$T$5:$W$11,4,FALSE)</f>
        <v>121</v>
      </c>
      <c r="Z863">
        <f>VLOOKUP(T863,WoE!$T$19:$W$25,4,FALSE)</f>
        <v>113</v>
      </c>
      <c r="AA863">
        <f>VLOOKUP(U863,WoE!$T$33:$W$45,4,FALSE)</f>
        <v>112</v>
      </c>
      <c r="AB863">
        <f>VLOOKUP(V863,WoE!$T$53:$W$54,4,FALSE)</f>
        <v>167</v>
      </c>
      <c r="AC863">
        <f t="shared" si="70"/>
        <v>513</v>
      </c>
      <c r="AD863">
        <f t="shared" si="71"/>
        <v>0</v>
      </c>
    </row>
    <row r="864" spans="1:30" hidden="1" x14ac:dyDescent="0.25">
      <c r="A864">
        <v>3</v>
      </c>
      <c r="B864">
        <v>1</v>
      </c>
      <c r="C864" t="s">
        <v>1993</v>
      </c>
      <c r="D864" t="s">
        <v>15</v>
      </c>
      <c r="E864">
        <v>22</v>
      </c>
      <c r="F864">
        <v>0</v>
      </c>
      <c r="G864">
        <v>0</v>
      </c>
      <c r="H864" t="s">
        <v>1994</v>
      </c>
      <c r="I864">
        <v>8.9625000000000004</v>
      </c>
      <c r="K864" t="s">
        <v>17</v>
      </c>
      <c r="L864" t="s">
        <v>44</v>
      </c>
      <c r="O864">
        <v>5</v>
      </c>
      <c r="P864" t="str">
        <f t="shared" si="67"/>
        <v>Validate</v>
      </c>
      <c r="Q864" t="str">
        <f t="shared" si="68"/>
        <v/>
      </c>
      <c r="S864">
        <f>IF(E864="",WoE!$T$11,IF(E864&lt;18,WoE!$T$5,IF(E864&lt;31,WoE!$T$6,IF(E864&lt;41,WoE!$T$7,IF(E864&lt;51,WoE!$T$8,IF(E864&lt;61,WoE!$T$9,WoE!$T$10))))))</f>
        <v>-5.6858338818942329</v>
      </c>
      <c r="T864">
        <f>IF(J864="",WoE!$T$25,IF(LEFT(J864,1)=WoE!$R$19,WoE!$T$19,IF(LEFT(J864,1)=WoE!$R$20,WoE!$T$20,IF(LEFT(J864,1)=WoE!$R$21,WoE!$T$21,IF(LEFT(J864,1)=WoE!$R$22,WoE!$T$22,IF(LEFT(J864,1)=WoE!$R$23,WoE!$T$23,WoE!$T$24))))))</f>
        <v>-35.508699828064103</v>
      </c>
      <c r="U864">
        <f>IF(Q864=WoE!$R$45,WoE!$T$45,IF(Q864=WoE!$R$44,WoE!$T$44,IF(Q864=WoE!$R$43,WoE!$T$43,IF(Q864=WoE!$R$42,WoE!$T$42,IF(Q864=WoE!$R$41,WoE!$T$41,IF(Q864=WoE!$R$40,WoE!$T$40,IF(Q864=WoE!$R$39,WoE!$T$39,IF(Q864=WoE!$R$38,WoE!$T$38,IF(Q864=WoE!$R$37,WoE!$T$37,IF(Q864=WoE!$R$36,WoE!$T$36,IF(Q864=WoE!$R$35,WoE!$T$35,IF(Q864="",WoE!$T$33,WoE!$T$34))))))))))))</f>
        <v>-46.758841498002319</v>
      </c>
      <c r="V864">
        <f>IF(D864=WoE!$R$53,WoE!$T$53,WoE!$T$54)</f>
        <v>157.1927179217501</v>
      </c>
      <c r="W864">
        <f t="shared" si="69"/>
        <v>1</v>
      </c>
      <c r="Y864">
        <f>VLOOKUP(S864,WoE!$T$5:$W$11,4,FALSE)</f>
        <v>121</v>
      </c>
      <c r="Z864">
        <f>VLOOKUP(T864,WoE!$T$19:$W$25,4,FALSE)</f>
        <v>113</v>
      </c>
      <c r="AA864">
        <f>VLOOKUP(U864,WoE!$T$33:$W$45,4,FALSE)</f>
        <v>112</v>
      </c>
      <c r="AB864">
        <f>VLOOKUP(V864,WoE!$T$53:$W$54,4,FALSE)</f>
        <v>167</v>
      </c>
      <c r="AC864">
        <f t="shared" si="70"/>
        <v>513</v>
      </c>
      <c r="AD864">
        <f t="shared" si="71"/>
        <v>1</v>
      </c>
    </row>
    <row r="865" spans="1:30" x14ac:dyDescent="0.25">
      <c r="A865">
        <v>3</v>
      </c>
      <c r="B865">
        <v>0</v>
      </c>
      <c r="C865" t="s">
        <v>1995</v>
      </c>
      <c r="D865" t="s">
        <v>20</v>
      </c>
      <c r="E865">
        <v>28</v>
      </c>
      <c r="F865">
        <v>0</v>
      </c>
      <c r="G865">
        <v>0</v>
      </c>
      <c r="H865" t="s">
        <v>1996</v>
      </c>
      <c r="I865">
        <v>7.8958000000000004</v>
      </c>
      <c r="K865" t="s">
        <v>17</v>
      </c>
      <c r="M865">
        <v>306</v>
      </c>
      <c r="O865">
        <v>2</v>
      </c>
      <c r="P865" t="str">
        <f t="shared" si="67"/>
        <v>Train</v>
      </c>
      <c r="Q865" t="str">
        <f t="shared" si="68"/>
        <v/>
      </c>
      <c r="S865">
        <f>IF(E865="",WoE!$T$11,IF(E865&lt;18,WoE!$T$5,IF(E865&lt;31,WoE!$T$6,IF(E865&lt;41,WoE!$T$7,IF(E865&lt;51,WoE!$T$8,IF(E865&lt;61,WoE!$T$9,WoE!$T$10))))))</f>
        <v>-5.6858338818942329</v>
      </c>
      <c r="T865">
        <f>IF(J865="",WoE!$T$25,IF(LEFT(J865,1)=WoE!$R$19,WoE!$T$19,IF(LEFT(J865,1)=WoE!$R$20,WoE!$T$20,IF(LEFT(J865,1)=WoE!$R$21,WoE!$T$21,IF(LEFT(J865,1)=WoE!$R$22,WoE!$T$22,IF(LEFT(J865,1)=WoE!$R$23,WoE!$T$23,WoE!$T$24))))))</f>
        <v>-35.508699828064103</v>
      </c>
      <c r="U865">
        <f>IF(Q865=WoE!$R$45,WoE!$T$45,IF(Q865=WoE!$R$44,WoE!$T$44,IF(Q865=WoE!$R$43,WoE!$T$43,IF(Q865=WoE!$R$42,WoE!$T$42,IF(Q865=WoE!$R$41,WoE!$T$41,IF(Q865=WoE!$R$40,WoE!$T$40,IF(Q865=WoE!$R$39,WoE!$T$39,IF(Q865=WoE!$R$38,WoE!$T$38,IF(Q865=WoE!$R$37,WoE!$T$37,IF(Q865=WoE!$R$36,WoE!$T$36,IF(Q865=WoE!$R$35,WoE!$T$35,IF(Q865="",WoE!$T$33,WoE!$T$34))))))))))))</f>
        <v>-46.758841498002319</v>
      </c>
      <c r="V865">
        <f>IF(D865=WoE!$R$53,WoE!$T$53,WoE!$T$54)</f>
        <v>-94.961360375027951</v>
      </c>
      <c r="W865">
        <f t="shared" si="69"/>
        <v>0</v>
      </c>
      <c r="Y865">
        <f>VLOOKUP(S865,WoE!$T$5:$W$11,4,FALSE)</f>
        <v>121</v>
      </c>
      <c r="Z865">
        <f>VLOOKUP(T865,WoE!$T$19:$W$25,4,FALSE)</f>
        <v>113</v>
      </c>
      <c r="AA865">
        <f>VLOOKUP(U865,WoE!$T$33:$W$45,4,FALSE)</f>
        <v>112</v>
      </c>
      <c r="AB865">
        <f>VLOOKUP(V865,WoE!$T$53:$W$54,4,FALSE)</f>
        <v>95</v>
      </c>
      <c r="AC865">
        <f t="shared" si="70"/>
        <v>441</v>
      </c>
      <c r="AD865">
        <f t="shared" si="71"/>
        <v>0</v>
      </c>
    </row>
    <row r="866" spans="1:30" hidden="1" x14ac:dyDescent="0.25">
      <c r="A866">
        <v>3</v>
      </c>
      <c r="B866">
        <v>0</v>
      </c>
      <c r="C866" t="s">
        <v>1997</v>
      </c>
      <c r="D866" t="s">
        <v>15</v>
      </c>
      <c r="E866">
        <v>28</v>
      </c>
      <c r="F866">
        <v>0</v>
      </c>
      <c r="G866">
        <v>0</v>
      </c>
      <c r="H866" t="s">
        <v>1998</v>
      </c>
      <c r="I866">
        <v>7.7750000000000004</v>
      </c>
      <c r="K866" t="s">
        <v>17</v>
      </c>
      <c r="O866">
        <v>4</v>
      </c>
      <c r="P866" t="str">
        <f t="shared" si="67"/>
        <v>Test</v>
      </c>
      <c r="Q866" t="str">
        <f t="shared" si="68"/>
        <v/>
      </c>
      <c r="S866">
        <f>IF(E866="",WoE!$T$11,IF(E866&lt;18,WoE!$T$5,IF(E866&lt;31,WoE!$T$6,IF(E866&lt;41,WoE!$T$7,IF(E866&lt;51,WoE!$T$8,IF(E866&lt;61,WoE!$T$9,WoE!$T$10))))))</f>
        <v>-5.6858338818942329</v>
      </c>
      <c r="T866">
        <f>IF(J866="",WoE!$T$25,IF(LEFT(J866,1)=WoE!$R$19,WoE!$T$19,IF(LEFT(J866,1)=WoE!$R$20,WoE!$T$20,IF(LEFT(J866,1)=WoE!$R$21,WoE!$T$21,IF(LEFT(J866,1)=WoE!$R$22,WoE!$T$22,IF(LEFT(J866,1)=WoE!$R$23,WoE!$T$23,WoE!$T$24))))))</f>
        <v>-35.508699828064103</v>
      </c>
      <c r="U866">
        <f>IF(Q866=WoE!$R$45,WoE!$T$45,IF(Q866=WoE!$R$44,WoE!$T$44,IF(Q866=WoE!$R$43,WoE!$T$43,IF(Q866=WoE!$R$42,WoE!$T$42,IF(Q866=WoE!$R$41,WoE!$T$41,IF(Q866=WoE!$R$40,WoE!$T$40,IF(Q866=WoE!$R$39,WoE!$T$39,IF(Q866=WoE!$R$38,WoE!$T$38,IF(Q866=WoE!$R$37,WoE!$T$37,IF(Q866=WoE!$R$36,WoE!$T$36,IF(Q866=WoE!$R$35,WoE!$T$35,IF(Q866="",WoE!$T$33,WoE!$T$34))))))))))))</f>
        <v>-46.758841498002319</v>
      </c>
      <c r="V866">
        <f>IF(D866=WoE!$R$53,WoE!$T$53,WoE!$T$54)</f>
        <v>157.1927179217501</v>
      </c>
      <c r="W866">
        <f t="shared" si="69"/>
        <v>0</v>
      </c>
      <c r="Y866">
        <f>VLOOKUP(S866,WoE!$T$5:$W$11,4,FALSE)</f>
        <v>121</v>
      </c>
      <c r="Z866">
        <f>VLOOKUP(T866,WoE!$T$19:$W$25,4,FALSE)</f>
        <v>113</v>
      </c>
      <c r="AA866">
        <f>VLOOKUP(U866,WoE!$T$33:$W$45,4,FALSE)</f>
        <v>112</v>
      </c>
      <c r="AB866">
        <f>VLOOKUP(V866,WoE!$T$53:$W$54,4,FALSE)</f>
        <v>167</v>
      </c>
      <c r="AC866">
        <f t="shared" si="70"/>
        <v>513</v>
      </c>
      <c r="AD866">
        <f t="shared" si="71"/>
        <v>0</v>
      </c>
    </row>
    <row r="867" spans="1:30" hidden="1" x14ac:dyDescent="0.25">
      <c r="A867">
        <v>3</v>
      </c>
      <c r="B867">
        <v>0</v>
      </c>
      <c r="C867" t="s">
        <v>1999</v>
      </c>
      <c r="D867" t="s">
        <v>15</v>
      </c>
      <c r="F867">
        <v>0</v>
      </c>
      <c r="G867">
        <v>0</v>
      </c>
      <c r="H867" t="s">
        <v>2000</v>
      </c>
      <c r="I867">
        <v>7.75</v>
      </c>
      <c r="K867" t="s">
        <v>527</v>
      </c>
      <c r="O867">
        <v>5</v>
      </c>
      <c r="P867" t="str">
        <f t="shared" si="67"/>
        <v>Validate</v>
      </c>
      <c r="Q867" t="str">
        <f t="shared" si="68"/>
        <v/>
      </c>
      <c r="S867">
        <f>IF(E867="",WoE!$T$11,IF(E867&lt;18,WoE!$T$5,IF(E867&lt;31,WoE!$T$6,IF(E867&lt;41,WoE!$T$7,IF(E867&lt;51,WoE!$T$8,IF(E867&lt;61,WoE!$T$9,WoE!$T$10))))))</f>
        <v>-43.580409799888336</v>
      </c>
      <c r="T867">
        <f>IF(J867="",WoE!$T$25,IF(LEFT(J867,1)=WoE!$R$19,WoE!$T$19,IF(LEFT(J867,1)=WoE!$R$20,WoE!$T$20,IF(LEFT(J867,1)=WoE!$R$21,WoE!$T$21,IF(LEFT(J867,1)=WoE!$R$22,WoE!$T$22,IF(LEFT(J867,1)=WoE!$R$23,WoE!$T$23,WoE!$T$24))))))</f>
        <v>-35.508699828064103</v>
      </c>
      <c r="U867">
        <f>IF(Q867=WoE!$R$45,WoE!$T$45,IF(Q867=WoE!$R$44,WoE!$T$44,IF(Q867=WoE!$R$43,WoE!$T$43,IF(Q867=WoE!$R$42,WoE!$T$42,IF(Q867=WoE!$R$41,WoE!$T$41,IF(Q867=WoE!$R$40,WoE!$T$40,IF(Q867=WoE!$R$39,WoE!$T$39,IF(Q867=WoE!$R$38,WoE!$T$38,IF(Q867=WoE!$R$37,WoE!$T$37,IF(Q867=WoE!$R$36,WoE!$T$36,IF(Q867=WoE!$R$35,WoE!$T$35,IF(Q867="",WoE!$T$33,WoE!$T$34))))))))))))</f>
        <v>-46.758841498002319</v>
      </c>
      <c r="V867">
        <f>IF(D867=WoE!$R$53,WoE!$T$53,WoE!$T$54)</f>
        <v>157.1927179217501</v>
      </c>
      <c r="W867">
        <f t="shared" si="69"/>
        <v>0</v>
      </c>
      <c r="Y867">
        <f>VLOOKUP(S867,WoE!$T$5:$W$11,4,FALSE)</f>
        <v>113</v>
      </c>
      <c r="Z867">
        <f>VLOOKUP(T867,WoE!$T$19:$W$25,4,FALSE)</f>
        <v>113</v>
      </c>
      <c r="AA867">
        <f>VLOOKUP(U867,WoE!$T$33:$W$45,4,FALSE)</f>
        <v>112</v>
      </c>
      <c r="AB867">
        <f>VLOOKUP(V867,WoE!$T$53:$W$54,4,FALSE)</f>
        <v>167</v>
      </c>
      <c r="AC867">
        <f t="shared" si="70"/>
        <v>505</v>
      </c>
      <c r="AD867">
        <f t="shared" si="71"/>
        <v>0</v>
      </c>
    </row>
    <row r="868" spans="1:30" x14ac:dyDescent="0.25">
      <c r="A868">
        <v>3</v>
      </c>
      <c r="B868">
        <v>1</v>
      </c>
      <c r="C868" t="s">
        <v>2001</v>
      </c>
      <c r="D868" t="s">
        <v>15</v>
      </c>
      <c r="E868">
        <v>2</v>
      </c>
      <c r="F868">
        <v>0</v>
      </c>
      <c r="G868">
        <v>1</v>
      </c>
      <c r="H868" t="s">
        <v>2002</v>
      </c>
      <c r="I868">
        <v>12.2875</v>
      </c>
      <c r="K868" t="s">
        <v>17</v>
      </c>
      <c r="L868" t="s">
        <v>414</v>
      </c>
      <c r="O868">
        <v>3</v>
      </c>
      <c r="P868" t="str">
        <f t="shared" si="67"/>
        <v>Train</v>
      </c>
      <c r="Q868" t="str">
        <f t="shared" si="68"/>
        <v/>
      </c>
      <c r="S868">
        <f>IF(E868="",WoE!$T$11,IF(E868&lt;18,WoE!$T$5,IF(E868&lt;31,WoE!$T$6,IF(E868&lt;41,WoE!$T$7,IF(E868&lt;51,WoE!$T$8,IF(E868&lt;61,WoE!$T$9,WoE!$T$10))))))</f>
        <v>76.513380263189873</v>
      </c>
      <c r="T868">
        <f>IF(J868="",WoE!$T$25,IF(LEFT(J868,1)=WoE!$R$19,WoE!$T$19,IF(LEFT(J868,1)=WoE!$R$20,WoE!$T$20,IF(LEFT(J868,1)=WoE!$R$21,WoE!$T$21,IF(LEFT(J868,1)=WoE!$R$22,WoE!$T$22,IF(LEFT(J868,1)=WoE!$R$23,WoE!$T$23,WoE!$T$24))))))</f>
        <v>-35.508699828064103</v>
      </c>
      <c r="U868">
        <f>IF(Q868=WoE!$R$45,WoE!$T$45,IF(Q868=WoE!$R$44,WoE!$T$44,IF(Q868=WoE!$R$43,WoE!$T$43,IF(Q868=WoE!$R$42,WoE!$T$42,IF(Q868=WoE!$R$41,WoE!$T$41,IF(Q868=WoE!$R$40,WoE!$T$40,IF(Q868=WoE!$R$39,WoE!$T$39,IF(Q868=WoE!$R$38,WoE!$T$38,IF(Q868=WoE!$R$37,WoE!$T$37,IF(Q868=WoE!$R$36,WoE!$T$36,IF(Q868=WoE!$R$35,WoE!$T$35,IF(Q868="",WoE!$T$33,WoE!$T$34))))))))))))</f>
        <v>-46.758841498002319</v>
      </c>
      <c r="V868">
        <f>IF(D868=WoE!$R$53,WoE!$T$53,WoE!$T$54)</f>
        <v>157.1927179217501</v>
      </c>
      <c r="W868">
        <f t="shared" si="69"/>
        <v>1</v>
      </c>
      <c r="Y868">
        <f>VLOOKUP(S868,WoE!$T$5:$W$11,4,FALSE)</f>
        <v>137</v>
      </c>
      <c r="Z868">
        <f>VLOOKUP(T868,WoE!$T$19:$W$25,4,FALSE)</f>
        <v>113</v>
      </c>
      <c r="AA868">
        <f>VLOOKUP(U868,WoE!$T$33:$W$45,4,FALSE)</f>
        <v>112</v>
      </c>
      <c r="AB868">
        <f>VLOOKUP(V868,WoE!$T$53:$W$54,4,FALSE)</f>
        <v>167</v>
      </c>
      <c r="AC868">
        <f t="shared" si="70"/>
        <v>529</v>
      </c>
      <c r="AD868">
        <f t="shared" si="71"/>
        <v>1</v>
      </c>
    </row>
    <row r="869" spans="1:30" x14ac:dyDescent="0.25">
      <c r="A869">
        <v>3</v>
      </c>
      <c r="B869">
        <v>1</v>
      </c>
      <c r="C869" t="s">
        <v>2003</v>
      </c>
      <c r="D869" t="s">
        <v>15</v>
      </c>
      <c r="E869">
        <v>22</v>
      </c>
      <c r="F869">
        <v>1</v>
      </c>
      <c r="G869">
        <v>1</v>
      </c>
      <c r="H869" t="s">
        <v>2002</v>
      </c>
      <c r="I869">
        <v>12.2875</v>
      </c>
      <c r="K869" t="s">
        <v>17</v>
      </c>
      <c r="L869" t="s">
        <v>414</v>
      </c>
      <c r="O869">
        <v>2</v>
      </c>
      <c r="P869" t="str">
        <f t="shared" si="67"/>
        <v>Train</v>
      </c>
      <c r="Q869" t="str">
        <f t="shared" si="68"/>
        <v/>
      </c>
      <c r="S869">
        <f>IF(E869="",WoE!$T$11,IF(E869&lt;18,WoE!$T$5,IF(E869&lt;31,WoE!$T$6,IF(E869&lt;41,WoE!$T$7,IF(E869&lt;51,WoE!$T$8,IF(E869&lt;61,WoE!$T$9,WoE!$T$10))))))</f>
        <v>-5.6858338818942329</v>
      </c>
      <c r="T869">
        <f>IF(J869="",WoE!$T$25,IF(LEFT(J869,1)=WoE!$R$19,WoE!$T$19,IF(LEFT(J869,1)=WoE!$R$20,WoE!$T$20,IF(LEFT(J869,1)=WoE!$R$21,WoE!$T$21,IF(LEFT(J869,1)=WoE!$R$22,WoE!$T$22,IF(LEFT(J869,1)=WoE!$R$23,WoE!$T$23,WoE!$T$24))))))</f>
        <v>-35.508699828064103</v>
      </c>
      <c r="U869">
        <f>IF(Q869=WoE!$R$45,WoE!$T$45,IF(Q869=WoE!$R$44,WoE!$T$44,IF(Q869=WoE!$R$43,WoE!$T$43,IF(Q869=WoE!$R$42,WoE!$T$42,IF(Q869=WoE!$R$41,WoE!$T$41,IF(Q869=WoE!$R$40,WoE!$T$40,IF(Q869=WoE!$R$39,WoE!$T$39,IF(Q869=WoE!$R$38,WoE!$T$38,IF(Q869=WoE!$R$37,WoE!$T$37,IF(Q869=WoE!$R$36,WoE!$T$36,IF(Q869=WoE!$R$35,WoE!$T$35,IF(Q869="",WoE!$T$33,WoE!$T$34))))))))))))</f>
        <v>-46.758841498002319</v>
      </c>
      <c r="V869">
        <f>IF(D869=WoE!$R$53,WoE!$T$53,WoE!$T$54)</f>
        <v>157.1927179217501</v>
      </c>
      <c r="W869">
        <f t="shared" si="69"/>
        <v>1</v>
      </c>
      <c r="Y869">
        <f>VLOOKUP(S869,WoE!$T$5:$W$11,4,FALSE)</f>
        <v>121</v>
      </c>
      <c r="Z869">
        <f>VLOOKUP(T869,WoE!$T$19:$W$25,4,FALSE)</f>
        <v>113</v>
      </c>
      <c r="AA869">
        <f>VLOOKUP(U869,WoE!$T$33:$W$45,4,FALSE)</f>
        <v>112</v>
      </c>
      <c r="AB869">
        <f>VLOOKUP(V869,WoE!$T$53:$W$54,4,FALSE)</f>
        <v>167</v>
      </c>
      <c r="AC869">
        <f t="shared" si="70"/>
        <v>513</v>
      </c>
      <c r="AD869">
        <f t="shared" si="71"/>
        <v>1</v>
      </c>
    </row>
    <row r="870" spans="1:30" x14ac:dyDescent="0.25">
      <c r="A870">
        <v>3</v>
      </c>
      <c r="B870">
        <v>0</v>
      </c>
      <c r="C870" t="s">
        <v>2004</v>
      </c>
      <c r="D870" t="s">
        <v>20</v>
      </c>
      <c r="E870">
        <v>43</v>
      </c>
      <c r="F870">
        <v>0</v>
      </c>
      <c r="G870">
        <v>0</v>
      </c>
      <c r="H870" t="s">
        <v>2005</v>
      </c>
      <c r="I870">
        <v>6.45</v>
      </c>
      <c r="K870" t="s">
        <v>17</v>
      </c>
      <c r="O870">
        <v>3</v>
      </c>
      <c r="P870" t="str">
        <f t="shared" si="67"/>
        <v>Train</v>
      </c>
      <c r="Q870" t="str">
        <f t="shared" si="68"/>
        <v/>
      </c>
      <c r="S870">
        <f>IF(E870="",WoE!$T$11,IF(E870&lt;18,WoE!$T$5,IF(E870&lt;31,WoE!$T$6,IF(E870&lt;41,WoE!$T$7,IF(E870&lt;51,WoE!$T$8,IF(E870&lt;61,WoE!$T$9,WoE!$T$10))))))</f>
        <v>10.385094737400134</v>
      </c>
      <c r="T870">
        <f>IF(J870="",WoE!$T$25,IF(LEFT(J870,1)=WoE!$R$19,WoE!$T$19,IF(LEFT(J870,1)=WoE!$R$20,WoE!$T$20,IF(LEFT(J870,1)=WoE!$R$21,WoE!$T$21,IF(LEFT(J870,1)=WoE!$R$22,WoE!$T$22,IF(LEFT(J870,1)=WoE!$R$23,WoE!$T$23,WoE!$T$24))))))</f>
        <v>-35.508699828064103</v>
      </c>
      <c r="U870">
        <f>IF(Q870=WoE!$R$45,WoE!$T$45,IF(Q870=WoE!$R$44,WoE!$T$44,IF(Q870=WoE!$R$43,WoE!$T$43,IF(Q870=WoE!$R$42,WoE!$T$42,IF(Q870=WoE!$R$41,WoE!$T$41,IF(Q870=WoE!$R$40,WoE!$T$40,IF(Q870=WoE!$R$39,WoE!$T$39,IF(Q870=WoE!$R$38,WoE!$T$38,IF(Q870=WoE!$R$37,WoE!$T$37,IF(Q870=WoE!$R$36,WoE!$T$36,IF(Q870=WoE!$R$35,WoE!$T$35,IF(Q870="",WoE!$T$33,WoE!$T$34))))))))))))</f>
        <v>-46.758841498002319</v>
      </c>
      <c r="V870">
        <f>IF(D870=WoE!$R$53,WoE!$T$53,WoE!$T$54)</f>
        <v>-94.961360375027951</v>
      </c>
      <c r="W870">
        <f t="shared" si="69"/>
        <v>0</v>
      </c>
      <c r="Y870">
        <f>VLOOKUP(S870,WoE!$T$5:$W$11,4,FALSE)</f>
        <v>124</v>
      </c>
      <c r="Z870">
        <f>VLOOKUP(T870,WoE!$T$19:$W$25,4,FALSE)</f>
        <v>113</v>
      </c>
      <c r="AA870">
        <f>VLOOKUP(U870,WoE!$T$33:$W$45,4,FALSE)</f>
        <v>112</v>
      </c>
      <c r="AB870">
        <f>VLOOKUP(V870,WoE!$T$53:$W$54,4,FALSE)</f>
        <v>95</v>
      </c>
      <c r="AC870">
        <f t="shared" si="70"/>
        <v>444</v>
      </c>
      <c r="AD870">
        <f t="shared" si="71"/>
        <v>0</v>
      </c>
    </row>
    <row r="871" spans="1:30" hidden="1" x14ac:dyDescent="0.25">
      <c r="A871">
        <v>3</v>
      </c>
      <c r="B871">
        <v>0</v>
      </c>
      <c r="C871" t="s">
        <v>2006</v>
      </c>
      <c r="D871" t="s">
        <v>20</v>
      </c>
      <c r="E871">
        <v>28</v>
      </c>
      <c r="F871">
        <v>0</v>
      </c>
      <c r="G871">
        <v>0</v>
      </c>
      <c r="H871" t="s">
        <v>1476</v>
      </c>
      <c r="I871">
        <v>22.524999999999999</v>
      </c>
      <c r="K871" t="s">
        <v>17</v>
      </c>
      <c r="O871">
        <v>5</v>
      </c>
      <c r="P871" t="str">
        <f t="shared" si="67"/>
        <v>Validate</v>
      </c>
      <c r="Q871" t="str">
        <f t="shared" si="68"/>
        <v/>
      </c>
      <c r="S871">
        <f>IF(E871="",WoE!$T$11,IF(E871&lt;18,WoE!$T$5,IF(E871&lt;31,WoE!$T$6,IF(E871&lt;41,WoE!$T$7,IF(E871&lt;51,WoE!$T$8,IF(E871&lt;61,WoE!$T$9,WoE!$T$10))))))</f>
        <v>-5.6858338818942329</v>
      </c>
      <c r="T871">
        <f>IF(J871="",WoE!$T$25,IF(LEFT(J871,1)=WoE!$R$19,WoE!$T$19,IF(LEFT(J871,1)=WoE!$R$20,WoE!$T$20,IF(LEFT(J871,1)=WoE!$R$21,WoE!$T$21,IF(LEFT(J871,1)=WoE!$R$22,WoE!$T$22,IF(LEFT(J871,1)=WoE!$R$23,WoE!$T$23,WoE!$T$24))))))</f>
        <v>-35.508699828064103</v>
      </c>
      <c r="U871">
        <f>IF(Q871=WoE!$R$45,WoE!$T$45,IF(Q871=WoE!$R$44,WoE!$T$44,IF(Q871=WoE!$R$43,WoE!$T$43,IF(Q871=WoE!$R$42,WoE!$T$42,IF(Q871=WoE!$R$41,WoE!$T$41,IF(Q871=WoE!$R$40,WoE!$T$40,IF(Q871=WoE!$R$39,WoE!$T$39,IF(Q871=WoE!$R$38,WoE!$T$38,IF(Q871=WoE!$R$37,WoE!$T$37,IF(Q871=WoE!$R$36,WoE!$T$36,IF(Q871=WoE!$R$35,WoE!$T$35,IF(Q871="",WoE!$T$33,WoE!$T$34))))))))))))</f>
        <v>-46.758841498002319</v>
      </c>
      <c r="V871">
        <f>IF(D871=WoE!$R$53,WoE!$T$53,WoE!$T$54)</f>
        <v>-94.961360375027951</v>
      </c>
      <c r="W871">
        <f t="shared" si="69"/>
        <v>0</v>
      </c>
      <c r="Y871">
        <f>VLOOKUP(S871,WoE!$T$5:$W$11,4,FALSE)</f>
        <v>121</v>
      </c>
      <c r="Z871">
        <f>VLOOKUP(T871,WoE!$T$19:$W$25,4,FALSE)</f>
        <v>113</v>
      </c>
      <c r="AA871">
        <f>VLOOKUP(U871,WoE!$T$33:$W$45,4,FALSE)</f>
        <v>112</v>
      </c>
      <c r="AB871">
        <f>VLOOKUP(V871,WoE!$T$53:$W$54,4,FALSE)</f>
        <v>95</v>
      </c>
      <c r="AC871">
        <f t="shared" si="70"/>
        <v>441</v>
      </c>
      <c r="AD871">
        <f t="shared" si="71"/>
        <v>0</v>
      </c>
    </row>
    <row r="872" spans="1:30" hidden="1" x14ac:dyDescent="0.25">
      <c r="A872">
        <v>3</v>
      </c>
      <c r="B872">
        <v>1</v>
      </c>
      <c r="C872" t="s">
        <v>2007</v>
      </c>
      <c r="D872" t="s">
        <v>15</v>
      </c>
      <c r="E872">
        <v>27</v>
      </c>
      <c r="F872">
        <v>0</v>
      </c>
      <c r="G872">
        <v>0</v>
      </c>
      <c r="H872" t="s">
        <v>2008</v>
      </c>
      <c r="I872">
        <v>7.9249999999999998</v>
      </c>
      <c r="K872" t="s">
        <v>17</v>
      </c>
      <c r="O872">
        <v>4</v>
      </c>
      <c r="P872" t="str">
        <f t="shared" si="67"/>
        <v>Test</v>
      </c>
      <c r="Q872" t="str">
        <f t="shared" si="68"/>
        <v/>
      </c>
      <c r="S872">
        <f>IF(E872="",WoE!$T$11,IF(E872&lt;18,WoE!$T$5,IF(E872&lt;31,WoE!$T$6,IF(E872&lt;41,WoE!$T$7,IF(E872&lt;51,WoE!$T$8,IF(E872&lt;61,WoE!$T$9,WoE!$T$10))))))</f>
        <v>-5.6858338818942329</v>
      </c>
      <c r="T872">
        <f>IF(J872="",WoE!$T$25,IF(LEFT(J872,1)=WoE!$R$19,WoE!$T$19,IF(LEFT(J872,1)=WoE!$R$20,WoE!$T$20,IF(LEFT(J872,1)=WoE!$R$21,WoE!$T$21,IF(LEFT(J872,1)=WoE!$R$22,WoE!$T$22,IF(LEFT(J872,1)=WoE!$R$23,WoE!$T$23,WoE!$T$24))))))</f>
        <v>-35.508699828064103</v>
      </c>
      <c r="U872">
        <f>IF(Q872=WoE!$R$45,WoE!$T$45,IF(Q872=WoE!$R$44,WoE!$T$44,IF(Q872=WoE!$R$43,WoE!$T$43,IF(Q872=WoE!$R$42,WoE!$T$42,IF(Q872=WoE!$R$41,WoE!$T$41,IF(Q872=WoE!$R$40,WoE!$T$40,IF(Q872=WoE!$R$39,WoE!$T$39,IF(Q872=WoE!$R$38,WoE!$T$38,IF(Q872=WoE!$R$37,WoE!$T$37,IF(Q872=WoE!$R$36,WoE!$T$36,IF(Q872=WoE!$R$35,WoE!$T$35,IF(Q872="",WoE!$T$33,WoE!$T$34))))))))))))</f>
        <v>-46.758841498002319</v>
      </c>
      <c r="V872">
        <f>IF(D872=WoE!$R$53,WoE!$T$53,WoE!$T$54)</f>
        <v>157.1927179217501</v>
      </c>
      <c r="W872">
        <f t="shared" si="69"/>
        <v>1</v>
      </c>
      <c r="Y872">
        <f>VLOOKUP(S872,WoE!$T$5:$W$11,4,FALSE)</f>
        <v>121</v>
      </c>
      <c r="Z872">
        <f>VLOOKUP(T872,WoE!$T$19:$W$25,4,FALSE)</f>
        <v>113</v>
      </c>
      <c r="AA872">
        <f>VLOOKUP(U872,WoE!$T$33:$W$45,4,FALSE)</f>
        <v>112</v>
      </c>
      <c r="AB872">
        <f>VLOOKUP(V872,WoE!$T$53:$W$54,4,FALSE)</f>
        <v>167</v>
      </c>
      <c r="AC872">
        <f t="shared" si="70"/>
        <v>513</v>
      </c>
      <c r="AD872">
        <f t="shared" si="71"/>
        <v>1</v>
      </c>
    </row>
    <row r="873" spans="1:30" x14ac:dyDescent="0.25">
      <c r="A873">
        <v>3</v>
      </c>
      <c r="B873">
        <v>0</v>
      </c>
      <c r="C873" t="s">
        <v>2009</v>
      </c>
      <c r="D873" t="s">
        <v>20</v>
      </c>
      <c r="F873">
        <v>0</v>
      </c>
      <c r="G873">
        <v>0</v>
      </c>
      <c r="H873" t="s">
        <v>2010</v>
      </c>
      <c r="I873">
        <v>7.75</v>
      </c>
      <c r="K873" t="s">
        <v>527</v>
      </c>
      <c r="O873">
        <v>3</v>
      </c>
      <c r="P873" t="str">
        <f t="shared" si="67"/>
        <v>Train</v>
      </c>
      <c r="Q873" t="str">
        <f t="shared" si="68"/>
        <v/>
      </c>
      <c r="S873">
        <f>IF(E873="",WoE!$T$11,IF(E873&lt;18,WoE!$T$5,IF(E873&lt;31,WoE!$T$6,IF(E873&lt;41,WoE!$T$7,IF(E873&lt;51,WoE!$T$8,IF(E873&lt;61,WoE!$T$9,WoE!$T$10))))))</f>
        <v>-43.580409799888336</v>
      </c>
      <c r="T873">
        <f>IF(J873="",WoE!$T$25,IF(LEFT(J873,1)=WoE!$R$19,WoE!$T$19,IF(LEFT(J873,1)=WoE!$R$20,WoE!$T$20,IF(LEFT(J873,1)=WoE!$R$21,WoE!$T$21,IF(LEFT(J873,1)=WoE!$R$22,WoE!$T$22,IF(LEFT(J873,1)=WoE!$R$23,WoE!$T$23,WoE!$T$24))))))</f>
        <v>-35.508699828064103</v>
      </c>
      <c r="U873">
        <f>IF(Q873=WoE!$R$45,WoE!$T$45,IF(Q873=WoE!$R$44,WoE!$T$44,IF(Q873=WoE!$R$43,WoE!$T$43,IF(Q873=WoE!$R$42,WoE!$T$42,IF(Q873=WoE!$R$41,WoE!$T$41,IF(Q873=WoE!$R$40,WoE!$T$40,IF(Q873=WoE!$R$39,WoE!$T$39,IF(Q873=WoE!$R$38,WoE!$T$38,IF(Q873=WoE!$R$37,WoE!$T$37,IF(Q873=WoE!$R$36,WoE!$T$36,IF(Q873=WoE!$R$35,WoE!$T$35,IF(Q873="",WoE!$T$33,WoE!$T$34))))))))))))</f>
        <v>-46.758841498002319</v>
      </c>
      <c r="V873">
        <f>IF(D873=WoE!$R$53,WoE!$T$53,WoE!$T$54)</f>
        <v>-94.961360375027951</v>
      </c>
      <c r="W873">
        <f t="shared" si="69"/>
        <v>0</v>
      </c>
      <c r="Y873">
        <f>VLOOKUP(S873,WoE!$T$5:$W$11,4,FALSE)</f>
        <v>113</v>
      </c>
      <c r="Z873">
        <f>VLOOKUP(T873,WoE!$T$19:$W$25,4,FALSE)</f>
        <v>113</v>
      </c>
      <c r="AA873">
        <f>VLOOKUP(U873,WoE!$T$33:$W$45,4,FALSE)</f>
        <v>112</v>
      </c>
      <c r="AB873">
        <f>VLOOKUP(V873,WoE!$T$53:$W$54,4,FALSE)</f>
        <v>95</v>
      </c>
      <c r="AC873">
        <f t="shared" si="70"/>
        <v>433</v>
      </c>
      <c r="AD873">
        <f t="shared" si="71"/>
        <v>0</v>
      </c>
    </row>
    <row r="874" spans="1:30" x14ac:dyDescent="0.25">
      <c r="A874">
        <v>3</v>
      </c>
      <c r="B874">
        <v>1</v>
      </c>
      <c r="C874" t="s">
        <v>2011</v>
      </c>
      <c r="D874" t="s">
        <v>15</v>
      </c>
      <c r="F874">
        <v>0</v>
      </c>
      <c r="G874">
        <v>0</v>
      </c>
      <c r="H874" t="s">
        <v>2012</v>
      </c>
      <c r="I874">
        <v>8.0500000000000007</v>
      </c>
      <c r="K874" t="s">
        <v>17</v>
      </c>
      <c r="L874" t="s">
        <v>44</v>
      </c>
      <c r="O874">
        <v>1</v>
      </c>
      <c r="P874" t="str">
        <f t="shared" si="67"/>
        <v>Train</v>
      </c>
      <c r="Q874" t="str">
        <f t="shared" si="68"/>
        <v/>
      </c>
      <c r="S874">
        <f>IF(E874="",WoE!$T$11,IF(E874&lt;18,WoE!$T$5,IF(E874&lt;31,WoE!$T$6,IF(E874&lt;41,WoE!$T$7,IF(E874&lt;51,WoE!$T$8,IF(E874&lt;61,WoE!$T$9,WoE!$T$10))))))</f>
        <v>-43.580409799888336</v>
      </c>
      <c r="T874">
        <f>IF(J874="",WoE!$T$25,IF(LEFT(J874,1)=WoE!$R$19,WoE!$T$19,IF(LEFT(J874,1)=WoE!$R$20,WoE!$T$20,IF(LEFT(J874,1)=WoE!$R$21,WoE!$T$21,IF(LEFT(J874,1)=WoE!$R$22,WoE!$T$22,IF(LEFT(J874,1)=WoE!$R$23,WoE!$T$23,WoE!$T$24))))))</f>
        <v>-35.508699828064103</v>
      </c>
      <c r="U874">
        <f>IF(Q874=WoE!$R$45,WoE!$T$45,IF(Q874=WoE!$R$44,WoE!$T$44,IF(Q874=WoE!$R$43,WoE!$T$43,IF(Q874=WoE!$R$42,WoE!$T$42,IF(Q874=WoE!$R$41,WoE!$T$41,IF(Q874=WoE!$R$40,WoE!$T$40,IF(Q874=WoE!$R$39,WoE!$T$39,IF(Q874=WoE!$R$38,WoE!$T$38,IF(Q874=WoE!$R$37,WoE!$T$37,IF(Q874=WoE!$R$36,WoE!$T$36,IF(Q874=WoE!$R$35,WoE!$T$35,IF(Q874="",WoE!$T$33,WoE!$T$34))))))))))))</f>
        <v>-46.758841498002319</v>
      </c>
      <c r="V874">
        <f>IF(D874=WoE!$R$53,WoE!$T$53,WoE!$T$54)</f>
        <v>157.1927179217501</v>
      </c>
      <c r="W874">
        <f t="shared" si="69"/>
        <v>1</v>
      </c>
      <c r="Y874">
        <f>VLOOKUP(S874,WoE!$T$5:$W$11,4,FALSE)</f>
        <v>113</v>
      </c>
      <c r="Z874">
        <f>VLOOKUP(T874,WoE!$T$19:$W$25,4,FALSE)</f>
        <v>113</v>
      </c>
      <c r="AA874">
        <f>VLOOKUP(U874,WoE!$T$33:$W$45,4,FALSE)</f>
        <v>112</v>
      </c>
      <c r="AB874">
        <f>VLOOKUP(V874,WoE!$T$53:$W$54,4,FALSE)</f>
        <v>167</v>
      </c>
      <c r="AC874">
        <f t="shared" si="70"/>
        <v>505</v>
      </c>
      <c r="AD874">
        <f t="shared" si="71"/>
        <v>1</v>
      </c>
    </row>
    <row r="875" spans="1:30" x14ac:dyDescent="0.25">
      <c r="A875">
        <v>3</v>
      </c>
      <c r="B875">
        <v>0</v>
      </c>
      <c r="C875" t="s">
        <v>2013</v>
      </c>
      <c r="D875" t="s">
        <v>20</v>
      </c>
      <c r="E875">
        <v>42</v>
      </c>
      <c r="F875">
        <v>0</v>
      </c>
      <c r="G875">
        <v>0</v>
      </c>
      <c r="H875" t="s">
        <v>2014</v>
      </c>
      <c r="I875">
        <v>7.65</v>
      </c>
      <c r="J875" t="s">
        <v>1434</v>
      </c>
      <c r="K875" t="s">
        <v>17</v>
      </c>
      <c r="M875">
        <v>120</v>
      </c>
      <c r="O875">
        <v>1</v>
      </c>
      <c r="P875" t="str">
        <f t="shared" si="67"/>
        <v>Train</v>
      </c>
      <c r="Q875" t="str">
        <f t="shared" si="68"/>
        <v/>
      </c>
      <c r="S875">
        <f>IF(E875="",WoE!$T$11,IF(E875&lt;18,WoE!$T$5,IF(E875&lt;31,WoE!$T$6,IF(E875&lt;41,WoE!$T$7,IF(E875&lt;51,WoE!$T$8,IF(E875&lt;61,WoE!$T$9,WoE!$T$10))))))</f>
        <v>10.385094737400134</v>
      </c>
      <c r="T875">
        <f>IF(J875="",WoE!$T$25,IF(LEFT(J875,1)=WoE!$R$19,WoE!$T$19,IF(LEFT(J875,1)=WoE!$R$20,WoE!$T$20,IF(LEFT(J875,1)=WoE!$R$21,WoE!$T$21,IF(LEFT(J875,1)=WoE!$R$22,WoE!$T$22,IF(LEFT(J875,1)=WoE!$R$23,WoE!$T$23,WoE!$T$24))))))</f>
        <v>72.164869069215996</v>
      </c>
      <c r="U875">
        <f>IF(Q875=WoE!$R$45,WoE!$T$45,IF(Q875=WoE!$R$44,WoE!$T$44,IF(Q875=WoE!$R$43,WoE!$T$43,IF(Q875=WoE!$R$42,WoE!$T$42,IF(Q875=WoE!$R$41,WoE!$T$41,IF(Q875=WoE!$R$40,WoE!$T$40,IF(Q875=WoE!$R$39,WoE!$T$39,IF(Q875=WoE!$R$38,WoE!$T$38,IF(Q875=WoE!$R$37,WoE!$T$37,IF(Q875=WoE!$R$36,WoE!$T$36,IF(Q875=WoE!$R$35,WoE!$T$35,IF(Q875="",WoE!$T$33,WoE!$T$34))))))))))))</f>
        <v>-46.758841498002319</v>
      </c>
      <c r="V875">
        <f>IF(D875=WoE!$R$53,WoE!$T$53,WoE!$T$54)</f>
        <v>-94.961360375027951</v>
      </c>
      <c r="W875">
        <f t="shared" si="69"/>
        <v>0</v>
      </c>
      <c r="Y875">
        <f>VLOOKUP(S875,WoE!$T$5:$W$11,4,FALSE)</f>
        <v>124</v>
      </c>
      <c r="Z875">
        <f>VLOOKUP(T875,WoE!$T$19:$W$25,4,FALSE)</f>
        <v>140</v>
      </c>
      <c r="AA875">
        <f>VLOOKUP(U875,WoE!$T$33:$W$45,4,FALSE)</f>
        <v>112</v>
      </c>
      <c r="AB875">
        <f>VLOOKUP(V875,WoE!$T$53:$W$54,4,FALSE)</f>
        <v>95</v>
      </c>
      <c r="AC875">
        <f t="shared" si="70"/>
        <v>471</v>
      </c>
      <c r="AD875">
        <f t="shared" si="71"/>
        <v>0</v>
      </c>
    </row>
    <row r="876" spans="1:30" hidden="1" x14ac:dyDescent="0.25">
      <c r="A876">
        <v>3</v>
      </c>
      <c r="B876">
        <v>1</v>
      </c>
      <c r="C876" t="s">
        <v>2015</v>
      </c>
      <c r="D876" t="s">
        <v>20</v>
      </c>
      <c r="F876">
        <v>0</v>
      </c>
      <c r="G876">
        <v>0</v>
      </c>
      <c r="H876" t="s">
        <v>2016</v>
      </c>
      <c r="I876">
        <v>7.8875000000000002</v>
      </c>
      <c r="K876" t="s">
        <v>17</v>
      </c>
      <c r="L876" t="s">
        <v>44</v>
      </c>
      <c r="O876">
        <v>5</v>
      </c>
      <c r="P876" t="str">
        <f t="shared" si="67"/>
        <v>Validate</v>
      </c>
      <c r="Q876" t="str">
        <f t="shared" si="68"/>
        <v/>
      </c>
      <c r="S876">
        <f>IF(E876="",WoE!$T$11,IF(E876&lt;18,WoE!$T$5,IF(E876&lt;31,WoE!$T$6,IF(E876&lt;41,WoE!$T$7,IF(E876&lt;51,WoE!$T$8,IF(E876&lt;61,WoE!$T$9,WoE!$T$10))))))</f>
        <v>-43.580409799888336</v>
      </c>
      <c r="T876">
        <f>IF(J876="",WoE!$T$25,IF(LEFT(J876,1)=WoE!$R$19,WoE!$T$19,IF(LEFT(J876,1)=WoE!$R$20,WoE!$T$20,IF(LEFT(J876,1)=WoE!$R$21,WoE!$T$21,IF(LEFT(J876,1)=WoE!$R$22,WoE!$T$22,IF(LEFT(J876,1)=WoE!$R$23,WoE!$T$23,WoE!$T$24))))))</f>
        <v>-35.508699828064103</v>
      </c>
      <c r="U876">
        <f>IF(Q876=WoE!$R$45,WoE!$T$45,IF(Q876=WoE!$R$44,WoE!$T$44,IF(Q876=WoE!$R$43,WoE!$T$43,IF(Q876=WoE!$R$42,WoE!$T$42,IF(Q876=WoE!$R$41,WoE!$T$41,IF(Q876=WoE!$R$40,WoE!$T$40,IF(Q876=WoE!$R$39,WoE!$T$39,IF(Q876=WoE!$R$38,WoE!$T$38,IF(Q876=WoE!$R$37,WoE!$T$37,IF(Q876=WoE!$R$36,WoE!$T$36,IF(Q876=WoE!$R$35,WoE!$T$35,IF(Q876="",WoE!$T$33,WoE!$T$34))))))))))))</f>
        <v>-46.758841498002319</v>
      </c>
      <c r="V876">
        <f>IF(D876=WoE!$R$53,WoE!$T$53,WoE!$T$54)</f>
        <v>-94.961360375027951</v>
      </c>
      <c r="W876">
        <f t="shared" si="69"/>
        <v>1</v>
      </c>
      <c r="Y876">
        <f>VLOOKUP(S876,WoE!$T$5:$W$11,4,FALSE)</f>
        <v>113</v>
      </c>
      <c r="Z876">
        <f>VLOOKUP(T876,WoE!$T$19:$W$25,4,FALSE)</f>
        <v>113</v>
      </c>
      <c r="AA876">
        <f>VLOOKUP(U876,WoE!$T$33:$W$45,4,FALSE)</f>
        <v>112</v>
      </c>
      <c r="AB876">
        <f>VLOOKUP(V876,WoE!$T$53:$W$54,4,FALSE)</f>
        <v>95</v>
      </c>
      <c r="AC876">
        <f t="shared" si="70"/>
        <v>433</v>
      </c>
      <c r="AD876">
        <f t="shared" si="71"/>
        <v>1</v>
      </c>
    </row>
    <row r="877" spans="1:30" x14ac:dyDescent="0.25">
      <c r="A877">
        <v>3</v>
      </c>
      <c r="B877">
        <v>0</v>
      </c>
      <c r="C877" t="s">
        <v>2017</v>
      </c>
      <c r="D877" t="s">
        <v>20</v>
      </c>
      <c r="E877">
        <v>30</v>
      </c>
      <c r="F877">
        <v>0</v>
      </c>
      <c r="G877">
        <v>0</v>
      </c>
      <c r="H877" t="s">
        <v>2018</v>
      </c>
      <c r="I877">
        <v>7.2291999999999996</v>
      </c>
      <c r="K877" t="s">
        <v>44</v>
      </c>
      <c r="O877">
        <v>1</v>
      </c>
      <c r="P877" t="str">
        <f t="shared" si="67"/>
        <v>Train</v>
      </c>
      <c r="Q877" t="str">
        <f t="shared" si="68"/>
        <v/>
      </c>
      <c r="S877">
        <f>IF(E877="",WoE!$T$11,IF(E877&lt;18,WoE!$T$5,IF(E877&lt;31,WoE!$T$6,IF(E877&lt;41,WoE!$T$7,IF(E877&lt;51,WoE!$T$8,IF(E877&lt;61,WoE!$T$9,WoE!$T$10))))))</f>
        <v>-5.6858338818942329</v>
      </c>
      <c r="T877">
        <f>IF(J877="",WoE!$T$25,IF(LEFT(J877,1)=WoE!$R$19,WoE!$T$19,IF(LEFT(J877,1)=WoE!$R$20,WoE!$T$20,IF(LEFT(J877,1)=WoE!$R$21,WoE!$T$21,IF(LEFT(J877,1)=WoE!$R$22,WoE!$T$22,IF(LEFT(J877,1)=WoE!$R$23,WoE!$T$23,WoE!$T$24))))))</f>
        <v>-35.508699828064103</v>
      </c>
      <c r="U877">
        <f>IF(Q877=WoE!$R$45,WoE!$T$45,IF(Q877=WoE!$R$44,WoE!$T$44,IF(Q877=WoE!$R$43,WoE!$T$43,IF(Q877=WoE!$R$42,WoE!$T$42,IF(Q877=WoE!$R$41,WoE!$T$41,IF(Q877=WoE!$R$40,WoE!$T$40,IF(Q877=WoE!$R$39,WoE!$T$39,IF(Q877=WoE!$R$38,WoE!$T$38,IF(Q877=WoE!$R$37,WoE!$T$37,IF(Q877=WoE!$R$36,WoE!$T$36,IF(Q877=WoE!$R$35,WoE!$T$35,IF(Q877="",WoE!$T$33,WoE!$T$34))))))))))))</f>
        <v>-46.758841498002319</v>
      </c>
      <c r="V877">
        <f>IF(D877=WoE!$R$53,WoE!$T$53,WoE!$T$54)</f>
        <v>-94.961360375027951</v>
      </c>
      <c r="W877">
        <f t="shared" si="69"/>
        <v>0</v>
      </c>
      <c r="Y877">
        <f>VLOOKUP(S877,WoE!$T$5:$W$11,4,FALSE)</f>
        <v>121</v>
      </c>
      <c r="Z877">
        <f>VLOOKUP(T877,WoE!$T$19:$W$25,4,FALSE)</f>
        <v>113</v>
      </c>
      <c r="AA877">
        <f>VLOOKUP(U877,WoE!$T$33:$W$45,4,FALSE)</f>
        <v>112</v>
      </c>
      <c r="AB877">
        <f>VLOOKUP(V877,WoE!$T$53:$W$54,4,FALSE)</f>
        <v>95</v>
      </c>
      <c r="AC877">
        <f t="shared" si="70"/>
        <v>441</v>
      </c>
      <c r="AD877">
        <f t="shared" si="71"/>
        <v>0</v>
      </c>
    </row>
    <row r="878" spans="1:30" hidden="1" x14ac:dyDescent="0.25">
      <c r="A878">
        <v>3</v>
      </c>
      <c r="B878">
        <v>0</v>
      </c>
      <c r="C878" t="s">
        <v>2019</v>
      </c>
      <c r="D878" t="s">
        <v>20</v>
      </c>
      <c r="F878">
        <v>0</v>
      </c>
      <c r="G878">
        <v>0</v>
      </c>
      <c r="H878" t="s">
        <v>2020</v>
      </c>
      <c r="I878">
        <v>7.8958000000000004</v>
      </c>
      <c r="K878" t="s">
        <v>17</v>
      </c>
      <c r="O878">
        <v>5</v>
      </c>
      <c r="P878" t="str">
        <f t="shared" si="67"/>
        <v>Validate</v>
      </c>
      <c r="Q878" t="str">
        <f t="shared" si="68"/>
        <v/>
      </c>
      <c r="S878">
        <f>IF(E878="",WoE!$T$11,IF(E878&lt;18,WoE!$T$5,IF(E878&lt;31,WoE!$T$6,IF(E878&lt;41,WoE!$T$7,IF(E878&lt;51,WoE!$T$8,IF(E878&lt;61,WoE!$T$9,WoE!$T$10))))))</f>
        <v>-43.580409799888336</v>
      </c>
      <c r="T878">
        <f>IF(J878="",WoE!$T$25,IF(LEFT(J878,1)=WoE!$R$19,WoE!$T$19,IF(LEFT(J878,1)=WoE!$R$20,WoE!$T$20,IF(LEFT(J878,1)=WoE!$R$21,WoE!$T$21,IF(LEFT(J878,1)=WoE!$R$22,WoE!$T$22,IF(LEFT(J878,1)=WoE!$R$23,WoE!$T$23,WoE!$T$24))))))</f>
        <v>-35.508699828064103</v>
      </c>
      <c r="U878">
        <f>IF(Q878=WoE!$R$45,WoE!$T$45,IF(Q878=WoE!$R$44,WoE!$T$44,IF(Q878=WoE!$R$43,WoE!$T$43,IF(Q878=WoE!$R$42,WoE!$T$42,IF(Q878=WoE!$R$41,WoE!$T$41,IF(Q878=WoE!$R$40,WoE!$T$40,IF(Q878=WoE!$R$39,WoE!$T$39,IF(Q878=WoE!$R$38,WoE!$T$38,IF(Q878=WoE!$R$37,WoE!$T$37,IF(Q878=WoE!$R$36,WoE!$T$36,IF(Q878=WoE!$R$35,WoE!$T$35,IF(Q878="",WoE!$T$33,WoE!$T$34))))))))))))</f>
        <v>-46.758841498002319</v>
      </c>
      <c r="V878">
        <f>IF(D878=WoE!$R$53,WoE!$T$53,WoE!$T$54)</f>
        <v>-94.961360375027951</v>
      </c>
      <c r="W878">
        <f t="shared" si="69"/>
        <v>0</v>
      </c>
      <c r="Y878">
        <f>VLOOKUP(S878,WoE!$T$5:$W$11,4,FALSE)</f>
        <v>113</v>
      </c>
      <c r="Z878">
        <f>VLOOKUP(T878,WoE!$T$19:$W$25,4,FALSE)</f>
        <v>113</v>
      </c>
      <c r="AA878">
        <f>VLOOKUP(U878,WoE!$T$33:$W$45,4,FALSE)</f>
        <v>112</v>
      </c>
      <c r="AB878">
        <f>VLOOKUP(V878,WoE!$T$53:$W$54,4,FALSE)</f>
        <v>95</v>
      </c>
      <c r="AC878">
        <f t="shared" si="70"/>
        <v>433</v>
      </c>
      <c r="AD878">
        <f t="shared" si="71"/>
        <v>0</v>
      </c>
    </row>
    <row r="879" spans="1:30" x14ac:dyDescent="0.25">
      <c r="A879">
        <v>3</v>
      </c>
      <c r="B879">
        <v>0</v>
      </c>
      <c r="C879" t="s">
        <v>2021</v>
      </c>
      <c r="D879" t="s">
        <v>15</v>
      </c>
      <c r="E879">
        <v>27</v>
      </c>
      <c r="F879">
        <v>1</v>
      </c>
      <c r="G879">
        <v>0</v>
      </c>
      <c r="H879" t="s">
        <v>2022</v>
      </c>
      <c r="I879">
        <v>7.9249999999999998</v>
      </c>
      <c r="K879" t="s">
        <v>17</v>
      </c>
      <c r="O879">
        <v>2</v>
      </c>
      <c r="P879" t="str">
        <f t="shared" si="67"/>
        <v>Train</v>
      </c>
      <c r="Q879" t="str">
        <f t="shared" si="68"/>
        <v/>
      </c>
      <c r="S879">
        <f>IF(E879="",WoE!$T$11,IF(E879&lt;18,WoE!$T$5,IF(E879&lt;31,WoE!$T$6,IF(E879&lt;41,WoE!$T$7,IF(E879&lt;51,WoE!$T$8,IF(E879&lt;61,WoE!$T$9,WoE!$T$10))))))</f>
        <v>-5.6858338818942329</v>
      </c>
      <c r="T879">
        <f>IF(J879="",WoE!$T$25,IF(LEFT(J879,1)=WoE!$R$19,WoE!$T$19,IF(LEFT(J879,1)=WoE!$R$20,WoE!$T$20,IF(LEFT(J879,1)=WoE!$R$21,WoE!$T$21,IF(LEFT(J879,1)=WoE!$R$22,WoE!$T$22,IF(LEFT(J879,1)=WoE!$R$23,WoE!$T$23,WoE!$T$24))))))</f>
        <v>-35.508699828064103</v>
      </c>
      <c r="U879">
        <f>IF(Q879=WoE!$R$45,WoE!$T$45,IF(Q879=WoE!$R$44,WoE!$T$44,IF(Q879=WoE!$R$43,WoE!$T$43,IF(Q879=WoE!$R$42,WoE!$T$42,IF(Q879=WoE!$R$41,WoE!$T$41,IF(Q879=WoE!$R$40,WoE!$T$40,IF(Q879=WoE!$R$39,WoE!$T$39,IF(Q879=WoE!$R$38,WoE!$T$38,IF(Q879=WoE!$R$37,WoE!$T$37,IF(Q879=WoE!$R$36,WoE!$T$36,IF(Q879=WoE!$R$35,WoE!$T$35,IF(Q879="",WoE!$T$33,WoE!$T$34))))))))))))</f>
        <v>-46.758841498002319</v>
      </c>
      <c r="V879">
        <f>IF(D879=WoE!$R$53,WoE!$T$53,WoE!$T$54)</f>
        <v>157.1927179217501</v>
      </c>
      <c r="W879">
        <f t="shared" si="69"/>
        <v>0</v>
      </c>
      <c r="Y879">
        <f>VLOOKUP(S879,WoE!$T$5:$W$11,4,FALSE)</f>
        <v>121</v>
      </c>
      <c r="Z879">
        <f>VLOOKUP(T879,WoE!$T$19:$W$25,4,FALSE)</f>
        <v>113</v>
      </c>
      <c r="AA879">
        <f>VLOOKUP(U879,WoE!$T$33:$W$45,4,FALSE)</f>
        <v>112</v>
      </c>
      <c r="AB879">
        <f>VLOOKUP(V879,WoE!$T$53:$W$54,4,FALSE)</f>
        <v>167</v>
      </c>
      <c r="AC879">
        <f t="shared" si="70"/>
        <v>513</v>
      </c>
      <c r="AD879">
        <f t="shared" si="71"/>
        <v>0</v>
      </c>
    </row>
    <row r="880" spans="1:30" x14ac:dyDescent="0.25">
      <c r="A880">
        <v>3</v>
      </c>
      <c r="B880">
        <v>0</v>
      </c>
      <c r="C880" t="s">
        <v>2023</v>
      </c>
      <c r="D880" t="s">
        <v>15</v>
      </c>
      <c r="E880">
        <v>25</v>
      </c>
      <c r="F880">
        <v>1</v>
      </c>
      <c r="G880">
        <v>0</v>
      </c>
      <c r="H880" t="s">
        <v>2024</v>
      </c>
      <c r="I880">
        <v>7.9249999999999998</v>
      </c>
      <c r="K880" t="s">
        <v>17</v>
      </c>
      <c r="O880">
        <v>2</v>
      </c>
      <c r="P880" t="str">
        <f t="shared" si="67"/>
        <v>Train</v>
      </c>
      <c r="Q880" t="str">
        <f t="shared" si="68"/>
        <v/>
      </c>
      <c r="S880">
        <f>IF(E880="",WoE!$T$11,IF(E880&lt;18,WoE!$T$5,IF(E880&lt;31,WoE!$T$6,IF(E880&lt;41,WoE!$T$7,IF(E880&lt;51,WoE!$T$8,IF(E880&lt;61,WoE!$T$9,WoE!$T$10))))))</f>
        <v>-5.6858338818942329</v>
      </c>
      <c r="T880">
        <f>IF(J880="",WoE!$T$25,IF(LEFT(J880,1)=WoE!$R$19,WoE!$T$19,IF(LEFT(J880,1)=WoE!$R$20,WoE!$T$20,IF(LEFT(J880,1)=WoE!$R$21,WoE!$T$21,IF(LEFT(J880,1)=WoE!$R$22,WoE!$T$22,IF(LEFT(J880,1)=WoE!$R$23,WoE!$T$23,WoE!$T$24))))))</f>
        <v>-35.508699828064103</v>
      </c>
      <c r="U880">
        <f>IF(Q880=WoE!$R$45,WoE!$T$45,IF(Q880=WoE!$R$44,WoE!$T$44,IF(Q880=WoE!$R$43,WoE!$T$43,IF(Q880=WoE!$R$42,WoE!$T$42,IF(Q880=WoE!$R$41,WoE!$T$41,IF(Q880=WoE!$R$40,WoE!$T$40,IF(Q880=WoE!$R$39,WoE!$T$39,IF(Q880=WoE!$R$38,WoE!$T$38,IF(Q880=WoE!$R$37,WoE!$T$37,IF(Q880=WoE!$R$36,WoE!$T$36,IF(Q880=WoE!$R$35,WoE!$T$35,IF(Q880="",WoE!$T$33,WoE!$T$34))))))))))))</f>
        <v>-46.758841498002319</v>
      </c>
      <c r="V880">
        <f>IF(D880=WoE!$R$53,WoE!$T$53,WoE!$T$54)</f>
        <v>157.1927179217501</v>
      </c>
      <c r="W880">
        <f t="shared" si="69"/>
        <v>0</v>
      </c>
      <c r="Y880">
        <f>VLOOKUP(S880,WoE!$T$5:$W$11,4,FALSE)</f>
        <v>121</v>
      </c>
      <c r="Z880">
        <f>VLOOKUP(T880,WoE!$T$19:$W$25,4,FALSE)</f>
        <v>113</v>
      </c>
      <c r="AA880">
        <f>VLOOKUP(U880,WoE!$T$33:$W$45,4,FALSE)</f>
        <v>112</v>
      </c>
      <c r="AB880">
        <f>VLOOKUP(V880,WoE!$T$53:$W$54,4,FALSE)</f>
        <v>167</v>
      </c>
      <c r="AC880">
        <f t="shared" si="70"/>
        <v>513</v>
      </c>
      <c r="AD880">
        <f t="shared" si="71"/>
        <v>0</v>
      </c>
    </row>
    <row r="881" spans="1:30" x14ac:dyDescent="0.25">
      <c r="A881">
        <v>3</v>
      </c>
      <c r="B881">
        <v>0</v>
      </c>
      <c r="C881" t="s">
        <v>2025</v>
      </c>
      <c r="D881" t="s">
        <v>20</v>
      </c>
      <c r="F881">
        <v>0</v>
      </c>
      <c r="G881">
        <v>0</v>
      </c>
      <c r="H881" t="s">
        <v>2026</v>
      </c>
      <c r="I881">
        <v>7.8958000000000004</v>
      </c>
      <c r="K881" t="s">
        <v>17</v>
      </c>
      <c r="O881">
        <v>2</v>
      </c>
      <c r="P881" t="str">
        <f t="shared" si="67"/>
        <v>Train</v>
      </c>
      <c r="Q881" t="str">
        <f t="shared" si="68"/>
        <v/>
      </c>
      <c r="S881">
        <f>IF(E881="",WoE!$T$11,IF(E881&lt;18,WoE!$T$5,IF(E881&lt;31,WoE!$T$6,IF(E881&lt;41,WoE!$T$7,IF(E881&lt;51,WoE!$T$8,IF(E881&lt;61,WoE!$T$9,WoE!$T$10))))))</f>
        <v>-43.580409799888336</v>
      </c>
      <c r="T881">
        <f>IF(J881="",WoE!$T$25,IF(LEFT(J881,1)=WoE!$R$19,WoE!$T$19,IF(LEFT(J881,1)=WoE!$R$20,WoE!$T$20,IF(LEFT(J881,1)=WoE!$R$21,WoE!$T$21,IF(LEFT(J881,1)=WoE!$R$22,WoE!$T$22,IF(LEFT(J881,1)=WoE!$R$23,WoE!$T$23,WoE!$T$24))))))</f>
        <v>-35.508699828064103</v>
      </c>
      <c r="U881">
        <f>IF(Q881=WoE!$R$45,WoE!$T$45,IF(Q881=WoE!$R$44,WoE!$T$44,IF(Q881=WoE!$R$43,WoE!$T$43,IF(Q881=WoE!$R$42,WoE!$T$42,IF(Q881=WoE!$R$41,WoE!$T$41,IF(Q881=WoE!$R$40,WoE!$T$40,IF(Q881=WoE!$R$39,WoE!$T$39,IF(Q881=WoE!$R$38,WoE!$T$38,IF(Q881=WoE!$R$37,WoE!$T$37,IF(Q881=WoE!$R$36,WoE!$T$36,IF(Q881=WoE!$R$35,WoE!$T$35,IF(Q881="",WoE!$T$33,WoE!$T$34))))))))))))</f>
        <v>-46.758841498002319</v>
      </c>
      <c r="V881">
        <f>IF(D881=WoE!$R$53,WoE!$T$53,WoE!$T$54)</f>
        <v>-94.961360375027951</v>
      </c>
      <c r="W881">
        <f t="shared" si="69"/>
        <v>0</v>
      </c>
      <c r="Y881">
        <f>VLOOKUP(S881,WoE!$T$5:$W$11,4,FALSE)</f>
        <v>113</v>
      </c>
      <c r="Z881">
        <f>VLOOKUP(T881,WoE!$T$19:$W$25,4,FALSE)</f>
        <v>113</v>
      </c>
      <c r="AA881">
        <f>VLOOKUP(U881,WoE!$T$33:$W$45,4,FALSE)</f>
        <v>112</v>
      </c>
      <c r="AB881">
        <f>VLOOKUP(V881,WoE!$T$53:$W$54,4,FALSE)</f>
        <v>95</v>
      </c>
      <c r="AC881">
        <f t="shared" si="70"/>
        <v>433</v>
      </c>
      <c r="AD881">
        <f t="shared" si="71"/>
        <v>0</v>
      </c>
    </row>
    <row r="882" spans="1:30" hidden="1" x14ac:dyDescent="0.25">
      <c r="A882">
        <v>3</v>
      </c>
      <c r="B882">
        <v>1</v>
      </c>
      <c r="C882" t="s">
        <v>2027</v>
      </c>
      <c r="D882" t="s">
        <v>20</v>
      </c>
      <c r="E882">
        <v>29</v>
      </c>
      <c r="F882">
        <v>0</v>
      </c>
      <c r="G882">
        <v>0</v>
      </c>
      <c r="H882" t="s">
        <v>2028</v>
      </c>
      <c r="I882">
        <v>7.8958000000000004</v>
      </c>
      <c r="K882" t="s">
        <v>44</v>
      </c>
      <c r="L882" t="s">
        <v>414</v>
      </c>
      <c r="O882">
        <v>5</v>
      </c>
      <c r="P882" t="str">
        <f t="shared" si="67"/>
        <v>Validate</v>
      </c>
      <c r="Q882" t="str">
        <f t="shared" si="68"/>
        <v/>
      </c>
      <c r="S882">
        <f>IF(E882="",WoE!$T$11,IF(E882&lt;18,WoE!$T$5,IF(E882&lt;31,WoE!$T$6,IF(E882&lt;41,WoE!$T$7,IF(E882&lt;51,WoE!$T$8,IF(E882&lt;61,WoE!$T$9,WoE!$T$10))))))</f>
        <v>-5.6858338818942329</v>
      </c>
      <c r="T882">
        <f>IF(J882="",WoE!$T$25,IF(LEFT(J882,1)=WoE!$R$19,WoE!$T$19,IF(LEFT(J882,1)=WoE!$R$20,WoE!$T$20,IF(LEFT(J882,1)=WoE!$R$21,WoE!$T$21,IF(LEFT(J882,1)=WoE!$R$22,WoE!$T$22,IF(LEFT(J882,1)=WoE!$R$23,WoE!$T$23,WoE!$T$24))))))</f>
        <v>-35.508699828064103</v>
      </c>
      <c r="U882">
        <f>IF(Q882=WoE!$R$45,WoE!$T$45,IF(Q882=WoE!$R$44,WoE!$T$44,IF(Q882=WoE!$R$43,WoE!$T$43,IF(Q882=WoE!$R$42,WoE!$T$42,IF(Q882=WoE!$R$41,WoE!$T$41,IF(Q882=WoE!$R$40,WoE!$T$40,IF(Q882=WoE!$R$39,WoE!$T$39,IF(Q882=WoE!$R$38,WoE!$T$38,IF(Q882=WoE!$R$37,WoE!$T$37,IF(Q882=WoE!$R$36,WoE!$T$36,IF(Q882=WoE!$R$35,WoE!$T$35,IF(Q882="",WoE!$T$33,WoE!$T$34))))))))))))</f>
        <v>-46.758841498002319</v>
      </c>
      <c r="V882">
        <f>IF(D882=WoE!$R$53,WoE!$T$53,WoE!$T$54)</f>
        <v>-94.961360375027951</v>
      </c>
      <c r="W882">
        <f t="shared" si="69"/>
        <v>1</v>
      </c>
      <c r="Y882">
        <f>VLOOKUP(S882,WoE!$T$5:$W$11,4,FALSE)</f>
        <v>121</v>
      </c>
      <c r="Z882">
        <f>VLOOKUP(T882,WoE!$T$19:$W$25,4,FALSE)</f>
        <v>113</v>
      </c>
      <c r="AA882">
        <f>VLOOKUP(U882,WoE!$T$33:$W$45,4,FALSE)</f>
        <v>112</v>
      </c>
      <c r="AB882">
        <f>VLOOKUP(V882,WoE!$T$53:$W$54,4,FALSE)</f>
        <v>95</v>
      </c>
      <c r="AC882">
        <f t="shared" si="70"/>
        <v>441</v>
      </c>
      <c r="AD882">
        <f t="shared" si="71"/>
        <v>1</v>
      </c>
    </row>
    <row r="883" spans="1:30" x14ac:dyDescent="0.25">
      <c r="A883">
        <v>3</v>
      </c>
      <c r="B883">
        <v>1</v>
      </c>
      <c r="C883" t="s">
        <v>2029</v>
      </c>
      <c r="D883" t="s">
        <v>20</v>
      </c>
      <c r="E883">
        <v>21</v>
      </c>
      <c r="F883">
        <v>0</v>
      </c>
      <c r="G883">
        <v>0</v>
      </c>
      <c r="H883" t="s">
        <v>2030</v>
      </c>
      <c r="I883">
        <v>7.7957999999999998</v>
      </c>
      <c r="K883" t="s">
        <v>17</v>
      </c>
      <c r="L883" t="s">
        <v>74</v>
      </c>
      <c r="O883">
        <v>1</v>
      </c>
      <c r="P883" t="str">
        <f t="shared" si="67"/>
        <v>Train</v>
      </c>
      <c r="Q883" t="str">
        <f t="shared" si="68"/>
        <v/>
      </c>
      <c r="S883">
        <f>IF(E883="",WoE!$T$11,IF(E883&lt;18,WoE!$T$5,IF(E883&lt;31,WoE!$T$6,IF(E883&lt;41,WoE!$T$7,IF(E883&lt;51,WoE!$T$8,IF(E883&lt;61,WoE!$T$9,WoE!$T$10))))))</f>
        <v>-5.6858338818942329</v>
      </c>
      <c r="T883">
        <f>IF(J883="",WoE!$T$25,IF(LEFT(J883,1)=WoE!$R$19,WoE!$T$19,IF(LEFT(J883,1)=WoE!$R$20,WoE!$T$20,IF(LEFT(J883,1)=WoE!$R$21,WoE!$T$21,IF(LEFT(J883,1)=WoE!$R$22,WoE!$T$22,IF(LEFT(J883,1)=WoE!$R$23,WoE!$T$23,WoE!$T$24))))))</f>
        <v>-35.508699828064103</v>
      </c>
      <c r="U883">
        <f>IF(Q883=WoE!$R$45,WoE!$T$45,IF(Q883=WoE!$R$44,WoE!$T$44,IF(Q883=WoE!$R$43,WoE!$T$43,IF(Q883=WoE!$R$42,WoE!$T$42,IF(Q883=WoE!$R$41,WoE!$T$41,IF(Q883=WoE!$R$40,WoE!$T$40,IF(Q883=WoE!$R$39,WoE!$T$39,IF(Q883=WoE!$R$38,WoE!$T$38,IF(Q883=WoE!$R$37,WoE!$T$37,IF(Q883=WoE!$R$36,WoE!$T$36,IF(Q883=WoE!$R$35,WoE!$T$35,IF(Q883="",WoE!$T$33,WoE!$T$34))))))))))))</f>
        <v>-46.758841498002319</v>
      </c>
      <c r="V883">
        <f>IF(D883=WoE!$R$53,WoE!$T$53,WoE!$T$54)</f>
        <v>-94.961360375027951</v>
      </c>
      <c r="W883">
        <f t="shared" si="69"/>
        <v>1</v>
      </c>
      <c r="Y883">
        <f>VLOOKUP(S883,WoE!$T$5:$W$11,4,FALSE)</f>
        <v>121</v>
      </c>
      <c r="Z883">
        <f>VLOOKUP(T883,WoE!$T$19:$W$25,4,FALSE)</f>
        <v>113</v>
      </c>
      <c r="AA883">
        <f>VLOOKUP(U883,WoE!$T$33:$W$45,4,FALSE)</f>
        <v>112</v>
      </c>
      <c r="AB883">
        <f>VLOOKUP(V883,WoE!$T$53:$W$54,4,FALSE)</f>
        <v>95</v>
      </c>
      <c r="AC883">
        <f t="shared" si="70"/>
        <v>441</v>
      </c>
      <c r="AD883">
        <f t="shared" si="71"/>
        <v>1</v>
      </c>
    </row>
    <row r="884" spans="1:30" x14ac:dyDescent="0.25">
      <c r="A884">
        <v>3</v>
      </c>
      <c r="B884">
        <v>0</v>
      </c>
      <c r="C884" t="s">
        <v>2031</v>
      </c>
      <c r="D884" t="s">
        <v>20</v>
      </c>
      <c r="F884">
        <v>0</v>
      </c>
      <c r="G884">
        <v>0</v>
      </c>
      <c r="H884" t="s">
        <v>2032</v>
      </c>
      <c r="I884">
        <v>7.05</v>
      </c>
      <c r="K884" t="s">
        <v>17</v>
      </c>
      <c r="O884">
        <v>2</v>
      </c>
      <c r="P884" t="str">
        <f t="shared" si="67"/>
        <v>Train</v>
      </c>
      <c r="Q884" t="str">
        <f t="shared" si="68"/>
        <v/>
      </c>
      <c r="S884">
        <f>IF(E884="",WoE!$T$11,IF(E884&lt;18,WoE!$T$5,IF(E884&lt;31,WoE!$T$6,IF(E884&lt;41,WoE!$T$7,IF(E884&lt;51,WoE!$T$8,IF(E884&lt;61,WoE!$T$9,WoE!$T$10))))))</f>
        <v>-43.580409799888336</v>
      </c>
      <c r="T884">
        <f>IF(J884="",WoE!$T$25,IF(LEFT(J884,1)=WoE!$R$19,WoE!$T$19,IF(LEFT(J884,1)=WoE!$R$20,WoE!$T$20,IF(LEFT(J884,1)=WoE!$R$21,WoE!$T$21,IF(LEFT(J884,1)=WoE!$R$22,WoE!$T$22,IF(LEFT(J884,1)=WoE!$R$23,WoE!$T$23,WoE!$T$24))))))</f>
        <v>-35.508699828064103</v>
      </c>
      <c r="U884">
        <f>IF(Q884=WoE!$R$45,WoE!$T$45,IF(Q884=WoE!$R$44,WoE!$T$44,IF(Q884=WoE!$R$43,WoE!$T$43,IF(Q884=WoE!$R$42,WoE!$T$42,IF(Q884=WoE!$R$41,WoE!$T$41,IF(Q884=WoE!$R$40,WoE!$T$40,IF(Q884=WoE!$R$39,WoE!$T$39,IF(Q884=WoE!$R$38,WoE!$T$38,IF(Q884=WoE!$R$37,WoE!$T$37,IF(Q884=WoE!$R$36,WoE!$T$36,IF(Q884=WoE!$R$35,WoE!$T$35,IF(Q884="",WoE!$T$33,WoE!$T$34))))))))))))</f>
        <v>-46.758841498002319</v>
      </c>
      <c r="V884">
        <f>IF(D884=WoE!$R$53,WoE!$T$53,WoE!$T$54)</f>
        <v>-94.961360375027951</v>
      </c>
      <c r="W884">
        <f t="shared" si="69"/>
        <v>0</v>
      </c>
      <c r="Y884">
        <f>VLOOKUP(S884,WoE!$T$5:$W$11,4,FALSE)</f>
        <v>113</v>
      </c>
      <c r="Z884">
        <f>VLOOKUP(T884,WoE!$T$19:$W$25,4,FALSE)</f>
        <v>113</v>
      </c>
      <c r="AA884">
        <f>VLOOKUP(U884,WoE!$T$33:$W$45,4,FALSE)</f>
        <v>112</v>
      </c>
      <c r="AB884">
        <f>VLOOKUP(V884,WoE!$T$53:$W$54,4,FALSE)</f>
        <v>95</v>
      </c>
      <c r="AC884">
        <f t="shared" si="70"/>
        <v>433</v>
      </c>
      <c r="AD884">
        <f t="shared" si="71"/>
        <v>0</v>
      </c>
    </row>
    <row r="885" spans="1:30" hidden="1" x14ac:dyDescent="0.25">
      <c r="A885">
        <v>3</v>
      </c>
      <c r="B885">
        <v>0</v>
      </c>
      <c r="C885" t="s">
        <v>2033</v>
      </c>
      <c r="D885" t="s">
        <v>20</v>
      </c>
      <c r="E885">
        <v>20</v>
      </c>
      <c r="F885">
        <v>0</v>
      </c>
      <c r="G885">
        <v>0</v>
      </c>
      <c r="H885" t="s">
        <v>2034</v>
      </c>
      <c r="I885">
        <v>7.8541999999999996</v>
      </c>
      <c r="K885" t="s">
        <v>17</v>
      </c>
      <c r="O885">
        <v>4</v>
      </c>
      <c r="P885" t="str">
        <f t="shared" si="67"/>
        <v>Test</v>
      </c>
      <c r="Q885" t="str">
        <f t="shared" si="68"/>
        <v/>
      </c>
      <c r="S885">
        <f>IF(E885="",WoE!$T$11,IF(E885&lt;18,WoE!$T$5,IF(E885&lt;31,WoE!$T$6,IF(E885&lt;41,WoE!$T$7,IF(E885&lt;51,WoE!$T$8,IF(E885&lt;61,WoE!$T$9,WoE!$T$10))))))</f>
        <v>-5.6858338818942329</v>
      </c>
      <c r="T885">
        <f>IF(J885="",WoE!$T$25,IF(LEFT(J885,1)=WoE!$R$19,WoE!$T$19,IF(LEFT(J885,1)=WoE!$R$20,WoE!$T$20,IF(LEFT(J885,1)=WoE!$R$21,WoE!$T$21,IF(LEFT(J885,1)=WoE!$R$22,WoE!$T$22,IF(LEFT(J885,1)=WoE!$R$23,WoE!$T$23,WoE!$T$24))))))</f>
        <v>-35.508699828064103</v>
      </c>
      <c r="U885">
        <f>IF(Q885=WoE!$R$45,WoE!$T$45,IF(Q885=WoE!$R$44,WoE!$T$44,IF(Q885=WoE!$R$43,WoE!$T$43,IF(Q885=WoE!$R$42,WoE!$T$42,IF(Q885=WoE!$R$41,WoE!$T$41,IF(Q885=WoE!$R$40,WoE!$T$40,IF(Q885=WoE!$R$39,WoE!$T$39,IF(Q885=WoE!$R$38,WoE!$T$38,IF(Q885=WoE!$R$37,WoE!$T$37,IF(Q885=WoE!$R$36,WoE!$T$36,IF(Q885=WoE!$R$35,WoE!$T$35,IF(Q885="",WoE!$T$33,WoE!$T$34))))))))))))</f>
        <v>-46.758841498002319</v>
      </c>
      <c r="V885">
        <f>IF(D885=WoE!$R$53,WoE!$T$53,WoE!$T$54)</f>
        <v>-94.961360375027951</v>
      </c>
      <c r="W885">
        <f t="shared" si="69"/>
        <v>0</v>
      </c>
      <c r="Y885">
        <f>VLOOKUP(S885,WoE!$T$5:$W$11,4,FALSE)</f>
        <v>121</v>
      </c>
      <c r="Z885">
        <f>VLOOKUP(T885,WoE!$T$19:$W$25,4,FALSE)</f>
        <v>113</v>
      </c>
      <c r="AA885">
        <f>VLOOKUP(U885,WoE!$T$33:$W$45,4,FALSE)</f>
        <v>112</v>
      </c>
      <c r="AB885">
        <f>VLOOKUP(V885,WoE!$T$53:$W$54,4,FALSE)</f>
        <v>95</v>
      </c>
      <c r="AC885">
        <f t="shared" si="70"/>
        <v>441</v>
      </c>
      <c r="AD885">
        <f t="shared" si="71"/>
        <v>0</v>
      </c>
    </row>
    <row r="886" spans="1:30" hidden="1" x14ac:dyDescent="0.25">
      <c r="A886">
        <v>3</v>
      </c>
      <c r="B886">
        <v>0</v>
      </c>
      <c r="C886" t="s">
        <v>2035</v>
      </c>
      <c r="D886" t="s">
        <v>20</v>
      </c>
      <c r="E886">
        <v>48</v>
      </c>
      <c r="F886">
        <v>0</v>
      </c>
      <c r="G886">
        <v>0</v>
      </c>
      <c r="H886" t="s">
        <v>2036</v>
      </c>
      <c r="I886">
        <v>7.8541999999999996</v>
      </c>
      <c r="K886" t="s">
        <v>17</v>
      </c>
      <c r="O886">
        <v>5</v>
      </c>
      <c r="P886" t="str">
        <f t="shared" si="67"/>
        <v>Validate</v>
      </c>
      <c r="Q886" t="str">
        <f t="shared" si="68"/>
        <v/>
      </c>
      <c r="S886">
        <f>IF(E886="",WoE!$T$11,IF(E886&lt;18,WoE!$T$5,IF(E886&lt;31,WoE!$T$6,IF(E886&lt;41,WoE!$T$7,IF(E886&lt;51,WoE!$T$8,IF(E886&lt;61,WoE!$T$9,WoE!$T$10))))))</f>
        <v>10.385094737400134</v>
      </c>
      <c r="T886">
        <f>IF(J886="",WoE!$T$25,IF(LEFT(J886,1)=WoE!$R$19,WoE!$T$19,IF(LEFT(J886,1)=WoE!$R$20,WoE!$T$20,IF(LEFT(J886,1)=WoE!$R$21,WoE!$T$21,IF(LEFT(J886,1)=WoE!$R$22,WoE!$T$22,IF(LEFT(J886,1)=WoE!$R$23,WoE!$T$23,WoE!$T$24))))))</f>
        <v>-35.508699828064103</v>
      </c>
      <c r="U886">
        <f>IF(Q886=WoE!$R$45,WoE!$T$45,IF(Q886=WoE!$R$44,WoE!$T$44,IF(Q886=WoE!$R$43,WoE!$T$43,IF(Q886=WoE!$R$42,WoE!$T$42,IF(Q886=WoE!$R$41,WoE!$T$41,IF(Q886=WoE!$R$40,WoE!$T$40,IF(Q886=WoE!$R$39,WoE!$T$39,IF(Q886=WoE!$R$38,WoE!$T$38,IF(Q886=WoE!$R$37,WoE!$T$37,IF(Q886=WoE!$R$36,WoE!$T$36,IF(Q886=WoE!$R$35,WoE!$T$35,IF(Q886="",WoE!$T$33,WoE!$T$34))))))))))))</f>
        <v>-46.758841498002319</v>
      </c>
      <c r="V886">
        <f>IF(D886=WoE!$R$53,WoE!$T$53,WoE!$T$54)</f>
        <v>-94.961360375027951</v>
      </c>
      <c r="W886">
        <f t="shared" si="69"/>
        <v>0</v>
      </c>
      <c r="Y886">
        <f>VLOOKUP(S886,WoE!$T$5:$W$11,4,FALSE)</f>
        <v>124</v>
      </c>
      <c r="Z886">
        <f>VLOOKUP(T886,WoE!$T$19:$W$25,4,FALSE)</f>
        <v>113</v>
      </c>
      <c r="AA886">
        <f>VLOOKUP(U886,WoE!$T$33:$W$45,4,FALSE)</f>
        <v>112</v>
      </c>
      <c r="AB886">
        <f>VLOOKUP(V886,WoE!$T$53:$W$54,4,FALSE)</f>
        <v>95</v>
      </c>
      <c r="AC886">
        <f t="shared" si="70"/>
        <v>444</v>
      </c>
      <c r="AD886">
        <f t="shared" si="71"/>
        <v>0</v>
      </c>
    </row>
    <row r="887" spans="1:30" x14ac:dyDescent="0.25">
      <c r="A887">
        <v>3</v>
      </c>
      <c r="B887">
        <v>0</v>
      </c>
      <c r="C887" t="s">
        <v>2037</v>
      </c>
      <c r="D887" t="s">
        <v>20</v>
      </c>
      <c r="E887">
        <v>17</v>
      </c>
      <c r="F887">
        <v>1</v>
      </c>
      <c r="G887">
        <v>0</v>
      </c>
      <c r="H887" t="s">
        <v>2038</v>
      </c>
      <c r="I887">
        <v>7.0541999999999998</v>
      </c>
      <c r="K887" t="s">
        <v>17</v>
      </c>
      <c r="O887">
        <v>1</v>
      </c>
      <c r="P887" t="str">
        <f t="shared" si="67"/>
        <v>Train</v>
      </c>
      <c r="Q887" t="str">
        <f t="shared" si="68"/>
        <v/>
      </c>
      <c r="S887">
        <f>IF(E887="",WoE!$T$11,IF(E887&lt;18,WoE!$T$5,IF(E887&lt;31,WoE!$T$6,IF(E887&lt;41,WoE!$T$7,IF(E887&lt;51,WoE!$T$8,IF(E887&lt;61,WoE!$T$9,WoE!$T$10))))))</f>
        <v>76.513380263189873</v>
      </c>
      <c r="T887">
        <f>IF(J887="",WoE!$T$25,IF(LEFT(J887,1)=WoE!$R$19,WoE!$T$19,IF(LEFT(J887,1)=WoE!$R$20,WoE!$T$20,IF(LEFT(J887,1)=WoE!$R$21,WoE!$T$21,IF(LEFT(J887,1)=WoE!$R$22,WoE!$T$22,IF(LEFT(J887,1)=WoE!$R$23,WoE!$T$23,WoE!$T$24))))))</f>
        <v>-35.508699828064103</v>
      </c>
      <c r="U887">
        <f>IF(Q887=WoE!$R$45,WoE!$T$45,IF(Q887=WoE!$R$44,WoE!$T$44,IF(Q887=WoE!$R$43,WoE!$T$43,IF(Q887=WoE!$R$42,WoE!$T$42,IF(Q887=WoE!$R$41,WoE!$T$41,IF(Q887=WoE!$R$40,WoE!$T$40,IF(Q887=WoE!$R$39,WoE!$T$39,IF(Q887=WoE!$R$38,WoE!$T$38,IF(Q887=WoE!$R$37,WoE!$T$37,IF(Q887=WoE!$R$36,WoE!$T$36,IF(Q887=WoE!$R$35,WoE!$T$35,IF(Q887="",WoE!$T$33,WoE!$T$34))))))))))))</f>
        <v>-46.758841498002319</v>
      </c>
      <c r="V887">
        <f>IF(D887=WoE!$R$53,WoE!$T$53,WoE!$T$54)</f>
        <v>-94.961360375027951</v>
      </c>
      <c r="W887">
        <f t="shared" si="69"/>
        <v>0</v>
      </c>
      <c r="Y887">
        <f>VLOOKUP(S887,WoE!$T$5:$W$11,4,FALSE)</f>
        <v>137</v>
      </c>
      <c r="Z887">
        <f>VLOOKUP(T887,WoE!$T$19:$W$25,4,FALSE)</f>
        <v>113</v>
      </c>
      <c r="AA887">
        <f>VLOOKUP(U887,WoE!$T$33:$W$45,4,FALSE)</f>
        <v>112</v>
      </c>
      <c r="AB887">
        <f>VLOOKUP(V887,WoE!$T$53:$W$54,4,FALSE)</f>
        <v>95</v>
      </c>
      <c r="AC887">
        <f t="shared" si="70"/>
        <v>457</v>
      </c>
      <c r="AD887">
        <f t="shared" si="71"/>
        <v>0</v>
      </c>
    </row>
    <row r="888" spans="1:30" x14ac:dyDescent="0.25">
      <c r="A888">
        <v>3</v>
      </c>
      <c r="B888">
        <v>1</v>
      </c>
      <c r="C888" t="s">
        <v>2039</v>
      </c>
      <c r="D888" t="s">
        <v>15</v>
      </c>
      <c r="F888">
        <v>0</v>
      </c>
      <c r="G888">
        <v>0</v>
      </c>
      <c r="H888" t="s">
        <v>2040</v>
      </c>
      <c r="I888">
        <v>7.75</v>
      </c>
      <c r="K888" t="s">
        <v>527</v>
      </c>
      <c r="L888" t="s">
        <v>40</v>
      </c>
      <c r="O888">
        <v>1</v>
      </c>
      <c r="P888" t="str">
        <f t="shared" si="67"/>
        <v>Train</v>
      </c>
      <c r="Q888" t="str">
        <f t="shared" si="68"/>
        <v/>
      </c>
      <c r="S888">
        <f>IF(E888="",WoE!$T$11,IF(E888&lt;18,WoE!$T$5,IF(E888&lt;31,WoE!$T$6,IF(E888&lt;41,WoE!$T$7,IF(E888&lt;51,WoE!$T$8,IF(E888&lt;61,WoE!$T$9,WoE!$T$10))))))</f>
        <v>-43.580409799888336</v>
      </c>
      <c r="T888">
        <f>IF(J888="",WoE!$T$25,IF(LEFT(J888,1)=WoE!$R$19,WoE!$T$19,IF(LEFT(J888,1)=WoE!$R$20,WoE!$T$20,IF(LEFT(J888,1)=WoE!$R$21,WoE!$T$21,IF(LEFT(J888,1)=WoE!$R$22,WoE!$T$22,IF(LEFT(J888,1)=WoE!$R$23,WoE!$T$23,WoE!$T$24))))))</f>
        <v>-35.508699828064103</v>
      </c>
      <c r="U888">
        <f>IF(Q888=WoE!$R$45,WoE!$T$45,IF(Q888=WoE!$R$44,WoE!$T$44,IF(Q888=WoE!$R$43,WoE!$T$43,IF(Q888=WoE!$R$42,WoE!$T$42,IF(Q888=WoE!$R$41,WoE!$T$41,IF(Q888=WoE!$R$40,WoE!$T$40,IF(Q888=WoE!$R$39,WoE!$T$39,IF(Q888=WoE!$R$38,WoE!$T$38,IF(Q888=WoE!$R$37,WoE!$T$37,IF(Q888=WoE!$R$36,WoE!$T$36,IF(Q888=WoE!$R$35,WoE!$T$35,IF(Q888="",WoE!$T$33,WoE!$T$34))))))))))))</f>
        <v>-46.758841498002319</v>
      </c>
      <c r="V888">
        <f>IF(D888=WoE!$R$53,WoE!$T$53,WoE!$T$54)</f>
        <v>157.1927179217501</v>
      </c>
      <c r="W888">
        <f t="shared" si="69"/>
        <v>1</v>
      </c>
      <c r="Y888">
        <f>VLOOKUP(S888,WoE!$T$5:$W$11,4,FALSE)</f>
        <v>113</v>
      </c>
      <c r="Z888">
        <f>VLOOKUP(T888,WoE!$T$19:$W$25,4,FALSE)</f>
        <v>113</v>
      </c>
      <c r="AA888">
        <f>VLOOKUP(U888,WoE!$T$33:$W$45,4,FALSE)</f>
        <v>112</v>
      </c>
      <c r="AB888">
        <f>VLOOKUP(V888,WoE!$T$53:$W$54,4,FALSE)</f>
        <v>167</v>
      </c>
      <c r="AC888">
        <f t="shared" si="70"/>
        <v>505</v>
      </c>
      <c r="AD888">
        <f t="shared" si="71"/>
        <v>1</v>
      </c>
    </row>
    <row r="889" spans="1:30" x14ac:dyDescent="0.25">
      <c r="A889">
        <v>3</v>
      </c>
      <c r="B889">
        <v>1</v>
      </c>
      <c r="C889" t="s">
        <v>2041</v>
      </c>
      <c r="D889" t="s">
        <v>20</v>
      </c>
      <c r="F889">
        <v>0</v>
      </c>
      <c r="G889">
        <v>0</v>
      </c>
      <c r="H889" t="s">
        <v>2042</v>
      </c>
      <c r="I889">
        <v>8.1125000000000007</v>
      </c>
      <c r="K889" t="s">
        <v>17</v>
      </c>
      <c r="L889" t="s">
        <v>241</v>
      </c>
      <c r="O889">
        <v>3</v>
      </c>
      <c r="P889" t="str">
        <f t="shared" si="67"/>
        <v>Train</v>
      </c>
      <c r="Q889" t="str">
        <f t="shared" si="68"/>
        <v/>
      </c>
      <c r="S889">
        <f>IF(E889="",WoE!$T$11,IF(E889&lt;18,WoE!$T$5,IF(E889&lt;31,WoE!$T$6,IF(E889&lt;41,WoE!$T$7,IF(E889&lt;51,WoE!$T$8,IF(E889&lt;61,WoE!$T$9,WoE!$T$10))))))</f>
        <v>-43.580409799888336</v>
      </c>
      <c r="T889">
        <f>IF(J889="",WoE!$T$25,IF(LEFT(J889,1)=WoE!$R$19,WoE!$T$19,IF(LEFT(J889,1)=WoE!$R$20,WoE!$T$20,IF(LEFT(J889,1)=WoE!$R$21,WoE!$T$21,IF(LEFT(J889,1)=WoE!$R$22,WoE!$T$22,IF(LEFT(J889,1)=WoE!$R$23,WoE!$T$23,WoE!$T$24))))))</f>
        <v>-35.508699828064103</v>
      </c>
      <c r="U889">
        <f>IF(Q889=WoE!$R$45,WoE!$T$45,IF(Q889=WoE!$R$44,WoE!$T$44,IF(Q889=WoE!$R$43,WoE!$T$43,IF(Q889=WoE!$R$42,WoE!$T$42,IF(Q889=WoE!$R$41,WoE!$T$41,IF(Q889=WoE!$R$40,WoE!$T$40,IF(Q889=WoE!$R$39,WoE!$T$39,IF(Q889=WoE!$R$38,WoE!$T$38,IF(Q889=WoE!$R$37,WoE!$T$37,IF(Q889=WoE!$R$36,WoE!$T$36,IF(Q889=WoE!$R$35,WoE!$T$35,IF(Q889="",WoE!$T$33,WoE!$T$34))))))))))))</f>
        <v>-46.758841498002319</v>
      </c>
      <c r="V889">
        <f>IF(D889=WoE!$R$53,WoE!$T$53,WoE!$T$54)</f>
        <v>-94.961360375027951</v>
      </c>
      <c r="W889">
        <f t="shared" si="69"/>
        <v>1</v>
      </c>
      <c r="Y889">
        <f>VLOOKUP(S889,WoE!$T$5:$W$11,4,FALSE)</f>
        <v>113</v>
      </c>
      <c r="Z889">
        <f>VLOOKUP(T889,WoE!$T$19:$W$25,4,FALSE)</f>
        <v>113</v>
      </c>
      <c r="AA889">
        <f>VLOOKUP(U889,WoE!$T$33:$W$45,4,FALSE)</f>
        <v>112</v>
      </c>
      <c r="AB889">
        <f>VLOOKUP(V889,WoE!$T$53:$W$54,4,FALSE)</f>
        <v>95</v>
      </c>
      <c r="AC889">
        <f t="shared" si="70"/>
        <v>433</v>
      </c>
      <c r="AD889">
        <f t="shared" si="71"/>
        <v>1</v>
      </c>
    </row>
    <row r="890" spans="1:30" x14ac:dyDescent="0.25">
      <c r="A890">
        <v>3</v>
      </c>
      <c r="B890">
        <v>0</v>
      </c>
      <c r="C890" t="s">
        <v>2043</v>
      </c>
      <c r="D890" t="s">
        <v>20</v>
      </c>
      <c r="E890">
        <v>34</v>
      </c>
      <c r="F890">
        <v>0</v>
      </c>
      <c r="G890">
        <v>0</v>
      </c>
      <c r="H890" t="s">
        <v>2044</v>
      </c>
      <c r="I890">
        <v>6.4958</v>
      </c>
      <c r="K890" t="s">
        <v>17</v>
      </c>
      <c r="M890">
        <v>143</v>
      </c>
      <c r="O890">
        <v>3</v>
      </c>
      <c r="P890" t="str">
        <f t="shared" si="67"/>
        <v>Train</v>
      </c>
      <c r="Q890" t="str">
        <f t="shared" si="68"/>
        <v/>
      </c>
      <c r="S890">
        <f>IF(E890="",WoE!$T$11,IF(E890&lt;18,WoE!$T$5,IF(E890&lt;31,WoE!$T$6,IF(E890&lt;41,WoE!$T$7,IF(E890&lt;51,WoE!$T$8,IF(E890&lt;61,WoE!$T$9,WoE!$T$10))))))</f>
        <v>6.0882919635254256</v>
      </c>
      <c r="T890">
        <f>IF(J890="",WoE!$T$25,IF(LEFT(J890,1)=WoE!$R$19,WoE!$T$19,IF(LEFT(J890,1)=WoE!$R$20,WoE!$T$20,IF(LEFT(J890,1)=WoE!$R$21,WoE!$T$21,IF(LEFT(J890,1)=WoE!$R$22,WoE!$T$22,IF(LEFT(J890,1)=WoE!$R$23,WoE!$T$23,WoE!$T$24))))))</f>
        <v>-35.508699828064103</v>
      </c>
      <c r="U890">
        <f>IF(Q890=WoE!$R$45,WoE!$T$45,IF(Q890=WoE!$R$44,WoE!$T$44,IF(Q890=WoE!$R$43,WoE!$T$43,IF(Q890=WoE!$R$42,WoE!$T$42,IF(Q890=WoE!$R$41,WoE!$T$41,IF(Q890=WoE!$R$40,WoE!$T$40,IF(Q890=WoE!$R$39,WoE!$T$39,IF(Q890=WoE!$R$38,WoE!$T$38,IF(Q890=WoE!$R$37,WoE!$T$37,IF(Q890=WoE!$R$36,WoE!$T$36,IF(Q890=WoE!$R$35,WoE!$T$35,IF(Q890="",WoE!$T$33,WoE!$T$34))))))))))))</f>
        <v>-46.758841498002319</v>
      </c>
      <c r="V890">
        <f>IF(D890=WoE!$R$53,WoE!$T$53,WoE!$T$54)</f>
        <v>-94.961360375027951</v>
      </c>
      <c r="W890">
        <f t="shared" si="69"/>
        <v>0</v>
      </c>
      <c r="Y890">
        <f>VLOOKUP(S890,WoE!$T$5:$W$11,4,FALSE)</f>
        <v>123</v>
      </c>
      <c r="Z890">
        <f>VLOOKUP(T890,WoE!$T$19:$W$25,4,FALSE)</f>
        <v>113</v>
      </c>
      <c r="AA890">
        <f>VLOOKUP(U890,WoE!$T$33:$W$45,4,FALSE)</f>
        <v>112</v>
      </c>
      <c r="AB890">
        <f>VLOOKUP(V890,WoE!$T$53:$W$54,4,FALSE)</f>
        <v>95</v>
      </c>
      <c r="AC890">
        <f t="shared" si="70"/>
        <v>443</v>
      </c>
      <c r="AD890">
        <f t="shared" si="71"/>
        <v>0</v>
      </c>
    </row>
    <row r="891" spans="1:30" x14ac:dyDescent="0.25">
      <c r="A891">
        <v>3</v>
      </c>
      <c r="B891">
        <v>1</v>
      </c>
      <c r="C891" t="s">
        <v>2045</v>
      </c>
      <c r="D891" t="s">
        <v>20</v>
      </c>
      <c r="E891">
        <v>26</v>
      </c>
      <c r="F891">
        <v>0</v>
      </c>
      <c r="G891">
        <v>0</v>
      </c>
      <c r="H891" t="s">
        <v>2046</v>
      </c>
      <c r="I891">
        <v>7.7750000000000004</v>
      </c>
      <c r="K891" t="s">
        <v>17</v>
      </c>
      <c r="L891" t="s">
        <v>414</v>
      </c>
      <c r="O891">
        <v>3</v>
      </c>
      <c r="P891" t="str">
        <f t="shared" si="67"/>
        <v>Train</v>
      </c>
      <c r="Q891" t="str">
        <f t="shared" si="68"/>
        <v/>
      </c>
      <c r="S891">
        <f>IF(E891="",WoE!$T$11,IF(E891&lt;18,WoE!$T$5,IF(E891&lt;31,WoE!$T$6,IF(E891&lt;41,WoE!$T$7,IF(E891&lt;51,WoE!$T$8,IF(E891&lt;61,WoE!$T$9,WoE!$T$10))))))</f>
        <v>-5.6858338818942329</v>
      </c>
      <c r="T891">
        <f>IF(J891="",WoE!$T$25,IF(LEFT(J891,1)=WoE!$R$19,WoE!$T$19,IF(LEFT(J891,1)=WoE!$R$20,WoE!$T$20,IF(LEFT(J891,1)=WoE!$R$21,WoE!$T$21,IF(LEFT(J891,1)=WoE!$R$22,WoE!$T$22,IF(LEFT(J891,1)=WoE!$R$23,WoE!$T$23,WoE!$T$24))))))</f>
        <v>-35.508699828064103</v>
      </c>
      <c r="U891">
        <f>IF(Q891=WoE!$R$45,WoE!$T$45,IF(Q891=WoE!$R$44,WoE!$T$44,IF(Q891=WoE!$R$43,WoE!$T$43,IF(Q891=WoE!$R$42,WoE!$T$42,IF(Q891=WoE!$R$41,WoE!$T$41,IF(Q891=WoE!$R$40,WoE!$T$40,IF(Q891=WoE!$R$39,WoE!$T$39,IF(Q891=WoE!$R$38,WoE!$T$38,IF(Q891=WoE!$R$37,WoE!$T$37,IF(Q891=WoE!$R$36,WoE!$T$36,IF(Q891=WoE!$R$35,WoE!$T$35,IF(Q891="",WoE!$T$33,WoE!$T$34))))))))))))</f>
        <v>-46.758841498002319</v>
      </c>
      <c r="V891">
        <f>IF(D891=WoE!$R$53,WoE!$T$53,WoE!$T$54)</f>
        <v>-94.961360375027951</v>
      </c>
      <c r="W891">
        <f t="shared" si="69"/>
        <v>1</v>
      </c>
      <c r="Y891">
        <f>VLOOKUP(S891,WoE!$T$5:$W$11,4,FALSE)</f>
        <v>121</v>
      </c>
      <c r="Z891">
        <f>VLOOKUP(T891,WoE!$T$19:$W$25,4,FALSE)</f>
        <v>113</v>
      </c>
      <c r="AA891">
        <f>VLOOKUP(U891,WoE!$T$33:$W$45,4,FALSE)</f>
        <v>112</v>
      </c>
      <c r="AB891">
        <f>VLOOKUP(V891,WoE!$T$53:$W$54,4,FALSE)</f>
        <v>95</v>
      </c>
      <c r="AC891">
        <f t="shared" si="70"/>
        <v>441</v>
      </c>
      <c r="AD891">
        <f t="shared" si="71"/>
        <v>1</v>
      </c>
    </row>
    <row r="892" spans="1:30" x14ac:dyDescent="0.25">
      <c r="A892">
        <v>3</v>
      </c>
      <c r="B892">
        <v>0</v>
      </c>
      <c r="C892" t="s">
        <v>2047</v>
      </c>
      <c r="D892" t="s">
        <v>20</v>
      </c>
      <c r="E892">
        <v>22</v>
      </c>
      <c r="F892">
        <v>0</v>
      </c>
      <c r="G892">
        <v>0</v>
      </c>
      <c r="H892" t="s">
        <v>2048</v>
      </c>
      <c r="I892">
        <v>7.7957999999999998</v>
      </c>
      <c r="K892" t="s">
        <v>17</v>
      </c>
      <c r="M892">
        <v>156</v>
      </c>
      <c r="O892">
        <v>1</v>
      </c>
      <c r="P892" t="str">
        <f t="shared" si="67"/>
        <v>Train</v>
      </c>
      <c r="Q892" t="str">
        <f t="shared" si="68"/>
        <v/>
      </c>
      <c r="S892">
        <f>IF(E892="",WoE!$T$11,IF(E892&lt;18,WoE!$T$5,IF(E892&lt;31,WoE!$T$6,IF(E892&lt;41,WoE!$T$7,IF(E892&lt;51,WoE!$T$8,IF(E892&lt;61,WoE!$T$9,WoE!$T$10))))))</f>
        <v>-5.6858338818942329</v>
      </c>
      <c r="T892">
        <f>IF(J892="",WoE!$T$25,IF(LEFT(J892,1)=WoE!$R$19,WoE!$T$19,IF(LEFT(J892,1)=WoE!$R$20,WoE!$T$20,IF(LEFT(J892,1)=WoE!$R$21,WoE!$T$21,IF(LEFT(J892,1)=WoE!$R$22,WoE!$T$22,IF(LEFT(J892,1)=WoE!$R$23,WoE!$T$23,WoE!$T$24))))))</f>
        <v>-35.508699828064103</v>
      </c>
      <c r="U892">
        <f>IF(Q892=WoE!$R$45,WoE!$T$45,IF(Q892=WoE!$R$44,WoE!$T$44,IF(Q892=WoE!$R$43,WoE!$T$43,IF(Q892=WoE!$R$42,WoE!$T$42,IF(Q892=WoE!$R$41,WoE!$T$41,IF(Q892=WoE!$R$40,WoE!$T$40,IF(Q892=WoE!$R$39,WoE!$T$39,IF(Q892=WoE!$R$38,WoE!$T$38,IF(Q892=WoE!$R$37,WoE!$T$37,IF(Q892=WoE!$R$36,WoE!$T$36,IF(Q892=WoE!$R$35,WoE!$T$35,IF(Q892="",WoE!$T$33,WoE!$T$34))))))))))))</f>
        <v>-46.758841498002319</v>
      </c>
      <c r="V892">
        <f>IF(D892=WoE!$R$53,WoE!$T$53,WoE!$T$54)</f>
        <v>-94.961360375027951</v>
      </c>
      <c r="W892">
        <f t="shared" si="69"/>
        <v>0</v>
      </c>
      <c r="Y892">
        <f>VLOOKUP(S892,WoE!$T$5:$W$11,4,FALSE)</f>
        <v>121</v>
      </c>
      <c r="Z892">
        <f>VLOOKUP(T892,WoE!$T$19:$W$25,4,FALSE)</f>
        <v>113</v>
      </c>
      <c r="AA892">
        <f>VLOOKUP(U892,WoE!$T$33:$W$45,4,FALSE)</f>
        <v>112</v>
      </c>
      <c r="AB892">
        <f>VLOOKUP(V892,WoE!$T$53:$W$54,4,FALSE)</f>
        <v>95</v>
      </c>
      <c r="AC892">
        <f t="shared" si="70"/>
        <v>441</v>
      </c>
      <c r="AD892">
        <f t="shared" si="71"/>
        <v>0</v>
      </c>
    </row>
    <row r="893" spans="1:30" x14ac:dyDescent="0.25">
      <c r="A893">
        <v>3</v>
      </c>
      <c r="B893">
        <v>0</v>
      </c>
      <c r="C893" t="s">
        <v>2049</v>
      </c>
      <c r="D893" t="s">
        <v>20</v>
      </c>
      <c r="E893">
        <v>33</v>
      </c>
      <c r="F893">
        <v>0</v>
      </c>
      <c r="G893">
        <v>0</v>
      </c>
      <c r="H893" t="s">
        <v>2050</v>
      </c>
      <c r="I893">
        <v>8.6541999999999994</v>
      </c>
      <c r="K893" t="s">
        <v>17</v>
      </c>
      <c r="M893">
        <v>285</v>
      </c>
      <c r="O893">
        <v>2</v>
      </c>
      <c r="P893" t="str">
        <f t="shared" si="67"/>
        <v>Train</v>
      </c>
      <c r="Q893" t="str">
        <f t="shared" si="68"/>
        <v/>
      </c>
      <c r="S893">
        <f>IF(E893="",WoE!$T$11,IF(E893&lt;18,WoE!$T$5,IF(E893&lt;31,WoE!$T$6,IF(E893&lt;41,WoE!$T$7,IF(E893&lt;51,WoE!$T$8,IF(E893&lt;61,WoE!$T$9,WoE!$T$10))))))</f>
        <v>6.0882919635254256</v>
      </c>
      <c r="T893">
        <f>IF(J893="",WoE!$T$25,IF(LEFT(J893,1)=WoE!$R$19,WoE!$T$19,IF(LEFT(J893,1)=WoE!$R$20,WoE!$T$20,IF(LEFT(J893,1)=WoE!$R$21,WoE!$T$21,IF(LEFT(J893,1)=WoE!$R$22,WoE!$T$22,IF(LEFT(J893,1)=WoE!$R$23,WoE!$T$23,WoE!$T$24))))))</f>
        <v>-35.508699828064103</v>
      </c>
      <c r="U893">
        <f>IF(Q893=WoE!$R$45,WoE!$T$45,IF(Q893=WoE!$R$44,WoE!$T$44,IF(Q893=WoE!$R$43,WoE!$T$43,IF(Q893=WoE!$R$42,WoE!$T$42,IF(Q893=WoE!$R$41,WoE!$T$41,IF(Q893=WoE!$R$40,WoE!$T$40,IF(Q893=WoE!$R$39,WoE!$T$39,IF(Q893=WoE!$R$38,WoE!$T$38,IF(Q893=WoE!$R$37,WoE!$T$37,IF(Q893=WoE!$R$36,WoE!$T$36,IF(Q893=WoE!$R$35,WoE!$T$35,IF(Q893="",WoE!$T$33,WoE!$T$34))))))))))))</f>
        <v>-46.758841498002319</v>
      </c>
      <c r="V893">
        <f>IF(D893=WoE!$R$53,WoE!$T$53,WoE!$T$54)</f>
        <v>-94.961360375027951</v>
      </c>
      <c r="W893">
        <f t="shared" si="69"/>
        <v>0</v>
      </c>
      <c r="Y893">
        <f>VLOOKUP(S893,WoE!$T$5:$W$11,4,FALSE)</f>
        <v>123</v>
      </c>
      <c r="Z893">
        <f>VLOOKUP(T893,WoE!$T$19:$W$25,4,FALSE)</f>
        <v>113</v>
      </c>
      <c r="AA893">
        <f>VLOOKUP(U893,WoE!$T$33:$W$45,4,FALSE)</f>
        <v>112</v>
      </c>
      <c r="AB893">
        <f>VLOOKUP(V893,WoE!$T$53:$W$54,4,FALSE)</f>
        <v>95</v>
      </c>
      <c r="AC893">
        <f t="shared" si="70"/>
        <v>443</v>
      </c>
      <c r="AD893">
        <f t="shared" si="71"/>
        <v>0</v>
      </c>
    </row>
    <row r="894" spans="1:30" x14ac:dyDescent="0.25">
      <c r="A894">
        <v>3</v>
      </c>
      <c r="B894">
        <v>0</v>
      </c>
      <c r="C894" t="s">
        <v>2051</v>
      </c>
      <c r="D894" t="s">
        <v>20</v>
      </c>
      <c r="E894">
        <v>31</v>
      </c>
      <c r="F894">
        <v>0</v>
      </c>
      <c r="G894">
        <v>0</v>
      </c>
      <c r="H894" t="s">
        <v>2052</v>
      </c>
      <c r="I894">
        <v>7.7750000000000004</v>
      </c>
      <c r="K894" t="s">
        <v>17</v>
      </c>
      <c r="O894">
        <v>1</v>
      </c>
      <c r="P894" t="str">
        <f t="shared" si="67"/>
        <v>Train</v>
      </c>
      <c r="Q894" t="str">
        <f t="shared" si="68"/>
        <v/>
      </c>
      <c r="S894">
        <f>IF(E894="",WoE!$T$11,IF(E894&lt;18,WoE!$T$5,IF(E894&lt;31,WoE!$T$6,IF(E894&lt;41,WoE!$T$7,IF(E894&lt;51,WoE!$T$8,IF(E894&lt;61,WoE!$T$9,WoE!$T$10))))))</f>
        <v>6.0882919635254256</v>
      </c>
      <c r="T894">
        <f>IF(J894="",WoE!$T$25,IF(LEFT(J894,1)=WoE!$R$19,WoE!$T$19,IF(LEFT(J894,1)=WoE!$R$20,WoE!$T$20,IF(LEFT(J894,1)=WoE!$R$21,WoE!$T$21,IF(LEFT(J894,1)=WoE!$R$22,WoE!$T$22,IF(LEFT(J894,1)=WoE!$R$23,WoE!$T$23,WoE!$T$24))))))</f>
        <v>-35.508699828064103</v>
      </c>
      <c r="U894">
        <f>IF(Q894=WoE!$R$45,WoE!$T$45,IF(Q894=WoE!$R$44,WoE!$T$44,IF(Q894=WoE!$R$43,WoE!$T$43,IF(Q894=WoE!$R$42,WoE!$T$42,IF(Q894=WoE!$R$41,WoE!$T$41,IF(Q894=WoE!$R$40,WoE!$T$40,IF(Q894=WoE!$R$39,WoE!$T$39,IF(Q894=WoE!$R$38,WoE!$T$38,IF(Q894=WoE!$R$37,WoE!$T$37,IF(Q894=WoE!$R$36,WoE!$T$36,IF(Q894=WoE!$R$35,WoE!$T$35,IF(Q894="",WoE!$T$33,WoE!$T$34))))))))))))</f>
        <v>-46.758841498002319</v>
      </c>
      <c r="V894">
        <f>IF(D894=WoE!$R$53,WoE!$T$53,WoE!$T$54)</f>
        <v>-94.961360375027951</v>
      </c>
      <c r="W894">
        <f t="shared" si="69"/>
        <v>0</v>
      </c>
      <c r="Y894">
        <f>VLOOKUP(S894,WoE!$T$5:$W$11,4,FALSE)</f>
        <v>123</v>
      </c>
      <c r="Z894">
        <f>VLOOKUP(T894,WoE!$T$19:$W$25,4,FALSE)</f>
        <v>113</v>
      </c>
      <c r="AA894">
        <f>VLOOKUP(U894,WoE!$T$33:$W$45,4,FALSE)</f>
        <v>112</v>
      </c>
      <c r="AB894">
        <f>VLOOKUP(V894,WoE!$T$53:$W$54,4,FALSE)</f>
        <v>95</v>
      </c>
      <c r="AC894">
        <f t="shared" si="70"/>
        <v>443</v>
      </c>
      <c r="AD894">
        <f t="shared" si="71"/>
        <v>0</v>
      </c>
    </row>
    <row r="895" spans="1:30" hidden="1" x14ac:dyDescent="0.25">
      <c r="A895">
        <v>3</v>
      </c>
      <c r="B895">
        <v>0</v>
      </c>
      <c r="C895" t="s">
        <v>2053</v>
      </c>
      <c r="D895" t="s">
        <v>20</v>
      </c>
      <c r="E895">
        <v>29</v>
      </c>
      <c r="F895">
        <v>0</v>
      </c>
      <c r="G895">
        <v>0</v>
      </c>
      <c r="H895" t="s">
        <v>2054</v>
      </c>
      <c r="I895">
        <v>7.8541999999999996</v>
      </c>
      <c r="K895" t="s">
        <v>17</v>
      </c>
      <c r="O895">
        <v>5</v>
      </c>
      <c r="P895" t="str">
        <f t="shared" si="67"/>
        <v>Validate</v>
      </c>
      <c r="Q895" t="str">
        <f t="shared" si="68"/>
        <v/>
      </c>
      <c r="S895">
        <f>IF(E895="",WoE!$T$11,IF(E895&lt;18,WoE!$T$5,IF(E895&lt;31,WoE!$T$6,IF(E895&lt;41,WoE!$T$7,IF(E895&lt;51,WoE!$T$8,IF(E895&lt;61,WoE!$T$9,WoE!$T$10))))))</f>
        <v>-5.6858338818942329</v>
      </c>
      <c r="T895">
        <f>IF(J895="",WoE!$T$25,IF(LEFT(J895,1)=WoE!$R$19,WoE!$T$19,IF(LEFT(J895,1)=WoE!$R$20,WoE!$T$20,IF(LEFT(J895,1)=WoE!$R$21,WoE!$T$21,IF(LEFT(J895,1)=WoE!$R$22,WoE!$T$22,IF(LEFT(J895,1)=WoE!$R$23,WoE!$T$23,WoE!$T$24))))))</f>
        <v>-35.508699828064103</v>
      </c>
      <c r="U895">
        <f>IF(Q895=WoE!$R$45,WoE!$T$45,IF(Q895=WoE!$R$44,WoE!$T$44,IF(Q895=WoE!$R$43,WoE!$T$43,IF(Q895=WoE!$R$42,WoE!$T$42,IF(Q895=WoE!$R$41,WoE!$T$41,IF(Q895=WoE!$R$40,WoE!$T$40,IF(Q895=WoE!$R$39,WoE!$T$39,IF(Q895=WoE!$R$38,WoE!$T$38,IF(Q895=WoE!$R$37,WoE!$T$37,IF(Q895=WoE!$R$36,WoE!$T$36,IF(Q895=WoE!$R$35,WoE!$T$35,IF(Q895="",WoE!$T$33,WoE!$T$34))))))))))))</f>
        <v>-46.758841498002319</v>
      </c>
      <c r="V895">
        <f>IF(D895=WoE!$R$53,WoE!$T$53,WoE!$T$54)</f>
        <v>-94.961360375027951</v>
      </c>
      <c r="W895">
        <f t="shared" si="69"/>
        <v>0</v>
      </c>
      <c r="Y895">
        <f>VLOOKUP(S895,WoE!$T$5:$W$11,4,FALSE)</f>
        <v>121</v>
      </c>
      <c r="Z895">
        <f>VLOOKUP(T895,WoE!$T$19:$W$25,4,FALSE)</f>
        <v>113</v>
      </c>
      <c r="AA895">
        <f>VLOOKUP(U895,WoE!$T$33:$W$45,4,FALSE)</f>
        <v>112</v>
      </c>
      <c r="AB895">
        <f>VLOOKUP(V895,WoE!$T$53:$W$54,4,FALSE)</f>
        <v>95</v>
      </c>
      <c r="AC895">
        <f t="shared" si="70"/>
        <v>441</v>
      </c>
      <c r="AD895">
        <f t="shared" si="71"/>
        <v>0</v>
      </c>
    </row>
    <row r="896" spans="1:30" x14ac:dyDescent="0.25">
      <c r="A896">
        <v>3</v>
      </c>
      <c r="B896">
        <v>1</v>
      </c>
      <c r="C896" t="s">
        <v>2055</v>
      </c>
      <c r="D896" t="s">
        <v>20</v>
      </c>
      <c r="E896">
        <v>4</v>
      </c>
      <c r="F896">
        <v>1</v>
      </c>
      <c r="G896">
        <v>1</v>
      </c>
      <c r="H896" t="s">
        <v>2056</v>
      </c>
      <c r="I896">
        <v>11.1333</v>
      </c>
      <c r="K896" t="s">
        <v>17</v>
      </c>
      <c r="L896" t="s">
        <v>414</v>
      </c>
      <c r="O896">
        <v>2</v>
      </c>
      <c r="P896" t="str">
        <f t="shared" si="67"/>
        <v>Train</v>
      </c>
      <c r="Q896" t="str">
        <f t="shared" si="68"/>
        <v/>
      </c>
      <c r="S896">
        <f>IF(E896="",WoE!$T$11,IF(E896&lt;18,WoE!$T$5,IF(E896&lt;31,WoE!$T$6,IF(E896&lt;41,WoE!$T$7,IF(E896&lt;51,WoE!$T$8,IF(E896&lt;61,WoE!$T$9,WoE!$T$10))))))</f>
        <v>76.513380263189873</v>
      </c>
      <c r="T896">
        <f>IF(J896="",WoE!$T$25,IF(LEFT(J896,1)=WoE!$R$19,WoE!$T$19,IF(LEFT(J896,1)=WoE!$R$20,WoE!$T$20,IF(LEFT(J896,1)=WoE!$R$21,WoE!$T$21,IF(LEFT(J896,1)=WoE!$R$22,WoE!$T$22,IF(LEFT(J896,1)=WoE!$R$23,WoE!$T$23,WoE!$T$24))))))</f>
        <v>-35.508699828064103</v>
      </c>
      <c r="U896">
        <f>IF(Q896=WoE!$R$45,WoE!$T$45,IF(Q896=WoE!$R$44,WoE!$T$44,IF(Q896=WoE!$R$43,WoE!$T$43,IF(Q896=WoE!$R$42,WoE!$T$42,IF(Q896=WoE!$R$41,WoE!$T$41,IF(Q896=WoE!$R$40,WoE!$T$40,IF(Q896=WoE!$R$39,WoE!$T$39,IF(Q896=WoE!$R$38,WoE!$T$38,IF(Q896=WoE!$R$37,WoE!$T$37,IF(Q896=WoE!$R$36,WoE!$T$36,IF(Q896=WoE!$R$35,WoE!$T$35,IF(Q896="",WoE!$T$33,WoE!$T$34))))))))))))</f>
        <v>-46.758841498002319</v>
      </c>
      <c r="V896">
        <f>IF(D896=WoE!$R$53,WoE!$T$53,WoE!$T$54)</f>
        <v>-94.961360375027951</v>
      </c>
      <c r="W896">
        <f t="shared" si="69"/>
        <v>1</v>
      </c>
      <c r="Y896">
        <f>VLOOKUP(S896,WoE!$T$5:$W$11,4,FALSE)</f>
        <v>137</v>
      </c>
      <c r="Z896">
        <f>VLOOKUP(T896,WoE!$T$19:$W$25,4,FALSE)</f>
        <v>113</v>
      </c>
      <c r="AA896">
        <f>VLOOKUP(U896,WoE!$T$33:$W$45,4,FALSE)</f>
        <v>112</v>
      </c>
      <c r="AB896">
        <f>VLOOKUP(V896,WoE!$T$53:$W$54,4,FALSE)</f>
        <v>95</v>
      </c>
      <c r="AC896">
        <f t="shared" si="70"/>
        <v>457</v>
      </c>
      <c r="AD896">
        <f t="shared" si="71"/>
        <v>1</v>
      </c>
    </row>
    <row r="897" spans="1:30" hidden="1" x14ac:dyDescent="0.25">
      <c r="A897">
        <v>3</v>
      </c>
      <c r="B897">
        <v>1</v>
      </c>
      <c r="C897" t="s">
        <v>2057</v>
      </c>
      <c r="D897" t="s">
        <v>15</v>
      </c>
      <c r="E897">
        <v>1</v>
      </c>
      <c r="F897">
        <v>1</v>
      </c>
      <c r="G897">
        <v>1</v>
      </c>
      <c r="H897" t="s">
        <v>2056</v>
      </c>
      <c r="I897">
        <v>11.1333</v>
      </c>
      <c r="K897" t="s">
        <v>17</v>
      </c>
      <c r="L897" t="s">
        <v>414</v>
      </c>
      <c r="O897">
        <v>5</v>
      </c>
      <c r="P897" t="str">
        <f t="shared" si="67"/>
        <v>Validate</v>
      </c>
      <c r="Q897" t="str">
        <f t="shared" si="68"/>
        <v/>
      </c>
      <c r="S897">
        <f>IF(E897="",WoE!$T$11,IF(E897&lt;18,WoE!$T$5,IF(E897&lt;31,WoE!$T$6,IF(E897&lt;41,WoE!$T$7,IF(E897&lt;51,WoE!$T$8,IF(E897&lt;61,WoE!$T$9,WoE!$T$10))))))</f>
        <v>76.513380263189873</v>
      </c>
      <c r="T897">
        <f>IF(J897="",WoE!$T$25,IF(LEFT(J897,1)=WoE!$R$19,WoE!$T$19,IF(LEFT(J897,1)=WoE!$R$20,WoE!$T$20,IF(LEFT(J897,1)=WoE!$R$21,WoE!$T$21,IF(LEFT(J897,1)=WoE!$R$22,WoE!$T$22,IF(LEFT(J897,1)=WoE!$R$23,WoE!$T$23,WoE!$T$24))))))</f>
        <v>-35.508699828064103</v>
      </c>
      <c r="U897">
        <f>IF(Q897=WoE!$R$45,WoE!$T$45,IF(Q897=WoE!$R$44,WoE!$T$44,IF(Q897=WoE!$R$43,WoE!$T$43,IF(Q897=WoE!$R$42,WoE!$T$42,IF(Q897=WoE!$R$41,WoE!$T$41,IF(Q897=WoE!$R$40,WoE!$T$40,IF(Q897=WoE!$R$39,WoE!$T$39,IF(Q897=WoE!$R$38,WoE!$T$38,IF(Q897=WoE!$R$37,WoE!$T$37,IF(Q897=WoE!$R$36,WoE!$T$36,IF(Q897=WoE!$R$35,WoE!$T$35,IF(Q897="",WoE!$T$33,WoE!$T$34))))))))))))</f>
        <v>-46.758841498002319</v>
      </c>
      <c r="V897">
        <f>IF(D897=WoE!$R$53,WoE!$T$53,WoE!$T$54)</f>
        <v>157.1927179217501</v>
      </c>
      <c r="W897">
        <f t="shared" si="69"/>
        <v>1</v>
      </c>
      <c r="Y897">
        <f>VLOOKUP(S897,WoE!$T$5:$W$11,4,FALSE)</f>
        <v>137</v>
      </c>
      <c r="Z897">
        <f>VLOOKUP(T897,WoE!$T$19:$W$25,4,FALSE)</f>
        <v>113</v>
      </c>
      <c r="AA897">
        <f>VLOOKUP(U897,WoE!$T$33:$W$45,4,FALSE)</f>
        <v>112</v>
      </c>
      <c r="AB897">
        <f>VLOOKUP(V897,WoE!$T$53:$W$54,4,FALSE)</f>
        <v>167</v>
      </c>
      <c r="AC897">
        <f t="shared" si="70"/>
        <v>529</v>
      </c>
      <c r="AD897">
        <f t="shared" si="71"/>
        <v>1</v>
      </c>
    </row>
    <row r="898" spans="1:30" hidden="1" x14ac:dyDescent="0.25">
      <c r="A898">
        <v>3</v>
      </c>
      <c r="B898">
        <v>0</v>
      </c>
      <c r="C898" t="s">
        <v>2058</v>
      </c>
      <c r="D898" t="s">
        <v>20</v>
      </c>
      <c r="E898">
        <v>49</v>
      </c>
      <c r="F898">
        <v>0</v>
      </c>
      <c r="G898">
        <v>0</v>
      </c>
      <c r="H898" t="s">
        <v>2059</v>
      </c>
      <c r="I898">
        <v>0</v>
      </c>
      <c r="K898" t="s">
        <v>17</v>
      </c>
      <c r="O898">
        <v>5</v>
      </c>
      <c r="P898" t="str">
        <f t="shared" si="67"/>
        <v>Validate</v>
      </c>
      <c r="Q898" t="str">
        <f t="shared" si="68"/>
        <v/>
      </c>
      <c r="S898">
        <f>IF(E898="",WoE!$T$11,IF(E898&lt;18,WoE!$T$5,IF(E898&lt;31,WoE!$T$6,IF(E898&lt;41,WoE!$T$7,IF(E898&lt;51,WoE!$T$8,IF(E898&lt;61,WoE!$T$9,WoE!$T$10))))))</f>
        <v>10.385094737400134</v>
      </c>
      <c r="T898">
        <f>IF(J898="",WoE!$T$25,IF(LEFT(J898,1)=WoE!$R$19,WoE!$T$19,IF(LEFT(J898,1)=WoE!$R$20,WoE!$T$20,IF(LEFT(J898,1)=WoE!$R$21,WoE!$T$21,IF(LEFT(J898,1)=WoE!$R$22,WoE!$T$22,IF(LEFT(J898,1)=WoE!$R$23,WoE!$T$23,WoE!$T$24))))))</f>
        <v>-35.508699828064103</v>
      </c>
      <c r="U898">
        <f>IF(Q898=WoE!$R$45,WoE!$T$45,IF(Q898=WoE!$R$44,WoE!$T$44,IF(Q898=WoE!$R$43,WoE!$T$43,IF(Q898=WoE!$R$42,WoE!$T$42,IF(Q898=WoE!$R$41,WoE!$T$41,IF(Q898=WoE!$R$40,WoE!$T$40,IF(Q898=WoE!$R$39,WoE!$T$39,IF(Q898=WoE!$R$38,WoE!$T$38,IF(Q898=WoE!$R$37,WoE!$T$37,IF(Q898=WoE!$R$36,WoE!$T$36,IF(Q898=WoE!$R$35,WoE!$T$35,IF(Q898="",WoE!$T$33,WoE!$T$34))))))))))))</f>
        <v>-46.758841498002319</v>
      </c>
      <c r="V898">
        <f>IF(D898=WoE!$R$53,WoE!$T$53,WoE!$T$54)</f>
        <v>-94.961360375027951</v>
      </c>
      <c r="W898">
        <f t="shared" si="69"/>
        <v>0</v>
      </c>
      <c r="Y898">
        <f>VLOOKUP(S898,WoE!$T$5:$W$11,4,FALSE)</f>
        <v>124</v>
      </c>
      <c r="Z898">
        <f>VLOOKUP(T898,WoE!$T$19:$W$25,4,FALSE)</f>
        <v>113</v>
      </c>
      <c r="AA898">
        <f>VLOOKUP(U898,WoE!$T$33:$W$45,4,FALSE)</f>
        <v>112</v>
      </c>
      <c r="AB898">
        <f>VLOOKUP(V898,WoE!$T$53:$W$54,4,FALSE)</f>
        <v>95</v>
      </c>
      <c r="AC898">
        <f t="shared" si="70"/>
        <v>444</v>
      </c>
      <c r="AD898">
        <f t="shared" si="71"/>
        <v>0</v>
      </c>
    </row>
    <row r="899" spans="1:30" x14ac:dyDescent="0.25">
      <c r="A899">
        <v>3</v>
      </c>
      <c r="B899">
        <v>0</v>
      </c>
      <c r="C899" t="s">
        <v>2060</v>
      </c>
      <c r="D899" t="s">
        <v>20</v>
      </c>
      <c r="E899">
        <v>33</v>
      </c>
      <c r="F899">
        <v>0</v>
      </c>
      <c r="G899">
        <v>0</v>
      </c>
      <c r="H899" t="s">
        <v>2061</v>
      </c>
      <c r="I899">
        <v>7.7750000000000004</v>
      </c>
      <c r="K899" t="s">
        <v>17</v>
      </c>
      <c r="M899">
        <v>37</v>
      </c>
      <c r="O899">
        <v>2</v>
      </c>
      <c r="P899" t="str">
        <f t="shared" ref="P899:P962" si="72">IF(O899&lt;=3, "Train", IF(O899=4, "Test", "Validate"))</f>
        <v>Train</v>
      </c>
      <c r="Q899" t="str">
        <f t="shared" ref="Q899:Q962" si="73">RIGHT(N899,2)</f>
        <v/>
      </c>
      <c r="S899">
        <f>IF(E899="",WoE!$T$11,IF(E899&lt;18,WoE!$T$5,IF(E899&lt;31,WoE!$T$6,IF(E899&lt;41,WoE!$T$7,IF(E899&lt;51,WoE!$T$8,IF(E899&lt;61,WoE!$T$9,WoE!$T$10))))))</f>
        <v>6.0882919635254256</v>
      </c>
      <c r="T899">
        <f>IF(J899="",WoE!$T$25,IF(LEFT(J899,1)=WoE!$R$19,WoE!$T$19,IF(LEFT(J899,1)=WoE!$R$20,WoE!$T$20,IF(LEFT(J899,1)=WoE!$R$21,WoE!$T$21,IF(LEFT(J899,1)=WoE!$R$22,WoE!$T$22,IF(LEFT(J899,1)=WoE!$R$23,WoE!$T$23,WoE!$T$24))))))</f>
        <v>-35.508699828064103</v>
      </c>
      <c r="U899">
        <f>IF(Q899=WoE!$R$45,WoE!$T$45,IF(Q899=WoE!$R$44,WoE!$T$44,IF(Q899=WoE!$R$43,WoE!$T$43,IF(Q899=WoE!$R$42,WoE!$T$42,IF(Q899=WoE!$R$41,WoE!$T$41,IF(Q899=WoE!$R$40,WoE!$T$40,IF(Q899=WoE!$R$39,WoE!$T$39,IF(Q899=WoE!$R$38,WoE!$T$38,IF(Q899=WoE!$R$37,WoE!$T$37,IF(Q899=WoE!$R$36,WoE!$T$36,IF(Q899=WoE!$R$35,WoE!$T$35,IF(Q899="",WoE!$T$33,WoE!$T$34))))))))))))</f>
        <v>-46.758841498002319</v>
      </c>
      <c r="V899">
        <f>IF(D899=WoE!$R$53,WoE!$T$53,WoE!$T$54)</f>
        <v>-94.961360375027951</v>
      </c>
      <c r="W899">
        <f t="shared" ref="W899:W962" si="74">B899</f>
        <v>0</v>
      </c>
      <c r="Y899">
        <f>VLOOKUP(S899,WoE!$T$5:$W$11,4,FALSE)</f>
        <v>123</v>
      </c>
      <c r="Z899">
        <f>VLOOKUP(T899,WoE!$T$19:$W$25,4,FALSE)</f>
        <v>113</v>
      </c>
      <c r="AA899">
        <f>VLOOKUP(U899,WoE!$T$33:$W$45,4,FALSE)</f>
        <v>112</v>
      </c>
      <c r="AB899">
        <f>VLOOKUP(V899,WoE!$T$53:$W$54,4,FALSE)</f>
        <v>95</v>
      </c>
      <c r="AC899">
        <f t="shared" ref="AC899:AC962" si="75">SUM(Y899:AB899)</f>
        <v>443</v>
      </c>
      <c r="AD899">
        <f t="shared" ref="AD899:AD962" si="76">W899</f>
        <v>0</v>
      </c>
    </row>
    <row r="900" spans="1:30" x14ac:dyDescent="0.25">
      <c r="A900">
        <v>3</v>
      </c>
      <c r="B900">
        <v>0</v>
      </c>
      <c r="C900" t="s">
        <v>2062</v>
      </c>
      <c r="D900" t="s">
        <v>20</v>
      </c>
      <c r="E900">
        <v>19</v>
      </c>
      <c r="F900">
        <v>0</v>
      </c>
      <c r="G900">
        <v>0</v>
      </c>
      <c r="H900" t="s">
        <v>2059</v>
      </c>
      <c r="I900">
        <v>0</v>
      </c>
      <c r="K900" t="s">
        <v>17</v>
      </c>
      <c r="O900">
        <v>1</v>
      </c>
      <c r="P900" t="str">
        <f t="shared" si="72"/>
        <v>Train</v>
      </c>
      <c r="Q900" t="str">
        <f t="shared" si="73"/>
        <v/>
      </c>
      <c r="S900">
        <f>IF(E900="",WoE!$T$11,IF(E900&lt;18,WoE!$T$5,IF(E900&lt;31,WoE!$T$6,IF(E900&lt;41,WoE!$T$7,IF(E900&lt;51,WoE!$T$8,IF(E900&lt;61,WoE!$T$9,WoE!$T$10))))))</f>
        <v>-5.6858338818942329</v>
      </c>
      <c r="T900">
        <f>IF(J900="",WoE!$T$25,IF(LEFT(J900,1)=WoE!$R$19,WoE!$T$19,IF(LEFT(J900,1)=WoE!$R$20,WoE!$T$20,IF(LEFT(J900,1)=WoE!$R$21,WoE!$T$21,IF(LEFT(J900,1)=WoE!$R$22,WoE!$T$22,IF(LEFT(J900,1)=WoE!$R$23,WoE!$T$23,WoE!$T$24))))))</f>
        <v>-35.508699828064103</v>
      </c>
      <c r="U900">
        <f>IF(Q900=WoE!$R$45,WoE!$T$45,IF(Q900=WoE!$R$44,WoE!$T$44,IF(Q900=WoE!$R$43,WoE!$T$43,IF(Q900=WoE!$R$42,WoE!$T$42,IF(Q900=WoE!$R$41,WoE!$T$41,IF(Q900=WoE!$R$40,WoE!$T$40,IF(Q900=WoE!$R$39,WoE!$T$39,IF(Q900=WoE!$R$38,WoE!$T$38,IF(Q900=WoE!$R$37,WoE!$T$37,IF(Q900=WoE!$R$36,WoE!$T$36,IF(Q900=WoE!$R$35,WoE!$T$35,IF(Q900="",WoE!$T$33,WoE!$T$34))))))))))))</f>
        <v>-46.758841498002319</v>
      </c>
      <c r="V900">
        <f>IF(D900=WoE!$R$53,WoE!$T$53,WoE!$T$54)</f>
        <v>-94.961360375027951</v>
      </c>
      <c r="W900">
        <f t="shared" si="74"/>
        <v>0</v>
      </c>
      <c r="Y900">
        <f>VLOOKUP(S900,WoE!$T$5:$W$11,4,FALSE)</f>
        <v>121</v>
      </c>
      <c r="Z900">
        <f>VLOOKUP(T900,WoE!$T$19:$W$25,4,FALSE)</f>
        <v>113</v>
      </c>
      <c r="AA900">
        <f>VLOOKUP(U900,WoE!$T$33:$W$45,4,FALSE)</f>
        <v>112</v>
      </c>
      <c r="AB900">
        <f>VLOOKUP(V900,WoE!$T$53:$W$54,4,FALSE)</f>
        <v>95</v>
      </c>
      <c r="AC900">
        <f t="shared" si="75"/>
        <v>441</v>
      </c>
      <c r="AD900">
        <f t="shared" si="76"/>
        <v>0</v>
      </c>
    </row>
    <row r="901" spans="1:30" x14ac:dyDescent="0.25">
      <c r="A901">
        <v>3</v>
      </c>
      <c r="B901">
        <v>1</v>
      </c>
      <c r="C901" t="s">
        <v>2063</v>
      </c>
      <c r="D901" t="s">
        <v>15</v>
      </c>
      <c r="E901">
        <v>27</v>
      </c>
      <c r="F901">
        <v>0</v>
      </c>
      <c r="G901">
        <v>2</v>
      </c>
      <c r="H901" t="s">
        <v>2056</v>
      </c>
      <c r="I901">
        <v>11.1333</v>
      </c>
      <c r="K901" t="s">
        <v>17</v>
      </c>
      <c r="L901" t="s">
        <v>414</v>
      </c>
      <c r="O901">
        <v>1</v>
      </c>
      <c r="P901" t="str">
        <f t="shared" si="72"/>
        <v>Train</v>
      </c>
      <c r="Q901" t="str">
        <f t="shared" si="73"/>
        <v/>
      </c>
      <c r="S901">
        <f>IF(E901="",WoE!$T$11,IF(E901&lt;18,WoE!$T$5,IF(E901&lt;31,WoE!$T$6,IF(E901&lt;41,WoE!$T$7,IF(E901&lt;51,WoE!$T$8,IF(E901&lt;61,WoE!$T$9,WoE!$T$10))))))</f>
        <v>-5.6858338818942329</v>
      </c>
      <c r="T901">
        <f>IF(J901="",WoE!$T$25,IF(LEFT(J901,1)=WoE!$R$19,WoE!$T$19,IF(LEFT(J901,1)=WoE!$R$20,WoE!$T$20,IF(LEFT(J901,1)=WoE!$R$21,WoE!$T$21,IF(LEFT(J901,1)=WoE!$R$22,WoE!$T$22,IF(LEFT(J901,1)=WoE!$R$23,WoE!$T$23,WoE!$T$24))))))</f>
        <v>-35.508699828064103</v>
      </c>
      <c r="U901">
        <f>IF(Q901=WoE!$R$45,WoE!$T$45,IF(Q901=WoE!$R$44,WoE!$T$44,IF(Q901=WoE!$R$43,WoE!$T$43,IF(Q901=WoE!$R$42,WoE!$T$42,IF(Q901=WoE!$R$41,WoE!$T$41,IF(Q901=WoE!$R$40,WoE!$T$40,IF(Q901=WoE!$R$39,WoE!$T$39,IF(Q901=WoE!$R$38,WoE!$T$38,IF(Q901=WoE!$R$37,WoE!$T$37,IF(Q901=WoE!$R$36,WoE!$T$36,IF(Q901=WoE!$R$35,WoE!$T$35,IF(Q901="",WoE!$T$33,WoE!$T$34))))))))))))</f>
        <v>-46.758841498002319</v>
      </c>
      <c r="V901">
        <f>IF(D901=WoE!$R$53,WoE!$T$53,WoE!$T$54)</f>
        <v>157.1927179217501</v>
      </c>
      <c r="W901">
        <f t="shared" si="74"/>
        <v>1</v>
      </c>
      <c r="Y901">
        <f>VLOOKUP(S901,WoE!$T$5:$W$11,4,FALSE)</f>
        <v>121</v>
      </c>
      <c r="Z901">
        <f>VLOOKUP(T901,WoE!$T$19:$W$25,4,FALSE)</f>
        <v>113</v>
      </c>
      <c r="AA901">
        <f>VLOOKUP(U901,WoE!$T$33:$W$45,4,FALSE)</f>
        <v>112</v>
      </c>
      <c r="AB901">
        <f>VLOOKUP(V901,WoE!$T$53:$W$54,4,FALSE)</f>
        <v>167</v>
      </c>
      <c r="AC901">
        <f t="shared" si="75"/>
        <v>513</v>
      </c>
      <c r="AD901">
        <f t="shared" si="76"/>
        <v>1</v>
      </c>
    </row>
    <row r="902" spans="1:30" x14ac:dyDescent="0.25">
      <c r="A902">
        <v>3</v>
      </c>
      <c r="B902">
        <v>0</v>
      </c>
      <c r="C902" t="s">
        <v>2064</v>
      </c>
      <c r="D902" t="s">
        <v>20</v>
      </c>
      <c r="F902">
        <v>1</v>
      </c>
      <c r="G902">
        <v>2</v>
      </c>
      <c r="H902" t="s">
        <v>2065</v>
      </c>
      <c r="I902">
        <v>23.45</v>
      </c>
      <c r="K902" t="s">
        <v>17</v>
      </c>
      <c r="O902">
        <v>1</v>
      </c>
      <c r="P902" t="str">
        <f t="shared" si="72"/>
        <v>Train</v>
      </c>
      <c r="Q902" t="str">
        <f t="shared" si="73"/>
        <v/>
      </c>
      <c r="S902">
        <f>IF(E902="",WoE!$T$11,IF(E902&lt;18,WoE!$T$5,IF(E902&lt;31,WoE!$T$6,IF(E902&lt;41,WoE!$T$7,IF(E902&lt;51,WoE!$T$8,IF(E902&lt;61,WoE!$T$9,WoE!$T$10))))))</f>
        <v>-43.580409799888336</v>
      </c>
      <c r="T902">
        <f>IF(J902="",WoE!$T$25,IF(LEFT(J902,1)=WoE!$R$19,WoE!$T$19,IF(LEFT(J902,1)=WoE!$R$20,WoE!$T$20,IF(LEFT(J902,1)=WoE!$R$21,WoE!$T$21,IF(LEFT(J902,1)=WoE!$R$22,WoE!$T$22,IF(LEFT(J902,1)=WoE!$R$23,WoE!$T$23,WoE!$T$24))))))</f>
        <v>-35.508699828064103</v>
      </c>
      <c r="U902">
        <f>IF(Q902=WoE!$R$45,WoE!$T$45,IF(Q902=WoE!$R$44,WoE!$T$44,IF(Q902=WoE!$R$43,WoE!$T$43,IF(Q902=WoE!$R$42,WoE!$T$42,IF(Q902=WoE!$R$41,WoE!$T$41,IF(Q902=WoE!$R$40,WoE!$T$40,IF(Q902=WoE!$R$39,WoE!$T$39,IF(Q902=WoE!$R$38,WoE!$T$38,IF(Q902=WoE!$R$37,WoE!$T$37,IF(Q902=WoE!$R$36,WoE!$T$36,IF(Q902=WoE!$R$35,WoE!$T$35,IF(Q902="",WoE!$T$33,WoE!$T$34))))))))))))</f>
        <v>-46.758841498002319</v>
      </c>
      <c r="V902">
        <f>IF(D902=WoE!$R$53,WoE!$T$53,WoE!$T$54)</f>
        <v>-94.961360375027951</v>
      </c>
      <c r="W902">
        <f t="shared" si="74"/>
        <v>0</v>
      </c>
      <c r="Y902">
        <f>VLOOKUP(S902,WoE!$T$5:$W$11,4,FALSE)</f>
        <v>113</v>
      </c>
      <c r="Z902">
        <f>VLOOKUP(T902,WoE!$T$19:$W$25,4,FALSE)</f>
        <v>113</v>
      </c>
      <c r="AA902">
        <f>VLOOKUP(U902,WoE!$T$33:$W$45,4,FALSE)</f>
        <v>112</v>
      </c>
      <c r="AB902">
        <f>VLOOKUP(V902,WoE!$T$53:$W$54,4,FALSE)</f>
        <v>95</v>
      </c>
      <c r="AC902">
        <f t="shared" si="75"/>
        <v>433</v>
      </c>
      <c r="AD902">
        <f t="shared" si="76"/>
        <v>0</v>
      </c>
    </row>
    <row r="903" spans="1:30" x14ac:dyDescent="0.25">
      <c r="A903">
        <v>3</v>
      </c>
      <c r="B903">
        <v>0</v>
      </c>
      <c r="C903" t="s">
        <v>2066</v>
      </c>
      <c r="D903" t="s">
        <v>15</v>
      </c>
      <c r="F903">
        <v>1</v>
      </c>
      <c r="G903">
        <v>2</v>
      </c>
      <c r="H903" t="s">
        <v>2065</v>
      </c>
      <c r="I903">
        <v>23.45</v>
      </c>
      <c r="K903" t="s">
        <v>17</v>
      </c>
      <c r="O903">
        <v>3</v>
      </c>
      <c r="P903" t="str">
        <f t="shared" si="72"/>
        <v>Train</v>
      </c>
      <c r="Q903" t="str">
        <f t="shared" si="73"/>
        <v/>
      </c>
      <c r="S903">
        <f>IF(E903="",WoE!$T$11,IF(E903&lt;18,WoE!$T$5,IF(E903&lt;31,WoE!$T$6,IF(E903&lt;41,WoE!$T$7,IF(E903&lt;51,WoE!$T$8,IF(E903&lt;61,WoE!$T$9,WoE!$T$10))))))</f>
        <v>-43.580409799888336</v>
      </c>
      <c r="T903">
        <f>IF(J903="",WoE!$T$25,IF(LEFT(J903,1)=WoE!$R$19,WoE!$T$19,IF(LEFT(J903,1)=WoE!$R$20,WoE!$T$20,IF(LEFT(J903,1)=WoE!$R$21,WoE!$T$21,IF(LEFT(J903,1)=WoE!$R$22,WoE!$T$22,IF(LEFT(J903,1)=WoE!$R$23,WoE!$T$23,WoE!$T$24))))))</f>
        <v>-35.508699828064103</v>
      </c>
      <c r="U903">
        <f>IF(Q903=WoE!$R$45,WoE!$T$45,IF(Q903=WoE!$R$44,WoE!$T$44,IF(Q903=WoE!$R$43,WoE!$T$43,IF(Q903=WoE!$R$42,WoE!$T$42,IF(Q903=WoE!$R$41,WoE!$T$41,IF(Q903=WoE!$R$40,WoE!$T$40,IF(Q903=WoE!$R$39,WoE!$T$39,IF(Q903=WoE!$R$38,WoE!$T$38,IF(Q903=WoE!$R$37,WoE!$T$37,IF(Q903=WoE!$R$36,WoE!$T$36,IF(Q903=WoE!$R$35,WoE!$T$35,IF(Q903="",WoE!$T$33,WoE!$T$34))))))))))))</f>
        <v>-46.758841498002319</v>
      </c>
      <c r="V903">
        <f>IF(D903=WoE!$R$53,WoE!$T$53,WoE!$T$54)</f>
        <v>157.1927179217501</v>
      </c>
      <c r="W903">
        <f t="shared" si="74"/>
        <v>0</v>
      </c>
      <c r="Y903">
        <f>VLOOKUP(S903,WoE!$T$5:$W$11,4,FALSE)</f>
        <v>113</v>
      </c>
      <c r="Z903">
        <f>VLOOKUP(T903,WoE!$T$19:$W$25,4,FALSE)</f>
        <v>113</v>
      </c>
      <c r="AA903">
        <f>VLOOKUP(U903,WoE!$T$33:$W$45,4,FALSE)</f>
        <v>112</v>
      </c>
      <c r="AB903">
        <f>VLOOKUP(V903,WoE!$T$53:$W$54,4,FALSE)</f>
        <v>167</v>
      </c>
      <c r="AC903">
        <f t="shared" si="75"/>
        <v>505</v>
      </c>
      <c r="AD903">
        <f t="shared" si="76"/>
        <v>0</v>
      </c>
    </row>
    <row r="904" spans="1:30" x14ac:dyDescent="0.25">
      <c r="A904">
        <v>3</v>
      </c>
      <c r="B904">
        <v>0</v>
      </c>
      <c r="C904" t="s">
        <v>2067</v>
      </c>
      <c r="D904" t="s">
        <v>20</v>
      </c>
      <c r="F904">
        <v>1</v>
      </c>
      <c r="G904">
        <v>2</v>
      </c>
      <c r="H904" t="s">
        <v>2065</v>
      </c>
      <c r="I904">
        <v>23.45</v>
      </c>
      <c r="K904" t="s">
        <v>17</v>
      </c>
      <c r="O904">
        <v>2</v>
      </c>
      <c r="P904" t="str">
        <f t="shared" si="72"/>
        <v>Train</v>
      </c>
      <c r="Q904" t="str">
        <f t="shared" si="73"/>
        <v/>
      </c>
      <c r="S904">
        <f>IF(E904="",WoE!$T$11,IF(E904&lt;18,WoE!$T$5,IF(E904&lt;31,WoE!$T$6,IF(E904&lt;41,WoE!$T$7,IF(E904&lt;51,WoE!$T$8,IF(E904&lt;61,WoE!$T$9,WoE!$T$10))))))</f>
        <v>-43.580409799888336</v>
      </c>
      <c r="T904">
        <f>IF(J904="",WoE!$T$25,IF(LEFT(J904,1)=WoE!$R$19,WoE!$T$19,IF(LEFT(J904,1)=WoE!$R$20,WoE!$T$20,IF(LEFT(J904,1)=WoE!$R$21,WoE!$T$21,IF(LEFT(J904,1)=WoE!$R$22,WoE!$T$22,IF(LEFT(J904,1)=WoE!$R$23,WoE!$T$23,WoE!$T$24))))))</f>
        <v>-35.508699828064103</v>
      </c>
      <c r="U904">
        <f>IF(Q904=WoE!$R$45,WoE!$T$45,IF(Q904=WoE!$R$44,WoE!$T$44,IF(Q904=WoE!$R$43,WoE!$T$43,IF(Q904=WoE!$R$42,WoE!$T$42,IF(Q904=WoE!$R$41,WoE!$T$41,IF(Q904=WoE!$R$40,WoE!$T$40,IF(Q904=WoE!$R$39,WoE!$T$39,IF(Q904=WoE!$R$38,WoE!$T$38,IF(Q904=WoE!$R$37,WoE!$T$37,IF(Q904=WoE!$R$36,WoE!$T$36,IF(Q904=WoE!$R$35,WoE!$T$35,IF(Q904="",WoE!$T$33,WoE!$T$34))))))))))))</f>
        <v>-46.758841498002319</v>
      </c>
      <c r="V904">
        <f>IF(D904=WoE!$R$53,WoE!$T$53,WoE!$T$54)</f>
        <v>-94.961360375027951</v>
      </c>
      <c r="W904">
        <f t="shared" si="74"/>
        <v>0</v>
      </c>
      <c r="Y904">
        <f>VLOOKUP(S904,WoE!$T$5:$W$11,4,FALSE)</f>
        <v>113</v>
      </c>
      <c r="Z904">
        <f>VLOOKUP(T904,WoE!$T$19:$W$25,4,FALSE)</f>
        <v>113</v>
      </c>
      <c r="AA904">
        <f>VLOOKUP(U904,WoE!$T$33:$W$45,4,FALSE)</f>
        <v>112</v>
      </c>
      <c r="AB904">
        <f>VLOOKUP(V904,WoE!$T$53:$W$54,4,FALSE)</f>
        <v>95</v>
      </c>
      <c r="AC904">
        <f t="shared" si="75"/>
        <v>433</v>
      </c>
      <c r="AD904">
        <f t="shared" si="76"/>
        <v>0</v>
      </c>
    </row>
    <row r="905" spans="1:30" hidden="1" x14ac:dyDescent="0.25">
      <c r="A905">
        <v>3</v>
      </c>
      <c r="B905">
        <v>0</v>
      </c>
      <c r="C905" t="s">
        <v>2068</v>
      </c>
      <c r="D905" t="s">
        <v>15</v>
      </c>
      <c r="F905">
        <v>1</v>
      </c>
      <c r="G905">
        <v>2</v>
      </c>
      <c r="H905" t="s">
        <v>2065</v>
      </c>
      <c r="I905">
        <v>23.45</v>
      </c>
      <c r="K905" t="s">
        <v>17</v>
      </c>
      <c r="O905">
        <v>4</v>
      </c>
      <c r="P905" t="str">
        <f t="shared" si="72"/>
        <v>Test</v>
      </c>
      <c r="Q905" t="str">
        <f t="shared" si="73"/>
        <v/>
      </c>
      <c r="S905">
        <f>IF(E905="",WoE!$T$11,IF(E905&lt;18,WoE!$T$5,IF(E905&lt;31,WoE!$T$6,IF(E905&lt;41,WoE!$T$7,IF(E905&lt;51,WoE!$T$8,IF(E905&lt;61,WoE!$T$9,WoE!$T$10))))))</f>
        <v>-43.580409799888336</v>
      </c>
      <c r="T905">
        <f>IF(J905="",WoE!$T$25,IF(LEFT(J905,1)=WoE!$R$19,WoE!$T$19,IF(LEFT(J905,1)=WoE!$R$20,WoE!$T$20,IF(LEFT(J905,1)=WoE!$R$21,WoE!$T$21,IF(LEFT(J905,1)=WoE!$R$22,WoE!$T$22,IF(LEFT(J905,1)=WoE!$R$23,WoE!$T$23,WoE!$T$24))))))</f>
        <v>-35.508699828064103</v>
      </c>
      <c r="U905">
        <f>IF(Q905=WoE!$R$45,WoE!$T$45,IF(Q905=WoE!$R$44,WoE!$T$44,IF(Q905=WoE!$R$43,WoE!$T$43,IF(Q905=WoE!$R$42,WoE!$T$42,IF(Q905=WoE!$R$41,WoE!$T$41,IF(Q905=WoE!$R$40,WoE!$T$40,IF(Q905=WoE!$R$39,WoE!$T$39,IF(Q905=WoE!$R$38,WoE!$T$38,IF(Q905=WoE!$R$37,WoE!$T$37,IF(Q905=WoE!$R$36,WoE!$T$36,IF(Q905=WoE!$R$35,WoE!$T$35,IF(Q905="",WoE!$T$33,WoE!$T$34))))))))))))</f>
        <v>-46.758841498002319</v>
      </c>
      <c r="V905">
        <f>IF(D905=WoE!$R$53,WoE!$T$53,WoE!$T$54)</f>
        <v>157.1927179217501</v>
      </c>
      <c r="W905">
        <f t="shared" si="74"/>
        <v>0</v>
      </c>
      <c r="Y905">
        <f>VLOOKUP(S905,WoE!$T$5:$W$11,4,FALSE)</f>
        <v>113</v>
      </c>
      <c r="Z905">
        <f>VLOOKUP(T905,WoE!$T$19:$W$25,4,FALSE)</f>
        <v>113</v>
      </c>
      <c r="AA905">
        <f>VLOOKUP(U905,WoE!$T$33:$W$45,4,FALSE)</f>
        <v>112</v>
      </c>
      <c r="AB905">
        <f>VLOOKUP(V905,WoE!$T$53:$W$54,4,FALSE)</f>
        <v>167</v>
      </c>
      <c r="AC905">
        <f t="shared" si="75"/>
        <v>505</v>
      </c>
      <c r="AD905">
        <f t="shared" si="76"/>
        <v>0</v>
      </c>
    </row>
    <row r="906" spans="1:30" x14ac:dyDescent="0.25">
      <c r="A906">
        <v>3</v>
      </c>
      <c r="B906">
        <v>0</v>
      </c>
      <c r="C906" t="s">
        <v>2069</v>
      </c>
      <c r="D906" t="s">
        <v>20</v>
      </c>
      <c r="E906">
        <v>23</v>
      </c>
      <c r="F906">
        <v>0</v>
      </c>
      <c r="G906">
        <v>0</v>
      </c>
      <c r="H906" t="s">
        <v>2070</v>
      </c>
      <c r="I906">
        <v>7.8958000000000004</v>
      </c>
      <c r="K906" t="s">
        <v>17</v>
      </c>
      <c r="O906">
        <v>3</v>
      </c>
      <c r="P906" t="str">
        <f t="shared" si="72"/>
        <v>Train</v>
      </c>
      <c r="Q906" t="str">
        <f t="shared" si="73"/>
        <v/>
      </c>
      <c r="S906">
        <f>IF(E906="",WoE!$T$11,IF(E906&lt;18,WoE!$T$5,IF(E906&lt;31,WoE!$T$6,IF(E906&lt;41,WoE!$T$7,IF(E906&lt;51,WoE!$T$8,IF(E906&lt;61,WoE!$T$9,WoE!$T$10))))))</f>
        <v>-5.6858338818942329</v>
      </c>
      <c r="T906">
        <f>IF(J906="",WoE!$T$25,IF(LEFT(J906,1)=WoE!$R$19,WoE!$T$19,IF(LEFT(J906,1)=WoE!$R$20,WoE!$T$20,IF(LEFT(J906,1)=WoE!$R$21,WoE!$T$21,IF(LEFT(J906,1)=WoE!$R$22,WoE!$T$22,IF(LEFT(J906,1)=WoE!$R$23,WoE!$T$23,WoE!$T$24))))))</f>
        <v>-35.508699828064103</v>
      </c>
      <c r="U906">
        <f>IF(Q906=WoE!$R$45,WoE!$T$45,IF(Q906=WoE!$R$44,WoE!$T$44,IF(Q906=WoE!$R$43,WoE!$T$43,IF(Q906=WoE!$R$42,WoE!$T$42,IF(Q906=WoE!$R$41,WoE!$T$41,IF(Q906=WoE!$R$40,WoE!$T$40,IF(Q906=WoE!$R$39,WoE!$T$39,IF(Q906=WoE!$R$38,WoE!$T$38,IF(Q906=WoE!$R$37,WoE!$T$37,IF(Q906=WoE!$R$36,WoE!$T$36,IF(Q906=WoE!$R$35,WoE!$T$35,IF(Q906="",WoE!$T$33,WoE!$T$34))))))))))))</f>
        <v>-46.758841498002319</v>
      </c>
      <c r="V906">
        <f>IF(D906=WoE!$R$53,WoE!$T$53,WoE!$T$54)</f>
        <v>-94.961360375027951</v>
      </c>
      <c r="W906">
        <f t="shared" si="74"/>
        <v>0</v>
      </c>
      <c r="Y906">
        <f>VLOOKUP(S906,WoE!$T$5:$W$11,4,FALSE)</f>
        <v>121</v>
      </c>
      <c r="Z906">
        <f>VLOOKUP(T906,WoE!$T$19:$W$25,4,FALSE)</f>
        <v>113</v>
      </c>
      <c r="AA906">
        <f>VLOOKUP(U906,WoE!$T$33:$W$45,4,FALSE)</f>
        <v>112</v>
      </c>
      <c r="AB906">
        <f>VLOOKUP(V906,WoE!$T$53:$W$54,4,FALSE)</f>
        <v>95</v>
      </c>
      <c r="AC906">
        <f t="shared" si="75"/>
        <v>441</v>
      </c>
      <c r="AD906">
        <f t="shared" si="76"/>
        <v>0</v>
      </c>
    </row>
    <row r="907" spans="1:30" x14ac:dyDescent="0.25">
      <c r="A907">
        <v>3</v>
      </c>
      <c r="B907">
        <v>1</v>
      </c>
      <c r="C907" t="s">
        <v>2071</v>
      </c>
      <c r="D907" t="s">
        <v>20</v>
      </c>
      <c r="E907">
        <v>32</v>
      </c>
      <c r="F907">
        <v>0</v>
      </c>
      <c r="G907">
        <v>0</v>
      </c>
      <c r="H907" t="s">
        <v>2072</v>
      </c>
      <c r="I907">
        <v>7.8541999999999996</v>
      </c>
      <c r="K907" t="s">
        <v>17</v>
      </c>
      <c r="L907" t="s">
        <v>414</v>
      </c>
      <c r="O907">
        <v>3</v>
      </c>
      <c r="P907" t="str">
        <f t="shared" si="72"/>
        <v>Train</v>
      </c>
      <c r="Q907" t="str">
        <f t="shared" si="73"/>
        <v/>
      </c>
      <c r="S907">
        <f>IF(E907="",WoE!$T$11,IF(E907&lt;18,WoE!$T$5,IF(E907&lt;31,WoE!$T$6,IF(E907&lt;41,WoE!$T$7,IF(E907&lt;51,WoE!$T$8,IF(E907&lt;61,WoE!$T$9,WoE!$T$10))))))</f>
        <v>6.0882919635254256</v>
      </c>
      <c r="T907">
        <f>IF(J907="",WoE!$T$25,IF(LEFT(J907,1)=WoE!$R$19,WoE!$T$19,IF(LEFT(J907,1)=WoE!$R$20,WoE!$T$20,IF(LEFT(J907,1)=WoE!$R$21,WoE!$T$21,IF(LEFT(J907,1)=WoE!$R$22,WoE!$T$22,IF(LEFT(J907,1)=WoE!$R$23,WoE!$T$23,WoE!$T$24))))))</f>
        <v>-35.508699828064103</v>
      </c>
      <c r="U907">
        <f>IF(Q907=WoE!$R$45,WoE!$T$45,IF(Q907=WoE!$R$44,WoE!$T$44,IF(Q907=WoE!$R$43,WoE!$T$43,IF(Q907=WoE!$R$42,WoE!$T$42,IF(Q907=WoE!$R$41,WoE!$T$41,IF(Q907=WoE!$R$40,WoE!$T$40,IF(Q907=WoE!$R$39,WoE!$T$39,IF(Q907=WoE!$R$38,WoE!$T$38,IF(Q907=WoE!$R$37,WoE!$T$37,IF(Q907=WoE!$R$36,WoE!$T$36,IF(Q907=WoE!$R$35,WoE!$T$35,IF(Q907="",WoE!$T$33,WoE!$T$34))))))))))))</f>
        <v>-46.758841498002319</v>
      </c>
      <c r="V907">
        <f>IF(D907=WoE!$R$53,WoE!$T$53,WoE!$T$54)</f>
        <v>-94.961360375027951</v>
      </c>
      <c r="W907">
        <f t="shared" si="74"/>
        <v>1</v>
      </c>
      <c r="Y907">
        <f>VLOOKUP(S907,WoE!$T$5:$W$11,4,FALSE)</f>
        <v>123</v>
      </c>
      <c r="Z907">
        <f>VLOOKUP(T907,WoE!$T$19:$W$25,4,FALSE)</f>
        <v>113</v>
      </c>
      <c r="AA907">
        <f>VLOOKUP(U907,WoE!$T$33:$W$45,4,FALSE)</f>
        <v>112</v>
      </c>
      <c r="AB907">
        <f>VLOOKUP(V907,WoE!$T$53:$W$54,4,FALSE)</f>
        <v>95</v>
      </c>
      <c r="AC907">
        <f t="shared" si="75"/>
        <v>443</v>
      </c>
      <c r="AD907">
        <f t="shared" si="76"/>
        <v>1</v>
      </c>
    </row>
    <row r="908" spans="1:30" hidden="1" x14ac:dyDescent="0.25">
      <c r="A908">
        <v>3</v>
      </c>
      <c r="B908">
        <v>0</v>
      </c>
      <c r="C908" t="s">
        <v>2073</v>
      </c>
      <c r="D908" t="s">
        <v>20</v>
      </c>
      <c r="E908">
        <v>27</v>
      </c>
      <c r="F908">
        <v>0</v>
      </c>
      <c r="G908">
        <v>0</v>
      </c>
      <c r="H908" t="s">
        <v>2074</v>
      </c>
      <c r="I908">
        <v>7.8541999999999996</v>
      </c>
      <c r="K908" t="s">
        <v>17</v>
      </c>
      <c r="O908">
        <v>4</v>
      </c>
      <c r="P908" t="str">
        <f t="shared" si="72"/>
        <v>Test</v>
      </c>
      <c r="Q908" t="str">
        <f t="shared" si="73"/>
        <v/>
      </c>
      <c r="S908">
        <f>IF(E908="",WoE!$T$11,IF(E908&lt;18,WoE!$T$5,IF(E908&lt;31,WoE!$T$6,IF(E908&lt;41,WoE!$T$7,IF(E908&lt;51,WoE!$T$8,IF(E908&lt;61,WoE!$T$9,WoE!$T$10))))))</f>
        <v>-5.6858338818942329</v>
      </c>
      <c r="T908">
        <f>IF(J908="",WoE!$T$25,IF(LEFT(J908,1)=WoE!$R$19,WoE!$T$19,IF(LEFT(J908,1)=WoE!$R$20,WoE!$T$20,IF(LEFT(J908,1)=WoE!$R$21,WoE!$T$21,IF(LEFT(J908,1)=WoE!$R$22,WoE!$T$22,IF(LEFT(J908,1)=WoE!$R$23,WoE!$T$23,WoE!$T$24))))))</f>
        <v>-35.508699828064103</v>
      </c>
      <c r="U908">
        <f>IF(Q908=WoE!$R$45,WoE!$T$45,IF(Q908=WoE!$R$44,WoE!$T$44,IF(Q908=WoE!$R$43,WoE!$T$43,IF(Q908=WoE!$R$42,WoE!$T$42,IF(Q908=WoE!$R$41,WoE!$T$41,IF(Q908=WoE!$R$40,WoE!$T$40,IF(Q908=WoE!$R$39,WoE!$T$39,IF(Q908=WoE!$R$38,WoE!$T$38,IF(Q908=WoE!$R$37,WoE!$T$37,IF(Q908=WoE!$R$36,WoE!$T$36,IF(Q908=WoE!$R$35,WoE!$T$35,IF(Q908="",WoE!$T$33,WoE!$T$34))))))))))))</f>
        <v>-46.758841498002319</v>
      </c>
      <c r="V908">
        <f>IF(D908=WoE!$R$53,WoE!$T$53,WoE!$T$54)</f>
        <v>-94.961360375027951</v>
      </c>
      <c r="W908">
        <f t="shared" si="74"/>
        <v>0</v>
      </c>
      <c r="Y908">
        <f>VLOOKUP(S908,WoE!$T$5:$W$11,4,FALSE)</f>
        <v>121</v>
      </c>
      <c r="Z908">
        <f>VLOOKUP(T908,WoE!$T$19:$W$25,4,FALSE)</f>
        <v>113</v>
      </c>
      <c r="AA908">
        <f>VLOOKUP(U908,WoE!$T$33:$W$45,4,FALSE)</f>
        <v>112</v>
      </c>
      <c r="AB908">
        <f>VLOOKUP(V908,WoE!$T$53:$W$54,4,FALSE)</f>
        <v>95</v>
      </c>
      <c r="AC908">
        <f t="shared" si="75"/>
        <v>441</v>
      </c>
      <c r="AD908">
        <f t="shared" si="76"/>
        <v>0</v>
      </c>
    </row>
    <row r="909" spans="1:30" x14ac:dyDescent="0.25">
      <c r="A909">
        <v>3</v>
      </c>
      <c r="B909">
        <v>0</v>
      </c>
      <c r="C909" t="s">
        <v>2075</v>
      </c>
      <c r="D909" t="s">
        <v>15</v>
      </c>
      <c r="E909">
        <v>20</v>
      </c>
      <c r="F909">
        <v>1</v>
      </c>
      <c r="G909">
        <v>0</v>
      </c>
      <c r="H909" t="s">
        <v>2076</v>
      </c>
      <c r="I909">
        <v>9.8249999999999993</v>
      </c>
      <c r="K909" t="s">
        <v>17</v>
      </c>
      <c r="O909">
        <v>2</v>
      </c>
      <c r="P909" t="str">
        <f t="shared" si="72"/>
        <v>Train</v>
      </c>
      <c r="Q909" t="str">
        <f t="shared" si="73"/>
        <v/>
      </c>
      <c r="S909">
        <f>IF(E909="",WoE!$T$11,IF(E909&lt;18,WoE!$T$5,IF(E909&lt;31,WoE!$T$6,IF(E909&lt;41,WoE!$T$7,IF(E909&lt;51,WoE!$T$8,IF(E909&lt;61,WoE!$T$9,WoE!$T$10))))))</f>
        <v>-5.6858338818942329</v>
      </c>
      <c r="T909">
        <f>IF(J909="",WoE!$T$25,IF(LEFT(J909,1)=WoE!$R$19,WoE!$T$19,IF(LEFT(J909,1)=WoE!$R$20,WoE!$T$20,IF(LEFT(J909,1)=WoE!$R$21,WoE!$T$21,IF(LEFT(J909,1)=WoE!$R$22,WoE!$T$22,IF(LEFT(J909,1)=WoE!$R$23,WoE!$T$23,WoE!$T$24))))))</f>
        <v>-35.508699828064103</v>
      </c>
      <c r="U909">
        <f>IF(Q909=WoE!$R$45,WoE!$T$45,IF(Q909=WoE!$R$44,WoE!$T$44,IF(Q909=WoE!$R$43,WoE!$T$43,IF(Q909=WoE!$R$42,WoE!$T$42,IF(Q909=WoE!$R$41,WoE!$T$41,IF(Q909=WoE!$R$40,WoE!$T$40,IF(Q909=WoE!$R$39,WoE!$T$39,IF(Q909=WoE!$R$38,WoE!$T$38,IF(Q909=WoE!$R$37,WoE!$T$37,IF(Q909=WoE!$R$36,WoE!$T$36,IF(Q909=WoE!$R$35,WoE!$T$35,IF(Q909="",WoE!$T$33,WoE!$T$34))))))))))))</f>
        <v>-46.758841498002319</v>
      </c>
      <c r="V909">
        <f>IF(D909=WoE!$R$53,WoE!$T$53,WoE!$T$54)</f>
        <v>157.1927179217501</v>
      </c>
      <c r="W909">
        <f t="shared" si="74"/>
        <v>0</v>
      </c>
      <c r="Y909">
        <f>VLOOKUP(S909,WoE!$T$5:$W$11,4,FALSE)</f>
        <v>121</v>
      </c>
      <c r="Z909">
        <f>VLOOKUP(T909,WoE!$T$19:$W$25,4,FALSE)</f>
        <v>113</v>
      </c>
      <c r="AA909">
        <f>VLOOKUP(U909,WoE!$T$33:$W$45,4,FALSE)</f>
        <v>112</v>
      </c>
      <c r="AB909">
        <f>VLOOKUP(V909,WoE!$T$53:$W$54,4,FALSE)</f>
        <v>167</v>
      </c>
      <c r="AC909">
        <f t="shared" si="75"/>
        <v>513</v>
      </c>
      <c r="AD909">
        <f t="shared" si="76"/>
        <v>0</v>
      </c>
    </row>
    <row r="910" spans="1:30" x14ac:dyDescent="0.25">
      <c r="A910">
        <v>3</v>
      </c>
      <c r="B910">
        <v>0</v>
      </c>
      <c r="C910" t="s">
        <v>2077</v>
      </c>
      <c r="D910" t="s">
        <v>15</v>
      </c>
      <c r="E910">
        <v>21</v>
      </c>
      <c r="F910">
        <v>1</v>
      </c>
      <c r="G910">
        <v>0</v>
      </c>
      <c r="H910" t="s">
        <v>2078</v>
      </c>
      <c r="I910">
        <v>9.8249999999999993</v>
      </c>
      <c r="K910" t="s">
        <v>17</v>
      </c>
      <c r="O910">
        <v>3</v>
      </c>
      <c r="P910" t="str">
        <f t="shared" si="72"/>
        <v>Train</v>
      </c>
      <c r="Q910" t="str">
        <f t="shared" si="73"/>
        <v/>
      </c>
      <c r="S910">
        <f>IF(E910="",WoE!$T$11,IF(E910&lt;18,WoE!$T$5,IF(E910&lt;31,WoE!$T$6,IF(E910&lt;41,WoE!$T$7,IF(E910&lt;51,WoE!$T$8,IF(E910&lt;61,WoE!$T$9,WoE!$T$10))))))</f>
        <v>-5.6858338818942329</v>
      </c>
      <c r="T910">
        <f>IF(J910="",WoE!$T$25,IF(LEFT(J910,1)=WoE!$R$19,WoE!$T$19,IF(LEFT(J910,1)=WoE!$R$20,WoE!$T$20,IF(LEFT(J910,1)=WoE!$R$21,WoE!$T$21,IF(LEFT(J910,1)=WoE!$R$22,WoE!$T$22,IF(LEFT(J910,1)=WoE!$R$23,WoE!$T$23,WoE!$T$24))))))</f>
        <v>-35.508699828064103</v>
      </c>
      <c r="U910">
        <f>IF(Q910=WoE!$R$45,WoE!$T$45,IF(Q910=WoE!$R$44,WoE!$T$44,IF(Q910=WoE!$R$43,WoE!$T$43,IF(Q910=WoE!$R$42,WoE!$T$42,IF(Q910=WoE!$R$41,WoE!$T$41,IF(Q910=WoE!$R$40,WoE!$T$40,IF(Q910=WoE!$R$39,WoE!$T$39,IF(Q910=WoE!$R$38,WoE!$T$38,IF(Q910=WoE!$R$37,WoE!$T$37,IF(Q910=WoE!$R$36,WoE!$T$36,IF(Q910=WoE!$R$35,WoE!$T$35,IF(Q910="",WoE!$T$33,WoE!$T$34))))))))))))</f>
        <v>-46.758841498002319</v>
      </c>
      <c r="V910">
        <f>IF(D910=WoE!$R$53,WoE!$T$53,WoE!$T$54)</f>
        <v>157.1927179217501</v>
      </c>
      <c r="W910">
        <f t="shared" si="74"/>
        <v>0</v>
      </c>
      <c r="Y910">
        <f>VLOOKUP(S910,WoE!$T$5:$W$11,4,FALSE)</f>
        <v>121</v>
      </c>
      <c r="Z910">
        <f>VLOOKUP(T910,WoE!$T$19:$W$25,4,FALSE)</f>
        <v>113</v>
      </c>
      <c r="AA910">
        <f>VLOOKUP(U910,WoE!$T$33:$W$45,4,FALSE)</f>
        <v>112</v>
      </c>
      <c r="AB910">
        <f>VLOOKUP(V910,WoE!$T$53:$W$54,4,FALSE)</f>
        <v>167</v>
      </c>
      <c r="AC910">
        <f t="shared" si="75"/>
        <v>513</v>
      </c>
      <c r="AD910">
        <f t="shared" si="76"/>
        <v>0</v>
      </c>
    </row>
    <row r="911" spans="1:30" hidden="1" x14ac:dyDescent="0.25">
      <c r="A911">
        <v>3</v>
      </c>
      <c r="B911">
        <v>1</v>
      </c>
      <c r="C911" t="s">
        <v>2079</v>
      </c>
      <c r="D911" t="s">
        <v>20</v>
      </c>
      <c r="E911">
        <v>32</v>
      </c>
      <c r="F911">
        <v>0</v>
      </c>
      <c r="G911">
        <v>0</v>
      </c>
      <c r="H911" t="s">
        <v>2080</v>
      </c>
      <c r="I911">
        <v>7.9249999999999998</v>
      </c>
      <c r="K911" t="s">
        <v>17</v>
      </c>
      <c r="L911" t="s">
        <v>414</v>
      </c>
      <c r="O911">
        <v>4</v>
      </c>
      <c r="P911" t="str">
        <f t="shared" si="72"/>
        <v>Test</v>
      </c>
      <c r="Q911" t="str">
        <f t="shared" si="73"/>
        <v/>
      </c>
      <c r="S911">
        <f>IF(E911="",WoE!$T$11,IF(E911&lt;18,WoE!$T$5,IF(E911&lt;31,WoE!$T$6,IF(E911&lt;41,WoE!$T$7,IF(E911&lt;51,WoE!$T$8,IF(E911&lt;61,WoE!$T$9,WoE!$T$10))))))</f>
        <v>6.0882919635254256</v>
      </c>
      <c r="T911">
        <f>IF(J911="",WoE!$T$25,IF(LEFT(J911,1)=WoE!$R$19,WoE!$T$19,IF(LEFT(J911,1)=WoE!$R$20,WoE!$T$20,IF(LEFT(J911,1)=WoE!$R$21,WoE!$T$21,IF(LEFT(J911,1)=WoE!$R$22,WoE!$T$22,IF(LEFT(J911,1)=WoE!$R$23,WoE!$T$23,WoE!$T$24))))))</f>
        <v>-35.508699828064103</v>
      </c>
      <c r="U911">
        <f>IF(Q911=WoE!$R$45,WoE!$T$45,IF(Q911=WoE!$R$44,WoE!$T$44,IF(Q911=WoE!$R$43,WoE!$T$43,IF(Q911=WoE!$R$42,WoE!$T$42,IF(Q911=WoE!$R$41,WoE!$T$41,IF(Q911=WoE!$R$40,WoE!$T$40,IF(Q911=WoE!$R$39,WoE!$T$39,IF(Q911=WoE!$R$38,WoE!$T$38,IF(Q911=WoE!$R$37,WoE!$T$37,IF(Q911=WoE!$R$36,WoE!$T$36,IF(Q911=WoE!$R$35,WoE!$T$35,IF(Q911="",WoE!$T$33,WoE!$T$34))))))))))))</f>
        <v>-46.758841498002319</v>
      </c>
      <c r="V911">
        <f>IF(D911=WoE!$R$53,WoE!$T$53,WoE!$T$54)</f>
        <v>-94.961360375027951</v>
      </c>
      <c r="W911">
        <f t="shared" si="74"/>
        <v>1</v>
      </c>
      <c r="Y911">
        <f>VLOOKUP(S911,WoE!$T$5:$W$11,4,FALSE)</f>
        <v>123</v>
      </c>
      <c r="Z911">
        <f>VLOOKUP(T911,WoE!$T$19:$W$25,4,FALSE)</f>
        <v>113</v>
      </c>
      <c r="AA911">
        <f>VLOOKUP(U911,WoE!$T$33:$W$45,4,FALSE)</f>
        <v>112</v>
      </c>
      <c r="AB911">
        <f>VLOOKUP(V911,WoE!$T$53:$W$54,4,FALSE)</f>
        <v>95</v>
      </c>
      <c r="AC911">
        <f t="shared" si="75"/>
        <v>443</v>
      </c>
      <c r="AD911">
        <f t="shared" si="76"/>
        <v>1</v>
      </c>
    </row>
    <row r="912" spans="1:30" hidden="1" x14ac:dyDescent="0.25">
      <c r="A912">
        <v>3</v>
      </c>
      <c r="B912">
        <v>0</v>
      </c>
      <c r="C912" t="s">
        <v>2081</v>
      </c>
      <c r="D912" t="s">
        <v>20</v>
      </c>
      <c r="E912">
        <v>17</v>
      </c>
      <c r="F912">
        <v>0</v>
      </c>
      <c r="G912">
        <v>0</v>
      </c>
      <c r="H912" t="s">
        <v>2082</v>
      </c>
      <c r="I912">
        <v>7.125</v>
      </c>
      <c r="K912" t="s">
        <v>17</v>
      </c>
      <c r="O912">
        <v>5</v>
      </c>
      <c r="P912" t="str">
        <f t="shared" si="72"/>
        <v>Validate</v>
      </c>
      <c r="Q912" t="str">
        <f t="shared" si="73"/>
        <v/>
      </c>
      <c r="S912">
        <f>IF(E912="",WoE!$T$11,IF(E912&lt;18,WoE!$T$5,IF(E912&lt;31,WoE!$T$6,IF(E912&lt;41,WoE!$T$7,IF(E912&lt;51,WoE!$T$8,IF(E912&lt;61,WoE!$T$9,WoE!$T$10))))))</f>
        <v>76.513380263189873</v>
      </c>
      <c r="T912">
        <f>IF(J912="",WoE!$T$25,IF(LEFT(J912,1)=WoE!$R$19,WoE!$T$19,IF(LEFT(J912,1)=WoE!$R$20,WoE!$T$20,IF(LEFT(J912,1)=WoE!$R$21,WoE!$T$21,IF(LEFT(J912,1)=WoE!$R$22,WoE!$T$22,IF(LEFT(J912,1)=WoE!$R$23,WoE!$T$23,WoE!$T$24))))))</f>
        <v>-35.508699828064103</v>
      </c>
      <c r="U912">
        <f>IF(Q912=WoE!$R$45,WoE!$T$45,IF(Q912=WoE!$R$44,WoE!$T$44,IF(Q912=WoE!$R$43,WoE!$T$43,IF(Q912=WoE!$R$42,WoE!$T$42,IF(Q912=WoE!$R$41,WoE!$T$41,IF(Q912=WoE!$R$40,WoE!$T$40,IF(Q912=WoE!$R$39,WoE!$T$39,IF(Q912=WoE!$R$38,WoE!$T$38,IF(Q912=WoE!$R$37,WoE!$T$37,IF(Q912=WoE!$R$36,WoE!$T$36,IF(Q912=WoE!$R$35,WoE!$T$35,IF(Q912="",WoE!$T$33,WoE!$T$34))))))))))))</f>
        <v>-46.758841498002319</v>
      </c>
      <c r="V912">
        <f>IF(D912=WoE!$R$53,WoE!$T$53,WoE!$T$54)</f>
        <v>-94.961360375027951</v>
      </c>
      <c r="W912">
        <f t="shared" si="74"/>
        <v>0</v>
      </c>
      <c r="Y912">
        <f>VLOOKUP(S912,WoE!$T$5:$W$11,4,FALSE)</f>
        <v>137</v>
      </c>
      <c r="Z912">
        <f>VLOOKUP(T912,WoE!$T$19:$W$25,4,FALSE)</f>
        <v>113</v>
      </c>
      <c r="AA912">
        <f>VLOOKUP(U912,WoE!$T$33:$W$45,4,FALSE)</f>
        <v>112</v>
      </c>
      <c r="AB912">
        <f>VLOOKUP(V912,WoE!$T$53:$W$54,4,FALSE)</f>
        <v>95</v>
      </c>
      <c r="AC912">
        <f t="shared" si="75"/>
        <v>457</v>
      </c>
      <c r="AD912">
        <f t="shared" si="76"/>
        <v>0</v>
      </c>
    </row>
    <row r="913" spans="1:30" x14ac:dyDescent="0.25">
      <c r="A913">
        <v>3</v>
      </c>
      <c r="B913">
        <v>0</v>
      </c>
      <c r="C913" t="s">
        <v>2083</v>
      </c>
      <c r="D913" t="s">
        <v>20</v>
      </c>
      <c r="E913">
        <v>21</v>
      </c>
      <c r="F913">
        <v>0</v>
      </c>
      <c r="G913">
        <v>0</v>
      </c>
      <c r="H913" t="s">
        <v>2084</v>
      </c>
      <c r="I913">
        <v>8.4332999999999991</v>
      </c>
      <c r="K913" t="s">
        <v>17</v>
      </c>
      <c r="O913">
        <v>2</v>
      </c>
      <c r="P913" t="str">
        <f t="shared" si="72"/>
        <v>Train</v>
      </c>
      <c r="Q913" t="str">
        <f t="shared" si="73"/>
        <v/>
      </c>
      <c r="S913">
        <f>IF(E913="",WoE!$T$11,IF(E913&lt;18,WoE!$T$5,IF(E913&lt;31,WoE!$T$6,IF(E913&lt;41,WoE!$T$7,IF(E913&lt;51,WoE!$T$8,IF(E913&lt;61,WoE!$T$9,WoE!$T$10))))))</f>
        <v>-5.6858338818942329</v>
      </c>
      <c r="T913">
        <f>IF(J913="",WoE!$T$25,IF(LEFT(J913,1)=WoE!$R$19,WoE!$T$19,IF(LEFT(J913,1)=WoE!$R$20,WoE!$T$20,IF(LEFT(J913,1)=WoE!$R$21,WoE!$T$21,IF(LEFT(J913,1)=WoE!$R$22,WoE!$T$22,IF(LEFT(J913,1)=WoE!$R$23,WoE!$T$23,WoE!$T$24))))))</f>
        <v>-35.508699828064103</v>
      </c>
      <c r="U913">
        <f>IF(Q913=WoE!$R$45,WoE!$T$45,IF(Q913=WoE!$R$44,WoE!$T$44,IF(Q913=WoE!$R$43,WoE!$T$43,IF(Q913=WoE!$R$42,WoE!$T$42,IF(Q913=WoE!$R$41,WoE!$T$41,IF(Q913=WoE!$R$40,WoE!$T$40,IF(Q913=WoE!$R$39,WoE!$T$39,IF(Q913=WoE!$R$38,WoE!$T$38,IF(Q913=WoE!$R$37,WoE!$T$37,IF(Q913=WoE!$R$36,WoE!$T$36,IF(Q913=WoE!$R$35,WoE!$T$35,IF(Q913="",WoE!$T$33,WoE!$T$34))))))))))))</f>
        <v>-46.758841498002319</v>
      </c>
      <c r="V913">
        <f>IF(D913=WoE!$R$53,WoE!$T$53,WoE!$T$54)</f>
        <v>-94.961360375027951</v>
      </c>
      <c r="W913">
        <f t="shared" si="74"/>
        <v>0</v>
      </c>
      <c r="Y913">
        <f>VLOOKUP(S913,WoE!$T$5:$W$11,4,FALSE)</f>
        <v>121</v>
      </c>
      <c r="Z913">
        <f>VLOOKUP(T913,WoE!$T$19:$W$25,4,FALSE)</f>
        <v>113</v>
      </c>
      <c r="AA913">
        <f>VLOOKUP(U913,WoE!$T$33:$W$45,4,FALSE)</f>
        <v>112</v>
      </c>
      <c r="AB913">
        <f>VLOOKUP(V913,WoE!$T$53:$W$54,4,FALSE)</f>
        <v>95</v>
      </c>
      <c r="AC913">
        <f t="shared" si="75"/>
        <v>441</v>
      </c>
      <c r="AD913">
        <f t="shared" si="76"/>
        <v>0</v>
      </c>
    </row>
    <row r="914" spans="1:30" hidden="1" x14ac:dyDescent="0.25">
      <c r="A914">
        <v>3</v>
      </c>
      <c r="B914">
        <v>0</v>
      </c>
      <c r="C914" t="s">
        <v>2085</v>
      </c>
      <c r="D914" t="s">
        <v>20</v>
      </c>
      <c r="E914">
        <v>30</v>
      </c>
      <c r="F914">
        <v>0</v>
      </c>
      <c r="G914">
        <v>0</v>
      </c>
      <c r="H914" t="s">
        <v>2086</v>
      </c>
      <c r="I914">
        <v>7.8958000000000004</v>
      </c>
      <c r="K914" t="s">
        <v>17</v>
      </c>
      <c r="O914">
        <v>5</v>
      </c>
      <c r="P914" t="str">
        <f t="shared" si="72"/>
        <v>Validate</v>
      </c>
      <c r="Q914" t="str">
        <f t="shared" si="73"/>
        <v/>
      </c>
      <c r="S914">
        <f>IF(E914="",WoE!$T$11,IF(E914&lt;18,WoE!$T$5,IF(E914&lt;31,WoE!$T$6,IF(E914&lt;41,WoE!$T$7,IF(E914&lt;51,WoE!$T$8,IF(E914&lt;61,WoE!$T$9,WoE!$T$10))))))</f>
        <v>-5.6858338818942329</v>
      </c>
      <c r="T914">
        <f>IF(J914="",WoE!$T$25,IF(LEFT(J914,1)=WoE!$R$19,WoE!$T$19,IF(LEFT(J914,1)=WoE!$R$20,WoE!$T$20,IF(LEFT(J914,1)=WoE!$R$21,WoE!$T$21,IF(LEFT(J914,1)=WoE!$R$22,WoE!$T$22,IF(LEFT(J914,1)=WoE!$R$23,WoE!$T$23,WoE!$T$24))))))</f>
        <v>-35.508699828064103</v>
      </c>
      <c r="U914">
        <f>IF(Q914=WoE!$R$45,WoE!$T$45,IF(Q914=WoE!$R$44,WoE!$T$44,IF(Q914=WoE!$R$43,WoE!$T$43,IF(Q914=WoE!$R$42,WoE!$T$42,IF(Q914=WoE!$R$41,WoE!$T$41,IF(Q914=WoE!$R$40,WoE!$T$40,IF(Q914=WoE!$R$39,WoE!$T$39,IF(Q914=WoE!$R$38,WoE!$T$38,IF(Q914=WoE!$R$37,WoE!$T$37,IF(Q914=WoE!$R$36,WoE!$T$36,IF(Q914=WoE!$R$35,WoE!$T$35,IF(Q914="",WoE!$T$33,WoE!$T$34))))))))))))</f>
        <v>-46.758841498002319</v>
      </c>
      <c r="V914">
        <f>IF(D914=WoE!$R$53,WoE!$T$53,WoE!$T$54)</f>
        <v>-94.961360375027951</v>
      </c>
      <c r="W914">
        <f t="shared" si="74"/>
        <v>0</v>
      </c>
      <c r="Y914">
        <f>VLOOKUP(S914,WoE!$T$5:$W$11,4,FALSE)</f>
        <v>121</v>
      </c>
      <c r="Z914">
        <f>VLOOKUP(T914,WoE!$T$19:$W$25,4,FALSE)</f>
        <v>113</v>
      </c>
      <c r="AA914">
        <f>VLOOKUP(U914,WoE!$T$33:$W$45,4,FALSE)</f>
        <v>112</v>
      </c>
      <c r="AB914">
        <f>VLOOKUP(V914,WoE!$T$53:$W$54,4,FALSE)</f>
        <v>95</v>
      </c>
      <c r="AC914">
        <f t="shared" si="75"/>
        <v>441</v>
      </c>
      <c r="AD914">
        <f t="shared" si="76"/>
        <v>0</v>
      </c>
    </row>
    <row r="915" spans="1:30" x14ac:dyDescent="0.25">
      <c r="A915">
        <v>3</v>
      </c>
      <c r="B915">
        <v>1</v>
      </c>
      <c r="C915" t="s">
        <v>2087</v>
      </c>
      <c r="D915" t="s">
        <v>20</v>
      </c>
      <c r="E915">
        <v>21</v>
      </c>
      <c r="F915">
        <v>0</v>
      </c>
      <c r="G915">
        <v>0</v>
      </c>
      <c r="H915" t="s">
        <v>2088</v>
      </c>
      <c r="I915">
        <v>7.7957999999999998</v>
      </c>
      <c r="K915" t="s">
        <v>17</v>
      </c>
      <c r="L915" t="s">
        <v>241</v>
      </c>
      <c r="O915">
        <v>1</v>
      </c>
      <c r="P915" t="str">
        <f t="shared" si="72"/>
        <v>Train</v>
      </c>
      <c r="Q915" t="str">
        <f t="shared" si="73"/>
        <v/>
      </c>
      <c r="S915">
        <f>IF(E915="",WoE!$T$11,IF(E915&lt;18,WoE!$T$5,IF(E915&lt;31,WoE!$T$6,IF(E915&lt;41,WoE!$T$7,IF(E915&lt;51,WoE!$T$8,IF(E915&lt;61,WoE!$T$9,WoE!$T$10))))))</f>
        <v>-5.6858338818942329</v>
      </c>
      <c r="T915">
        <f>IF(J915="",WoE!$T$25,IF(LEFT(J915,1)=WoE!$R$19,WoE!$T$19,IF(LEFT(J915,1)=WoE!$R$20,WoE!$T$20,IF(LEFT(J915,1)=WoE!$R$21,WoE!$T$21,IF(LEFT(J915,1)=WoE!$R$22,WoE!$T$22,IF(LEFT(J915,1)=WoE!$R$23,WoE!$T$23,WoE!$T$24))))))</f>
        <v>-35.508699828064103</v>
      </c>
      <c r="U915">
        <f>IF(Q915=WoE!$R$45,WoE!$T$45,IF(Q915=WoE!$R$44,WoE!$T$44,IF(Q915=WoE!$R$43,WoE!$T$43,IF(Q915=WoE!$R$42,WoE!$T$42,IF(Q915=WoE!$R$41,WoE!$T$41,IF(Q915=WoE!$R$40,WoE!$T$40,IF(Q915=WoE!$R$39,WoE!$T$39,IF(Q915=WoE!$R$38,WoE!$T$38,IF(Q915=WoE!$R$37,WoE!$T$37,IF(Q915=WoE!$R$36,WoE!$T$36,IF(Q915=WoE!$R$35,WoE!$T$35,IF(Q915="",WoE!$T$33,WoE!$T$34))))))))))))</f>
        <v>-46.758841498002319</v>
      </c>
      <c r="V915">
        <f>IF(D915=WoE!$R$53,WoE!$T$53,WoE!$T$54)</f>
        <v>-94.961360375027951</v>
      </c>
      <c r="W915">
        <f t="shared" si="74"/>
        <v>1</v>
      </c>
      <c r="Y915">
        <f>VLOOKUP(S915,WoE!$T$5:$W$11,4,FALSE)</f>
        <v>121</v>
      </c>
      <c r="Z915">
        <f>VLOOKUP(T915,WoE!$T$19:$W$25,4,FALSE)</f>
        <v>113</v>
      </c>
      <c r="AA915">
        <f>VLOOKUP(U915,WoE!$T$33:$W$45,4,FALSE)</f>
        <v>112</v>
      </c>
      <c r="AB915">
        <f>VLOOKUP(V915,WoE!$T$53:$W$54,4,FALSE)</f>
        <v>95</v>
      </c>
      <c r="AC915">
        <f t="shared" si="75"/>
        <v>441</v>
      </c>
      <c r="AD915">
        <f t="shared" si="76"/>
        <v>1</v>
      </c>
    </row>
    <row r="916" spans="1:30" x14ac:dyDescent="0.25">
      <c r="A916">
        <v>3</v>
      </c>
      <c r="B916">
        <v>0</v>
      </c>
      <c r="C916" t="s">
        <v>2089</v>
      </c>
      <c r="D916" t="s">
        <v>20</v>
      </c>
      <c r="E916">
        <v>33</v>
      </c>
      <c r="F916">
        <v>0</v>
      </c>
      <c r="G916">
        <v>0</v>
      </c>
      <c r="H916" t="s">
        <v>2090</v>
      </c>
      <c r="I916">
        <v>7.8541999999999996</v>
      </c>
      <c r="K916" t="s">
        <v>17</v>
      </c>
      <c r="O916">
        <v>3</v>
      </c>
      <c r="P916" t="str">
        <f t="shared" si="72"/>
        <v>Train</v>
      </c>
      <c r="Q916" t="str">
        <f t="shared" si="73"/>
        <v/>
      </c>
      <c r="S916">
        <f>IF(E916="",WoE!$T$11,IF(E916&lt;18,WoE!$T$5,IF(E916&lt;31,WoE!$T$6,IF(E916&lt;41,WoE!$T$7,IF(E916&lt;51,WoE!$T$8,IF(E916&lt;61,WoE!$T$9,WoE!$T$10))))))</f>
        <v>6.0882919635254256</v>
      </c>
      <c r="T916">
        <f>IF(J916="",WoE!$T$25,IF(LEFT(J916,1)=WoE!$R$19,WoE!$T$19,IF(LEFT(J916,1)=WoE!$R$20,WoE!$T$20,IF(LEFT(J916,1)=WoE!$R$21,WoE!$T$21,IF(LEFT(J916,1)=WoE!$R$22,WoE!$T$22,IF(LEFT(J916,1)=WoE!$R$23,WoE!$T$23,WoE!$T$24))))))</f>
        <v>-35.508699828064103</v>
      </c>
      <c r="U916">
        <f>IF(Q916=WoE!$R$45,WoE!$T$45,IF(Q916=WoE!$R$44,WoE!$T$44,IF(Q916=WoE!$R$43,WoE!$T$43,IF(Q916=WoE!$R$42,WoE!$T$42,IF(Q916=WoE!$R$41,WoE!$T$41,IF(Q916=WoE!$R$40,WoE!$T$40,IF(Q916=WoE!$R$39,WoE!$T$39,IF(Q916=WoE!$R$38,WoE!$T$38,IF(Q916=WoE!$R$37,WoE!$T$37,IF(Q916=WoE!$R$36,WoE!$T$36,IF(Q916=WoE!$R$35,WoE!$T$35,IF(Q916="",WoE!$T$33,WoE!$T$34))))))))))))</f>
        <v>-46.758841498002319</v>
      </c>
      <c r="V916">
        <f>IF(D916=WoE!$R$53,WoE!$T$53,WoE!$T$54)</f>
        <v>-94.961360375027951</v>
      </c>
      <c r="W916">
        <f t="shared" si="74"/>
        <v>0</v>
      </c>
      <c r="Y916">
        <f>VLOOKUP(S916,WoE!$T$5:$W$11,4,FALSE)</f>
        <v>123</v>
      </c>
      <c r="Z916">
        <f>VLOOKUP(T916,WoE!$T$19:$W$25,4,FALSE)</f>
        <v>113</v>
      </c>
      <c r="AA916">
        <f>VLOOKUP(U916,WoE!$T$33:$W$45,4,FALSE)</f>
        <v>112</v>
      </c>
      <c r="AB916">
        <f>VLOOKUP(V916,WoE!$T$53:$W$54,4,FALSE)</f>
        <v>95</v>
      </c>
      <c r="AC916">
        <f t="shared" si="75"/>
        <v>443</v>
      </c>
      <c r="AD916">
        <f t="shared" si="76"/>
        <v>0</v>
      </c>
    </row>
    <row r="917" spans="1:30" x14ac:dyDescent="0.25">
      <c r="A917">
        <v>3</v>
      </c>
      <c r="B917">
        <v>0</v>
      </c>
      <c r="C917" t="s">
        <v>2091</v>
      </c>
      <c r="D917" t="s">
        <v>20</v>
      </c>
      <c r="E917">
        <v>22</v>
      </c>
      <c r="F917">
        <v>0</v>
      </c>
      <c r="G917">
        <v>0</v>
      </c>
      <c r="H917" t="s">
        <v>2092</v>
      </c>
      <c r="I917">
        <v>7.5208000000000004</v>
      </c>
      <c r="K917" t="s">
        <v>17</v>
      </c>
      <c r="O917">
        <v>3</v>
      </c>
      <c r="P917" t="str">
        <f t="shared" si="72"/>
        <v>Train</v>
      </c>
      <c r="Q917" t="str">
        <f t="shared" si="73"/>
        <v/>
      </c>
      <c r="S917">
        <f>IF(E917="",WoE!$T$11,IF(E917&lt;18,WoE!$T$5,IF(E917&lt;31,WoE!$T$6,IF(E917&lt;41,WoE!$T$7,IF(E917&lt;51,WoE!$T$8,IF(E917&lt;61,WoE!$T$9,WoE!$T$10))))))</f>
        <v>-5.6858338818942329</v>
      </c>
      <c r="T917">
        <f>IF(J917="",WoE!$T$25,IF(LEFT(J917,1)=WoE!$R$19,WoE!$T$19,IF(LEFT(J917,1)=WoE!$R$20,WoE!$T$20,IF(LEFT(J917,1)=WoE!$R$21,WoE!$T$21,IF(LEFT(J917,1)=WoE!$R$22,WoE!$T$22,IF(LEFT(J917,1)=WoE!$R$23,WoE!$T$23,WoE!$T$24))))))</f>
        <v>-35.508699828064103</v>
      </c>
      <c r="U917">
        <f>IF(Q917=WoE!$R$45,WoE!$T$45,IF(Q917=WoE!$R$44,WoE!$T$44,IF(Q917=WoE!$R$43,WoE!$T$43,IF(Q917=WoE!$R$42,WoE!$T$42,IF(Q917=WoE!$R$41,WoE!$T$41,IF(Q917=WoE!$R$40,WoE!$T$40,IF(Q917=WoE!$R$39,WoE!$T$39,IF(Q917=WoE!$R$38,WoE!$T$38,IF(Q917=WoE!$R$37,WoE!$T$37,IF(Q917=WoE!$R$36,WoE!$T$36,IF(Q917=WoE!$R$35,WoE!$T$35,IF(Q917="",WoE!$T$33,WoE!$T$34))))))))))))</f>
        <v>-46.758841498002319</v>
      </c>
      <c r="V917">
        <f>IF(D917=WoE!$R$53,WoE!$T$53,WoE!$T$54)</f>
        <v>-94.961360375027951</v>
      </c>
      <c r="W917">
        <f t="shared" si="74"/>
        <v>0</v>
      </c>
      <c r="Y917">
        <f>VLOOKUP(S917,WoE!$T$5:$W$11,4,FALSE)</f>
        <v>121</v>
      </c>
      <c r="Z917">
        <f>VLOOKUP(T917,WoE!$T$19:$W$25,4,FALSE)</f>
        <v>113</v>
      </c>
      <c r="AA917">
        <f>VLOOKUP(U917,WoE!$T$33:$W$45,4,FALSE)</f>
        <v>112</v>
      </c>
      <c r="AB917">
        <f>VLOOKUP(V917,WoE!$T$53:$W$54,4,FALSE)</f>
        <v>95</v>
      </c>
      <c r="AC917">
        <f t="shared" si="75"/>
        <v>441</v>
      </c>
      <c r="AD917">
        <f t="shared" si="76"/>
        <v>0</v>
      </c>
    </row>
    <row r="918" spans="1:30" hidden="1" x14ac:dyDescent="0.25">
      <c r="A918">
        <v>3</v>
      </c>
      <c r="B918">
        <v>1</v>
      </c>
      <c r="C918" t="s">
        <v>2093</v>
      </c>
      <c r="D918" t="s">
        <v>15</v>
      </c>
      <c r="E918">
        <v>4</v>
      </c>
      <c r="F918">
        <v>0</v>
      </c>
      <c r="G918">
        <v>1</v>
      </c>
      <c r="H918" t="s">
        <v>2094</v>
      </c>
      <c r="I918">
        <v>13.416700000000001</v>
      </c>
      <c r="K918" t="s">
        <v>44</v>
      </c>
      <c r="L918" t="s">
        <v>414</v>
      </c>
      <c r="O918">
        <v>4</v>
      </c>
      <c r="P918" t="str">
        <f t="shared" si="72"/>
        <v>Test</v>
      </c>
      <c r="Q918" t="str">
        <f t="shared" si="73"/>
        <v/>
      </c>
      <c r="S918">
        <f>IF(E918="",WoE!$T$11,IF(E918&lt;18,WoE!$T$5,IF(E918&lt;31,WoE!$T$6,IF(E918&lt;41,WoE!$T$7,IF(E918&lt;51,WoE!$T$8,IF(E918&lt;61,WoE!$T$9,WoE!$T$10))))))</f>
        <v>76.513380263189873</v>
      </c>
      <c r="T918">
        <f>IF(J918="",WoE!$T$25,IF(LEFT(J918,1)=WoE!$R$19,WoE!$T$19,IF(LEFT(J918,1)=WoE!$R$20,WoE!$T$20,IF(LEFT(J918,1)=WoE!$R$21,WoE!$T$21,IF(LEFT(J918,1)=WoE!$R$22,WoE!$T$22,IF(LEFT(J918,1)=WoE!$R$23,WoE!$T$23,WoE!$T$24))))))</f>
        <v>-35.508699828064103</v>
      </c>
      <c r="U918">
        <f>IF(Q918=WoE!$R$45,WoE!$T$45,IF(Q918=WoE!$R$44,WoE!$T$44,IF(Q918=WoE!$R$43,WoE!$T$43,IF(Q918=WoE!$R$42,WoE!$T$42,IF(Q918=WoE!$R$41,WoE!$T$41,IF(Q918=WoE!$R$40,WoE!$T$40,IF(Q918=WoE!$R$39,WoE!$T$39,IF(Q918=WoE!$R$38,WoE!$T$38,IF(Q918=WoE!$R$37,WoE!$T$37,IF(Q918=WoE!$R$36,WoE!$T$36,IF(Q918=WoE!$R$35,WoE!$T$35,IF(Q918="",WoE!$T$33,WoE!$T$34))))))))))))</f>
        <v>-46.758841498002319</v>
      </c>
      <c r="V918">
        <f>IF(D918=WoE!$R$53,WoE!$T$53,WoE!$T$54)</f>
        <v>157.1927179217501</v>
      </c>
      <c r="W918">
        <f t="shared" si="74"/>
        <v>1</v>
      </c>
      <c r="Y918">
        <f>VLOOKUP(S918,WoE!$T$5:$W$11,4,FALSE)</f>
        <v>137</v>
      </c>
      <c r="Z918">
        <f>VLOOKUP(T918,WoE!$T$19:$W$25,4,FALSE)</f>
        <v>113</v>
      </c>
      <c r="AA918">
        <f>VLOOKUP(U918,WoE!$T$33:$W$45,4,FALSE)</f>
        <v>112</v>
      </c>
      <c r="AB918">
        <f>VLOOKUP(V918,WoE!$T$53:$W$54,4,FALSE)</f>
        <v>167</v>
      </c>
      <c r="AC918">
        <f t="shared" si="75"/>
        <v>529</v>
      </c>
      <c r="AD918">
        <f t="shared" si="76"/>
        <v>1</v>
      </c>
    </row>
    <row r="919" spans="1:30" x14ac:dyDescent="0.25">
      <c r="A919">
        <v>3</v>
      </c>
      <c r="B919">
        <v>1</v>
      </c>
      <c r="C919" t="s">
        <v>2095</v>
      </c>
      <c r="D919" t="s">
        <v>20</v>
      </c>
      <c r="E919">
        <v>39</v>
      </c>
      <c r="F919">
        <v>0</v>
      </c>
      <c r="G919">
        <v>1</v>
      </c>
      <c r="H919" t="s">
        <v>2094</v>
      </c>
      <c r="I919">
        <v>13.416700000000001</v>
      </c>
      <c r="K919" t="s">
        <v>44</v>
      </c>
      <c r="L919" t="s">
        <v>414</v>
      </c>
      <c r="O919">
        <v>2</v>
      </c>
      <c r="P919" t="str">
        <f t="shared" si="72"/>
        <v>Train</v>
      </c>
      <c r="Q919" t="str">
        <f t="shared" si="73"/>
        <v/>
      </c>
      <c r="S919">
        <f>IF(E919="",WoE!$T$11,IF(E919&lt;18,WoE!$T$5,IF(E919&lt;31,WoE!$T$6,IF(E919&lt;41,WoE!$T$7,IF(E919&lt;51,WoE!$T$8,IF(E919&lt;61,WoE!$T$9,WoE!$T$10))))))</f>
        <v>6.0882919635254256</v>
      </c>
      <c r="T919">
        <f>IF(J919="",WoE!$T$25,IF(LEFT(J919,1)=WoE!$R$19,WoE!$T$19,IF(LEFT(J919,1)=WoE!$R$20,WoE!$T$20,IF(LEFT(J919,1)=WoE!$R$21,WoE!$T$21,IF(LEFT(J919,1)=WoE!$R$22,WoE!$T$22,IF(LEFT(J919,1)=WoE!$R$23,WoE!$T$23,WoE!$T$24))))))</f>
        <v>-35.508699828064103</v>
      </c>
      <c r="U919">
        <f>IF(Q919=WoE!$R$45,WoE!$T$45,IF(Q919=WoE!$R$44,WoE!$T$44,IF(Q919=WoE!$R$43,WoE!$T$43,IF(Q919=WoE!$R$42,WoE!$T$42,IF(Q919=WoE!$R$41,WoE!$T$41,IF(Q919=WoE!$R$40,WoE!$T$40,IF(Q919=WoE!$R$39,WoE!$T$39,IF(Q919=WoE!$R$38,WoE!$T$38,IF(Q919=WoE!$R$37,WoE!$T$37,IF(Q919=WoE!$R$36,WoE!$T$36,IF(Q919=WoE!$R$35,WoE!$T$35,IF(Q919="",WoE!$T$33,WoE!$T$34))))))))))))</f>
        <v>-46.758841498002319</v>
      </c>
      <c r="V919">
        <f>IF(D919=WoE!$R$53,WoE!$T$53,WoE!$T$54)</f>
        <v>-94.961360375027951</v>
      </c>
      <c r="W919">
        <f t="shared" si="74"/>
        <v>1</v>
      </c>
      <c r="Y919">
        <f>VLOOKUP(S919,WoE!$T$5:$W$11,4,FALSE)</f>
        <v>123</v>
      </c>
      <c r="Z919">
        <f>VLOOKUP(T919,WoE!$T$19:$W$25,4,FALSE)</f>
        <v>113</v>
      </c>
      <c r="AA919">
        <f>VLOOKUP(U919,WoE!$T$33:$W$45,4,FALSE)</f>
        <v>112</v>
      </c>
      <c r="AB919">
        <f>VLOOKUP(V919,WoE!$T$53:$W$54,4,FALSE)</f>
        <v>95</v>
      </c>
      <c r="AC919">
        <f t="shared" si="75"/>
        <v>443</v>
      </c>
      <c r="AD919">
        <f t="shared" si="76"/>
        <v>1</v>
      </c>
    </row>
    <row r="920" spans="1:30" x14ac:dyDescent="0.25">
      <c r="A920">
        <v>3</v>
      </c>
      <c r="B920">
        <v>0</v>
      </c>
      <c r="C920" t="s">
        <v>2096</v>
      </c>
      <c r="D920" t="s">
        <v>20</v>
      </c>
      <c r="F920">
        <v>0</v>
      </c>
      <c r="G920">
        <v>0</v>
      </c>
      <c r="H920" t="s">
        <v>2097</v>
      </c>
      <c r="I920">
        <v>7.2291999999999996</v>
      </c>
      <c r="K920" t="s">
        <v>44</v>
      </c>
      <c r="O920">
        <v>1</v>
      </c>
      <c r="P920" t="str">
        <f t="shared" si="72"/>
        <v>Train</v>
      </c>
      <c r="Q920" t="str">
        <f t="shared" si="73"/>
        <v/>
      </c>
      <c r="S920">
        <f>IF(E920="",WoE!$T$11,IF(E920&lt;18,WoE!$T$5,IF(E920&lt;31,WoE!$T$6,IF(E920&lt;41,WoE!$T$7,IF(E920&lt;51,WoE!$T$8,IF(E920&lt;61,WoE!$T$9,WoE!$T$10))))))</f>
        <v>-43.580409799888336</v>
      </c>
      <c r="T920">
        <f>IF(J920="",WoE!$T$25,IF(LEFT(J920,1)=WoE!$R$19,WoE!$T$19,IF(LEFT(J920,1)=WoE!$R$20,WoE!$T$20,IF(LEFT(J920,1)=WoE!$R$21,WoE!$T$21,IF(LEFT(J920,1)=WoE!$R$22,WoE!$T$22,IF(LEFT(J920,1)=WoE!$R$23,WoE!$T$23,WoE!$T$24))))))</f>
        <v>-35.508699828064103</v>
      </c>
      <c r="U920">
        <f>IF(Q920=WoE!$R$45,WoE!$T$45,IF(Q920=WoE!$R$44,WoE!$T$44,IF(Q920=WoE!$R$43,WoE!$T$43,IF(Q920=WoE!$R$42,WoE!$T$42,IF(Q920=WoE!$R$41,WoE!$T$41,IF(Q920=WoE!$R$40,WoE!$T$40,IF(Q920=WoE!$R$39,WoE!$T$39,IF(Q920=WoE!$R$38,WoE!$T$38,IF(Q920=WoE!$R$37,WoE!$T$37,IF(Q920=WoE!$R$36,WoE!$T$36,IF(Q920=WoE!$R$35,WoE!$T$35,IF(Q920="",WoE!$T$33,WoE!$T$34))))))))))))</f>
        <v>-46.758841498002319</v>
      </c>
      <c r="V920">
        <f>IF(D920=WoE!$R$53,WoE!$T$53,WoE!$T$54)</f>
        <v>-94.961360375027951</v>
      </c>
      <c r="W920">
        <f t="shared" si="74"/>
        <v>0</v>
      </c>
      <c r="Y920">
        <f>VLOOKUP(S920,WoE!$T$5:$W$11,4,FALSE)</f>
        <v>113</v>
      </c>
      <c r="Z920">
        <f>VLOOKUP(T920,WoE!$T$19:$W$25,4,FALSE)</f>
        <v>113</v>
      </c>
      <c r="AA920">
        <f>VLOOKUP(U920,WoE!$T$33:$W$45,4,FALSE)</f>
        <v>112</v>
      </c>
      <c r="AB920">
        <f>VLOOKUP(V920,WoE!$T$53:$W$54,4,FALSE)</f>
        <v>95</v>
      </c>
      <c r="AC920">
        <f t="shared" si="75"/>
        <v>433</v>
      </c>
      <c r="AD920">
        <f t="shared" si="76"/>
        <v>0</v>
      </c>
    </row>
    <row r="921" spans="1:30" hidden="1" x14ac:dyDescent="0.25">
      <c r="A921">
        <v>3</v>
      </c>
      <c r="B921">
        <v>0</v>
      </c>
      <c r="C921" t="s">
        <v>2098</v>
      </c>
      <c r="D921" t="s">
        <v>20</v>
      </c>
      <c r="E921">
        <v>18.5</v>
      </c>
      <c r="F921">
        <v>0</v>
      </c>
      <c r="G921">
        <v>0</v>
      </c>
      <c r="H921" t="s">
        <v>2099</v>
      </c>
      <c r="I921">
        <v>7.2291999999999996</v>
      </c>
      <c r="K921" t="s">
        <v>44</v>
      </c>
      <c r="M921">
        <v>58</v>
      </c>
      <c r="O921">
        <v>4</v>
      </c>
      <c r="P921" t="str">
        <f t="shared" si="72"/>
        <v>Test</v>
      </c>
      <c r="Q921" t="str">
        <f t="shared" si="73"/>
        <v/>
      </c>
      <c r="S921">
        <f>IF(E921="",WoE!$T$11,IF(E921&lt;18,WoE!$T$5,IF(E921&lt;31,WoE!$T$6,IF(E921&lt;41,WoE!$T$7,IF(E921&lt;51,WoE!$T$8,IF(E921&lt;61,WoE!$T$9,WoE!$T$10))))))</f>
        <v>-5.6858338818942329</v>
      </c>
      <c r="T921">
        <f>IF(J921="",WoE!$T$25,IF(LEFT(J921,1)=WoE!$R$19,WoE!$T$19,IF(LEFT(J921,1)=WoE!$R$20,WoE!$T$20,IF(LEFT(J921,1)=WoE!$R$21,WoE!$T$21,IF(LEFT(J921,1)=WoE!$R$22,WoE!$T$22,IF(LEFT(J921,1)=WoE!$R$23,WoE!$T$23,WoE!$T$24))))))</f>
        <v>-35.508699828064103</v>
      </c>
      <c r="U921">
        <f>IF(Q921=WoE!$R$45,WoE!$T$45,IF(Q921=WoE!$R$44,WoE!$T$44,IF(Q921=WoE!$R$43,WoE!$T$43,IF(Q921=WoE!$R$42,WoE!$T$42,IF(Q921=WoE!$R$41,WoE!$T$41,IF(Q921=WoE!$R$40,WoE!$T$40,IF(Q921=WoE!$R$39,WoE!$T$39,IF(Q921=WoE!$R$38,WoE!$T$38,IF(Q921=WoE!$R$37,WoE!$T$37,IF(Q921=WoE!$R$36,WoE!$T$36,IF(Q921=WoE!$R$35,WoE!$T$35,IF(Q921="",WoE!$T$33,WoE!$T$34))))))))))))</f>
        <v>-46.758841498002319</v>
      </c>
      <c r="V921">
        <f>IF(D921=WoE!$R$53,WoE!$T$53,WoE!$T$54)</f>
        <v>-94.961360375027951</v>
      </c>
      <c r="W921">
        <f t="shared" si="74"/>
        <v>0</v>
      </c>
      <c r="Y921">
        <f>VLOOKUP(S921,WoE!$T$5:$W$11,4,FALSE)</f>
        <v>121</v>
      </c>
      <c r="Z921">
        <f>VLOOKUP(T921,WoE!$T$19:$W$25,4,FALSE)</f>
        <v>113</v>
      </c>
      <c r="AA921">
        <f>VLOOKUP(U921,WoE!$T$33:$W$45,4,FALSE)</f>
        <v>112</v>
      </c>
      <c r="AB921">
        <f>VLOOKUP(V921,WoE!$T$53:$W$54,4,FALSE)</f>
        <v>95</v>
      </c>
      <c r="AC921">
        <f t="shared" si="75"/>
        <v>441</v>
      </c>
      <c r="AD921">
        <f t="shared" si="76"/>
        <v>0</v>
      </c>
    </row>
    <row r="922" spans="1:30" x14ac:dyDescent="0.25">
      <c r="A922">
        <v>3</v>
      </c>
      <c r="B922">
        <v>0</v>
      </c>
      <c r="C922" t="s">
        <v>2100</v>
      </c>
      <c r="D922" t="s">
        <v>20</v>
      </c>
      <c r="F922">
        <v>0</v>
      </c>
      <c r="G922">
        <v>0</v>
      </c>
      <c r="H922" t="s">
        <v>2101</v>
      </c>
      <c r="I922">
        <v>7.75</v>
      </c>
      <c r="K922" t="s">
        <v>527</v>
      </c>
      <c r="O922">
        <v>1</v>
      </c>
      <c r="P922" t="str">
        <f t="shared" si="72"/>
        <v>Train</v>
      </c>
      <c r="Q922" t="str">
        <f t="shared" si="73"/>
        <v/>
      </c>
      <c r="S922">
        <f>IF(E922="",WoE!$T$11,IF(E922&lt;18,WoE!$T$5,IF(E922&lt;31,WoE!$T$6,IF(E922&lt;41,WoE!$T$7,IF(E922&lt;51,WoE!$T$8,IF(E922&lt;61,WoE!$T$9,WoE!$T$10))))))</f>
        <v>-43.580409799888336</v>
      </c>
      <c r="T922">
        <f>IF(J922="",WoE!$T$25,IF(LEFT(J922,1)=WoE!$R$19,WoE!$T$19,IF(LEFT(J922,1)=WoE!$R$20,WoE!$T$20,IF(LEFT(J922,1)=WoE!$R$21,WoE!$T$21,IF(LEFT(J922,1)=WoE!$R$22,WoE!$T$22,IF(LEFT(J922,1)=WoE!$R$23,WoE!$T$23,WoE!$T$24))))))</f>
        <v>-35.508699828064103</v>
      </c>
      <c r="U922">
        <f>IF(Q922=WoE!$R$45,WoE!$T$45,IF(Q922=WoE!$R$44,WoE!$T$44,IF(Q922=WoE!$R$43,WoE!$T$43,IF(Q922=WoE!$R$42,WoE!$T$42,IF(Q922=WoE!$R$41,WoE!$T$41,IF(Q922=WoE!$R$40,WoE!$T$40,IF(Q922=WoE!$R$39,WoE!$T$39,IF(Q922=WoE!$R$38,WoE!$T$38,IF(Q922=WoE!$R$37,WoE!$T$37,IF(Q922=WoE!$R$36,WoE!$T$36,IF(Q922=WoE!$R$35,WoE!$T$35,IF(Q922="",WoE!$T$33,WoE!$T$34))))))))))))</f>
        <v>-46.758841498002319</v>
      </c>
      <c r="V922">
        <f>IF(D922=WoE!$R$53,WoE!$T$53,WoE!$T$54)</f>
        <v>-94.961360375027951</v>
      </c>
      <c r="W922">
        <f t="shared" si="74"/>
        <v>0</v>
      </c>
      <c r="Y922">
        <f>VLOOKUP(S922,WoE!$T$5:$W$11,4,FALSE)</f>
        <v>113</v>
      </c>
      <c r="Z922">
        <f>VLOOKUP(T922,WoE!$T$19:$W$25,4,FALSE)</f>
        <v>113</v>
      </c>
      <c r="AA922">
        <f>VLOOKUP(U922,WoE!$T$33:$W$45,4,FALSE)</f>
        <v>112</v>
      </c>
      <c r="AB922">
        <f>VLOOKUP(V922,WoE!$T$53:$W$54,4,FALSE)</f>
        <v>95</v>
      </c>
      <c r="AC922">
        <f t="shared" si="75"/>
        <v>433</v>
      </c>
      <c r="AD922">
        <f t="shared" si="76"/>
        <v>0</v>
      </c>
    </row>
    <row r="923" spans="1:30" x14ac:dyDescent="0.25">
      <c r="A923">
        <v>3</v>
      </c>
      <c r="B923">
        <v>0</v>
      </c>
      <c r="C923" t="s">
        <v>2102</v>
      </c>
      <c r="D923" t="s">
        <v>20</v>
      </c>
      <c r="F923">
        <v>0</v>
      </c>
      <c r="G923">
        <v>0</v>
      </c>
      <c r="H923" t="s">
        <v>2103</v>
      </c>
      <c r="I923">
        <v>7.25</v>
      </c>
      <c r="K923" t="s">
        <v>17</v>
      </c>
      <c r="L923" t="s">
        <v>74</v>
      </c>
      <c r="O923">
        <v>1</v>
      </c>
      <c r="P923" t="str">
        <f t="shared" si="72"/>
        <v>Train</v>
      </c>
      <c r="Q923" t="str">
        <f t="shared" si="73"/>
        <v/>
      </c>
      <c r="S923">
        <f>IF(E923="",WoE!$T$11,IF(E923&lt;18,WoE!$T$5,IF(E923&lt;31,WoE!$T$6,IF(E923&lt;41,WoE!$T$7,IF(E923&lt;51,WoE!$T$8,IF(E923&lt;61,WoE!$T$9,WoE!$T$10))))))</f>
        <v>-43.580409799888336</v>
      </c>
      <c r="T923">
        <f>IF(J923="",WoE!$T$25,IF(LEFT(J923,1)=WoE!$R$19,WoE!$T$19,IF(LEFT(J923,1)=WoE!$R$20,WoE!$T$20,IF(LEFT(J923,1)=WoE!$R$21,WoE!$T$21,IF(LEFT(J923,1)=WoE!$R$22,WoE!$T$22,IF(LEFT(J923,1)=WoE!$R$23,WoE!$T$23,WoE!$T$24))))))</f>
        <v>-35.508699828064103</v>
      </c>
      <c r="U923">
        <f>IF(Q923=WoE!$R$45,WoE!$T$45,IF(Q923=WoE!$R$44,WoE!$T$44,IF(Q923=WoE!$R$43,WoE!$T$43,IF(Q923=WoE!$R$42,WoE!$T$42,IF(Q923=WoE!$R$41,WoE!$T$41,IF(Q923=WoE!$R$40,WoE!$T$40,IF(Q923=WoE!$R$39,WoE!$T$39,IF(Q923=WoE!$R$38,WoE!$T$38,IF(Q923=WoE!$R$37,WoE!$T$37,IF(Q923=WoE!$R$36,WoE!$T$36,IF(Q923=WoE!$R$35,WoE!$T$35,IF(Q923="",WoE!$T$33,WoE!$T$34))))))))))))</f>
        <v>-46.758841498002319</v>
      </c>
      <c r="V923">
        <f>IF(D923=WoE!$R$53,WoE!$T$53,WoE!$T$54)</f>
        <v>-94.961360375027951</v>
      </c>
      <c r="W923">
        <f t="shared" si="74"/>
        <v>0</v>
      </c>
      <c r="Y923">
        <f>VLOOKUP(S923,WoE!$T$5:$W$11,4,FALSE)</f>
        <v>113</v>
      </c>
      <c r="Z923">
        <f>VLOOKUP(T923,WoE!$T$19:$W$25,4,FALSE)</f>
        <v>113</v>
      </c>
      <c r="AA923">
        <f>VLOOKUP(U923,WoE!$T$33:$W$45,4,FALSE)</f>
        <v>112</v>
      </c>
      <c r="AB923">
        <f>VLOOKUP(V923,WoE!$T$53:$W$54,4,FALSE)</f>
        <v>95</v>
      </c>
      <c r="AC923">
        <f t="shared" si="75"/>
        <v>433</v>
      </c>
      <c r="AD923">
        <f t="shared" si="76"/>
        <v>0</v>
      </c>
    </row>
    <row r="924" spans="1:30" hidden="1" x14ac:dyDescent="0.25">
      <c r="A924">
        <v>3</v>
      </c>
      <c r="B924">
        <v>1</v>
      </c>
      <c r="C924" t="s">
        <v>2104</v>
      </c>
      <c r="D924" t="s">
        <v>15</v>
      </c>
      <c r="F924">
        <v>0</v>
      </c>
      <c r="G924">
        <v>0</v>
      </c>
      <c r="H924" t="s">
        <v>2105</v>
      </c>
      <c r="I924">
        <v>7.75</v>
      </c>
      <c r="K924" t="s">
        <v>527</v>
      </c>
      <c r="L924" t="s">
        <v>1001</v>
      </c>
      <c r="O924">
        <v>5</v>
      </c>
      <c r="P924" t="str">
        <f t="shared" si="72"/>
        <v>Validate</v>
      </c>
      <c r="Q924" t="str">
        <f t="shared" si="73"/>
        <v/>
      </c>
      <c r="S924">
        <f>IF(E924="",WoE!$T$11,IF(E924&lt;18,WoE!$T$5,IF(E924&lt;31,WoE!$T$6,IF(E924&lt;41,WoE!$T$7,IF(E924&lt;51,WoE!$T$8,IF(E924&lt;61,WoE!$T$9,WoE!$T$10))))))</f>
        <v>-43.580409799888336</v>
      </c>
      <c r="T924">
        <f>IF(J924="",WoE!$T$25,IF(LEFT(J924,1)=WoE!$R$19,WoE!$T$19,IF(LEFT(J924,1)=WoE!$R$20,WoE!$T$20,IF(LEFT(J924,1)=WoE!$R$21,WoE!$T$21,IF(LEFT(J924,1)=WoE!$R$22,WoE!$T$22,IF(LEFT(J924,1)=WoE!$R$23,WoE!$T$23,WoE!$T$24))))))</f>
        <v>-35.508699828064103</v>
      </c>
      <c r="U924">
        <f>IF(Q924=WoE!$R$45,WoE!$T$45,IF(Q924=WoE!$R$44,WoE!$T$44,IF(Q924=WoE!$R$43,WoE!$T$43,IF(Q924=WoE!$R$42,WoE!$T$42,IF(Q924=WoE!$R$41,WoE!$T$41,IF(Q924=WoE!$R$40,WoE!$T$40,IF(Q924=WoE!$R$39,WoE!$T$39,IF(Q924=WoE!$R$38,WoE!$T$38,IF(Q924=WoE!$R$37,WoE!$T$37,IF(Q924=WoE!$R$36,WoE!$T$36,IF(Q924=WoE!$R$35,WoE!$T$35,IF(Q924="",WoE!$T$33,WoE!$T$34))))))))))))</f>
        <v>-46.758841498002319</v>
      </c>
      <c r="V924">
        <f>IF(D924=WoE!$R$53,WoE!$T$53,WoE!$T$54)</f>
        <v>157.1927179217501</v>
      </c>
      <c r="W924">
        <f t="shared" si="74"/>
        <v>1</v>
      </c>
      <c r="Y924">
        <f>VLOOKUP(S924,WoE!$T$5:$W$11,4,FALSE)</f>
        <v>113</v>
      </c>
      <c r="Z924">
        <f>VLOOKUP(T924,WoE!$T$19:$W$25,4,FALSE)</f>
        <v>113</v>
      </c>
      <c r="AA924">
        <f>VLOOKUP(U924,WoE!$T$33:$W$45,4,FALSE)</f>
        <v>112</v>
      </c>
      <c r="AB924">
        <f>VLOOKUP(V924,WoE!$T$53:$W$54,4,FALSE)</f>
        <v>167</v>
      </c>
      <c r="AC924">
        <f t="shared" si="75"/>
        <v>505</v>
      </c>
      <c r="AD924">
        <f t="shared" si="76"/>
        <v>1</v>
      </c>
    </row>
    <row r="925" spans="1:30" x14ac:dyDescent="0.25">
      <c r="A925">
        <v>3</v>
      </c>
      <c r="B925">
        <v>1</v>
      </c>
      <c r="C925" t="s">
        <v>2106</v>
      </c>
      <c r="D925" t="s">
        <v>15</v>
      </c>
      <c r="F925">
        <v>0</v>
      </c>
      <c r="G925">
        <v>0</v>
      </c>
      <c r="H925" t="s">
        <v>2107</v>
      </c>
      <c r="I925">
        <v>7.75</v>
      </c>
      <c r="K925" t="s">
        <v>527</v>
      </c>
      <c r="L925" t="s">
        <v>40</v>
      </c>
      <c r="O925">
        <v>1</v>
      </c>
      <c r="P925" t="str">
        <f t="shared" si="72"/>
        <v>Train</v>
      </c>
      <c r="Q925" t="str">
        <f t="shared" si="73"/>
        <v/>
      </c>
      <c r="S925">
        <f>IF(E925="",WoE!$T$11,IF(E925&lt;18,WoE!$T$5,IF(E925&lt;31,WoE!$T$6,IF(E925&lt;41,WoE!$T$7,IF(E925&lt;51,WoE!$T$8,IF(E925&lt;61,WoE!$T$9,WoE!$T$10))))))</f>
        <v>-43.580409799888336</v>
      </c>
      <c r="T925">
        <f>IF(J925="",WoE!$T$25,IF(LEFT(J925,1)=WoE!$R$19,WoE!$T$19,IF(LEFT(J925,1)=WoE!$R$20,WoE!$T$20,IF(LEFT(J925,1)=WoE!$R$21,WoE!$T$21,IF(LEFT(J925,1)=WoE!$R$22,WoE!$T$22,IF(LEFT(J925,1)=WoE!$R$23,WoE!$T$23,WoE!$T$24))))))</f>
        <v>-35.508699828064103</v>
      </c>
      <c r="U925">
        <f>IF(Q925=WoE!$R$45,WoE!$T$45,IF(Q925=WoE!$R$44,WoE!$T$44,IF(Q925=WoE!$R$43,WoE!$T$43,IF(Q925=WoE!$R$42,WoE!$T$42,IF(Q925=WoE!$R$41,WoE!$T$41,IF(Q925=WoE!$R$40,WoE!$T$40,IF(Q925=WoE!$R$39,WoE!$T$39,IF(Q925=WoE!$R$38,WoE!$T$38,IF(Q925=WoE!$R$37,WoE!$T$37,IF(Q925=WoE!$R$36,WoE!$T$36,IF(Q925=WoE!$R$35,WoE!$T$35,IF(Q925="",WoE!$T$33,WoE!$T$34))))))))))))</f>
        <v>-46.758841498002319</v>
      </c>
      <c r="V925">
        <f>IF(D925=WoE!$R$53,WoE!$T$53,WoE!$T$54)</f>
        <v>157.1927179217501</v>
      </c>
      <c r="W925">
        <f t="shared" si="74"/>
        <v>1</v>
      </c>
      <c r="Y925">
        <f>VLOOKUP(S925,WoE!$T$5:$W$11,4,FALSE)</f>
        <v>113</v>
      </c>
      <c r="Z925">
        <f>VLOOKUP(T925,WoE!$T$19:$W$25,4,FALSE)</f>
        <v>113</v>
      </c>
      <c r="AA925">
        <f>VLOOKUP(U925,WoE!$T$33:$W$45,4,FALSE)</f>
        <v>112</v>
      </c>
      <c r="AB925">
        <f>VLOOKUP(V925,WoE!$T$53:$W$54,4,FALSE)</f>
        <v>167</v>
      </c>
      <c r="AC925">
        <f t="shared" si="75"/>
        <v>505</v>
      </c>
      <c r="AD925">
        <f t="shared" si="76"/>
        <v>1</v>
      </c>
    </row>
    <row r="926" spans="1:30" x14ac:dyDescent="0.25">
      <c r="A926">
        <v>3</v>
      </c>
      <c r="B926">
        <v>0</v>
      </c>
      <c r="C926" t="s">
        <v>2108</v>
      </c>
      <c r="D926" t="s">
        <v>20</v>
      </c>
      <c r="E926">
        <v>34.5</v>
      </c>
      <c r="F926">
        <v>0</v>
      </c>
      <c r="G926">
        <v>0</v>
      </c>
      <c r="H926" t="s">
        <v>2109</v>
      </c>
      <c r="I926">
        <v>7.8292000000000002</v>
      </c>
      <c r="K926" t="s">
        <v>527</v>
      </c>
      <c r="M926">
        <v>70</v>
      </c>
      <c r="O926">
        <v>1</v>
      </c>
      <c r="P926" t="str">
        <f t="shared" si="72"/>
        <v>Train</v>
      </c>
      <c r="Q926" t="str">
        <f t="shared" si="73"/>
        <v/>
      </c>
      <c r="S926">
        <f>IF(E926="",WoE!$T$11,IF(E926&lt;18,WoE!$T$5,IF(E926&lt;31,WoE!$T$6,IF(E926&lt;41,WoE!$T$7,IF(E926&lt;51,WoE!$T$8,IF(E926&lt;61,WoE!$T$9,WoE!$T$10))))))</f>
        <v>6.0882919635254256</v>
      </c>
      <c r="T926">
        <f>IF(J926="",WoE!$T$25,IF(LEFT(J926,1)=WoE!$R$19,WoE!$T$19,IF(LEFT(J926,1)=WoE!$R$20,WoE!$T$20,IF(LEFT(J926,1)=WoE!$R$21,WoE!$T$21,IF(LEFT(J926,1)=WoE!$R$22,WoE!$T$22,IF(LEFT(J926,1)=WoE!$R$23,WoE!$T$23,WoE!$T$24))))))</f>
        <v>-35.508699828064103</v>
      </c>
      <c r="U926">
        <f>IF(Q926=WoE!$R$45,WoE!$T$45,IF(Q926=WoE!$R$44,WoE!$T$44,IF(Q926=WoE!$R$43,WoE!$T$43,IF(Q926=WoE!$R$42,WoE!$T$42,IF(Q926=WoE!$R$41,WoE!$T$41,IF(Q926=WoE!$R$40,WoE!$T$40,IF(Q926=WoE!$R$39,WoE!$T$39,IF(Q926=WoE!$R$38,WoE!$T$38,IF(Q926=WoE!$R$37,WoE!$T$37,IF(Q926=WoE!$R$36,WoE!$T$36,IF(Q926=WoE!$R$35,WoE!$T$35,IF(Q926="",WoE!$T$33,WoE!$T$34))))))))))))</f>
        <v>-46.758841498002319</v>
      </c>
      <c r="V926">
        <f>IF(D926=WoE!$R$53,WoE!$T$53,WoE!$T$54)</f>
        <v>-94.961360375027951</v>
      </c>
      <c r="W926">
        <f t="shared" si="74"/>
        <v>0</v>
      </c>
      <c r="Y926">
        <f>VLOOKUP(S926,WoE!$T$5:$W$11,4,FALSE)</f>
        <v>123</v>
      </c>
      <c r="Z926">
        <f>VLOOKUP(T926,WoE!$T$19:$W$25,4,FALSE)</f>
        <v>113</v>
      </c>
      <c r="AA926">
        <f>VLOOKUP(U926,WoE!$T$33:$W$45,4,FALSE)</f>
        <v>112</v>
      </c>
      <c r="AB926">
        <f>VLOOKUP(V926,WoE!$T$53:$W$54,4,FALSE)</f>
        <v>95</v>
      </c>
      <c r="AC926">
        <f t="shared" si="75"/>
        <v>443</v>
      </c>
      <c r="AD926">
        <f t="shared" si="76"/>
        <v>0</v>
      </c>
    </row>
    <row r="927" spans="1:30" x14ac:dyDescent="0.25">
      <c r="A927">
        <v>3</v>
      </c>
      <c r="B927">
        <v>0</v>
      </c>
      <c r="C927" t="s">
        <v>2108</v>
      </c>
      <c r="D927" t="s">
        <v>20</v>
      </c>
      <c r="E927">
        <v>44</v>
      </c>
      <c r="F927">
        <v>0</v>
      </c>
      <c r="G927">
        <v>0</v>
      </c>
      <c r="H927" t="s">
        <v>2110</v>
      </c>
      <c r="I927">
        <v>8.0500000000000007</v>
      </c>
      <c r="K927" t="s">
        <v>17</v>
      </c>
      <c r="O927">
        <v>1</v>
      </c>
      <c r="P927" t="str">
        <f t="shared" si="72"/>
        <v>Train</v>
      </c>
      <c r="Q927" t="str">
        <f t="shared" si="73"/>
        <v/>
      </c>
      <c r="S927">
        <f>IF(E927="",WoE!$T$11,IF(E927&lt;18,WoE!$T$5,IF(E927&lt;31,WoE!$T$6,IF(E927&lt;41,WoE!$T$7,IF(E927&lt;51,WoE!$T$8,IF(E927&lt;61,WoE!$T$9,WoE!$T$10))))))</f>
        <v>10.385094737400134</v>
      </c>
      <c r="T927">
        <f>IF(J927="",WoE!$T$25,IF(LEFT(J927,1)=WoE!$R$19,WoE!$T$19,IF(LEFT(J927,1)=WoE!$R$20,WoE!$T$20,IF(LEFT(J927,1)=WoE!$R$21,WoE!$T$21,IF(LEFT(J927,1)=WoE!$R$22,WoE!$T$22,IF(LEFT(J927,1)=WoE!$R$23,WoE!$T$23,WoE!$T$24))))))</f>
        <v>-35.508699828064103</v>
      </c>
      <c r="U927">
        <f>IF(Q927=WoE!$R$45,WoE!$T$45,IF(Q927=WoE!$R$44,WoE!$T$44,IF(Q927=WoE!$R$43,WoE!$T$43,IF(Q927=WoE!$R$42,WoE!$T$42,IF(Q927=WoE!$R$41,WoE!$T$41,IF(Q927=WoE!$R$40,WoE!$T$40,IF(Q927=WoE!$R$39,WoE!$T$39,IF(Q927=WoE!$R$38,WoE!$T$38,IF(Q927=WoE!$R$37,WoE!$T$37,IF(Q927=WoE!$R$36,WoE!$T$36,IF(Q927=WoE!$R$35,WoE!$T$35,IF(Q927="",WoE!$T$33,WoE!$T$34))))))))))))</f>
        <v>-46.758841498002319</v>
      </c>
      <c r="V927">
        <f>IF(D927=WoE!$R$53,WoE!$T$53,WoE!$T$54)</f>
        <v>-94.961360375027951</v>
      </c>
      <c r="W927">
        <f t="shared" si="74"/>
        <v>0</v>
      </c>
      <c r="Y927">
        <f>VLOOKUP(S927,WoE!$T$5:$W$11,4,FALSE)</f>
        <v>124</v>
      </c>
      <c r="Z927">
        <f>VLOOKUP(T927,WoE!$T$19:$W$25,4,FALSE)</f>
        <v>113</v>
      </c>
      <c r="AA927">
        <f>VLOOKUP(U927,WoE!$T$33:$W$45,4,FALSE)</f>
        <v>112</v>
      </c>
      <c r="AB927">
        <f>VLOOKUP(V927,WoE!$T$53:$W$54,4,FALSE)</f>
        <v>95</v>
      </c>
      <c r="AC927">
        <f t="shared" si="75"/>
        <v>444</v>
      </c>
      <c r="AD927">
        <f t="shared" si="76"/>
        <v>0</v>
      </c>
    </row>
    <row r="928" spans="1:30" x14ac:dyDescent="0.25">
      <c r="A928">
        <v>3</v>
      </c>
      <c r="B928">
        <v>1</v>
      </c>
      <c r="C928" t="s">
        <v>2111</v>
      </c>
      <c r="D928" t="s">
        <v>20</v>
      </c>
      <c r="F928">
        <v>0</v>
      </c>
      <c r="G928">
        <v>0</v>
      </c>
      <c r="H928" t="s">
        <v>2112</v>
      </c>
      <c r="I928">
        <v>7.75</v>
      </c>
      <c r="K928" t="s">
        <v>527</v>
      </c>
      <c r="O928">
        <v>1</v>
      </c>
      <c r="P928" t="str">
        <f t="shared" si="72"/>
        <v>Train</v>
      </c>
      <c r="Q928" t="str">
        <f t="shared" si="73"/>
        <v/>
      </c>
      <c r="S928">
        <f>IF(E928="",WoE!$T$11,IF(E928&lt;18,WoE!$T$5,IF(E928&lt;31,WoE!$T$6,IF(E928&lt;41,WoE!$T$7,IF(E928&lt;51,WoE!$T$8,IF(E928&lt;61,WoE!$T$9,WoE!$T$10))))))</f>
        <v>-43.580409799888336</v>
      </c>
      <c r="T928">
        <f>IF(J928="",WoE!$T$25,IF(LEFT(J928,1)=WoE!$R$19,WoE!$T$19,IF(LEFT(J928,1)=WoE!$R$20,WoE!$T$20,IF(LEFT(J928,1)=WoE!$R$21,WoE!$T$21,IF(LEFT(J928,1)=WoE!$R$22,WoE!$T$22,IF(LEFT(J928,1)=WoE!$R$23,WoE!$T$23,WoE!$T$24))))))</f>
        <v>-35.508699828064103</v>
      </c>
      <c r="U928">
        <f>IF(Q928=WoE!$R$45,WoE!$T$45,IF(Q928=WoE!$R$44,WoE!$T$44,IF(Q928=WoE!$R$43,WoE!$T$43,IF(Q928=WoE!$R$42,WoE!$T$42,IF(Q928=WoE!$R$41,WoE!$T$41,IF(Q928=WoE!$R$40,WoE!$T$40,IF(Q928=WoE!$R$39,WoE!$T$39,IF(Q928=WoE!$R$38,WoE!$T$38,IF(Q928=WoE!$R$37,WoE!$T$37,IF(Q928=WoE!$R$36,WoE!$T$36,IF(Q928=WoE!$R$35,WoE!$T$35,IF(Q928="",WoE!$T$33,WoE!$T$34))))))))))))</f>
        <v>-46.758841498002319</v>
      </c>
      <c r="V928">
        <f>IF(D928=WoE!$R$53,WoE!$T$53,WoE!$T$54)</f>
        <v>-94.961360375027951</v>
      </c>
      <c r="W928">
        <f t="shared" si="74"/>
        <v>1</v>
      </c>
      <c r="Y928">
        <f>VLOOKUP(S928,WoE!$T$5:$W$11,4,FALSE)</f>
        <v>113</v>
      </c>
      <c r="Z928">
        <f>VLOOKUP(T928,WoE!$T$19:$W$25,4,FALSE)</f>
        <v>113</v>
      </c>
      <c r="AA928">
        <f>VLOOKUP(U928,WoE!$T$33:$W$45,4,FALSE)</f>
        <v>112</v>
      </c>
      <c r="AB928">
        <f>VLOOKUP(V928,WoE!$T$53:$W$54,4,FALSE)</f>
        <v>95</v>
      </c>
      <c r="AC928">
        <f t="shared" si="75"/>
        <v>433</v>
      </c>
      <c r="AD928">
        <f t="shared" si="76"/>
        <v>1</v>
      </c>
    </row>
    <row r="929" spans="1:30" x14ac:dyDescent="0.25">
      <c r="A929">
        <v>3</v>
      </c>
      <c r="B929">
        <v>0</v>
      </c>
      <c r="C929" t="s">
        <v>2113</v>
      </c>
      <c r="D929" t="s">
        <v>20</v>
      </c>
      <c r="F929">
        <v>1</v>
      </c>
      <c r="G929">
        <v>0</v>
      </c>
      <c r="H929" t="s">
        <v>2114</v>
      </c>
      <c r="I929">
        <v>14.4542</v>
      </c>
      <c r="K929" t="s">
        <v>44</v>
      </c>
      <c r="O929">
        <v>3</v>
      </c>
      <c r="P929" t="str">
        <f t="shared" si="72"/>
        <v>Train</v>
      </c>
      <c r="Q929" t="str">
        <f t="shared" si="73"/>
        <v/>
      </c>
      <c r="S929">
        <f>IF(E929="",WoE!$T$11,IF(E929&lt;18,WoE!$T$5,IF(E929&lt;31,WoE!$T$6,IF(E929&lt;41,WoE!$T$7,IF(E929&lt;51,WoE!$T$8,IF(E929&lt;61,WoE!$T$9,WoE!$T$10))))))</f>
        <v>-43.580409799888336</v>
      </c>
      <c r="T929">
        <f>IF(J929="",WoE!$T$25,IF(LEFT(J929,1)=WoE!$R$19,WoE!$T$19,IF(LEFT(J929,1)=WoE!$R$20,WoE!$T$20,IF(LEFT(J929,1)=WoE!$R$21,WoE!$T$21,IF(LEFT(J929,1)=WoE!$R$22,WoE!$T$22,IF(LEFT(J929,1)=WoE!$R$23,WoE!$T$23,WoE!$T$24))))))</f>
        <v>-35.508699828064103</v>
      </c>
      <c r="U929">
        <f>IF(Q929=WoE!$R$45,WoE!$T$45,IF(Q929=WoE!$R$44,WoE!$T$44,IF(Q929=WoE!$R$43,WoE!$T$43,IF(Q929=WoE!$R$42,WoE!$T$42,IF(Q929=WoE!$R$41,WoE!$T$41,IF(Q929=WoE!$R$40,WoE!$T$40,IF(Q929=WoE!$R$39,WoE!$T$39,IF(Q929=WoE!$R$38,WoE!$T$38,IF(Q929=WoE!$R$37,WoE!$T$37,IF(Q929=WoE!$R$36,WoE!$T$36,IF(Q929=WoE!$R$35,WoE!$T$35,IF(Q929="",WoE!$T$33,WoE!$T$34))))))))))))</f>
        <v>-46.758841498002319</v>
      </c>
      <c r="V929">
        <f>IF(D929=WoE!$R$53,WoE!$T$53,WoE!$T$54)</f>
        <v>-94.961360375027951</v>
      </c>
      <c r="W929">
        <f t="shared" si="74"/>
        <v>0</v>
      </c>
      <c r="Y929">
        <f>VLOOKUP(S929,WoE!$T$5:$W$11,4,FALSE)</f>
        <v>113</v>
      </c>
      <c r="Z929">
        <f>VLOOKUP(T929,WoE!$T$19:$W$25,4,FALSE)</f>
        <v>113</v>
      </c>
      <c r="AA929">
        <f>VLOOKUP(U929,WoE!$T$33:$W$45,4,FALSE)</f>
        <v>112</v>
      </c>
      <c r="AB929">
        <f>VLOOKUP(V929,WoE!$T$53:$W$54,4,FALSE)</f>
        <v>95</v>
      </c>
      <c r="AC929">
        <f t="shared" si="75"/>
        <v>433</v>
      </c>
      <c r="AD929">
        <f t="shared" si="76"/>
        <v>0</v>
      </c>
    </row>
    <row r="930" spans="1:30" hidden="1" x14ac:dyDescent="0.25">
      <c r="A930">
        <v>3</v>
      </c>
      <c r="B930">
        <v>0</v>
      </c>
      <c r="C930" t="s">
        <v>2115</v>
      </c>
      <c r="D930" t="s">
        <v>15</v>
      </c>
      <c r="F930">
        <v>1</v>
      </c>
      <c r="G930">
        <v>0</v>
      </c>
      <c r="H930" t="s">
        <v>2114</v>
      </c>
      <c r="I930">
        <v>14.4542</v>
      </c>
      <c r="K930" t="s">
        <v>44</v>
      </c>
      <c r="O930">
        <v>5</v>
      </c>
      <c r="P930" t="str">
        <f t="shared" si="72"/>
        <v>Validate</v>
      </c>
      <c r="Q930" t="str">
        <f t="shared" si="73"/>
        <v/>
      </c>
      <c r="S930">
        <f>IF(E930="",WoE!$T$11,IF(E930&lt;18,WoE!$T$5,IF(E930&lt;31,WoE!$T$6,IF(E930&lt;41,WoE!$T$7,IF(E930&lt;51,WoE!$T$8,IF(E930&lt;61,WoE!$T$9,WoE!$T$10))))))</f>
        <v>-43.580409799888336</v>
      </c>
      <c r="T930">
        <f>IF(J930="",WoE!$T$25,IF(LEFT(J930,1)=WoE!$R$19,WoE!$T$19,IF(LEFT(J930,1)=WoE!$R$20,WoE!$T$20,IF(LEFT(J930,1)=WoE!$R$21,WoE!$T$21,IF(LEFT(J930,1)=WoE!$R$22,WoE!$T$22,IF(LEFT(J930,1)=WoE!$R$23,WoE!$T$23,WoE!$T$24))))))</f>
        <v>-35.508699828064103</v>
      </c>
      <c r="U930">
        <f>IF(Q930=WoE!$R$45,WoE!$T$45,IF(Q930=WoE!$R$44,WoE!$T$44,IF(Q930=WoE!$R$43,WoE!$T$43,IF(Q930=WoE!$R$42,WoE!$T$42,IF(Q930=WoE!$R$41,WoE!$T$41,IF(Q930=WoE!$R$40,WoE!$T$40,IF(Q930=WoE!$R$39,WoE!$T$39,IF(Q930=WoE!$R$38,WoE!$T$38,IF(Q930=WoE!$R$37,WoE!$T$37,IF(Q930=WoE!$R$36,WoE!$T$36,IF(Q930=WoE!$R$35,WoE!$T$35,IF(Q930="",WoE!$T$33,WoE!$T$34))))))))))))</f>
        <v>-46.758841498002319</v>
      </c>
      <c r="V930">
        <f>IF(D930=WoE!$R$53,WoE!$T$53,WoE!$T$54)</f>
        <v>157.1927179217501</v>
      </c>
      <c r="W930">
        <f t="shared" si="74"/>
        <v>0</v>
      </c>
      <c r="Y930">
        <f>VLOOKUP(S930,WoE!$T$5:$W$11,4,FALSE)</f>
        <v>113</v>
      </c>
      <c r="Z930">
        <f>VLOOKUP(T930,WoE!$T$19:$W$25,4,FALSE)</f>
        <v>113</v>
      </c>
      <c r="AA930">
        <f>VLOOKUP(U930,WoE!$T$33:$W$45,4,FALSE)</f>
        <v>112</v>
      </c>
      <c r="AB930">
        <f>VLOOKUP(V930,WoE!$T$53:$W$54,4,FALSE)</f>
        <v>167</v>
      </c>
      <c r="AC930">
        <f t="shared" si="75"/>
        <v>505</v>
      </c>
      <c r="AD930">
        <f t="shared" si="76"/>
        <v>0</v>
      </c>
    </row>
    <row r="931" spans="1:30" x14ac:dyDescent="0.25">
      <c r="A931">
        <v>3</v>
      </c>
      <c r="B931">
        <v>0</v>
      </c>
      <c r="C931" t="s">
        <v>2116</v>
      </c>
      <c r="D931" t="s">
        <v>20</v>
      </c>
      <c r="F931">
        <v>1</v>
      </c>
      <c r="G931">
        <v>0</v>
      </c>
      <c r="H931" t="s">
        <v>2117</v>
      </c>
      <c r="I931">
        <v>7.75</v>
      </c>
      <c r="K931" t="s">
        <v>527</v>
      </c>
      <c r="O931">
        <v>2</v>
      </c>
      <c r="P931" t="str">
        <f t="shared" si="72"/>
        <v>Train</v>
      </c>
      <c r="Q931" t="str">
        <f t="shared" si="73"/>
        <v/>
      </c>
      <c r="S931">
        <f>IF(E931="",WoE!$T$11,IF(E931&lt;18,WoE!$T$5,IF(E931&lt;31,WoE!$T$6,IF(E931&lt;41,WoE!$T$7,IF(E931&lt;51,WoE!$T$8,IF(E931&lt;61,WoE!$T$9,WoE!$T$10))))))</f>
        <v>-43.580409799888336</v>
      </c>
      <c r="T931">
        <f>IF(J931="",WoE!$T$25,IF(LEFT(J931,1)=WoE!$R$19,WoE!$T$19,IF(LEFT(J931,1)=WoE!$R$20,WoE!$T$20,IF(LEFT(J931,1)=WoE!$R$21,WoE!$T$21,IF(LEFT(J931,1)=WoE!$R$22,WoE!$T$22,IF(LEFT(J931,1)=WoE!$R$23,WoE!$T$23,WoE!$T$24))))))</f>
        <v>-35.508699828064103</v>
      </c>
      <c r="U931">
        <f>IF(Q931=WoE!$R$45,WoE!$T$45,IF(Q931=WoE!$R$44,WoE!$T$44,IF(Q931=WoE!$R$43,WoE!$T$43,IF(Q931=WoE!$R$42,WoE!$T$42,IF(Q931=WoE!$R$41,WoE!$T$41,IF(Q931=WoE!$R$40,WoE!$T$40,IF(Q931=WoE!$R$39,WoE!$T$39,IF(Q931=WoE!$R$38,WoE!$T$38,IF(Q931=WoE!$R$37,WoE!$T$37,IF(Q931=WoE!$R$36,WoE!$T$36,IF(Q931=WoE!$R$35,WoE!$T$35,IF(Q931="",WoE!$T$33,WoE!$T$34))))))))))))</f>
        <v>-46.758841498002319</v>
      </c>
      <c r="V931">
        <f>IF(D931=WoE!$R$53,WoE!$T$53,WoE!$T$54)</f>
        <v>-94.961360375027951</v>
      </c>
      <c r="W931">
        <f t="shared" si="74"/>
        <v>0</v>
      </c>
      <c r="Y931">
        <f>VLOOKUP(S931,WoE!$T$5:$W$11,4,FALSE)</f>
        <v>113</v>
      </c>
      <c r="Z931">
        <f>VLOOKUP(T931,WoE!$T$19:$W$25,4,FALSE)</f>
        <v>113</v>
      </c>
      <c r="AA931">
        <f>VLOOKUP(U931,WoE!$T$33:$W$45,4,FALSE)</f>
        <v>112</v>
      </c>
      <c r="AB931">
        <f>VLOOKUP(V931,WoE!$T$53:$W$54,4,FALSE)</f>
        <v>95</v>
      </c>
      <c r="AC931">
        <f t="shared" si="75"/>
        <v>433</v>
      </c>
      <c r="AD931">
        <f t="shared" si="76"/>
        <v>0</v>
      </c>
    </row>
    <row r="932" spans="1:30" x14ac:dyDescent="0.25">
      <c r="A932">
        <v>3</v>
      </c>
      <c r="B932">
        <v>0</v>
      </c>
      <c r="C932" t="s">
        <v>2118</v>
      </c>
      <c r="D932" t="s">
        <v>20</v>
      </c>
      <c r="F932">
        <v>1</v>
      </c>
      <c r="G932">
        <v>0</v>
      </c>
      <c r="H932" t="s">
        <v>2119</v>
      </c>
      <c r="I932">
        <v>7.75</v>
      </c>
      <c r="K932" t="s">
        <v>527</v>
      </c>
      <c r="O932">
        <v>3</v>
      </c>
      <c r="P932" t="str">
        <f t="shared" si="72"/>
        <v>Train</v>
      </c>
      <c r="Q932" t="str">
        <f t="shared" si="73"/>
        <v/>
      </c>
      <c r="S932">
        <f>IF(E932="",WoE!$T$11,IF(E932&lt;18,WoE!$T$5,IF(E932&lt;31,WoE!$T$6,IF(E932&lt;41,WoE!$T$7,IF(E932&lt;51,WoE!$T$8,IF(E932&lt;61,WoE!$T$9,WoE!$T$10))))))</f>
        <v>-43.580409799888336</v>
      </c>
      <c r="T932">
        <f>IF(J932="",WoE!$T$25,IF(LEFT(J932,1)=WoE!$R$19,WoE!$T$19,IF(LEFT(J932,1)=WoE!$R$20,WoE!$T$20,IF(LEFT(J932,1)=WoE!$R$21,WoE!$T$21,IF(LEFT(J932,1)=WoE!$R$22,WoE!$T$22,IF(LEFT(J932,1)=WoE!$R$23,WoE!$T$23,WoE!$T$24))))))</f>
        <v>-35.508699828064103</v>
      </c>
      <c r="U932">
        <f>IF(Q932=WoE!$R$45,WoE!$T$45,IF(Q932=WoE!$R$44,WoE!$T$44,IF(Q932=WoE!$R$43,WoE!$T$43,IF(Q932=WoE!$R$42,WoE!$T$42,IF(Q932=WoE!$R$41,WoE!$T$41,IF(Q932=WoE!$R$40,WoE!$T$40,IF(Q932=WoE!$R$39,WoE!$T$39,IF(Q932=WoE!$R$38,WoE!$T$38,IF(Q932=WoE!$R$37,WoE!$T$37,IF(Q932=WoE!$R$36,WoE!$T$36,IF(Q932=WoE!$R$35,WoE!$T$35,IF(Q932="",WoE!$T$33,WoE!$T$34))))))))))))</f>
        <v>-46.758841498002319</v>
      </c>
      <c r="V932">
        <f>IF(D932=WoE!$R$53,WoE!$T$53,WoE!$T$54)</f>
        <v>-94.961360375027951</v>
      </c>
      <c r="W932">
        <f t="shared" si="74"/>
        <v>0</v>
      </c>
      <c r="Y932">
        <f>VLOOKUP(S932,WoE!$T$5:$W$11,4,FALSE)</f>
        <v>113</v>
      </c>
      <c r="Z932">
        <f>VLOOKUP(T932,WoE!$T$19:$W$25,4,FALSE)</f>
        <v>113</v>
      </c>
      <c r="AA932">
        <f>VLOOKUP(U932,WoE!$T$33:$W$45,4,FALSE)</f>
        <v>112</v>
      </c>
      <c r="AB932">
        <f>VLOOKUP(V932,WoE!$T$53:$W$54,4,FALSE)</f>
        <v>95</v>
      </c>
      <c r="AC932">
        <f t="shared" si="75"/>
        <v>433</v>
      </c>
      <c r="AD932">
        <f t="shared" si="76"/>
        <v>0</v>
      </c>
    </row>
    <row r="933" spans="1:30" x14ac:dyDescent="0.25">
      <c r="A933">
        <v>3</v>
      </c>
      <c r="B933">
        <v>0</v>
      </c>
      <c r="C933" t="s">
        <v>2120</v>
      </c>
      <c r="D933" t="s">
        <v>20</v>
      </c>
      <c r="F933">
        <v>0</v>
      </c>
      <c r="G933">
        <v>0</v>
      </c>
      <c r="H933" t="s">
        <v>2121</v>
      </c>
      <c r="I933">
        <v>7.7374999999999998</v>
      </c>
      <c r="K933" t="s">
        <v>527</v>
      </c>
      <c r="O933">
        <v>2</v>
      </c>
      <c r="P933" t="str">
        <f t="shared" si="72"/>
        <v>Train</v>
      </c>
      <c r="Q933" t="str">
        <f t="shared" si="73"/>
        <v/>
      </c>
      <c r="S933">
        <f>IF(E933="",WoE!$T$11,IF(E933&lt;18,WoE!$T$5,IF(E933&lt;31,WoE!$T$6,IF(E933&lt;41,WoE!$T$7,IF(E933&lt;51,WoE!$T$8,IF(E933&lt;61,WoE!$T$9,WoE!$T$10))))))</f>
        <v>-43.580409799888336</v>
      </c>
      <c r="T933">
        <f>IF(J933="",WoE!$T$25,IF(LEFT(J933,1)=WoE!$R$19,WoE!$T$19,IF(LEFT(J933,1)=WoE!$R$20,WoE!$T$20,IF(LEFT(J933,1)=WoE!$R$21,WoE!$T$21,IF(LEFT(J933,1)=WoE!$R$22,WoE!$T$22,IF(LEFT(J933,1)=WoE!$R$23,WoE!$T$23,WoE!$T$24))))))</f>
        <v>-35.508699828064103</v>
      </c>
      <c r="U933">
        <f>IF(Q933=WoE!$R$45,WoE!$T$45,IF(Q933=WoE!$R$44,WoE!$T$44,IF(Q933=WoE!$R$43,WoE!$T$43,IF(Q933=WoE!$R$42,WoE!$T$42,IF(Q933=WoE!$R$41,WoE!$T$41,IF(Q933=WoE!$R$40,WoE!$T$40,IF(Q933=WoE!$R$39,WoE!$T$39,IF(Q933=WoE!$R$38,WoE!$T$38,IF(Q933=WoE!$R$37,WoE!$T$37,IF(Q933=WoE!$R$36,WoE!$T$36,IF(Q933=WoE!$R$35,WoE!$T$35,IF(Q933="",WoE!$T$33,WoE!$T$34))))))))))))</f>
        <v>-46.758841498002319</v>
      </c>
      <c r="V933">
        <f>IF(D933=WoE!$R$53,WoE!$T$53,WoE!$T$54)</f>
        <v>-94.961360375027951</v>
      </c>
      <c r="W933">
        <f t="shared" si="74"/>
        <v>0</v>
      </c>
      <c r="Y933">
        <f>VLOOKUP(S933,WoE!$T$5:$W$11,4,FALSE)</f>
        <v>113</v>
      </c>
      <c r="Z933">
        <f>VLOOKUP(T933,WoE!$T$19:$W$25,4,FALSE)</f>
        <v>113</v>
      </c>
      <c r="AA933">
        <f>VLOOKUP(U933,WoE!$T$33:$W$45,4,FALSE)</f>
        <v>112</v>
      </c>
      <c r="AB933">
        <f>VLOOKUP(V933,WoE!$T$53:$W$54,4,FALSE)</f>
        <v>95</v>
      </c>
      <c r="AC933">
        <f t="shared" si="75"/>
        <v>433</v>
      </c>
      <c r="AD933">
        <f t="shared" si="76"/>
        <v>0</v>
      </c>
    </row>
    <row r="934" spans="1:30" x14ac:dyDescent="0.25">
      <c r="A934">
        <v>3</v>
      </c>
      <c r="B934">
        <v>0</v>
      </c>
      <c r="C934" t="s">
        <v>2122</v>
      </c>
      <c r="D934" t="s">
        <v>15</v>
      </c>
      <c r="E934">
        <v>22</v>
      </c>
      <c r="F934">
        <v>2</v>
      </c>
      <c r="G934">
        <v>0</v>
      </c>
      <c r="H934" t="s">
        <v>2123</v>
      </c>
      <c r="I934">
        <v>8.6624999999999996</v>
      </c>
      <c r="K934" t="s">
        <v>17</v>
      </c>
      <c r="O934">
        <v>1</v>
      </c>
      <c r="P934" t="str">
        <f t="shared" si="72"/>
        <v>Train</v>
      </c>
      <c r="Q934" t="str">
        <f t="shared" si="73"/>
        <v/>
      </c>
      <c r="S934">
        <f>IF(E934="",WoE!$T$11,IF(E934&lt;18,WoE!$T$5,IF(E934&lt;31,WoE!$T$6,IF(E934&lt;41,WoE!$T$7,IF(E934&lt;51,WoE!$T$8,IF(E934&lt;61,WoE!$T$9,WoE!$T$10))))))</f>
        <v>-5.6858338818942329</v>
      </c>
      <c r="T934">
        <f>IF(J934="",WoE!$T$25,IF(LEFT(J934,1)=WoE!$R$19,WoE!$T$19,IF(LEFT(J934,1)=WoE!$R$20,WoE!$T$20,IF(LEFT(J934,1)=WoE!$R$21,WoE!$T$21,IF(LEFT(J934,1)=WoE!$R$22,WoE!$T$22,IF(LEFT(J934,1)=WoE!$R$23,WoE!$T$23,WoE!$T$24))))))</f>
        <v>-35.508699828064103</v>
      </c>
      <c r="U934">
        <f>IF(Q934=WoE!$R$45,WoE!$T$45,IF(Q934=WoE!$R$44,WoE!$T$44,IF(Q934=WoE!$R$43,WoE!$T$43,IF(Q934=WoE!$R$42,WoE!$T$42,IF(Q934=WoE!$R$41,WoE!$T$41,IF(Q934=WoE!$R$40,WoE!$T$40,IF(Q934=WoE!$R$39,WoE!$T$39,IF(Q934=WoE!$R$38,WoE!$T$38,IF(Q934=WoE!$R$37,WoE!$T$37,IF(Q934=WoE!$R$36,WoE!$T$36,IF(Q934=WoE!$R$35,WoE!$T$35,IF(Q934="",WoE!$T$33,WoE!$T$34))))))))))))</f>
        <v>-46.758841498002319</v>
      </c>
      <c r="V934">
        <f>IF(D934=WoE!$R$53,WoE!$T$53,WoE!$T$54)</f>
        <v>157.1927179217501</v>
      </c>
      <c r="W934">
        <f t="shared" si="74"/>
        <v>0</v>
      </c>
      <c r="Y934">
        <f>VLOOKUP(S934,WoE!$T$5:$W$11,4,FALSE)</f>
        <v>121</v>
      </c>
      <c r="Z934">
        <f>VLOOKUP(T934,WoE!$T$19:$W$25,4,FALSE)</f>
        <v>113</v>
      </c>
      <c r="AA934">
        <f>VLOOKUP(U934,WoE!$T$33:$W$45,4,FALSE)</f>
        <v>112</v>
      </c>
      <c r="AB934">
        <f>VLOOKUP(V934,WoE!$T$53:$W$54,4,FALSE)</f>
        <v>167</v>
      </c>
      <c r="AC934">
        <f t="shared" si="75"/>
        <v>513</v>
      </c>
      <c r="AD934">
        <f t="shared" si="76"/>
        <v>0</v>
      </c>
    </row>
    <row r="935" spans="1:30" x14ac:dyDescent="0.25">
      <c r="A935">
        <v>3</v>
      </c>
      <c r="B935">
        <v>0</v>
      </c>
      <c r="C935" t="s">
        <v>2124</v>
      </c>
      <c r="D935" t="s">
        <v>20</v>
      </c>
      <c r="E935">
        <v>26</v>
      </c>
      <c r="F935">
        <v>2</v>
      </c>
      <c r="G935">
        <v>0</v>
      </c>
      <c r="H935" t="s">
        <v>2125</v>
      </c>
      <c r="I935">
        <v>8.6624999999999996</v>
      </c>
      <c r="K935" t="s">
        <v>17</v>
      </c>
      <c r="O935">
        <v>2</v>
      </c>
      <c r="P935" t="str">
        <f t="shared" si="72"/>
        <v>Train</v>
      </c>
      <c r="Q935" t="str">
        <f t="shared" si="73"/>
        <v/>
      </c>
      <c r="S935">
        <f>IF(E935="",WoE!$T$11,IF(E935&lt;18,WoE!$T$5,IF(E935&lt;31,WoE!$T$6,IF(E935&lt;41,WoE!$T$7,IF(E935&lt;51,WoE!$T$8,IF(E935&lt;61,WoE!$T$9,WoE!$T$10))))))</f>
        <v>-5.6858338818942329</v>
      </c>
      <c r="T935">
        <f>IF(J935="",WoE!$T$25,IF(LEFT(J935,1)=WoE!$R$19,WoE!$T$19,IF(LEFT(J935,1)=WoE!$R$20,WoE!$T$20,IF(LEFT(J935,1)=WoE!$R$21,WoE!$T$21,IF(LEFT(J935,1)=WoE!$R$22,WoE!$T$22,IF(LEFT(J935,1)=WoE!$R$23,WoE!$T$23,WoE!$T$24))))))</f>
        <v>-35.508699828064103</v>
      </c>
      <c r="U935">
        <f>IF(Q935=WoE!$R$45,WoE!$T$45,IF(Q935=WoE!$R$44,WoE!$T$44,IF(Q935=WoE!$R$43,WoE!$T$43,IF(Q935=WoE!$R$42,WoE!$T$42,IF(Q935=WoE!$R$41,WoE!$T$41,IF(Q935=WoE!$R$40,WoE!$T$40,IF(Q935=WoE!$R$39,WoE!$T$39,IF(Q935=WoE!$R$38,WoE!$T$38,IF(Q935=WoE!$R$37,WoE!$T$37,IF(Q935=WoE!$R$36,WoE!$T$36,IF(Q935=WoE!$R$35,WoE!$T$35,IF(Q935="",WoE!$T$33,WoE!$T$34))))))))))))</f>
        <v>-46.758841498002319</v>
      </c>
      <c r="V935">
        <f>IF(D935=WoE!$R$53,WoE!$T$53,WoE!$T$54)</f>
        <v>-94.961360375027951</v>
      </c>
      <c r="W935">
        <f t="shared" si="74"/>
        <v>0</v>
      </c>
      <c r="Y935">
        <f>VLOOKUP(S935,WoE!$T$5:$W$11,4,FALSE)</f>
        <v>121</v>
      </c>
      <c r="Z935">
        <f>VLOOKUP(T935,WoE!$T$19:$W$25,4,FALSE)</f>
        <v>113</v>
      </c>
      <c r="AA935">
        <f>VLOOKUP(U935,WoE!$T$33:$W$45,4,FALSE)</f>
        <v>112</v>
      </c>
      <c r="AB935">
        <f>VLOOKUP(V935,WoE!$T$53:$W$54,4,FALSE)</f>
        <v>95</v>
      </c>
      <c r="AC935">
        <f t="shared" si="75"/>
        <v>441</v>
      </c>
      <c r="AD935">
        <f t="shared" si="76"/>
        <v>0</v>
      </c>
    </row>
    <row r="936" spans="1:30" hidden="1" x14ac:dyDescent="0.25">
      <c r="A936">
        <v>3</v>
      </c>
      <c r="B936">
        <v>1</v>
      </c>
      <c r="C936" t="s">
        <v>2126</v>
      </c>
      <c r="D936" t="s">
        <v>15</v>
      </c>
      <c r="E936">
        <v>4</v>
      </c>
      <c r="F936">
        <v>0</v>
      </c>
      <c r="G936">
        <v>2</v>
      </c>
      <c r="H936" t="s">
        <v>2127</v>
      </c>
      <c r="I936">
        <v>22.024999999999999</v>
      </c>
      <c r="K936" t="s">
        <v>17</v>
      </c>
      <c r="L936" t="s">
        <v>211</v>
      </c>
      <c r="O936">
        <v>5</v>
      </c>
      <c r="P936" t="str">
        <f t="shared" si="72"/>
        <v>Validate</v>
      </c>
      <c r="Q936" t="str">
        <f t="shared" si="73"/>
        <v/>
      </c>
      <c r="S936">
        <f>IF(E936="",WoE!$T$11,IF(E936&lt;18,WoE!$T$5,IF(E936&lt;31,WoE!$T$6,IF(E936&lt;41,WoE!$T$7,IF(E936&lt;51,WoE!$T$8,IF(E936&lt;61,WoE!$T$9,WoE!$T$10))))))</f>
        <v>76.513380263189873</v>
      </c>
      <c r="T936">
        <f>IF(J936="",WoE!$T$25,IF(LEFT(J936,1)=WoE!$R$19,WoE!$T$19,IF(LEFT(J936,1)=WoE!$R$20,WoE!$T$20,IF(LEFT(J936,1)=WoE!$R$21,WoE!$T$21,IF(LEFT(J936,1)=WoE!$R$22,WoE!$T$22,IF(LEFT(J936,1)=WoE!$R$23,WoE!$T$23,WoE!$T$24))))))</f>
        <v>-35.508699828064103</v>
      </c>
      <c r="U936">
        <f>IF(Q936=WoE!$R$45,WoE!$T$45,IF(Q936=WoE!$R$44,WoE!$T$44,IF(Q936=WoE!$R$43,WoE!$T$43,IF(Q936=WoE!$R$42,WoE!$T$42,IF(Q936=WoE!$R$41,WoE!$T$41,IF(Q936=WoE!$R$40,WoE!$T$40,IF(Q936=WoE!$R$39,WoE!$T$39,IF(Q936=WoE!$R$38,WoE!$T$38,IF(Q936=WoE!$R$37,WoE!$T$37,IF(Q936=WoE!$R$36,WoE!$T$36,IF(Q936=WoE!$R$35,WoE!$T$35,IF(Q936="",WoE!$T$33,WoE!$T$34))))))))))))</f>
        <v>-46.758841498002319</v>
      </c>
      <c r="V936">
        <f>IF(D936=WoE!$R$53,WoE!$T$53,WoE!$T$54)</f>
        <v>157.1927179217501</v>
      </c>
      <c r="W936">
        <f t="shared" si="74"/>
        <v>1</v>
      </c>
      <c r="Y936">
        <f>VLOOKUP(S936,WoE!$T$5:$W$11,4,FALSE)</f>
        <v>137</v>
      </c>
      <c r="Z936">
        <f>VLOOKUP(T936,WoE!$T$19:$W$25,4,FALSE)</f>
        <v>113</v>
      </c>
      <c r="AA936">
        <f>VLOOKUP(U936,WoE!$T$33:$W$45,4,FALSE)</f>
        <v>112</v>
      </c>
      <c r="AB936">
        <f>VLOOKUP(V936,WoE!$T$53:$W$54,4,FALSE)</f>
        <v>167</v>
      </c>
      <c r="AC936">
        <f t="shared" si="75"/>
        <v>529</v>
      </c>
      <c r="AD936">
        <f t="shared" si="76"/>
        <v>1</v>
      </c>
    </row>
    <row r="937" spans="1:30" hidden="1" x14ac:dyDescent="0.25">
      <c r="A937">
        <v>3</v>
      </c>
      <c r="B937">
        <v>1</v>
      </c>
      <c r="C937" t="s">
        <v>2128</v>
      </c>
      <c r="D937" t="s">
        <v>20</v>
      </c>
      <c r="E937">
        <v>29</v>
      </c>
      <c r="F937">
        <v>3</v>
      </c>
      <c r="G937">
        <v>1</v>
      </c>
      <c r="H937" t="s">
        <v>2127</v>
      </c>
      <c r="I937">
        <v>22.024999999999999</v>
      </c>
      <c r="K937" t="s">
        <v>17</v>
      </c>
      <c r="L937" t="s">
        <v>211</v>
      </c>
      <c r="O937">
        <v>4</v>
      </c>
      <c r="P937" t="str">
        <f t="shared" si="72"/>
        <v>Test</v>
      </c>
      <c r="Q937" t="str">
        <f t="shared" si="73"/>
        <v/>
      </c>
      <c r="S937">
        <f>IF(E937="",WoE!$T$11,IF(E937&lt;18,WoE!$T$5,IF(E937&lt;31,WoE!$T$6,IF(E937&lt;41,WoE!$T$7,IF(E937&lt;51,WoE!$T$8,IF(E937&lt;61,WoE!$T$9,WoE!$T$10))))))</f>
        <v>-5.6858338818942329</v>
      </c>
      <c r="T937">
        <f>IF(J937="",WoE!$T$25,IF(LEFT(J937,1)=WoE!$R$19,WoE!$T$19,IF(LEFT(J937,1)=WoE!$R$20,WoE!$T$20,IF(LEFT(J937,1)=WoE!$R$21,WoE!$T$21,IF(LEFT(J937,1)=WoE!$R$22,WoE!$T$22,IF(LEFT(J937,1)=WoE!$R$23,WoE!$T$23,WoE!$T$24))))))</f>
        <v>-35.508699828064103</v>
      </c>
      <c r="U937">
        <f>IF(Q937=WoE!$R$45,WoE!$T$45,IF(Q937=WoE!$R$44,WoE!$T$44,IF(Q937=WoE!$R$43,WoE!$T$43,IF(Q937=WoE!$R$42,WoE!$T$42,IF(Q937=WoE!$R$41,WoE!$T$41,IF(Q937=WoE!$R$40,WoE!$T$40,IF(Q937=WoE!$R$39,WoE!$T$39,IF(Q937=WoE!$R$38,WoE!$T$38,IF(Q937=WoE!$R$37,WoE!$T$37,IF(Q937=WoE!$R$36,WoE!$T$36,IF(Q937=WoE!$R$35,WoE!$T$35,IF(Q937="",WoE!$T$33,WoE!$T$34))))))))))))</f>
        <v>-46.758841498002319</v>
      </c>
      <c r="V937">
        <f>IF(D937=WoE!$R$53,WoE!$T$53,WoE!$T$54)</f>
        <v>-94.961360375027951</v>
      </c>
      <c r="W937">
        <f t="shared" si="74"/>
        <v>1</v>
      </c>
      <c r="Y937">
        <f>VLOOKUP(S937,WoE!$T$5:$W$11,4,FALSE)</f>
        <v>121</v>
      </c>
      <c r="Z937">
        <f>VLOOKUP(T937,WoE!$T$19:$W$25,4,FALSE)</f>
        <v>113</v>
      </c>
      <c r="AA937">
        <f>VLOOKUP(U937,WoE!$T$33:$W$45,4,FALSE)</f>
        <v>112</v>
      </c>
      <c r="AB937">
        <f>VLOOKUP(V937,WoE!$T$53:$W$54,4,FALSE)</f>
        <v>95</v>
      </c>
      <c r="AC937">
        <f t="shared" si="75"/>
        <v>441</v>
      </c>
      <c r="AD937">
        <f t="shared" si="76"/>
        <v>1</v>
      </c>
    </row>
    <row r="938" spans="1:30" hidden="1" x14ac:dyDescent="0.25">
      <c r="A938">
        <v>3</v>
      </c>
      <c r="B938">
        <v>1</v>
      </c>
      <c r="C938" t="s">
        <v>2129</v>
      </c>
      <c r="D938" t="s">
        <v>15</v>
      </c>
      <c r="E938">
        <v>26</v>
      </c>
      <c r="F938">
        <v>1</v>
      </c>
      <c r="G938">
        <v>1</v>
      </c>
      <c r="H938" t="s">
        <v>2127</v>
      </c>
      <c r="I938">
        <v>22.024999999999999</v>
      </c>
      <c r="K938" t="s">
        <v>17</v>
      </c>
      <c r="L938" t="s">
        <v>211</v>
      </c>
      <c r="O938">
        <v>4</v>
      </c>
      <c r="P938" t="str">
        <f t="shared" si="72"/>
        <v>Test</v>
      </c>
      <c r="Q938" t="str">
        <f t="shared" si="73"/>
        <v/>
      </c>
      <c r="S938">
        <f>IF(E938="",WoE!$T$11,IF(E938&lt;18,WoE!$T$5,IF(E938&lt;31,WoE!$T$6,IF(E938&lt;41,WoE!$T$7,IF(E938&lt;51,WoE!$T$8,IF(E938&lt;61,WoE!$T$9,WoE!$T$10))))))</f>
        <v>-5.6858338818942329</v>
      </c>
      <c r="T938">
        <f>IF(J938="",WoE!$T$25,IF(LEFT(J938,1)=WoE!$R$19,WoE!$T$19,IF(LEFT(J938,1)=WoE!$R$20,WoE!$T$20,IF(LEFT(J938,1)=WoE!$R$21,WoE!$T$21,IF(LEFT(J938,1)=WoE!$R$22,WoE!$T$22,IF(LEFT(J938,1)=WoE!$R$23,WoE!$T$23,WoE!$T$24))))))</f>
        <v>-35.508699828064103</v>
      </c>
      <c r="U938">
        <f>IF(Q938=WoE!$R$45,WoE!$T$45,IF(Q938=WoE!$R$44,WoE!$T$44,IF(Q938=WoE!$R$43,WoE!$T$43,IF(Q938=WoE!$R$42,WoE!$T$42,IF(Q938=WoE!$R$41,WoE!$T$41,IF(Q938=WoE!$R$40,WoE!$T$40,IF(Q938=WoE!$R$39,WoE!$T$39,IF(Q938=WoE!$R$38,WoE!$T$38,IF(Q938=WoE!$R$37,WoE!$T$37,IF(Q938=WoE!$R$36,WoE!$T$36,IF(Q938=WoE!$R$35,WoE!$T$35,IF(Q938="",WoE!$T$33,WoE!$T$34))))))))))))</f>
        <v>-46.758841498002319</v>
      </c>
      <c r="V938">
        <f>IF(D938=WoE!$R$53,WoE!$T$53,WoE!$T$54)</f>
        <v>157.1927179217501</v>
      </c>
      <c r="W938">
        <f t="shared" si="74"/>
        <v>1</v>
      </c>
      <c r="Y938">
        <f>VLOOKUP(S938,WoE!$T$5:$W$11,4,FALSE)</f>
        <v>121</v>
      </c>
      <c r="Z938">
        <f>VLOOKUP(T938,WoE!$T$19:$W$25,4,FALSE)</f>
        <v>113</v>
      </c>
      <c r="AA938">
        <f>VLOOKUP(U938,WoE!$T$33:$W$45,4,FALSE)</f>
        <v>112</v>
      </c>
      <c r="AB938">
        <f>VLOOKUP(V938,WoE!$T$53:$W$54,4,FALSE)</f>
        <v>167</v>
      </c>
      <c r="AC938">
        <f t="shared" si="75"/>
        <v>513</v>
      </c>
      <c r="AD938">
        <f t="shared" si="76"/>
        <v>1</v>
      </c>
    </row>
    <row r="939" spans="1:30" hidden="1" x14ac:dyDescent="0.25">
      <c r="A939">
        <v>3</v>
      </c>
      <c r="B939">
        <v>0</v>
      </c>
      <c r="C939" t="s">
        <v>2130</v>
      </c>
      <c r="D939" t="s">
        <v>15</v>
      </c>
      <c r="E939">
        <v>1</v>
      </c>
      <c r="F939">
        <v>1</v>
      </c>
      <c r="G939">
        <v>1</v>
      </c>
      <c r="H939" t="s">
        <v>2131</v>
      </c>
      <c r="I939">
        <v>12.183299999999999</v>
      </c>
      <c r="K939" t="s">
        <v>17</v>
      </c>
      <c r="O939">
        <v>4</v>
      </c>
      <c r="P939" t="str">
        <f t="shared" si="72"/>
        <v>Test</v>
      </c>
      <c r="Q939" t="str">
        <f t="shared" si="73"/>
        <v/>
      </c>
      <c r="S939">
        <f>IF(E939="",WoE!$T$11,IF(E939&lt;18,WoE!$T$5,IF(E939&lt;31,WoE!$T$6,IF(E939&lt;41,WoE!$T$7,IF(E939&lt;51,WoE!$T$8,IF(E939&lt;61,WoE!$T$9,WoE!$T$10))))))</f>
        <v>76.513380263189873</v>
      </c>
      <c r="T939">
        <f>IF(J939="",WoE!$T$25,IF(LEFT(J939,1)=WoE!$R$19,WoE!$T$19,IF(LEFT(J939,1)=WoE!$R$20,WoE!$T$20,IF(LEFT(J939,1)=WoE!$R$21,WoE!$T$21,IF(LEFT(J939,1)=WoE!$R$22,WoE!$T$22,IF(LEFT(J939,1)=WoE!$R$23,WoE!$T$23,WoE!$T$24))))))</f>
        <v>-35.508699828064103</v>
      </c>
      <c r="U939">
        <f>IF(Q939=WoE!$R$45,WoE!$T$45,IF(Q939=WoE!$R$44,WoE!$T$44,IF(Q939=WoE!$R$43,WoE!$T$43,IF(Q939=WoE!$R$42,WoE!$T$42,IF(Q939=WoE!$R$41,WoE!$T$41,IF(Q939=WoE!$R$40,WoE!$T$40,IF(Q939=WoE!$R$39,WoE!$T$39,IF(Q939=WoE!$R$38,WoE!$T$38,IF(Q939=WoE!$R$37,WoE!$T$37,IF(Q939=WoE!$R$36,WoE!$T$36,IF(Q939=WoE!$R$35,WoE!$T$35,IF(Q939="",WoE!$T$33,WoE!$T$34))))))))))))</f>
        <v>-46.758841498002319</v>
      </c>
      <c r="V939">
        <f>IF(D939=WoE!$R$53,WoE!$T$53,WoE!$T$54)</f>
        <v>157.1927179217501</v>
      </c>
      <c r="W939">
        <f t="shared" si="74"/>
        <v>0</v>
      </c>
      <c r="Y939">
        <f>VLOOKUP(S939,WoE!$T$5:$W$11,4,FALSE)</f>
        <v>137</v>
      </c>
      <c r="Z939">
        <f>VLOOKUP(T939,WoE!$T$19:$W$25,4,FALSE)</f>
        <v>113</v>
      </c>
      <c r="AA939">
        <f>VLOOKUP(U939,WoE!$T$33:$W$45,4,FALSE)</f>
        <v>112</v>
      </c>
      <c r="AB939">
        <f>VLOOKUP(V939,WoE!$T$53:$W$54,4,FALSE)</f>
        <v>167</v>
      </c>
      <c r="AC939">
        <f t="shared" si="75"/>
        <v>529</v>
      </c>
      <c r="AD939">
        <f t="shared" si="76"/>
        <v>0</v>
      </c>
    </row>
    <row r="940" spans="1:30" hidden="1" x14ac:dyDescent="0.25">
      <c r="A940">
        <v>3</v>
      </c>
      <c r="B940">
        <v>0</v>
      </c>
      <c r="C940" t="s">
        <v>2132</v>
      </c>
      <c r="D940" t="s">
        <v>20</v>
      </c>
      <c r="E940">
        <v>18</v>
      </c>
      <c r="F940">
        <v>1</v>
      </c>
      <c r="G940">
        <v>1</v>
      </c>
      <c r="H940" t="s">
        <v>2133</v>
      </c>
      <c r="I940">
        <v>7.8541999999999996</v>
      </c>
      <c r="K940" t="s">
        <v>17</v>
      </c>
      <c r="O940">
        <v>5</v>
      </c>
      <c r="P940" t="str">
        <f t="shared" si="72"/>
        <v>Validate</v>
      </c>
      <c r="Q940" t="str">
        <f t="shared" si="73"/>
        <v/>
      </c>
      <c r="S940">
        <f>IF(E940="",WoE!$T$11,IF(E940&lt;18,WoE!$T$5,IF(E940&lt;31,WoE!$T$6,IF(E940&lt;41,WoE!$T$7,IF(E940&lt;51,WoE!$T$8,IF(E940&lt;61,WoE!$T$9,WoE!$T$10))))))</f>
        <v>-5.6858338818942329</v>
      </c>
      <c r="T940">
        <f>IF(J940="",WoE!$T$25,IF(LEFT(J940,1)=WoE!$R$19,WoE!$T$19,IF(LEFT(J940,1)=WoE!$R$20,WoE!$T$20,IF(LEFT(J940,1)=WoE!$R$21,WoE!$T$21,IF(LEFT(J940,1)=WoE!$R$22,WoE!$T$22,IF(LEFT(J940,1)=WoE!$R$23,WoE!$T$23,WoE!$T$24))))))</f>
        <v>-35.508699828064103</v>
      </c>
      <c r="U940">
        <f>IF(Q940=WoE!$R$45,WoE!$T$45,IF(Q940=WoE!$R$44,WoE!$T$44,IF(Q940=WoE!$R$43,WoE!$T$43,IF(Q940=WoE!$R$42,WoE!$T$42,IF(Q940=WoE!$R$41,WoE!$T$41,IF(Q940=WoE!$R$40,WoE!$T$40,IF(Q940=WoE!$R$39,WoE!$T$39,IF(Q940=WoE!$R$38,WoE!$T$38,IF(Q940=WoE!$R$37,WoE!$T$37,IF(Q940=WoE!$R$36,WoE!$T$36,IF(Q940=WoE!$R$35,WoE!$T$35,IF(Q940="",WoE!$T$33,WoE!$T$34))))))))))))</f>
        <v>-46.758841498002319</v>
      </c>
      <c r="V940">
        <f>IF(D940=WoE!$R$53,WoE!$T$53,WoE!$T$54)</f>
        <v>-94.961360375027951</v>
      </c>
      <c r="W940">
        <f t="shared" si="74"/>
        <v>0</v>
      </c>
      <c r="Y940">
        <f>VLOOKUP(S940,WoE!$T$5:$W$11,4,FALSE)</f>
        <v>121</v>
      </c>
      <c r="Z940">
        <f>VLOOKUP(T940,WoE!$T$19:$W$25,4,FALSE)</f>
        <v>113</v>
      </c>
      <c r="AA940">
        <f>VLOOKUP(U940,WoE!$T$33:$W$45,4,FALSE)</f>
        <v>112</v>
      </c>
      <c r="AB940">
        <f>VLOOKUP(V940,WoE!$T$53:$W$54,4,FALSE)</f>
        <v>95</v>
      </c>
      <c r="AC940">
        <f t="shared" si="75"/>
        <v>441</v>
      </c>
      <c r="AD940">
        <f t="shared" si="76"/>
        <v>0</v>
      </c>
    </row>
    <row r="941" spans="1:30" hidden="1" x14ac:dyDescent="0.25">
      <c r="A941">
        <v>3</v>
      </c>
      <c r="B941">
        <v>0</v>
      </c>
      <c r="C941" t="s">
        <v>2134</v>
      </c>
      <c r="D941" t="s">
        <v>15</v>
      </c>
      <c r="E941">
        <v>36</v>
      </c>
      <c r="F941">
        <v>0</v>
      </c>
      <c r="G941">
        <v>2</v>
      </c>
      <c r="H941" t="s">
        <v>2131</v>
      </c>
      <c r="I941">
        <v>12.183299999999999</v>
      </c>
      <c r="K941" t="s">
        <v>17</v>
      </c>
      <c r="O941">
        <v>5</v>
      </c>
      <c r="P941" t="str">
        <f t="shared" si="72"/>
        <v>Validate</v>
      </c>
      <c r="Q941" t="str">
        <f t="shared" si="73"/>
        <v/>
      </c>
      <c r="S941">
        <f>IF(E941="",WoE!$T$11,IF(E941&lt;18,WoE!$T$5,IF(E941&lt;31,WoE!$T$6,IF(E941&lt;41,WoE!$T$7,IF(E941&lt;51,WoE!$T$8,IF(E941&lt;61,WoE!$T$9,WoE!$T$10))))))</f>
        <v>6.0882919635254256</v>
      </c>
      <c r="T941">
        <f>IF(J941="",WoE!$T$25,IF(LEFT(J941,1)=WoE!$R$19,WoE!$T$19,IF(LEFT(J941,1)=WoE!$R$20,WoE!$T$20,IF(LEFT(J941,1)=WoE!$R$21,WoE!$T$21,IF(LEFT(J941,1)=WoE!$R$22,WoE!$T$22,IF(LEFT(J941,1)=WoE!$R$23,WoE!$T$23,WoE!$T$24))))))</f>
        <v>-35.508699828064103</v>
      </c>
      <c r="U941">
        <f>IF(Q941=WoE!$R$45,WoE!$T$45,IF(Q941=WoE!$R$44,WoE!$T$44,IF(Q941=WoE!$R$43,WoE!$T$43,IF(Q941=WoE!$R$42,WoE!$T$42,IF(Q941=WoE!$R$41,WoE!$T$41,IF(Q941=WoE!$R$40,WoE!$T$40,IF(Q941=WoE!$R$39,WoE!$T$39,IF(Q941=WoE!$R$38,WoE!$T$38,IF(Q941=WoE!$R$37,WoE!$T$37,IF(Q941=WoE!$R$36,WoE!$T$36,IF(Q941=WoE!$R$35,WoE!$T$35,IF(Q941="",WoE!$T$33,WoE!$T$34))))))))))))</f>
        <v>-46.758841498002319</v>
      </c>
      <c r="V941">
        <f>IF(D941=WoE!$R$53,WoE!$T$53,WoE!$T$54)</f>
        <v>157.1927179217501</v>
      </c>
      <c r="W941">
        <f t="shared" si="74"/>
        <v>0</v>
      </c>
      <c r="Y941">
        <f>VLOOKUP(S941,WoE!$T$5:$W$11,4,FALSE)</f>
        <v>123</v>
      </c>
      <c r="Z941">
        <f>VLOOKUP(T941,WoE!$T$19:$W$25,4,FALSE)</f>
        <v>113</v>
      </c>
      <c r="AA941">
        <f>VLOOKUP(U941,WoE!$T$33:$W$45,4,FALSE)</f>
        <v>112</v>
      </c>
      <c r="AB941">
        <f>VLOOKUP(V941,WoE!$T$53:$W$54,4,FALSE)</f>
        <v>167</v>
      </c>
      <c r="AC941">
        <f t="shared" si="75"/>
        <v>515</v>
      </c>
      <c r="AD941">
        <f t="shared" si="76"/>
        <v>0</v>
      </c>
    </row>
    <row r="942" spans="1:30" hidden="1" x14ac:dyDescent="0.25">
      <c r="A942">
        <v>3</v>
      </c>
      <c r="B942">
        <v>0</v>
      </c>
      <c r="C942" t="s">
        <v>2135</v>
      </c>
      <c r="D942" t="s">
        <v>20</v>
      </c>
      <c r="F942">
        <v>0</v>
      </c>
      <c r="G942">
        <v>0</v>
      </c>
      <c r="H942" t="s">
        <v>2136</v>
      </c>
      <c r="I942">
        <v>7.8958000000000004</v>
      </c>
      <c r="K942" t="s">
        <v>44</v>
      </c>
      <c r="O942">
        <v>4</v>
      </c>
      <c r="P942" t="str">
        <f t="shared" si="72"/>
        <v>Test</v>
      </c>
      <c r="Q942" t="str">
        <f t="shared" si="73"/>
        <v/>
      </c>
      <c r="S942">
        <f>IF(E942="",WoE!$T$11,IF(E942&lt;18,WoE!$T$5,IF(E942&lt;31,WoE!$T$6,IF(E942&lt;41,WoE!$T$7,IF(E942&lt;51,WoE!$T$8,IF(E942&lt;61,WoE!$T$9,WoE!$T$10))))))</f>
        <v>-43.580409799888336</v>
      </c>
      <c r="T942">
        <f>IF(J942="",WoE!$T$25,IF(LEFT(J942,1)=WoE!$R$19,WoE!$T$19,IF(LEFT(J942,1)=WoE!$R$20,WoE!$T$20,IF(LEFT(J942,1)=WoE!$R$21,WoE!$T$21,IF(LEFT(J942,1)=WoE!$R$22,WoE!$T$22,IF(LEFT(J942,1)=WoE!$R$23,WoE!$T$23,WoE!$T$24))))))</f>
        <v>-35.508699828064103</v>
      </c>
      <c r="U942">
        <f>IF(Q942=WoE!$R$45,WoE!$T$45,IF(Q942=WoE!$R$44,WoE!$T$44,IF(Q942=WoE!$R$43,WoE!$T$43,IF(Q942=WoE!$R$42,WoE!$T$42,IF(Q942=WoE!$R$41,WoE!$T$41,IF(Q942=WoE!$R$40,WoE!$T$40,IF(Q942=WoE!$R$39,WoE!$T$39,IF(Q942=WoE!$R$38,WoE!$T$38,IF(Q942=WoE!$R$37,WoE!$T$37,IF(Q942=WoE!$R$36,WoE!$T$36,IF(Q942=WoE!$R$35,WoE!$T$35,IF(Q942="",WoE!$T$33,WoE!$T$34))))))))))))</f>
        <v>-46.758841498002319</v>
      </c>
      <c r="V942">
        <f>IF(D942=WoE!$R$53,WoE!$T$53,WoE!$T$54)</f>
        <v>-94.961360375027951</v>
      </c>
      <c r="W942">
        <f t="shared" si="74"/>
        <v>0</v>
      </c>
      <c r="Y942">
        <f>VLOOKUP(S942,WoE!$T$5:$W$11,4,FALSE)</f>
        <v>113</v>
      </c>
      <c r="Z942">
        <f>VLOOKUP(T942,WoE!$T$19:$W$25,4,FALSE)</f>
        <v>113</v>
      </c>
      <c r="AA942">
        <f>VLOOKUP(U942,WoE!$T$33:$W$45,4,FALSE)</f>
        <v>112</v>
      </c>
      <c r="AB942">
        <f>VLOOKUP(V942,WoE!$T$53:$W$54,4,FALSE)</f>
        <v>95</v>
      </c>
      <c r="AC942">
        <f t="shared" si="75"/>
        <v>433</v>
      </c>
      <c r="AD942">
        <f t="shared" si="76"/>
        <v>0</v>
      </c>
    </row>
    <row r="943" spans="1:30" x14ac:dyDescent="0.25">
      <c r="A943">
        <v>3</v>
      </c>
      <c r="B943">
        <v>1</v>
      </c>
      <c r="C943" t="s">
        <v>2137</v>
      </c>
      <c r="D943" t="s">
        <v>20</v>
      </c>
      <c r="E943">
        <v>25</v>
      </c>
      <c r="F943">
        <v>0</v>
      </c>
      <c r="G943">
        <v>0</v>
      </c>
      <c r="H943" t="s">
        <v>2138</v>
      </c>
      <c r="I943">
        <v>7.2291999999999996</v>
      </c>
      <c r="J943" t="s">
        <v>2139</v>
      </c>
      <c r="K943" t="s">
        <v>44</v>
      </c>
      <c r="L943" t="s">
        <v>33</v>
      </c>
      <c r="O943">
        <v>2</v>
      </c>
      <c r="P943" t="str">
        <f t="shared" si="72"/>
        <v>Train</v>
      </c>
      <c r="Q943" t="str">
        <f t="shared" si="73"/>
        <v/>
      </c>
      <c r="S943">
        <f>IF(E943="",WoE!$T$11,IF(E943&lt;18,WoE!$T$5,IF(E943&lt;31,WoE!$T$6,IF(E943&lt;41,WoE!$T$7,IF(E943&lt;51,WoE!$T$8,IF(E943&lt;61,WoE!$T$9,WoE!$T$10))))))</f>
        <v>-5.6858338818942329</v>
      </c>
      <c r="T943">
        <f>IF(J943="",WoE!$T$25,IF(LEFT(J943,1)=WoE!$R$19,WoE!$T$19,IF(LEFT(J943,1)=WoE!$R$20,WoE!$T$20,IF(LEFT(J943,1)=WoE!$R$21,WoE!$T$21,IF(LEFT(J943,1)=WoE!$R$22,WoE!$T$22,IF(LEFT(J943,1)=WoE!$R$23,WoE!$T$23,WoE!$T$24))))))</f>
        <v>72.164869069215996</v>
      </c>
      <c r="U943">
        <f>IF(Q943=WoE!$R$45,WoE!$T$45,IF(Q943=WoE!$R$44,WoE!$T$44,IF(Q943=WoE!$R$43,WoE!$T$43,IF(Q943=WoE!$R$42,WoE!$T$42,IF(Q943=WoE!$R$41,WoE!$T$41,IF(Q943=WoE!$R$40,WoE!$T$40,IF(Q943=WoE!$R$39,WoE!$T$39,IF(Q943=WoE!$R$38,WoE!$T$38,IF(Q943=WoE!$R$37,WoE!$T$37,IF(Q943=WoE!$R$36,WoE!$T$36,IF(Q943=WoE!$R$35,WoE!$T$35,IF(Q943="",WoE!$T$33,WoE!$T$34))))))))))))</f>
        <v>-46.758841498002319</v>
      </c>
      <c r="V943">
        <f>IF(D943=WoE!$R$53,WoE!$T$53,WoE!$T$54)</f>
        <v>-94.961360375027951</v>
      </c>
      <c r="W943">
        <f t="shared" si="74"/>
        <v>1</v>
      </c>
      <c r="Y943">
        <f>VLOOKUP(S943,WoE!$T$5:$W$11,4,FALSE)</f>
        <v>121</v>
      </c>
      <c r="Z943">
        <f>VLOOKUP(T943,WoE!$T$19:$W$25,4,FALSE)</f>
        <v>140</v>
      </c>
      <c r="AA943">
        <f>VLOOKUP(U943,WoE!$T$33:$W$45,4,FALSE)</f>
        <v>112</v>
      </c>
      <c r="AB943">
        <f>VLOOKUP(V943,WoE!$T$53:$W$54,4,FALSE)</f>
        <v>95</v>
      </c>
      <c r="AC943">
        <f t="shared" si="75"/>
        <v>468</v>
      </c>
      <c r="AD943">
        <f t="shared" si="76"/>
        <v>1</v>
      </c>
    </row>
    <row r="944" spans="1:30" hidden="1" x14ac:dyDescent="0.25">
      <c r="A944">
        <v>3</v>
      </c>
      <c r="B944">
        <v>0</v>
      </c>
      <c r="C944" t="s">
        <v>2140</v>
      </c>
      <c r="D944" t="s">
        <v>20</v>
      </c>
      <c r="F944">
        <v>0</v>
      </c>
      <c r="G944">
        <v>0</v>
      </c>
      <c r="H944" t="s">
        <v>2141</v>
      </c>
      <c r="I944">
        <v>7.2249999999999996</v>
      </c>
      <c r="K944" t="s">
        <v>44</v>
      </c>
      <c r="O944">
        <v>4</v>
      </c>
      <c r="P944" t="str">
        <f t="shared" si="72"/>
        <v>Test</v>
      </c>
      <c r="Q944" t="str">
        <f t="shared" si="73"/>
        <v/>
      </c>
      <c r="S944">
        <f>IF(E944="",WoE!$T$11,IF(E944&lt;18,WoE!$T$5,IF(E944&lt;31,WoE!$T$6,IF(E944&lt;41,WoE!$T$7,IF(E944&lt;51,WoE!$T$8,IF(E944&lt;61,WoE!$T$9,WoE!$T$10))))))</f>
        <v>-43.580409799888336</v>
      </c>
      <c r="T944">
        <f>IF(J944="",WoE!$T$25,IF(LEFT(J944,1)=WoE!$R$19,WoE!$T$19,IF(LEFT(J944,1)=WoE!$R$20,WoE!$T$20,IF(LEFT(J944,1)=WoE!$R$21,WoE!$T$21,IF(LEFT(J944,1)=WoE!$R$22,WoE!$T$22,IF(LEFT(J944,1)=WoE!$R$23,WoE!$T$23,WoE!$T$24))))))</f>
        <v>-35.508699828064103</v>
      </c>
      <c r="U944">
        <f>IF(Q944=WoE!$R$45,WoE!$T$45,IF(Q944=WoE!$R$44,WoE!$T$44,IF(Q944=WoE!$R$43,WoE!$T$43,IF(Q944=WoE!$R$42,WoE!$T$42,IF(Q944=WoE!$R$41,WoE!$T$41,IF(Q944=WoE!$R$40,WoE!$T$40,IF(Q944=WoE!$R$39,WoE!$T$39,IF(Q944=WoE!$R$38,WoE!$T$38,IF(Q944=WoE!$R$37,WoE!$T$37,IF(Q944=WoE!$R$36,WoE!$T$36,IF(Q944=WoE!$R$35,WoE!$T$35,IF(Q944="",WoE!$T$33,WoE!$T$34))))))))))))</f>
        <v>-46.758841498002319</v>
      </c>
      <c r="V944">
        <f>IF(D944=WoE!$R$53,WoE!$T$53,WoE!$T$54)</f>
        <v>-94.961360375027951</v>
      </c>
      <c r="W944">
        <f t="shared" si="74"/>
        <v>0</v>
      </c>
      <c r="Y944">
        <f>VLOOKUP(S944,WoE!$T$5:$W$11,4,FALSE)</f>
        <v>113</v>
      </c>
      <c r="Z944">
        <f>VLOOKUP(T944,WoE!$T$19:$W$25,4,FALSE)</f>
        <v>113</v>
      </c>
      <c r="AA944">
        <f>VLOOKUP(U944,WoE!$T$33:$W$45,4,FALSE)</f>
        <v>112</v>
      </c>
      <c r="AB944">
        <f>VLOOKUP(V944,WoE!$T$53:$W$54,4,FALSE)</f>
        <v>95</v>
      </c>
      <c r="AC944">
        <f t="shared" si="75"/>
        <v>433</v>
      </c>
      <c r="AD944">
        <f t="shared" si="76"/>
        <v>0</v>
      </c>
    </row>
    <row r="945" spans="1:30" hidden="1" x14ac:dyDescent="0.25">
      <c r="A945">
        <v>3</v>
      </c>
      <c r="B945">
        <v>0</v>
      </c>
      <c r="C945" t="s">
        <v>2142</v>
      </c>
      <c r="D945" t="s">
        <v>15</v>
      </c>
      <c r="E945">
        <v>37</v>
      </c>
      <c r="F945">
        <v>0</v>
      </c>
      <c r="G945">
        <v>0</v>
      </c>
      <c r="H945" t="s">
        <v>2143</v>
      </c>
      <c r="I945">
        <v>9.5875000000000004</v>
      </c>
      <c r="K945" t="s">
        <v>17</v>
      </c>
      <c r="O945">
        <v>4</v>
      </c>
      <c r="P945" t="str">
        <f t="shared" si="72"/>
        <v>Test</v>
      </c>
      <c r="Q945" t="str">
        <f t="shared" si="73"/>
        <v/>
      </c>
      <c r="S945">
        <f>IF(E945="",WoE!$T$11,IF(E945&lt;18,WoE!$T$5,IF(E945&lt;31,WoE!$T$6,IF(E945&lt;41,WoE!$T$7,IF(E945&lt;51,WoE!$T$8,IF(E945&lt;61,WoE!$T$9,WoE!$T$10))))))</f>
        <v>6.0882919635254256</v>
      </c>
      <c r="T945">
        <f>IF(J945="",WoE!$T$25,IF(LEFT(J945,1)=WoE!$R$19,WoE!$T$19,IF(LEFT(J945,1)=WoE!$R$20,WoE!$T$20,IF(LEFT(J945,1)=WoE!$R$21,WoE!$T$21,IF(LEFT(J945,1)=WoE!$R$22,WoE!$T$22,IF(LEFT(J945,1)=WoE!$R$23,WoE!$T$23,WoE!$T$24))))))</f>
        <v>-35.508699828064103</v>
      </c>
      <c r="U945">
        <f>IF(Q945=WoE!$R$45,WoE!$T$45,IF(Q945=WoE!$R$44,WoE!$T$44,IF(Q945=WoE!$R$43,WoE!$T$43,IF(Q945=WoE!$R$42,WoE!$T$42,IF(Q945=WoE!$R$41,WoE!$T$41,IF(Q945=WoE!$R$40,WoE!$T$40,IF(Q945=WoE!$R$39,WoE!$T$39,IF(Q945=WoE!$R$38,WoE!$T$38,IF(Q945=WoE!$R$37,WoE!$T$37,IF(Q945=WoE!$R$36,WoE!$T$36,IF(Q945=WoE!$R$35,WoE!$T$35,IF(Q945="",WoE!$T$33,WoE!$T$34))))))))))))</f>
        <v>-46.758841498002319</v>
      </c>
      <c r="V945">
        <f>IF(D945=WoE!$R$53,WoE!$T$53,WoE!$T$54)</f>
        <v>157.1927179217501</v>
      </c>
      <c r="W945">
        <f t="shared" si="74"/>
        <v>0</v>
      </c>
      <c r="Y945">
        <f>VLOOKUP(S945,WoE!$T$5:$W$11,4,FALSE)</f>
        <v>123</v>
      </c>
      <c r="Z945">
        <f>VLOOKUP(T945,WoE!$T$19:$W$25,4,FALSE)</f>
        <v>113</v>
      </c>
      <c r="AA945">
        <f>VLOOKUP(U945,WoE!$T$33:$W$45,4,FALSE)</f>
        <v>112</v>
      </c>
      <c r="AB945">
        <f>VLOOKUP(V945,WoE!$T$53:$W$54,4,FALSE)</f>
        <v>167</v>
      </c>
      <c r="AC945">
        <f t="shared" si="75"/>
        <v>515</v>
      </c>
      <c r="AD945">
        <f t="shared" si="76"/>
        <v>0</v>
      </c>
    </row>
    <row r="946" spans="1:30" x14ac:dyDescent="0.25">
      <c r="A946">
        <v>3</v>
      </c>
      <c r="B946">
        <v>0</v>
      </c>
      <c r="C946" t="s">
        <v>2144</v>
      </c>
      <c r="D946" t="s">
        <v>20</v>
      </c>
      <c r="F946">
        <v>0</v>
      </c>
      <c r="G946">
        <v>0</v>
      </c>
      <c r="H946" t="s">
        <v>2145</v>
      </c>
      <c r="I946">
        <v>7.8958000000000004</v>
      </c>
      <c r="K946" t="s">
        <v>17</v>
      </c>
      <c r="O946">
        <v>2</v>
      </c>
      <c r="P946" t="str">
        <f t="shared" si="72"/>
        <v>Train</v>
      </c>
      <c r="Q946" t="str">
        <f t="shared" si="73"/>
        <v/>
      </c>
      <c r="S946">
        <f>IF(E946="",WoE!$T$11,IF(E946&lt;18,WoE!$T$5,IF(E946&lt;31,WoE!$T$6,IF(E946&lt;41,WoE!$T$7,IF(E946&lt;51,WoE!$T$8,IF(E946&lt;61,WoE!$T$9,WoE!$T$10))))))</f>
        <v>-43.580409799888336</v>
      </c>
      <c r="T946">
        <f>IF(J946="",WoE!$T$25,IF(LEFT(J946,1)=WoE!$R$19,WoE!$T$19,IF(LEFT(J946,1)=WoE!$R$20,WoE!$T$20,IF(LEFT(J946,1)=WoE!$R$21,WoE!$T$21,IF(LEFT(J946,1)=WoE!$R$22,WoE!$T$22,IF(LEFT(J946,1)=WoE!$R$23,WoE!$T$23,WoE!$T$24))))))</f>
        <v>-35.508699828064103</v>
      </c>
      <c r="U946">
        <f>IF(Q946=WoE!$R$45,WoE!$T$45,IF(Q946=WoE!$R$44,WoE!$T$44,IF(Q946=WoE!$R$43,WoE!$T$43,IF(Q946=WoE!$R$42,WoE!$T$42,IF(Q946=WoE!$R$41,WoE!$T$41,IF(Q946=WoE!$R$40,WoE!$T$40,IF(Q946=WoE!$R$39,WoE!$T$39,IF(Q946=WoE!$R$38,WoE!$T$38,IF(Q946=WoE!$R$37,WoE!$T$37,IF(Q946=WoE!$R$36,WoE!$T$36,IF(Q946=WoE!$R$35,WoE!$T$35,IF(Q946="",WoE!$T$33,WoE!$T$34))))))))))))</f>
        <v>-46.758841498002319</v>
      </c>
      <c r="V946">
        <f>IF(D946=WoE!$R$53,WoE!$T$53,WoE!$T$54)</f>
        <v>-94.961360375027951</v>
      </c>
      <c r="W946">
        <f t="shared" si="74"/>
        <v>0</v>
      </c>
      <c r="Y946">
        <f>VLOOKUP(S946,WoE!$T$5:$W$11,4,FALSE)</f>
        <v>113</v>
      </c>
      <c r="Z946">
        <f>VLOOKUP(T946,WoE!$T$19:$W$25,4,FALSE)</f>
        <v>113</v>
      </c>
      <c r="AA946">
        <f>VLOOKUP(U946,WoE!$T$33:$W$45,4,FALSE)</f>
        <v>112</v>
      </c>
      <c r="AB946">
        <f>VLOOKUP(V946,WoE!$T$53:$W$54,4,FALSE)</f>
        <v>95</v>
      </c>
      <c r="AC946">
        <f t="shared" si="75"/>
        <v>433</v>
      </c>
      <c r="AD946">
        <f t="shared" si="76"/>
        <v>0</v>
      </c>
    </row>
    <row r="947" spans="1:30" x14ac:dyDescent="0.25">
      <c r="A947">
        <v>3</v>
      </c>
      <c r="B947">
        <v>1</v>
      </c>
      <c r="C947" t="s">
        <v>2146</v>
      </c>
      <c r="D947" t="s">
        <v>20</v>
      </c>
      <c r="F947">
        <v>0</v>
      </c>
      <c r="G947">
        <v>0</v>
      </c>
      <c r="H947" t="s">
        <v>1589</v>
      </c>
      <c r="I947">
        <v>56.495800000000003</v>
      </c>
      <c r="K947" t="s">
        <v>17</v>
      </c>
      <c r="L947" t="s">
        <v>44</v>
      </c>
      <c r="O947">
        <v>1</v>
      </c>
      <c r="P947" t="str">
        <f t="shared" si="72"/>
        <v>Train</v>
      </c>
      <c r="Q947" t="str">
        <f t="shared" si="73"/>
        <v/>
      </c>
      <c r="S947">
        <f>IF(E947="",WoE!$T$11,IF(E947&lt;18,WoE!$T$5,IF(E947&lt;31,WoE!$T$6,IF(E947&lt;41,WoE!$T$7,IF(E947&lt;51,WoE!$T$8,IF(E947&lt;61,WoE!$T$9,WoE!$T$10))))))</f>
        <v>-43.580409799888336</v>
      </c>
      <c r="T947">
        <f>IF(J947="",WoE!$T$25,IF(LEFT(J947,1)=WoE!$R$19,WoE!$T$19,IF(LEFT(J947,1)=WoE!$R$20,WoE!$T$20,IF(LEFT(J947,1)=WoE!$R$21,WoE!$T$21,IF(LEFT(J947,1)=WoE!$R$22,WoE!$T$22,IF(LEFT(J947,1)=WoE!$R$23,WoE!$T$23,WoE!$T$24))))))</f>
        <v>-35.508699828064103</v>
      </c>
      <c r="U947">
        <f>IF(Q947=WoE!$R$45,WoE!$T$45,IF(Q947=WoE!$R$44,WoE!$T$44,IF(Q947=WoE!$R$43,WoE!$T$43,IF(Q947=WoE!$R$42,WoE!$T$42,IF(Q947=WoE!$R$41,WoE!$T$41,IF(Q947=WoE!$R$40,WoE!$T$40,IF(Q947=WoE!$R$39,WoE!$T$39,IF(Q947=WoE!$R$38,WoE!$T$38,IF(Q947=WoE!$R$37,WoE!$T$37,IF(Q947=WoE!$R$36,WoE!$T$36,IF(Q947=WoE!$R$35,WoE!$T$35,IF(Q947="",WoE!$T$33,WoE!$T$34))))))))))))</f>
        <v>-46.758841498002319</v>
      </c>
      <c r="V947">
        <f>IF(D947=WoE!$R$53,WoE!$T$53,WoE!$T$54)</f>
        <v>-94.961360375027951</v>
      </c>
      <c r="W947">
        <f t="shared" si="74"/>
        <v>1</v>
      </c>
      <c r="Y947">
        <f>VLOOKUP(S947,WoE!$T$5:$W$11,4,FALSE)</f>
        <v>113</v>
      </c>
      <c r="Z947">
        <f>VLOOKUP(T947,WoE!$T$19:$W$25,4,FALSE)</f>
        <v>113</v>
      </c>
      <c r="AA947">
        <f>VLOOKUP(U947,WoE!$T$33:$W$45,4,FALSE)</f>
        <v>112</v>
      </c>
      <c r="AB947">
        <f>VLOOKUP(V947,WoE!$T$53:$W$54,4,FALSE)</f>
        <v>95</v>
      </c>
      <c r="AC947">
        <f t="shared" si="75"/>
        <v>433</v>
      </c>
      <c r="AD947">
        <f t="shared" si="76"/>
        <v>1</v>
      </c>
    </row>
    <row r="948" spans="1:30" hidden="1" x14ac:dyDescent="0.25">
      <c r="A948">
        <v>3</v>
      </c>
      <c r="B948">
        <v>0</v>
      </c>
      <c r="C948" t="s">
        <v>2147</v>
      </c>
      <c r="D948" t="s">
        <v>20</v>
      </c>
      <c r="F948">
        <v>0</v>
      </c>
      <c r="G948">
        <v>0</v>
      </c>
      <c r="H948" t="s">
        <v>1589</v>
      </c>
      <c r="I948">
        <v>56.495800000000003</v>
      </c>
      <c r="K948" t="s">
        <v>17</v>
      </c>
      <c r="O948">
        <v>4</v>
      </c>
      <c r="P948" t="str">
        <f t="shared" si="72"/>
        <v>Test</v>
      </c>
      <c r="Q948" t="str">
        <f t="shared" si="73"/>
        <v/>
      </c>
      <c r="S948">
        <f>IF(E948="",WoE!$T$11,IF(E948&lt;18,WoE!$T$5,IF(E948&lt;31,WoE!$T$6,IF(E948&lt;41,WoE!$T$7,IF(E948&lt;51,WoE!$T$8,IF(E948&lt;61,WoE!$T$9,WoE!$T$10))))))</f>
        <v>-43.580409799888336</v>
      </c>
      <c r="T948">
        <f>IF(J948="",WoE!$T$25,IF(LEFT(J948,1)=WoE!$R$19,WoE!$T$19,IF(LEFT(J948,1)=WoE!$R$20,WoE!$T$20,IF(LEFT(J948,1)=WoE!$R$21,WoE!$T$21,IF(LEFT(J948,1)=WoE!$R$22,WoE!$T$22,IF(LEFT(J948,1)=WoE!$R$23,WoE!$T$23,WoE!$T$24))))))</f>
        <v>-35.508699828064103</v>
      </c>
      <c r="U948">
        <f>IF(Q948=WoE!$R$45,WoE!$T$45,IF(Q948=WoE!$R$44,WoE!$T$44,IF(Q948=WoE!$R$43,WoE!$T$43,IF(Q948=WoE!$R$42,WoE!$T$42,IF(Q948=WoE!$R$41,WoE!$T$41,IF(Q948=WoE!$R$40,WoE!$T$40,IF(Q948=WoE!$R$39,WoE!$T$39,IF(Q948=WoE!$R$38,WoE!$T$38,IF(Q948=WoE!$R$37,WoE!$T$37,IF(Q948=WoE!$R$36,WoE!$T$36,IF(Q948=WoE!$R$35,WoE!$T$35,IF(Q948="",WoE!$T$33,WoE!$T$34))))))))))))</f>
        <v>-46.758841498002319</v>
      </c>
      <c r="V948">
        <f>IF(D948=WoE!$R$53,WoE!$T$53,WoE!$T$54)</f>
        <v>-94.961360375027951</v>
      </c>
      <c r="W948">
        <f t="shared" si="74"/>
        <v>0</v>
      </c>
      <c r="Y948">
        <f>VLOOKUP(S948,WoE!$T$5:$W$11,4,FALSE)</f>
        <v>113</v>
      </c>
      <c r="Z948">
        <f>VLOOKUP(T948,WoE!$T$19:$W$25,4,FALSE)</f>
        <v>113</v>
      </c>
      <c r="AA948">
        <f>VLOOKUP(U948,WoE!$T$33:$W$45,4,FALSE)</f>
        <v>112</v>
      </c>
      <c r="AB948">
        <f>VLOOKUP(V948,WoE!$T$53:$W$54,4,FALSE)</f>
        <v>95</v>
      </c>
      <c r="AC948">
        <f t="shared" si="75"/>
        <v>433</v>
      </c>
      <c r="AD948">
        <f t="shared" si="76"/>
        <v>0</v>
      </c>
    </row>
    <row r="949" spans="1:30" hidden="1" x14ac:dyDescent="0.25">
      <c r="A949">
        <v>3</v>
      </c>
      <c r="B949">
        <v>1</v>
      </c>
      <c r="C949" t="s">
        <v>2148</v>
      </c>
      <c r="D949" t="s">
        <v>15</v>
      </c>
      <c r="E949">
        <v>22</v>
      </c>
      <c r="F949">
        <v>0</v>
      </c>
      <c r="G949">
        <v>0</v>
      </c>
      <c r="H949" t="s">
        <v>2149</v>
      </c>
      <c r="I949">
        <v>7.25</v>
      </c>
      <c r="K949" t="s">
        <v>17</v>
      </c>
      <c r="L949" t="s">
        <v>241</v>
      </c>
      <c r="O949">
        <v>5</v>
      </c>
      <c r="P949" t="str">
        <f t="shared" si="72"/>
        <v>Validate</v>
      </c>
      <c r="Q949" t="str">
        <f t="shared" si="73"/>
        <v/>
      </c>
      <c r="S949">
        <f>IF(E949="",WoE!$T$11,IF(E949&lt;18,WoE!$T$5,IF(E949&lt;31,WoE!$T$6,IF(E949&lt;41,WoE!$T$7,IF(E949&lt;51,WoE!$T$8,IF(E949&lt;61,WoE!$T$9,WoE!$T$10))))))</f>
        <v>-5.6858338818942329</v>
      </c>
      <c r="T949">
        <f>IF(J949="",WoE!$T$25,IF(LEFT(J949,1)=WoE!$R$19,WoE!$T$19,IF(LEFT(J949,1)=WoE!$R$20,WoE!$T$20,IF(LEFT(J949,1)=WoE!$R$21,WoE!$T$21,IF(LEFT(J949,1)=WoE!$R$22,WoE!$T$22,IF(LEFT(J949,1)=WoE!$R$23,WoE!$T$23,WoE!$T$24))))))</f>
        <v>-35.508699828064103</v>
      </c>
      <c r="U949">
        <f>IF(Q949=WoE!$R$45,WoE!$T$45,IF(Q949=WoE!$R$44,WoE!$T$44,IF(Q949=WoE!$R$43,WoE!$T$43,IF(Q949=WoE!$R$42,WoE!$T$42,IF(Q949=WoE!$R$41,WoE!$T$41,IF(Q949=WoE!$R$40,WoE!$T$40,IF(Q949=WoE!$R$39,WoE!$T$39,IF(Q949=WoE!$R$38,WoE!$T$38,IF(Q949=WoE!$R$37,WoE!$T$37,IF(Q949=WoE!$R$36,WoE!$T$36,IF(Q949=WoE!$R$35,WoE!$T$35,IF(Q949="",WoE!$T$33,WoE!$T$34))))))))))))</f>
        <v>-46.758841498002319</v>
      </c>
      <c r="V949">
        <f>IF(D949=WoE!$R$53,WoE!$T$53,WoE!$T$54)</f>
        <v>157.1927179217501</v>
      </c>
      <c r="W949">
        <f t="shared" si="74"/>
        <v>1</v>
      </c>
      <c r="Y949">
        <f>VLOOKUP(S949,WoE!$T$5:$W$11,4,FALSE)</f>
        <v>121</v>
      </c>
      <c r="Z949">
        <f>VLOOKUP(T949,WoE!$T$19:$W$25,4,FALSE)</f>
        <v>113</v>
      </c>
      <c r="AA949">
        <f>VLOOKUP(U949,WoE!$T$33:$W$45,4,FALSE)</f>
        <v>112</v>
      </c>
      <c r="AB949">
        <f>VLOOKUP(V949,WoE!$T$53:$W$54,4,FALSE)</f>
        <v>167</v>
      </c>
      <c r="AC949">
        <f t="shared" si="75"/>
        <v>513</v>
      </c>
      <c r="AD949">
        <f t="shared" si="76"/>
        <v>1</v>
      </c>
    </row>
    <row r="950" spans="1:30" x14ac:dyDescent="0.25">
      <c r="A950">
        <v>3</v>
      </c>
      <c r="B950">
        <v>0</v>
      </c>
      <c r="C950" t="s">
        <v>2150</v>
      </c>
      <c r="D950" t="s">
        <v>20</v>
      </c>
      <c r="F950">
        <v>0</v>
      </c>
      <c r="G950">
        <v>0</v>
      </c>
      <c r="H950" t="s">
        <v>2151</v>
      </c>
      <c r="I950">
        <v>7.75</v>
      </c>
      <c r="K950" t="s">
        <v>527</v>
      </c>
      <c r="O950">
        <v>3</v>
      </c>
      <c r="P950" t="str">
        <f t="shared" si="72"/>
        <v>Train</v>
      </c>
      <c r="Q950" t="str">
        <f t="shared" si="73"/>
        <v/>
      </c>
      <c r="S950">
        <f>IF(E950="",WoE!$T$11,IF(E950&lt;18,WoE!$T$5,IF(E950&lt;31,WoE!$T$6,IF(E950&lt;41,WoE!$T$7,IF(E950&lt;51,WoE!$T$8,IF(E950&lt;61,WoE!$T$9,WoE!$T$10))))))</f>
        <v>-43.580409799888336</v>
      </c>
      <c r="T950">
        <f>IF(J950="",WoE!$T$25,IF(LEFT(J950,1)=WoE!$R$19,WoE!$T$19,IF(LEFT(J950,1)=WoE!$R$20,WoE!$T$20,IF(LEFT(J950,1)=WoE!$R$21,WoE!$T$21,IF(LEFT(J950,1)=WoE!$R$22,WoE!$T$22,IF(LEFT(J950,1)=WoE!$R$23,WoE!$T$23,WoE!$T$24))))))</f>
        <v>-35.508699828064103</v>
      </c>
      <c r="U950">
        <f>IF(Q950=WoE!$R$45,WoE!$T$45,IF(Q950=WoE!$R$44,WoE!$T$44,IF(Q950=WoE!$R$43,WoE!$T$43,IF(Q950=WoE!$R$42,WoE!$T$42,IF(Q950=WoE!$R$41,WoE!$T$41,IF(Q950=WoE!$R$40,WoE!$T$40,IF(Q950=WoE!$R$39,WoE!$T$39,IF(Q950=WoE!$R$38,WoE!$T$38,IF(Q950=WoE!$R$37,WoE!$T$37,IF(Q950=WoE!$R$36,WoE!$T$36,IF(Q950=WoE!$R$35,WoE!$T$35,IF(Q950="",WoE!$T$33,WoE!$T$34))))))))))))</f>
        <v>-46.758841498002319</v>
      </c>
      <c r="V950">
        <f>IF(D950=WoE!$R$53,WoE!$T$53,WoE!$T$54)</f>
        <v>-94.961360375027951</v>
      </c>
      <c r="W950">
        <f t="shared" si="74"/>
        <v>0</v>
      </c>
      <c r="Y950">
        <f>VLOOKUP(S950,WoE!$T$5:$W$11,4,FALSE)</f>
        <v>113</v>
      </c>
      <c r="Z950">
        <f>VLOOKUP(T950,WoE!$T$19:$W$25,4,FALSE)</f>
        <v>113</v>
      </c>
      <c r="AA950">
        <f>VLOOKUP(U950,WoE!$T$33:$W$45,4,FALSE)</f>
        <v>112</v>
      </c>
      <c r="AB950">
        <f>VLOOKUP(V950,WoE!$T$53:$W$54,4,FALSE)</f>
        <v>95</v>
      </c>
      <c r="AC950">
        <f t="shared" si="75"/>
        <v>433</v>
      </c>
      <c r="AD950">
        <f t="shared" si="76"/>
        <v>0</v>
      </c>
    </row>
    <row r="951" spans="1:30" x14ac:dyDescent="0.25">
      <c r="A951">
        <v>3</v>
      </c>
      <c r="B951">
        <v>1</v>
      </c>
      <c r="C951" t="s">
        <v>2152</v>
      </c>
      <c r="D951" t="s">
        <v>20</v>
      </c>
      <c r="E951">
        <v>26</v>
      </c>
      <c r="F951">
        <v>0</v>
      </c>
      <c r="G951">
        <v>0</v>
      </c>
      <c r="H951" t="s">
        <v>1589</v>
      </c>
      <c r="I951">
        <v>56.495800000000003</v>
      </c>
      <c r="K951" t="s">
        <v>17</v>
      </c>
      <c r="L951" t="s">
        <v>204</v>
      </c>
      <c r="O951">
        <v>1</v>
      </c>
      <c r="P951" t="str">
        <f t="shared" si="72"/>
        <v>Train</v>
      </c>
      <c r="Q951" t="str">
        <f t="shared" si="73"/>
        <v/>
      </c>
      <c r="S951">
        <f>IF(E951="",WoE!$T$11,IF(E951&lt;18,WoE!$T$5,IF(E951&lt;31,WoE!$T$6,IF(E951&lt;41,WoE!$T$7,IF(E951&lt;51,WoE!$T$8,IF(E951&lt;61,WoE!$T$9,WoE!$T$10))))))</f>
        <v>-5.6858338818942329</v>
      </c>
      <c r="T951">
        <f>IF(J951="",WoE!$T$25,IF(LEFT(J951,1)=WoE!$R$19,WoE!$T$19,IF(LEFT(J951,1)=WoE!$R$20,WoE!$T$20,IF(LEFT(J951,1)=WoE!$R$21,WoE!$T$21,IF(LEFT(J951,1)=WoE!$R$22,WoE!$T$22,IF(LEFT(J951,1)=WoE!$R$23,WoE!$T$23,WoE!$T$24))))))</f>
        <v>-35.508699828064103</v>
      </c>
      <c r="U951">
        <f>IF(Q951=WoE!$R$45,WoE!$T$45,IF(Q951=WoE!$R$44,WoE!$T$44,IF(Q951=WoE!$R$43,WoE!$T$43,IF(Q951=WoE!$R$42,WoE!$T$42,IF(Q951=WoE!$R$41,WoE!$T$41,IF(Q951=WoE!$R$40,WoE!$T$40,IF(Q951=WoE!$R$39,WoE!$T$39,IF(Q951=WoE!$R$38,WoE!$T$38,IF(Q951=WoE!$R$37,WoE!$T$37,IF(Q951=WoE!$R$36,WoE!$T$36,IF(Q951=WoE!$R$35,WoE!$T$35,IF(Q951="",WoE!$T$33,WoE!$T$34))))))))))))</f>
        <v>-46.758841498002319</v>
      </c>
      <c r="V951">
        <f>IF(D951=WoE!$R$53,WoE!$T$53,WoE!$T$54)</f>
        <v>-94.961360375027951</v>
      </c>
      <c r="W951">
        <f t="shared" si="74"/>
        <v>1</v>
      </c>
      <c r="Y951">
        <f>VLOOKUP(S951,WoE!$T$5:$W$11,4,FALSE)</f>
        <v>121</v>
      </c>
      <c r="Z951">
        <f>VLOOKUP(T951,WoE!$T$19:$W$25,4,FALSE)</f>
        <v>113</v>
      </c>
      <c r="AA951">
        <f>VLOOKUP(U951,WoE!$T$33:$W$45,4,FALSE)</f>
        <v>112</v>
      </c>
      <c r="AB951">
        <f>VLOOKUP(V951,WoE!$T$53:$W$54,4,FALSE)</f>
        <v>95</v>
      </c>
      <c r="AC951">
        <f t="shared" si="75"/>
        <v>441</v>
      </c>
      <c r="AD951">
        <f t="shared" si="76"/>
        <v>1</v>
      </c>
    </row>
    <row r="952" spans="1:30" x14ac:dyDescent="0.25">
      <c r="A952">
        <v>3</v>
      </c>
      <c r="B952">
        <v>0</v>
      </c>
      <c r="C952" t="s">
        <v>2153</v>
      </c>
      <c r="D952" t="s">
        <v>20</v>
      </c>
      <c r="E952">
        <v>29</v>
      </c>
      <c r="F952">
        <v>0</v>
      </c>
      <c r="G952">
        <v>0</v>
      </c>
      <c r="H952" t="s">
        <v>2154</v>
      </c>
      <c r="I952">
        <v>9.4832999999999998</v>
      </c>
      <c r="K952" t="s">
        <v>17</v>
      </c>
      <c r="O952">
        <v>2</v>
      </c>
      <c r="P952" t="str">
        <f t="shared" si="72"/>
        <v>Train</v>
      </c>
      <c r="Q952" t="str">
        <f t="shared" si="73"/>
        <v/>
      </c>
      <c r="S952">
        <f>IF(E952="",WoE!$T$11,IF(E952&lt;18,WoE!$T$5,IF(E952&lt;31,WoE!$T$6,IF(E952&lt;41,WoE!$T$7,IF(E952&lt;51,WoE!$T$8,IF(E952&lt;61,WoE!$T$9,WoE!$T$10))))))</f>
        <v>-5.6858338818942329</v>
      </c>
      <c r="T952">
        <f>IF(J952="",WoE!$T$25,IF(LEFT(J952,1)=WoE!$R$19,WoE!$T$19,IF(LEFT(J952,1)=WoE!$R$20,WoE!$T$20,IF(LEFT(J952,1)=WoE!$R$21,WoE!$T$21,IF(LEFT(J952,1)=WoE!$R$22,WoE!$T$22,IF(LEFT(J952,1)=WoE!$R$23,WoE!$T$23,WoE!$T$24))))))</f>
        <v>-35.508699828064103</v>
      </c>
      <c r="U952">
        <f>IF(Q952=WoE!$R$45,WoE!$T$45,IF(Q952=WoE!$R$44,WoE!$T$44,IF(Q952=WoE!$R$43,WoE!$T$43,IF(Q952=WoE!$R$42,WoE!$T$42,IF(Q952=WoE!$R$41,WoE!$T$41,IF(Q952=WoE!$R$40,WoE!$T$40,IF(Q952=WoE!$R$39,WoE!$T$39,IF(Q952=WoE!$R$38,WoE!$T$38,IF(Q952=WoE!$R$37,WoE!$T$37,IF(Q952=WoE!$R$36,WoE!$T$36,IF(Q952=WoE!$R$35,WoE!$T$35,IF(Q952="",WoE!$T$33,WoE!$T$34))))))))))))</f>
        <v>-46.758841498002319</v>
      </c>
      <c r="V952">
        <f>IF(D952=WoE!$R$53,WoE!$T$53,WoE!$T$54)</f>
        <v>-94.961360375027951</v>
      </c>
      <c r="W952">
        <f t="shared" si="74"/>
        <v>0</v>
      </c>
      <c r="Y952">
        <f>VLOOKUP(S952,WoE!$T$5:$W$11,4,FALSE)</f>
        <v>121</v>
      </c>
      <c r="Z952">
        <f>VLOOKUP(T952,WoE!$T$19:$W$25,4,FALSE)</f>
        <v>113</v>
      </c>
      <c r="AA952">
        <f>VLOOKUP(U952,WoE!$T$33:$W$45,4,FALSE)</f>
        <v>112</v>
      </c>
      <c r="AB952">
        <f>VLOOKUP(V952,WoE!$T$53:$W$54,4,FALSE)</f>
        <v>95</v>
      </c>
      <c r="AC952">
        <f t="shared" si="75"/>
        <v>441</v>
      </c>
      <c r="AD952">
        <f t="shared" si="76"/>
        <v>0</v>
      </c>
    </row>
    <row r="953" spans="1:30" hidden="1" x14ac:dyDescent="0.25">
      <c r="A953">
        <v>3</v>
      </c>
      <c r="B953">
        <v>0</v>
      </c>
      <c r="C953" t="s">
        <v>2155</v>
      </c>
      <c r="D953" t="s">
        <v>20</v>
      </c>
      <c r="E953">
        <v>29</v>
      </c>
      <c r="F953">
        <v>0</v>
      </c>
      <c r="G953">
        <v>0</v>
      </c>
      <c r="H953" t="s">
        <v>2156</v>
      </c>
      <c r="I953">
        <v>7.7750000000000004</v>
      </c>
      <c r="K953" t="s">
        <v>17</v>
      </c>
      <c r="O953">
        <v>4</v>
      </c>
      <c r="P953" t="str">
        <f t="shared" si="72"/>
        <v>Test</v>
      </c>
      <c r="Q953" t="str">
        <f t="shared" si="73"/>
        <v/>
      </c>
      <c r="S953">
        <f>IF(E953="",WoE!$T$11,IF(E953&lt;18,WoE!$T$5,IF(E953&lt;31,WoE!$T$6,IF(E953&lt;41,WoE!$T$7,IF(E953&lt;51,WoE!$T$8,IF(E953&lt;61,WoE!$T$9,WoE!$T$10))))))</f>
        <v>-5.6858338818942329</v>
      </c>
      <c r="T953">
        <f>IF(J953="",WoE!$T$25,IF(LEFT(J953,1)=WoE!$R$19,WoE!$T$19,IF(LEFT(J953,1)=WoE!$R$20,WoE!$T$20,IF(LEFT(J953,1)=WoE!$R$21,WoE!$T$21,IF(LEFT(J953,1)=WoE!$R$22,WoE!$T$22,IF(LEFT(J953,1)=WoE!$R$23,WoE!$T$23,WoE!$T$24))))))</f>
        <v>-35.508699828064103</v>
      </c>
      <c r="U953">
        <f>IF(Q953=WoE!$R$45,WoE!$T$45,IF(Q953=WoE!$R$44,WoE!$T$44,IF(Q953=WoE!$R$43,WoE!$T$43,IF(Q953=WoE!$R$42,WoE!$T$42,IF(Q953=WoE!$R$41,WoE!$T$41,IF(Q953=WoE!$R$40,WoE!$T$40,IF(Q953=WoE!$R$39,WoE!$T$39,IF(Q953=WoE!$R$38,WoE!$T$38,IF(Q953=WoE!$R$37,WoE!$T$37,IF(Q953=WoE!$R$36,WoE!$T$36,IF(Q953=WoE!$R$35,WoE!$T$35,IF(Q953="",WoE!$T$33,WoE!$T$34))))))))))))</f>
        <v>-46.758841498002319</v>
      </c>
      <c r="V953">
        <f>IF(D953=WoE!$R$53,WoE!$T$53,WoE!$T$54)</f>
        <v>-94.961360375027951</v>
      </c>
      <c r="W953">
        <f t="shared" si="74"/>
        <v>0</v>
      </c>
      <c r="Y953">
        <f>VLOOKUP(S953,WoE!$T$5:$W$11,4,FALSE)</f>
        <v>121</v>
      </c>
      <c r="Z953">
        <f>VLOOKUP(T953,WoE!$T$19:$W$25,4,FALSE)</f>
        <v>113</v>
      </c>
      <c r="AA953">
        <f>VLOOKUP(U953,WoE!$T$33:$W$45,4,FALSE)</f>
        <v>112</v>
      </c>
      <c r="AB953">
        <f>VLOOKUP(V953,WoE!$T$53:$W$54,4,FALSE)</f>
        <v>95</v>
      </c>
      <c r="AC953">
        <f t="shared" si="75"/>
        <v>441</v>
      </c>
      <c r="AD953">
        <f t="shared" si="76"/>
        <v>0</v>
      </c>
    </row>
    <row r="954" spans="1:30" x14ac:dyDescent="0.25">
      <c r="A954">
        <v>3</v>
      </c>
      <c r="B954">
        <v>0</v>
      </c>
      <c r="C954" t="s">
        <v>2157</v>
      </c>
      <c r="D954" t="s">
        <v>20</v>
      </c>
      <c r="E954">
        <v>22</v>
      </c>
      <c r="F954">
        <v>0</v>
      </c>
      <c r="G954">
        <v>0</v>
      </c>
      <c r="H954" t="s">
        <v>2158</v>
      </c>
      <c r="I954">
        <v>7.7750000000000004</v>
      </c>
      <c r="K954" t="s">
        <v>17</v>
      </c>
      <c r="O954">
        <v>1</v>
      </c>
      <c r="P954" t="str">
        <f t="shared" si="72"/>
        <v>Train</v>
      </c>
      <c r="Q954" t="str">
        <f t="shared" si="73"/>
        <v/>
      </c>
      <c r="S954">
        <f>IF(E954="",WoE!$T$11,IF(E954&lt;18,WoE!$T$5,IF(E954&lt;31,WoE!$T$6,IF(E954&lt;41,WoE!$T$7,IF(E954&lt;51,WoE!$T$8,IF(E954&lt;61,WoE!$T$9,WoE!$T$10))))))</f>
        <v>-5.6858338818942329</v>
      </c>
      <c r="T954">
        <f>IF(J954="",WoE!$T$25,IF(LEFT(J954,1)=WoE!$R$19,WoE!$T$19,IF(LEFT(J954,1)=WoE!$R$20,WoE!$T$20,IF(LEFT(J954,1)=WoE!$R$21,WoE!$T$21,IF(LEFT(J954,1)=WoE!$R$22,WoE!$T$22,IF(LEFT(J954,1)=WoE!$R$23,WoE!$T$23,WoE!$T$24))))))</f>
        <v>-35.508699828064103</v>
      </c>
      <c r="U954">
        <f>IF(Q954=WoE!$R$45,WoE!$T$45,IF(Q954=WoE!$R$44,WoE!$T$44,IF(Q954=WoE!$R$43,WoE!$T$43,IF(Q954=WoE!$R$42,WoE!$T$42,IF(Q954=WoE!$R$41,WoE!$T$41,IF(Q954=WoE!$R$40,WoE!$T$40,IF(Q954=WoE!$R$39,WoE!$T$39,IF(Q954=WoE!$R$38,WoE!$T$38,IF(Q954=WoE!$R$37,WoE!$T$37,IF(Q954=WoE!$R$36,WoE!$T$36,IF(Q954=WoE!$R$35,WoE!$T$35,IF(Q954="",WoE!$T$33,WoE!$T$34))))))))))))</f>
        <v>-46.758841498002319</v>
      </c>
      <c r="V954">
        <f>IF(D954=WoE!$R$53,WoE!$T$53,WoE!$T$54)</f>
        <v>-94.961360375027951</v>
      </c>
      <c r="W954">
        <f t="shared" si="74"/>
        <v>0</v>
      </c>
      <c r="Y954">
        <f>VLOOKUP(S954,WoE!$T$5:$W$11,4,FALSE)</f>
        <v>121</v>
      </c>
      <c r="Z954">
        <f>VLOOKUP(T954,WoE!$T$19:$W$25,4,FALSE)</f>
        <v>113</v>
      </c>
      <c r="AA954">
        <f>VLOOKUP(U954,WoE!$T$33:$W$45,4,FALSE)</f>
        <v>112</v>
      </c>
      <c r="AB954">
        <f>VLOOKUP(V954,WoE!$T$53:$W$54,4,FALSE)</f>
        <v>95</v>
      </c>
      <c r="AC954">
        <f t="shared" si="75"/>
        <v>441</v>
      </c>
      <c r="AD954">
        <f t="shared" si="76"/>
        <v>0</v>
      </c>
    </row>
    <row r="955" spans="1:30" x14ac:dyDescent="0.25">
      <c r="A955">
        <v>3</v>
      </c>
      <c r="B955">
        <v>1</v>
      </c>
      <c r="C955" t="s">
        <v>2159</v>
      </c>
      <c r="D955" t="s">
        <v>20</v>
      </c>
      <c r="E955">
        <v>22</v>
      </c>
      <c r="F955">
        <v>0</v>
      </c>
      <c r="G955">
        <v>0</v>
      </c>
      <c r="H955" t="s">
        <v>2160</v>
      </c>
      <c r="I955">
        <v>7.2249999999999996</v>
      </c>
      <c r="K955" t="s">
        <v>44</v>
      </c>
      <c r="L955" t="s">
        <v>57</v>
      </c>
      <c r="O955">
        <v>2</v>
      </c>
      <c r="P955" t="str">
        <f t="shared" si="72"/>
        <v>Train</v>
      </c>
      <c r="Q955" t="str">
        <f t="shared" si="73"/>
        <v/>
      </c>
      <c r="S955">
        <f>IF(E955="",WoE!$T$11,IF(E955&lt;18,WoE!$T$5,IF(E955&lt;31,WoE!$T$6,IF(E955&lt;41,WoE!$T$7,IF(E955&lt;51,WoE!$T$8,IF(E955&lt;61,WoE!$T$9,WoE!$T$10))))))</f>
        <v>-5.6858338818942329</v>
      </c>
      <c r="T955">
        <f>IF(J955="",WoE!$T$25,IF(LEFT(J955,1)=WoE!$R$19,WoE!$T$19,IF(LEFT(J955,1)=WoE!$R$20,WoE!$T$20,IF(LEFT(J955,1)=WoE!$R$21,WoE!$T$21,IF(LEFT(J955,1)=WoE!$R$22,WoE!$T$22,IF(LEFT(J955,1)=WoE!$R$23,WoE!$T$23,WoE!$T$24))))))</f>
        <v>-35.508699828064103</v>
      </c>
      <c r="U955">
        <f>IF(Q955=WoE!$R$45,WoE!$T$45,IF(Q955=WoE!$R$44,WoE!$T$44,IF(Q955=WoE!$R$43,WoE!$T$43,IF(Q955=WoE!$R$42,WoE!$T$42,IF(Q955=WoE!$R$41,WoE!$T$41,IF(Q955=WoE!$R$40,WoE!$T$40,IF(Q955=WoE!$R$39,WoE!$T$39,IF(Q955=WoE!$R$38,WoE!$T$38,IF(Q955=WoE!$R$37,WoE!$T$37,IF(Q955=WoE!$R$36,WoE!$T$36,IF(Q955=WoE!$R$35,WoE!$T$35,IF(Q955="",WoE!$T$33,WoE!$T$34))))))))))))</f>
        <v>-46.758841498002319</v>
      </c>
      <c r="V955">
        <f>IF(D955=WoE!$R$53,WoE!$T$53,WoE!$T$54)</f>
        <v>-94.961360375027951</v>
      </c>
      <c r="W955">
        <f t="shared" si="74"/>
        <v>1</v>
      </c>
      <c r="Y955">
        <f>VLOOKUP(S955,WoE!$T$5:$W$11,4,FALSE)</f>
        <v>121</v>
      </c>
      <c r="Z955">
        <f>VLOOKUP(T955,WoE!$T$19:$W$25,4,FALSE)</f>
        <v>113</v>
      </c>
      <c r="AA955">
        <f>VLOOKUP(U955,WoE!$T$33:$W$45,4,FALSE)</f>
        <v>112</v>
      </c>
      <c r="AB955">
        <f>VLOOKUP(V955,WoE!$T$53:$W$54,4,FALSE)</f>
        <v>95</v>
      </c>
      <c r="AC955">
        <f t="shared" si="75"/>
        <v>441</v>
      </c>
      <c r="AD955">
        <f t="shared" si="76"/>
        <v>1</v>
      </c>
    </row>
    <row r="956" spans="1:30" hidden="1" x14ac:dyDescent="0.25">
      <c r="A956">
        <v>3</v>
      </c>
      <c r="B956">
        <v>0</v>
      </c>
      <c r="C956" t="s">
        <v>2161</v>
      </c>
      <c r="D956" t="s">
        <v>20</v>
      </c>
      <c r="F956">
        <v>3</v>
      </c>
      <c r="G956">
        <v>1</v>
      </c>
      <c r="H956" t="s">
        <v>2162</v>
      </c>
      <c r="I956">
        <v>25.466699999999999</v>
      </c>
      <c r="K956" t="s">
        <v>17</v>
      </c>
      <c r="O956">
        <v>4</v>
      </c>
      <c r="P956" t="str">
        <f t="shared" si="72"/>
        <v>Test</v>
      </c>
      <c r="Q956" t="str">
        <f t="shared" si="73"/>
        <v/>
      </c>
      <c r="S956">
        <f>IF(E956="",WoE!$T$11,IF(E956&lt;18,WoE!$T$5,IF(E956&lt;31,WoE!$T$6,IF(E956&lt;41,WoE!$T$7,IF(E956&lt;51,WoE!$T$8,IF(E956&lt;61,WoE!$T$9,WoE!$T$10))))))</f>
        <v>-43.580409799888336</v>
      </c>
      <c r="T956">
        <f>IF(J956="",WoE!$T$25,IF(LEFT(J956,1)=WoE!$R$19,WoE!$T$19,IF(LEFT(J956,1)=WoE!$R$20,WoE!$T$20,IF(LEFT(J956,1)=WoE!$R$21,WoE!$T$21,IF(LEFT(J956,1)=WoE!$R$22,WoE!$T$22,IF(LEFT(J956,1)=WoE!$R$23,WoE!$T$23,WoE!$T$24))))))</f>
        <v>-35.508699828064103</v>
      </c>
      <c r="U956">
        <f>IF(Q956=WoE!$R$45,WoE!$T$45,IF(Q956=WoE!$R$44,WoE!$T$44,IF(Q956=WoE!$R$43,WoE!$T$43,IF(Q956=WoE!$R$42,WoE!$T$42,IF(Q956=WoE!$R$41,WoE!$T$41,IF(Q956=WoE!$R$40,WoE!$T$40,IF(Q956=WoE!$R$39,WoE!$T$39,IF(Q956=WoE!$R$38,WoE!$T$38,IF(Q956=WoE!$R$37,WoE!$T$37,IF(Q956=WoE!$R$36,WoE!$T$36,IF(Q956=WoE!$R$35,WoE!$T$35,IF(Q956="",WoE!$T$33,WoE!$T$34))))))))))))</f>
        <v>-46.758841498002319</v>
      </c>
      <c r="V956">
        <f>IF(D956=WoE!$R$53,WoE!$T$53,WoE!$T$54)</f>
        <v>-94.961360375027951</v>
      </c>
      <c r="W956">
        <f t="shared" si="74"/>
        <v>0</v>
      </c>
      <c r="Y956">
        <f>VLOOKUP(S956,WoE!$T$5:$W$11,4,FALSE)</f>
        <v>113</v>
      </c>
      <c r="Z956">
        <f>VLOOKUP(T956,WoE!$T$19:$W$25,4,FALSE)</f>
        <v>113</v>
      </c>
      <c r="AA956">
        <f>VLOOKUP(U956,WoE!$T$33:$W$45,4,FALSE)</f>
        <v>112</v>
      </c>
      <c r="AB956">
        <f>VLOOKUP(V956,WoE!$T$53:$W$54,4,FALSE)</f>
        <v>95</v>
      </c>
      <c r="AC956">
        <f t="shared" si="75"/>
        <v>433</v>
      </c>
      <c r="AD956">
        <f t="shared" si="76"/>
        <v>0</v>
      </c>
    </row>
    <row r="957" spans="1:30" x14ac:dyDescent="0.25">
      <c r="A957">
        <v>3</v>
      </c>
      <c r="B957">
        <v>0</v>
      </c>
      <c r="C957" t="s">
        <v>2163</v>
      </c>
      <c r="D957" t="s">
        <v>15</v>
      </c>
      <c r="F957">
        <v>3</v>
      </c>
      <c r="G957">
        <v>1</v>
      </c>
      <c r="H957" t="s">
        <v>2162</v>
      </c>
      <c r="I957">
        <v>25.466699999999999</v>
      </c>
      <c r="K957" t="s">
        <v>17</v>
      </c>
      <c r="O957">
        <v>3</v>
      </c>
      <c r="P957" t="str">
        <f t="shared" si="72"/>
        <v>Train</v>
      </c>
      <c r="Q957" t="str">
        <f t="shared" si="73"/>
        <v/>
      </c>
      <c r="S957">
        <f>IF(E957="",WoE!$T$11,IF(E957&lt;18,WoE!$T$5,IF(E957&lt;31,WoE!$T$6,IF(E957&lt;41,WoE!$T$7,IF(E957&lt;51,WoE!$T$8,IF(E957&lt;61,WoE!$T$9,WoE!$T$10))))))</f>
        <v>-43.580409799888336</v>
      </c>
      <c r="T957">
        <f>IF(J957="",WoE!$T$25,IF(LEFT(J957,1)=WoE!$R$19,WoE!$T$19,IF(LEFT(J957,1)=WoE!$R$20,WoE!$T$20,IF(LEFT(J957,1)=WoE!$R$21,WoE!$T$21,IF(LEFT(J957,1)=WoE!$R$22,WoE!$T$22,IF(LEFT(J957,1)=WoE!$R$23,WoE!$T$23,WoE!$T$24))))))</f>
        <v>-35.508699828064103</v>
      </c>
      <c r="U957">
        <f>IF(Q957=WoE!$R$45,WoE!$T$45,IF(Q957=WoE!$R$44,WoE!$T$44,IF(Q957=WoE!$R$43,WoE!$T$43,IF(Q957=WoE!$R$42,WoE!$T$42,IF(Q957=WoE!$R$41,WoE!$T$41,IF(Q957=WoE!$R$40,WoE!$T$40,IF(Q957=WoE!$R$39,WoE!$T$39,IF(Q957=WoE!$R$38,WoE!$T$38,IF(Q957=WoE!$R$37,WoE!$T$37,IF(Q957=WoE!$R$36,WoE!$T$36,IF(Q957=WoE!$R$35,WoE!$T$35,IF(Q957="",WoE!$T$33,WoE!$T$34))))))))))))</f>
        <v>-46.758841498002319</v>
      </c>
      <c r="V957">
        <f>IF(D957=WoE!$R$53,WoE!$T$53,WoE!$T$54)</f>
        <v>157.1927179217501</v>
      </c>
      <c r="W957">
        <f t="shared" si="74"/>
        <v>0</v>
      </c>
      <c r="Y957">
        <f>VLOOKUP(S957,WoE!$T$5:$W$11,4,FALSE)</f>
        <v>113</v>
      </c>
      <c r="Z957">
        <f>VLOOKUP(T957,WoE!$T$19:$W$25,4,FALSE)</f>
        <v>113</v>
      </c>
      <c r="AA957">
        <f>VLOOKUP(U957,WoE!$T$33:$W$45,4,FALSE)</f>
        <v>112</v>
      </c>
      <c r="AB957">
        <f>VLOOKUP(V957,WoE!$T$53:$W$54,4,FALSE)</f>
        <v>167</v>
      </c>
      <c r="AC957">
        <f t="shared" si="75"/>
        <v>505</v>
      </c>
      <c r="AD957">
        <f t="shared" si="76"/>
        <v>0</v>
      </c>
    </row>
    <row r="958" spans="1:30" hidden="1" x14ac:dyDescent="0.25">
      <c r="A958">
        <v>3</v>
      </c>
      <c r="B958">
        <v>0</v>
      </c>
      <c r="C958" t="s">
        <v>2164</v>
      </c>
      <c r="D958" t="s">
        <v>15</v>
      </c>
      <c r="F958">
        <v>3</v>
      </c>
      <c r="G958">
        <v>1</v>
      </c>
      <c r="H958" t="s">
        <v>2162</v>
      </c>
      <c r="I958">
        <v>25.466699999999999</v>
      </c>
      <c r="K958" t="s">
        <v>17</v>
      </c>
      <c r="O958">
        <v>5</v>
      </c>
      <c r="P958" t="str">
        <f t="shared" si="72"/>
        <v>Validate</v>
      </c>
      <c r="Q958" t="str">
        <f t="shared" si="73"/>
        <v/>
      </c>
      <c r="S958">
        <f>IF(E958="",WoE!$T$11,IF(E958&lt;18,WoE!$T$5,IF(E958&lt;31,WoE!$T$6,IF(E958&lt;41,WoE!$T$7,IF(E958&lt;51,WoE!$T$8,IF(E958&lt;61,WoE!$T$9,WoE!$T$10))))))</f>
        <v>-43.580409799888336</v>
      </c>
      <c r="T958">
        <f>IF(J958="",WoE!$T$25,IF(LEFT(J958,1)=WoE!$R$19,WoE!$T$19,IF(LEFT(J958,1)=WoE!$R$20,WoE!$T$20,IF(LEFT(J958,1)=WoE!$R$21,WoE!$T$21,IF(LEFT(J958,1)=WoE!$R$22,WoE!$T$22,IF(LEFT(J958,1)=WoE!$R$23,WoE!$T$23,WoE!$T$24))))))</f>
        <v>-35.508699828064103</v>
      </c>
      <c r="U958">
        <f>IF(Q958=WoE!$R$45,WoE!$T$45,IF(Q958=WoE!$R$44,WoE!$T$44,IF(Q958=WoE!$R$43,WoE!$T$43,IF(Q958=WoE!$R$42,WoE!$T$42,IF(Q958=WoE!$R$41,WoE!$T$41,IF(Q958=WoE!$R$40,WoE!$T$40,IF(Q958=WoE!$R$39,WoE!$T$39,IF(Q958=WoE!$R$38,WoE!$T$38,IF(Q958=WoE!$R$37,WoE!$T$37,IF(Q958=WoE!$R$36,WoE!$T$36,IF(Q958=WoE!$R$35,WoE!$T$35,IF(Q958="",WoE!$T$33,WoE!$T$34))))))))))))</f>
        <v>-46.758841498002319</v>
      </c>
      <c r="V958">
        <f>IF(D958=WoE!$R$53,WoE!$T$53,WoE!$T$54)</f>
        <v>157.1927179217501</v>
      </c>
      <c r="W958">
        <f t="shared" si="74"/>
        <v>0</v>
      </c>
      <c r="Y958">
        <f>VLOOKUP(S958,WoE!$T$5:$W$11,4,FALSE)</f>
        <v>113</v>
      </c>
      <c r="Z958">
        <f>VLOOKUP(T958,WoE!$T$19:$W$25,4,FALSE)</f>
        <v>113</v>
      </c>
      <c r="AA958">
        <f>VLOOKUP(U958,WoE!$T$33:$W$45,4,FALSE)</f>
        <v>112</v>
      </c>
      <c r="AB958">
        <f>VLOOKUP(V958,WoE!$T$53:$W$54,4,FALSE)</f>
        <v>167</v>
      </c>
      <c r="AC958">
        <f t="shared" si="75"/>
        <v>505</v>
      </c>
      <c r="AD958">
        <f t="shared" si="76"/>
        <v>0</v>
      </c>
    </row>
    <row r="959" spans="1:30" hidden="1" x14ac:dyDescent="0.25">
      <c r="A959">
        <v>3</v>
      </c>
      <c r="B959">
        <v>0</v>
      </c>
      <c r="C959" t="s">
        <v>2165</v>
      </c>
      <c r="D959" t="s">
        <v>15</v>
      </c>
      <c r="F959">
        <v>3</v>
      </c>
      <c r="G959">
        <v>1</v>
      </c>
      <c r="H959" t="s">
        <v>2162</v>
      </c>
      <c r="I959">
        <v>25.466699999999999</v>
      </c>
      <c r="K959" t="s">
        <v>17</v>
      </c>
      <c r="O959">
        <v>4</v>
      </c>
      <c r="P959" t="str">
        <f t="shared" si="72"/>
        <v>Test</v>
      </c>
      <c r="Q959" t="str">
        <f t="shared" si="73"/>
        <v/>
      </c>
      <c r="S959">
        <f>IF(E959="",WoE!$T$11,IF(E959&lt;18,WoE!$T$5,IF(E959&lt;31,WoE!$T$6,IF(E959&lt;41,WoE!$T$7,IF(E959&lt;51,WoE!$T$8,IF(E959&lt;61,WoE!$T$9,WoE!$T$10))))))</f>
        <v>-43.580409799888336</v>
      </c>
      <c r="T959">
        <f>IF(J959="",WoE!$T$25,IF(LEFT(J959,1)=WoE!$R$19,WoE!$T$19,IF(LEFT(J959,1)=WoE!$R$20,WoE!$T$20,IF(LEFT(J959,1)=WoE!$R$21,WoE!$T$21,IF(LEFT(J959,1)=WoE!$R$22,WoE!$T$22,IF(LEFT(J959,1)=WoE!$R$23,WoE!$T$23,WoE!$T$24))))))</f>
        <v>-35.508699828064103</v>
      </c>
      <c r="U959">
        <f>IF(Q959=WoE!$R$45,WoE!$T$45,IF(Q959=WoE!$R$44,WoE!$T$44,IF(Q959=WoE!$R$43,WoE!$T$43,IF(Q959=WoE!$R$42,WoE!$T$42,IF(Q959=WoE!$R$41,WoE!$T$41,IF(Q959=WoE!$R$40,WoE!$T$40,IF(Q959=WoE!$R$39,WoE!$T$39,IF(Q959=WoE!$R$38,WoE!$T$38,IF(Q959=WoE!$R$37,WoE!$T$37,IF(Q959=WoE!$R$36,WoE!$T$36,IF(Q959=WoE!$R$35,WoE!$T$35,IF(Q959="",WoE!$T$33,WoE!$T$34))))))))))))</f>
        <v>-46.758841498002319</v>
      </c>
      <c r="V959">
        <f>IF(D959=WoE!$R$53,WoE!$T$53,WoE!$T$54)</f>
        <v>157.1927179217501</v>
      </c>
      <c r="W959">
        <f t="shared" si="74"/>
        <v>0</v>
      </c>
      <c r="Y959">
        <f>VLOOKUP(S959,WoE!$T$5:$W$11,4,FALSE)</f>
        <v>113</v>
      </c>
      <c r="Z959">
        <f>VLOOKUP(T959,WoE!$T$19:$W$25,4,FALSE)</f>
        <v>113</v>
      </c>
      <c r="AA959">
        <f>VLOOKUP(U959,WoE!$T$33:$W$45,4,FALSE)</f>
        <v>112</v>
      </c>
      <c r="AB959">
        <f>VLOOKUP(V959,WoE!$T$53:$W$54,4,FALSE)</f>
        <v>167</v>
      </c>
      <c r="AC959">
        <f t="shared" si="75"/>
        <v>505</v>
      </c>
      <c r="AD959">
        <f t="shared" si="76"/>
        <v>0</v>
      </c>
    </row>
    <row r="960" spans="1:30" x14ac:dyDescent="0.25">
      <c r="A960">
        <v>3</v>
      </c>
      <c r="B960">
        <v>0</v>
      </c>
      <c r="C960" t="s">
        <v>2166</v>
      </c>
      <c r="D960" t="s">
        <v>15</v>
      </c>
      <c r="F960">
        <v>0</v>
      </c>
      <c r="G960">
        <v>4</v>
      </c>
      <c r="H960" t="s">
        <v>2162</v>
      </c>
      <c r="I960">
        <v>25.466699999999999</v>
      </c>
      <c r="K960" t="s">
        <v>17</v>
      </c>
      <c r="O960">
        <v>1</v>
      </c>
      <c r="P960" t="str">
        <f t="shared" si="72"/>
        <v>Train</v>
      </c>
      <c r="Q960" t="str">
        <f t="shared" si="73"/>
        <v/>
      </c>
      <c r="S960">
        <f>IF(E960="",WoE!$T$11,IF(E960&lt;18,WoE!$T$5,IF(E960&lt;31,WoE!$T$6,IF(E960&lt;41,WoE!$T$7,IF(E960&lt;51,WoE!$T$8,IF(E960&lt;61,WoE!$T$9,WoE!$T$10))))))</f>
        <v>-43.580409799888336</v>
      </c>
      <c r="T960">
        <f>IF(J960="",WoE!$T$25,IF(LEFT(J960,1)=WoE!$R$19,WoE!$T$19,IF(LEFT(J960,1)=WoE!$R$20,WoE!$T$20,IF(LEFT(J960,1)=WoE!$R$21,WoE!$T$21,IF(LEFT(J960,1)=WoE!$R$22,WoE!$T$22,IF(LEFT(J960,1)=WoE!$R$23,WoE!$T$23,WoE!$T$24))))))</f>
        <v>-35.508699828064103</v>
      </c>
      <c r="U960">
        <f>IF(Q960=WoE!$R$45,WoE!$T$45,IF(Q960=WoE!$R$44,WoE!$T$44,IF(Q960=WoE!$R$43,WoE!$T$43,IF(Q960=WoE!$R$42,WoE!$T$42,IF(Q960=WoE!$R$41,WoE!$T$41,IF(Q960=WoE!$R$40,WoE!$T$40,IF(Q960=WoE!$R$39,WoE!$T$39,IF(Q960=WoE!$R$38,WoE!$T$38,IF(Q960=WoE!$R$37,WoE!$T$37,IF(Q960=WoE!$R$36,WoE!$T$36,IF(Q960=WoE!$R$35,WoE!$T$35,IF(Q960="",WoE!$T$33,WoE!$T$34))))))))))))</f>
        <v>-46.758841498002319</v>
      </c>
      <c r="V960">
        <f>IF(D960=WoE!$R$53,WoE!$T$53,WoE!$T$54)</f>
        <v>157.1927179217501</v>
      </c>
      <c r="W960">
        <f t="shared" si="74"/>
        <v>0</v>
      </c>
      <c r="Y960">
        <f>VLOOKUP(S960,WoE!$T$5:$W$11,4,FALSE)</f>
        <v>113</v>
      </c>
      <c r="Z960">
        <f>VLOOKUP(T960,WoE!$T$19:$W$25,4,FALSE)</f>
        <v>113</v>
      </c>
      <c r="AA960">
        <f>VLOOKUP(U960,WoE!$T$33:$W$45,4,FALSE)</f>
        <v>112</v>
      </c>
      <c r="AB960">
        <f>VLOOKUP(V960,WoE!$T$53:$W$54,4,FALSE)</f>
        <v>167</v>
      </c>
      <c r="AC960">
        <f t="shared" si="75"/>
        <v>505</v>
      </c>
      <c r="AD960">
        <f t="shared" si="76"/>
        <v>0</v>
      </c>
    </row>
    <row r="961" spans="1:30" x14ac:dyDescent="0.25">
      <c r="A961">
        <v>3</v>
      </c>
      <c r="B961">
        <v>0</v>
      </c>
      <c r="C961" t="s">
        <v>2167</v>
      </c>
      <c r="D961" t="s">
        <v>20</v>
      </c>
      <c r="E961">
        <v>32</v>
      </c>
      <c r="F961">
        <v>0</v>
      </c>
      <c r="G961">
        <v>0</v>
      </c>
      <c r="H961" t="s">
        <v>2168</v>
      </c>
      <c r="I961">
        <v>7.9249999999999998</v>
      </c>
      <c r="K961" t="s">
        <v>17</v>
      </c>
      <c r="O961">
        <v>2</v>
      </c>
      <c r="P961" t="str">
        <f t="shared" si="72"/>
        <v>Train</v>
      </c>
      <c r="Q961" t="str">
        <f t="shared" si="73"/>
        <v/>
      </c>
      <c r="S961">
        <f>IF(E961="",WoE!$T$11,IF(E961&lt;18,WoE!$T$5,IF(E961&lt;31,WoE!$T$6,IF(E961&lt;41,WoE!$T$7,IF(E961&lt;51,WoE!$T$8,IF(E961&lt;61,WoE!$T$9,WoE!$T$10))))))</f>
        <v>6.0882919635254256</v>
      </c>
      <c r="T961">
        <f>IF(J961="",WoE!$T$25,IF(LEFT(J961,1)=WoE!$R$19,WoE!$T$19,IF(LEFT(J961,1)=WoE!$R$20,WoE!$T$20,IF(LEFT(J961,1)=WoE!$R$21,WoE!$T$21,IF(LEFT(J961,1)=WoE!$R$22,WoE!$T$22,IF(LEFT(J961,1)=WoE!$R$23,WoE!$T$23,WoE!$T$24))))))</f>
        <v>-35.508699828064103</v>
      </c>
      <c r="U961">
        <f>IF(Q961=WoE!$R$45,WoE!$T$45,IF(Q961=WoE!$R$44,WoE!$T$44,IF(Q961=WoE!$R$43,WoE!$T$43,IF(Q961=WoE!$R$42,WoE!$T$42,IF(Q961=WoE!$R$41,WoE!$T$41,IF(Q961=WoE!$R$40,WoE!$T$40,IF(Q961=WoE!$R$39,WoE!$T$39,IF(Q961=WoE!$R$38,WoE!$T$38,IF(Q961=WoE!$R$37,WoE!$T$37,IF(Q961=WoE!$R$36,WoE!$T$36,IF(Q961=WoE!$R$35,WoE!$T$35,IF(Q961="",WoE!$T$33,WoE!$T$34))))))))))))</f>
        <v>-46.758841498002319</v>
      </c>
      <c r="V961">
        <f>IF(D961=WoE!$R$53,WoE!$T$53,WoE!$T$54)</f>
        <v>-94.961360375027951</v>
      </c>
      <c r="W961">
        <f t="shared" si="74"/>
        <v>0</v>
      </c>
      <c r="Y961">
        <f>VLOOKUP(S961,WoE!$T$5:$W$11,4,FALSE)</f>
        <v>123</v>
      </c>
      <c r="Z961">
        <f>VLOOKUP(T961,WoE!$T$19:$W$25,4,FALSE)</f>
        <v>113</v>
      </c>
      <c r="AA961">
        <f>VLOOKUP(U961,WoE!$T$33:$W$45,4,FALSE)</f>
        <v>112</v>
      </c>
      <c r="AB961">
        <f>VLOOKUP(V961,WoE!$T$53:$W$54,4,FALSE)</f>
        <v>95</v>
      </c>
      <c r="AC961">
        <f t="shared" si="75"/>
        <v>443</v>
      </c>
      <c r="AD961">
        <f t="shared" si="76"/>
        <v>0</v>
      </c>
    </row>
    <row r="962" spans="1:30" x14ac:dyDescent="0.25">
      <c r="A962">
        <v>3</v>
      </c>
      <c r="B962">
        <v>0</v>
      </c>
      <c r="C962" t="s">
        <v>2169</v>
      </c>
      <c r="D962" t="s">
        <v>20</v>
      </c>
      <c r="E962">
        <v>34.5</v>
      </c>
      <c r="F962">
        <v>0</v>
      </c>
      <c r="G962">
        <v>0</v>
      </c>
      <c r="H962" t="s">
        <v>2170</v>
      </c>
      <c r="I962">
        <v>6.4375</v>
      </c>
      <c r="K962" t="s">
        <v>44</v>
      </c>
      <c r="M962">
        <v>196</v>
      </c>
      <c r="O962">
        <v>1</v>
      </c>
      <c r="P962" t="str">
        <f t="shared" si="72"/>
        <v>Train</v>
      </c>
      <c r="Q962" t="str">
        <f t="shared" si="73"/>
        <v/>
      </c>
      <c r="S962">
        <f>IF(E962="",WoE!$T$11,IF(E962&lt;18,WoE!$T$5,IF(E962&lt;31,WoE!$T$6,IF(E962&lt;41,WoE!$T$7,IF(E962&lt;51,WoE!$T$8,IF(E962&lt;61,WoE!$T$9,WoE!$T$10))))))</f>
        <v>6.0882919635254256</v>
      </c>
      <c r="T962">
        <f>IF(J962="",WoE!$T$25,IF(LEFT(J962,1)=WoE!$R$19,WoE!$T$19,IF(LEFT(J962,1)=WoE!$R$20,WoE!$T$20,IF(LEFT(J962,1)=WoE!$R$21,WoE!$T$21,IF(LEFT(J962,1)=WoE!$R$22,WoE!$T$22,IF(LEFT(J962,1)=WoE!$R$23,WoE!$T$23,WoE!$T$24))))))</f>
        <v>-35.508699828064103</v>
      </c>
      <c r="U962">
        <f>IF(Q962=WoE!$R$45,WoE!$T$45,IF(Q962=WoE!$R$44,WoE!$T$44,IF(Q962=WoE!$R$43,WoE!$T$43,IF(Q962=WoE!$R$42,WoE!$T$42,IF(Q962=WoE!$R$41,WoE!$T$41,IF(Q962=WoE!$R$40,WoE!$T$40,IF(Q962=WoE!$R$39,WoE!$T$39,IF(Q962=WoE!$R$38,WoE!$T$38,IF(Q962=WoE!$R$37,WoE!$T$37,IF(Q962=WoE!$R$36,WoE!$T$36,IF(Q962=WoE!$R$35,WoE!$T$35,IF(Q962="",WoE!$T$33,WoE!$T$34))))))))))))</f>
        <v>-46.758841498002319</v>
      </c>
      <c r="V962">
        <f>IF(D962=WoE!$R$53,WoE!$T$53,WoE!$T$54)</f>
        <v>-94.961360375027951</v>
      </c>
      <c r="W962">
        <f t="shared" si="74"/>
        <v>0</v>
      </c>
      <c r="Y962">
        <f>VLOOKUP(S962,WoE!$T$5:$W$11,4,FALSE)</f>
        <v>123</v>
      </c>
      <c r="Z962">
        <f>VLOOKUP(T962,WoE!$T$19:$W$25,4,FALSE)</f>
        <v>113</v>
      </c>
      <c r="AA962">
        <f>VLOOKUP(U962,WoE!$T$33:$W$45,4,FALSE)</f>
        <v>112</v>
      </c>
      <c r="AB962">
        <f>VLOOKUP(V962,WoE!$T$53:$W$54,4,FALSE)</f>
        <v>95</v>
      </c>
      <c r="AC962">
        <f t="shared" si="75"/>
        <v>443</v>
      </c>
      <c r="AD962">
        <f t="shared" si="76"/>
        <v>0</v>
      </c>
    </row>
    <row r="963" spans="1:30" hidden="1" x14ac:dyDescent="0.25">
      <c r="A963">
        <v>3</v>
      </c>
      <c r="B963">
        <v>0</v>
      </c>
      <c r="C963" t="s">
        <v>2171</v>
      </c>
      <c r="D963" t="s">
        <v>15</v>
      </c>
      <c r="F963">
        <v>1</v>
      </c>
      <c r="G963">
        <v>0</v>
      </c>
      <c r="H963" t="s">
        <v>2172</v>
      </c>
      <c r="I963">
        <v>15.5</v>
      </c>
      <c r="K963" t="s">
        <v>527</v>
      </c>
      <c r="O963">
        <v>5</v>
      </c>
      <c r="P963" t="str">
        <f t="shared" ref="P963:P1026" si="77">IF(O963&lt;=3, "Train", IF(O963=4, "Test", "Validate"))</f>
        <v>Validate</v>
      </c>
      <c r="Q963" t="str">
        <f t="shared" ref="Q963:Q1026" si="78">RIGHT(N963,2)</f>
        <v/>
      </c>
      <c r="S963">
        <f>IF(E963="",WoE!$T$11,IF(E963&lt;18,WoE!$T$5,IF(E963&lt;31,WoE!$T$6,IF(E963&lt;41,WoE!$T$7,IF(E963&lt;51,WoE!$T$8,IF(E963&lt;61,WoE!$T$9,WoE!$T$10))))))</f>
        <v>-43.580409799888336</v>
      </c>
      <c r="T963">
        <f>IF(J963="",WoE!$T$25,IF(LEFT(J963,1)=WoE!$R$19,WoE!$T$19,IF(LEFT(J963,1)=WoE!$R$20,WoE!$T$20,IF(LEFT(J963,1)=WoE!$R$21,WoE!$T$21,IF(LEFT(J963,1)=WoE!$R$22,WoE!$T$22,IF(LEFT(J963,1)=WoE!$R$23,WoE!$T$23,WoE!$T$24))))))</f>
        <v>-35.508699828064103</v>
      </c>
      <c r="U963">
        <f>IF(Q963=WoE!$R$45,WoE!$T$45,IF(Q963=WoE!$R$44,WoE!$T$44,IF(Q963=WoE!$R$43,WoE!$T$43,IF(Q963=WoE!$R$42,WoE!$T$42,IF(Q963=WoE!$R$41,WoE!$T$41,IF(Q963=WoE!$R$40,WoE!$T$40,IF(Q963=WoE!$R$39,WoE!$T$39,IF(Q963=WoE!$R$38,WoE!$T$38,IF(Q963=WoE!$R$37,WoE!$T$37,IF(Q963=WoE!$R$36,WoE!$T$36,IF(Q963=WoE!$R$35,WoE!$T$35,IF(Q963="",WoE!$T$33,WoE!$T$34))))))))))))</f>
        <v>-46.758841498002319</v>
      </c>
      <c r="V963">
        <f>IF(D963=WoE!$R$53,WoE!$T$53,WoE!$T$54)</f>
        <v>157.1927179217501</v>
      </c>
      <c r="W963">
        <f t="shared" ref="W963:W1026" si="79">B963</f>
        <v>0</v>
      </c>
      <c r="Y963">
        <f>VLOOKUP(S963,WoE!$T$5:$W$11,4,FALSE)</f>
        <v>113</v>
      </c>
      <c r="Z963">
        <f>VLOOKUP(T963,WoE!$T$19:$W$25,4,FALSE)</f>
        <v>113</v>
      </c>
      <c r="AA963">
        <f>VLOOKUP(U963,WoE!$T$33:$W$45,4,FALSE)</f>
        <v>112</v>
      </c>
      <c r="AB963">
        <f>VLOOKUP(V963,WoE!$T$53:$W$54,4,FALSE)</f>
        <v>167</v>
      </c>
      <c r="AC963">
        <f t="shared" ref="AC963:AC1026" si="80">SUM(Y963:AB963)</f>
        <v>505</v>
      </c>
      <c r="AD963">
        <f t="shared" ref="AD963:AD1026" si="81">W963</f>
        <v>0</v>
      </c>
    </row>
    <row r="964" spans="1:30" x14ac:dyDescent="0.25">
      <c r="A964">
        <v>3</v>
      </c>
      <c r="B964">
        <v>0</v>
      </c>
      <c r="C964" t="s">
        <v>2173</v>
      </c>
      <c r="D964" t="s">
        <v>20</v>
      </c>
      <c r="F964">
        <v>1</v>
      </c>
      <c r="G964">
        <v>0</v>
      </c>
      <c r="H964" t="s">
        <v>2172</v>
      </c>
      <c r="I964">
        <v>15.5</v>
      </c>
      <c r="K964" t="s">
        <v>527</v>
      </c>
      <c r="O964">
        <v>1</v>
      </c>
      <c r="P964" t="str">
        <f t="shared" si="77"/>
        <v>Train</v>
      </c>
      <c r="Q964" t="str">
        <f t="shared" si="78"/>
        <v/>
      </c>
      <c r="S964">
        <f>IF(E964="",WoE!$T$11,IF(E964&lt;18,WoE!$T$5,IF(E964&lt;31,WoE!$T$6,IF(E964&lt;41,WoE!$T$7,IF(E964&lt;51,WoE!$T$8,IF(E964&lt;61,WoE!$T$9,WoE!$T$10))))))</f>
        <v>-43.580409799888336</v>
      </c>
      <c r="T964">
        <f>IF(J964="",WoE!$T$25,IF(LEFT(J964,1)=WoE!$R$19,WoE!$T$19,IF(LEFT(J964,1)=WoE!$R$20,WoE!$T$20,IF(LEFT(J964,1)=WoE!$R$21,WoE!$T$21,IF(LEFT(J964,1)=WoE!$R$22,WoE!$T$22,IF(LEFT(J964,1)=WoE!$R$23,WoE!$T$23,WoE!$T$24))))))</f>
        <v>-35.508699828064103</v>
      </c>
      <c r="U964">
        <f>IF(Q964=WoE!$R$45,WoE!$T$45,IF(Q964=WoE!$R$44,WoE!$T$44,IF(Q964=WoE!$R$43,WoE!$T$43,IF(Q964=WoE!$R$42,WoE!$T$42,IF(Q964=WoE!$R$41,WoE!$T$41,IF(Q964=WoE!$R$40,WoE!$T$40,IF(Q964=WoE!$R$39,WoE!$T$39,IF(Q964=WoE!$R$38,WoE!$T$38,IF(Q964=WoE!$R$37,WoE!$T$37,IF(Q964=WoE!$R$36,WoE!$T$36,IF(Q964=WoE!$R$35,WoE!$T$35,IF(Q964="",WoE!$T$33,WoE!$T$34))))))))))))</f>
        <v>-46.758841498002319</v>
      </c>
      <c r="V964">
        <f>IF(D964=WoE!$R$53,WoE!$T$53,WoE!$T$54)</f>
        <v>-94.961360375027951</v>
      </c>
      <c r="W964">
        <f t="shared" si="79"/>
        <v>0</v>
      </c>
      <c r="Y964">
        <f>VLOOKUP(S964,WoE!$T$5:$W$11,4,FALSE)</f>
        <v>113</v>
      </c>
      <c r="Z964">
        <f>VLOOKUP(T964,WoE!$T$19:$W$25,4,FALSE)</f>
        <v>113</v>
      </c>
      <c r="AA964">
        <f>VLOOKUP(U964,WoE!$T$33:$W$45,4,FALSE)</f>
        <v>112</v>
      </c>
      <c r="AB964">
        <f>VLOOKUP(V964,WoE!$T$53:$W$54,4,FALSE)</f>
        <v>95</v>
      </c>
      <c r="AC964">
        <f t="shared" si="80"/>
        <v>433</v>
      </c>
      <c r="AD964">
        <f t="shared" si="81"/>
        <v>0</v>
      </c>
    </row>
    <row r="965" spans="1:30" x14ac:dyDescent="0.25">
      <c r="A965">
        <v>3</v>
      </c>
      <c r="B965">
        <v>0</v>
      </c>
      <c r="C965" t="s">
        <v>2174</v>
      </c>
      <c r="D965" t="s">
        <v>20</v>
      </c>
      <c r="E965">
        <v>36</v>
      </c>
      <c r="F965">
        <v>0</v>
      </c>
      <c r="G965">
        <v>0</v>
      </c>
      <c r="H965" t="s">
        <v>2059</v>
      </c>
      <c r="I965">
        <v>0</v>
      </c>
      <c r="K965" t="s">
        <v>17</v>
      </c>
      <c r="O965">
        <v>2</v>
      </c>
      <c r="P965" t="str">
        <f t="shared" si="77"/>
        <v>Train</v>
      </c>
      <c r="Q965" t="str">
        <f t="shared" si="78"/>
        <v/>
      </c>
      <c r="S965">
        <f>IF(E965="",WoE!$T$11,IF(E965&lt;18,WoE!$T$5,IF(E965&lt;31,WoE!$T$6,IF(E965&lt;41,WoE!$T$7,IF(E965&lt;51,WoE!$T$8,IF(E965&lt;61,WoE!$T$9,WoE!$T$10))))))</f>
        <v>6.0882919635254256</v>
      </c>
      <c r="T965">
        <f>IF(J965="",WoE!$T$25,IF(LEFT(J965,1)=WoE!$R$19,WoE!$T$19,IF(LEFT(J965,1)=WoE!$R$20,WoE!$T$20,IF(LEFT(J965,1)=WoE!$R$21,WoE!$T$21,IF(LEFT(J965,1)=WoE!$R$22,WoE!$T$22,IF(LEFT(J965,1)=WoE!$R$23,WoE!$T$23,WoE!$T$24))))))</f>
        <v>-35.508699828064103</v>
      </c>
      <c r="U965">
        <f>IF(Q965=WoE!$R$45,WoE!$T$45,IF(Q965=WoE!$R$44,WoE!$T$44,IF(Q965=WoE!$R$43,WoE!$T$43,IF(Q965=WoE!$R$42,WoE!$T$42,IF(Q965=WoE!$R$41,WoE!$T$41,IF(Q965=WoE!$R$40,WoE!$T$40,IF(Q965=WoE!$R$39,WoE!$T$39,IF(Q965=WoE!$R$38,WoE!$T$38,IF(Q965=WoE!$R$37,WoE!$T$37,IF(Q965=WoE!$R$36,WoE!$T$36,IF(Q965=WoE!$R$35,WoE!$T$35,IF(Q965="",WoE!$T$33,WoE!$T$34))))))))))))</f>
        <v>-46.758841498002319</v>
      </c>
      <c r="V965">
        <f>IF(D965=WoE!$R$53,WoE!$T$53,WoE!$T$54)</f>
        <v>-94.961360375027951</v>
      </c>
      <c r="W965">
        <f t="shared" si="79"/>
        <v>0</v>
      </c>
      <c r="Y965">
        <f>VLOOKUP(S965,WoE!$T$5:$W$11,4,FALSE)</f>
        <v>123</v>
      </c>
      <c r="Z965">
        <f>VLOOKUP(T965,WoE!$T$19:$W$25,4,FALSE)</f>
        <v>113</v>
      </c>
      <c r="AA965">
        <f>VLOOKUP(U965,WoE!$T$33:$W$45,4,FALSE)</f>
        <v>112</v>
      </c>
      <c r="AB965">
        <f>VLOOKUP(V965,WoE!$T$53:$W$54,4,FALSE)</f>
        <v>95</v>
      </c>
      <c r="AC965">
        <f t="shared" si="80"/>
        <v>443</v>
      </c>
      <c r="AD965">
        <f t="shared" si="81"/>
        <v>0</v>
      </c>
    </row>
    <row r="966" spans="1:30" x14ac:dyDescent="0.25">
      <c r="A966">
        <v>3</v>
      </c>
      <c r="B966">
        <v>0</v>
      </c>
      <c r="C966" t="s">
        <v>2175</v>
      </c>
      <c r="D966" t="s">
        <v>20</v>
      </c>
      <c r="E966">
        <v>39</v>
      </c>
      <c r="F966">
        <v>0</v>
      </c>
      <c r="G966">
        <v>0</v>
      </c>
      <c r="H966" t="s">
        <v>1772</v>
      </c>
      <c r="I966">
        <v>24.15</v>
      </c>
      <c r="K966" t="s">
        <v>17</v>
      </c>
      <c r="O966">
        <v>1</v>
      </c>
      <c r="P966" t="str">
        <f t="shared" si="77"/>
        <v>Train</v>
      </c>
      <c r="Q966" t="str">
        <f t="shared" si="78"/>
        <v/>
      </c>
      <c r="S966">
        <f>IF(E966="",WoE!$T$11,IF(E966&lt;18,WoE!$T$5,IF(E966&lt;31,WoE!$T$6,IF(E966&lt;41,WoE!$T$7,IF(E966&lt;51,WoE!$T$8,IF(E966&lt;61,WoE!$T$9,WoE!$T$10))))))</f>
        <v>6.0882919635254256</v>
      </c>
      <c r="T966">
        <f>IF(J966="",WoE!$T$25,IF(LEFT(J966,1)=WoE!$R$19,WoE!$T$19,IF(LEFT(J966,1)=WoE!$R$20,WoE!$T$20,IF(LEFT(J966,1)=WoE!$R$21,WoE!$T$21,IF(LEFT(J966,1)=WoE!$R$22,WoE!$T$22,IF(LEFT(J966,1)=WoE!$R$23,WoE!$T$23,WoE!$T$24))))))</f>
        <v>-35.508699828064103</v>
      </c>
      <c r="U966">
        <f>IF(Q966=WoE!$R$45,WoE!$T$45,IF(Q966=WoE!$R$44,WoE!$T$44,IF(Q966=WoE!$R$43,WoE!$T$43,IF(Q966=WoE!$R$42,WoE!$T$42,IF(Q966=WoE!$R$41,WoE!$T$41,IF(Q966=WoE!$R$40,WoE!$T$40,IF(Q966=WoE!$R$39,WoE!$T$39,IF(Q966=WoE!$R$38,WoE!$T$38,IF(Q966=WoE!$R$37,WoE!$T$37,IF(Q966=WoE!$R$36,WoE!$T$36,IF(Q966=WoE!$R$35,WoE!$T$35,IF(Q966="",WoE!$T$33,WoE!$T$34))))))))))))</f>
        <v>-46.758841498002319</v>
      </c>
      <c r="V966">
        <f>IF(D966=WoE!$R$53,WoE!$T$53,WoE!$T$54)</f>
        <v>-94.961360375027951</v>
      </c>
      <c r="W966">
        <f t="shared" si="79"/>
        <v>0</v>
      </c>
      <c r="Y966">
        <f>VLOOKUP(S966,WoE!$T$5:$W$11,4,FALSE)</f>
        <v>123</v>
      </c>
      <c r="Z966">
        <f>VLOOKUP(T966,WoE!$T$19:$W$25,4,FALSE)</f>
        <v>113</v>
      </c>
      <c r="AA966">
        <f>VLOOKUP(U966,WoE!$T$33:$W$45,4,FALSE)</f>
        <v>112</v>
      </c>
      <c r="AB966">
        <f>VLOOKUP(V966,WoE!$T$53:$W$54,4,FALSE)</f>
        <v>95</v>
      </c>
      <c r="AC966">
        <f t="shared" si="80"/>
        <v>443</v>
      </c>
      <c r="AD966">
        <f t="shared" si="81"/>
        <v>0</v>
      </c>
    </row>
    <row r="967" spans="1:30" x14ac:dyDescent="0.25">
      <c r="A967">
        <v>3</v>
      </c>
      <c r="B967">
        <v>0</v>
      </c>
      <c r="C967" t="s">
        <v>2176</v>
      </c>
      <c r="D967" t="s">
        <v>20</v>
      </c>
      <c r="E967">
        <v>24</v>
      </c>
      <c r="F967">
        <v>0</v>
      </c>
      <c r="G967">
        <v>0</v>
      </c>
      <c r="H967" t="s">
        <v>2177</v>
      </c>
      <c r="I967">
        <v>9.5</v>
      </c>
      <c r="K967" t="s">
        <v>17</v>
      </c>
      <c r="O967">
        <v>1</v>
      </c>
      <c r="P967" t="str">
        <f t="shared" si="77"/>
        <v>Train</v>
      </c>
      <c r="Q967" t="str">
        <f t="shared" si="78"/>
        <v/>
      </c>
      <c r="S967">
        <f>IF(E967="",WoE!$T$11,IF(E967&lt;18,WoE!$T$5,IF(E967&lt;31,WoE!$T$6,IF(E967&lt;41,WoE!$T$7,IF(E967&lt;51,WoE!$T$8,IF(E967&lt;61,WoE!$T$9,WoE!$T$10))))))</f>
        <v>-5.6858338818942329</v>
      </c>
      <c r="T967">
        <f>IF(J967="",WoE!$T$25,IF(LEFT(J967,1)=WoE!$R$19,WoE!$T$19,IF(LEFT(J967,1)=WoE!$R$20,WoE!$T$20,IF(LEFT(J967,1)=WoE!$R$21,WoE!$T$21,IF(LEFT(J967,1)=WoE!$R$22,WoE!$T$22,IF(LEFT(J967,1)=WoE!$R$23,WoE!$T$23,WoE!$T$24))))))</f>
        <v>-35.508699828064103</v>
      </c>
      <c r="U967">
        <f>IF(Q967=WoE!$R$45,WoE!$T$45,IF(Q967=WoE!$R$44,WoE!$T$44,IF(Q967=WoE!$R$43,WoE!$T$43,IF(Q967=WoE!$R$42,WoE!$T$42,IF(Q967=WoE!$R$41,WoE!$T$41,IF(Q967=WoE!$R$40,WoE!$T$40,IF(Q967=WoE!$R$39,WoE!$T$39,IF(Q967=WoE!$R$38,WoE!$T$38,IF(Q967=WoE!$R$37,WoE!$T$37,IF(Q967=WoE!$R$36,WoE!$T$36,IF(Q967=WoE!$R$35,WoE!$T$35,IF(Q967="",WoE!$T$33,WoE!$T$34))))))))))))</f>
        <v>-46.758841498002319</v>
      </c>
      <c r="V967">
        <f>IF(D967=WoE!$R$53,WoE!$T$53,WoE!$T$54)</f>
        <v>-94.961360375027951</v>
      </c>
      <c r="W967">
        <f t="shared" si="79"/>
        <v>0</v>
      </c>
      <c r="Y967">
        <f>VLOOKUP(S967,WoE!$T$5:$W$11,4,FALSE)</f>
        <v>121</v>
      </c>
      <c r="Z967">
        <f>VLOOKUP(T967,WoE!$T$19:$W$25,4,FALSE)</f>
        <v>113</v>
      </c>
      <c r="AA967">
        <f>VLOOKUP(U967,WoE!$T$33:$W$45,4,FALSE)</f>
        <v>112</v>
      </c>
      <c r="AB967">
        <f>VLOOKUP(V967,WoE!$T$53:$W$54,4,FALSE)</f>
        <v>95</v>
      </c>
      <c r="AC967">
        <f t="shared" si="80"/>
        <v>441</v>
      </c>
      <c r="AD967">
        <f t="shared" si="81"/>
        <v>0</v>
      </c>
    </row>
    <row r="968" spans="1:30" x14ac:dyDescent="0.25">
      <c r="A968">
        <v>3</v>
      </c>
      <c r="B968">
        <v>0</v>
      </c>
      <c r="C968" t="s">
        <v>2178</v>
      </c>
      <c r="D968" t="s">
        <v>15</v>
      </c>
      <c r="E968">
        <v>25</v>
      </c>
      <c r="F968">
        <v>0</v>
      </c>
      <c r="G968">
        <v>0</v>
      </c>
      <c r="H968" t="s">
        <v>2179</v>
      </c>
      <c r="I968">
        <v>7.7750000000000004</v>
      </c>
      <c r="K968" t="s">
        <v>17</v>
      </c>
      <c r="O968">
        <v>3</v>
      </c>
      <c r="P968" t="str">
        <f t="shared" si="77"/>
        <v>Train</v>
      </c>
      <c r="Q968" t="str">
        <f t="shared" si="78"/>
        <v/>
      </c>
      <c r="S968">
        <f>IF(E968="",WoE!$T$11,IF(E968&lt;18,WoE!$T$5,IF(E968&lt;31,WoE!$T$6,IF(E968&lt;41,WoE!$T$7,IF(E968&lt;51,WoE!$T$8,IF(E968&lt;61,WoE!$T$9,WoE!$T$10))))))</f>
        <v>-5.6858338818942329</v>
      </c>
      <c r="T968">
        <f>IF(J968="",WoE!$T$25,IF(LEFT(J968,1)=WoE!$R$19,WoE!$T$19,IF(LEFT(J968,1)=WoE!$R$20,WoE!$T$20,IF(LEFT(J968,1)=WoE!$R$21,WoE!$T$21,IF(LEFT(J968,1)=WoE!$R$22,WoE!$T$22,IF(LEFT(J968,1)=WoE!$R$23,WoE!$T$23,WoE!$T$24))))))</f>
        <v>-35.508699828064103</v>
      </c>
      <c r="U968">
        <f>IF(Q968=WoE!$R$45,WoE!$T$45,IF(Q968=WoE!$R$44,WoE!$T$44,IF(Q968=WoE!$R$43,WoE!$T$43,IF(Q968=WoE!$R$42,WoE!$T$42,IF(Q968=WoE!$R$41,WoE!$T$41,IF(Q968=WoE!$R$40,WoE!$T$40,IF(Q968=WoE!$R$39,WoE!$T$39,IF(Q968=WoE!$R$38,WoE!$T$38,IF(Q968=WoE!$R$37,WoE!$T$37,IF(Q968=WoE!$R$36,WoE!$T$36,IF(Q968=WoE!$R$35,WoE!$T$35,IF(Q968="",WoE!$T$33,WoE!$T$34))))))))))))</f>
        <v>-46.758841498002319</v>
      </c>
      <c r="V968">
        <f>IF(D968=WoE!$R$53,WoE!$T$53,WoE!$T$54)</f>
        <v>157.1927179217501</v>
      </c>
      <c r="W968">
        <f t="shared" si="79"/>
        <v>0</v>
      </c>
      <c r="Y968">
        <f>VLOOKUP(S968,WoE!$T$5:$W$11,4,FALSE)</f>
        <v>121</v>
      </c>
      <c r="Z968">
        <f>VLOOKUP(T968,WoE!$T$19:$W$25,4,FALSE)</f>
        <v>113</v>
      </c>
      <c r="AA968">
        <f>VLOOKUP(U968,WoE!$T$33:$W$45,4,FALSE)</f>
        <v>112</v>
      </c>
      <c r="AB968">
        <f>VLOOKUP(V968,WoE!$T$53:$W$54,4,FALSE)</f>
        <v>167</v>
      </c>
      <c r="AC968">
        <f t="shared" si="80"/>
        <v>513</v>
      </c>
      <c r="AD968">
        <f t="shared" si="81"/>
        <v>0</v>
      </c>
    </row>
    <row r="969" spans="1:30" x14ac:dyDescent="0.25">
      <c r="A969">
        <v>3</v>
      </c>
      <c r="B969">
        <v>0</v>
      </c>
      <c r="C969" t="s">
        <v>2180</v>
      </c>
      <c r="D969" t="s">
        <v>15</v>
      </c>
      <c r="E969">
        <v>45</v>
      </c>
      <c r="F969">
        <v>0</v>
      </c>
      <c r="G969">
        <v>0</v>
      </c>
      <c r="H969" t="s">
        <v>2181</v>
      </c>
      <c r="I969">
        <v>7.75</v>
      </c>
      <c r="K969" t="s">
        <v>17</v>
      </c>
      <c r="O969">
        <v>2</v>
      </c>
      <c r="P969" t="str">
        <f t="shared" si="77"/>
        <v>Train</v>
      </c>
      <c r="Q969" t="str">
        <f t="shared" si="78"/>
        <v/>
      </c>
      <c r="S969">
        <f>IF(E969="",WoE!$T$11,IF(E969&lt;18,WoE!$T$5,IF(E969&lt;31,WoE!$T$6,IF(E969&lt;41,WoE!$T$7,IF(E969&lt;51,WoE!$T$8,IF(E969&lt;61,WoE!$T$9,WoE!$T$10))))))</f>
        <v>10.385094737400134</v>
      </c>
      <c r="T969">
        <f>IF(J969="",WoE!$T$25,IF(LEFT(J969,1)=WoE!$R$19,WoE!$T$19,IF(LEFT(J969,1)=WoE!$R$20,WoE!$T$20,IF(LEFT(J969,1)=WoE!$R$21,WoE!$T$21,IF(LEFT(J969,1)=WoE!$R$22,WoE!$T$22,IF(LEFT(J969,1)=WoE!$R$23,WoE!$T$23,WoE!$T$24))))))</f>
        <v>-35.508699828064103</v>
      </c>
      <c r="U969">
        <f>IF(Q969=WoE!$R$45,WoE!$T$45,IF(Q969=WoE!$R$44,WoE!$T$44,IF(Q969=WoE!$R$43,WoE!$T$43,IF(Q969=WoE!$R$42,WoE!$T$42,IF(Q969=WoE!$R$41,WoE!$T$41,IF(Q969=WoE!$R$40,WoE!$T$40,IF(Q969=WoE!$R$39,WoE!$T$39,IF(Q969=WoE!$R$38,WoE!$T$38,IF(Q969=WoE!$R$37,WoE!$T$37,IF(Q969=WoE!$R$36,WoE!$T$36,IF(Q969=WoE!$R$35,WoE!$T$35,IF(Q969="",WoE!$T$33,WoE!$T$34))))))))))))</f>
        <v>-46.758841498002319</v>
      </c>
      <c r="V969">
        <f>IF(D969=WoE!$R$53,WoE!$T$53,WoE!$T$54)</f>
        <v>157.1927179217501</v>
      </c>
      <c r="W969">
        <f t="shared" si="79"/>
        <v>0</v>
      </c>
      <c r="Y969">
        <f>VLOOKUP(S969,WoE!$T$5:$W$11,4,FALSE)</f>
        <v>124</v>
      </c>
      <c r="Z969">
        <f>VLOOKUP(T969,WoE!$T$19:$W$25,4,FALSE)</f>
        <v>113</v>
      </c>
      <c r="AA969">
        <f>VLOOKUP(U969,WoE!$T$33:$W$45,4,FALSE)</f>
        <v>112</v>
      </c>
      <c r="AB969">
        <f>VLOOKUP(V969,WoE!$T$53:$W$54,4,FALSE)</f>
        <v>167</v>
      </c>
      <c r="AC969">
        <f t="shared" si="80"/>
        <v>516</v>
      </c>
      <c r="AD969">
        <f t="shared" si="81"/>
        <v>0</v>
      </c>
    </row>
    <row r="970" spans="1:30" hidden="1" x14ac:dyDescent="0.25">
      <c r="A970">
        <v>3</v>
      </c>
      <c r="B970">
        <v>0</v>
      </c>
      <c r="C970" t="s">
        <v>2182</v>
      </c>
      <c r="D970" t="s">
        <v>20</v>
      </c>
      <c r="E970">
        <v>36</v>
      </c>
      <c r="F970">
        <v>1</v>
      </c>
      <c r="G970">
        <v>0</v>
      </c>
      <c r="H970" t="s">
        <v>2183</v>
      </c>
      <c r="I970">
        <v>15.55</v>
      </c>
      <c r="K970" t="s">
        <v>17</v>
      </c>
      <c r="L970" t="s">
        <v>74</v>
      </c>
      <c r="O970">
        <v>4</v>
      </c>
      <c r="P970" t="str">
        <f t="shared" si="77"/>
        <v>Test</v>
      </c>
      <c r="Q970" t="str">
        <f t="shared" si="78"/>
        <v/>
      </c>
      <c r="S970">
        <f>IF(E970="",WoE!$T$11,IF(E970&lt;18,WoE!$T$5,IF(E970&lt;31,WoE!$T$6,IF(E970&lt;41,WoE!$T$7,IF(E970&lt;51,WoE!$T$8,IF(E970&lt;61,WoE!$T$9,WoE!$T$10))))))</f>
        <v>6.0882919635254256</v>
      </c>
      <c r="T970">
        <f>IF(J970="",WoE!$T$25,IF(LEFT(J970,1)=WoE!$R$19,WoE!$T$19,IF(LEFT(J970,1)=WoE!$R$20,WoE!$T$20,IF(LEFT(J970,1)=WoE!$R$21,WoE!$T$21,IF(LEFT(J970,1)=WoE!$R$22,WoE!$T$22,IF(LEFT(J970,1)=WoE!$R$23,WoE!$T$23,WoE!$T$24))))))</f>
        <v>-35.508699828064103</v>
      </c>
      <c r="U970">
        <f>IF(Q970=WoE!$R$45,WoE!$T$45,IF(Q970=WoE!$R$44,WoE!$T$44,IF(Q970=WoE!$R$43,WoE!$T$43,IF(Q970=WoE!$R$42,WoE!$T$42,IF(Q970=WoE!$R$41,WoE!$T$41,IF(Q970=WoE!$R$40,WoE!$T$40,IF(Q970=WoE!$R$39,WoE!$T$39,IF(Q970=WoE!$R$38,WoE!$T$38,IF(Q970=WoE!$R$37,WoE!$T$37,IF(Q970=WoE!$R$36,WoE!$T$36,IF(Q970=WoE!$R$35,WoE!$T$35,IF(Q970="",WoE!$T$33,WoE!$T$34))))))))))))</f>
        <v>-46.758841498002319</v>
      </c>
      <c r="V970">
        <f>IF(D970=WoE!$R$53,WoE!$T$53,WoE!$T$54)</f>
        <v>-94.961360375027951</v>
      </c>
      <c r="W970">
        <f t="shared" si="79"/>
        <v>0</v>
      </c>
      <c r="Y970">
        <f>VLOOKUP(S970,WoE!$T$5:$W$11,4,FALSE)</f>
        <v>123</v>
      </c>
      <c r="Z970">
        <f>VLOOKUP(T970,WoE!$T$19:$W$25,4,FALSE)</f>
        <v>113</v>
      </c>
      <c r="AA970">
        <f>VLOOKUP(U970,WoE!$T$33:$W$45,4,FALSE)</f>
        <v>112</v>
      </c>
      <c r="AB970">
        <f>VLOOKUP(V970,WoE!$T$53:$W$54,4,FALSE)</f>
        <v>95</v>
      </c>
      <c r="AC970">
        <f t="shared" si="80"/>
        <v>443</v>
      </c>
      <c r="AD970">
        <f t="shared" si="81"/>
        <v>0</v>
      </c>
    </row>
    <row r="971" spans="1:30" x14ac:dyDescent="0.25">
      <c r="A971">
        <v>3</v>
      </c>
      <c r="B971">
        <v>0</v>
      </c>
      <c r="C971" t="s">
        <v>2184</v>
      </c>
      <c r="D971" t="s">
        <v>15</v>
      </c>
      <c r="E971">
        <v>30</v>
      </c>
      <c r="F971">
        <v>1</v>
      </c>
      <c r="G971">
        <v>0</v>
      </c>
      <c r="H971" t="s">
        <v>2183</v>
      </c>
      <c r="I971">
        <v>15.55</v>
      </c>
      <c r="K971" t="s">
        <v>17</v>
      </c>
      <c r="L971" t="s">
        <v>74</v>
      </c>
      <c r="O971">
        <v>3</v>
      </c>
      <c r="P971" t="str">
        <f t="shared" si="77"/>
        <v>Train</v>
      </c>
      <c r="Q971" t="str">
        <f t="shared" si="78"/>
        <v/>
      </c>
      <c r="S971">
        <f>IF(E971="",WoE!$T$11,IF(E971&lt;18,WoE!$T$5,IF(E971&lt;31,WoE!$T$6,IF(E971&lt;41,WoE!$T$7,IF(E971&lt;51,WoE!$T$8,IF(E971&lt;61,WoE!$T$9,WoE!$T$10))))))</f>
        <v>-5.6858338818942329</v>
      </c>
      <c r="T971">
        <f>IF(J971="",WoE!$T$25,IF(LEFT(J971,1)=WoE!$R$19,WoE!$T$19,IF(LEFT(J971,1)=WoE!$R$20,WoE!$T$20,IF(LEFT(J971,1)=WoE!$R$21,WoE!$T$21,IF(LEFT(J971,1)=WoE!$R$22,WoE!$T$22,IF(LEFT(J971,1)=WoE!$R$23,WoE!$T$23,WoE!$T$24))))))</f>
        <v>-35.508699828064103</v>
      </c>
      <c r="U971">
        <f>IF(Q971=WoE!$R$45,WoE!$T$45,IF(Q971=WoE!$R$44,WoE!$T$44,IF(Q971=WoE!$R$43,WoE!$T$43,IF(Q971=WoE!$R$42,WoE!$T$42,IF(Q971=WoE!$R$41,WoE!$T$41,IF(Q971=WoE!$R$40,WoE!$T$40,IF(Q971=WoE!$R$39,WoE!$T$39,IF(Q971=WoE!$R$38,WoE!$T$38,IF(Q971=WoE!$R$37,WoE!$T$37,IF(Q971=WoE!$R$36,WoE!$T$36,IF(Q971=WoE!$R$35,WoE!$T$35,IF(Q971="",WoE!$T$33,WoE!$T$34))))))))))))</f>
        <v>-46.758841498002319</v>
      </c>
      <c r="V971">
        <f>IF(D971=WoE!$R$53,WoE!$T$53,WoE!$T$54)</f>
        <v>157.1927179217501</v>
      </c>
      <c r="W971">
        <f t="shared" si="79"/>
        <v>0</v>
      </c>
      <c r="Y971">
        <f>VLOOKUP(S971,WoE!$T$5:$W$11,4,FALSE)</f>
        <v>121</v>
      </c>
      <c r="Z971">
        <f>VLOOKUP(T971,WoE!$T$19:$W$25,4,FALSE)</f>
        <v>113</v>
      </c>
      <c r="AA971">
        <f>VLOOKUP(U971,WoE!$T$33:$W$45,4,FALSE)</f>
        <v>112</v>
      </c>
      <c r="AB971">
        <f>VLOOKUP(V971,WoE!$T$53:$W$54,4,FALSE)</f>
        <v>167</v>
      </c>
      <c r="AC971">
        <f t="shared" si="80"/>
        <v>513</v>
      </c>
      <c r="AD971">
        <f t="shared" si="81"/>
        <v>0</v>
      </c>
    </row>
    <row r="972" spans="1:30" x14ac:dyDescent="0.25">
      <c r="A972">
        <v>3</v>
      </c>
      <c r="B972">
        <v>1</v>
      </c>
      <c r="C972" t="s">
        <v>2185</v>
      </c>
      <c r="D972" t="s">
        <v>20</v>
      </c>
      <c r="E972">
        <v>20</v>
      </c>
      <c r="F972">
        <v>1</v>
      </c>
      <c r="G972">
        <v>0</v>
      </c>
      <c r="H972" t="s">
        <v>2186</v>
      </c>
      <c r="I972">
        <v>7.9249999999999998</v>
      </c>
      <c r="K972" t="s">
        <v>17</v>
      </c>
      <c r="L972" t="s">
        <v>414</v>
      </c>
      <c r="O972">
        <v>1</v>
      </c>
      <c r="P972" t="str">
        <f t="shared" si="77"/>
        <v>Train</v>
      </c>
      <c r="Q972" t="str">
        <f t="shared" si="78"/>
        <v/>
      </c>
      <c r="S972">
        <f>IF(E972="",WoE!$T$11,IF(E972&lt;18,WoE!$T$5,IF(E972&lt;31,WoE!$T$6,IF(E972&lt;41,WoE!$T$7,IF(E972&lt;51,WoE!$T$8,IF(E972&lt;61,WoE!$T$9,WoE!$T$10))))))</f>
        <v>-5.6858338818942329</v>
      </c>
      <c r="T972">
        <f>IF(J972="",WoE!$T$25,IF(LEFT(J972,1)=WoE!$R$19,WoE!$T$19,IF(LEFT(J972,1)=WoE!$R$20,WoE!$T$20,IF(LEFT(J972,1)=WoE!$R$21,WoE!$T$21,IF(LEFT(J972,1)=WoE!$R$22,WoE!$T$22,IF(LEFT(J972,1)=WoE!$R$23,WoE!$T$23,WoE!$T$24))))))</f>
        <v>-35.508699828064103</v>
      </c>
      <c r="U972">
        <f>IF(Q972=WoE!$R$45,WoE!$T$45,IF(Q972=WoE!$R$44,WoE!$T$44,IF(Q972=WoE!$R$43,WoE!$T$43,IF(Q972=WoE!$R$42,WoE!$T$42,IF(Q972=WoE!$R$41,WoE!$T$41,IF(Q972=WoE!$R$40,WoE!$T$40,IF(Q972=WoE!$R$39,WoE!$T$39,IF(Q972=WoE!$R$38,WoE!$T$38,IF(Q972=WoE!$R$37,WoE!$T$37,IF(Q972=WoE!$R$36,WoE!$T$36,IF(Q972=WoE!$R$35,WoE!$T$35,IF(Q972="",WoE!$T$33,WoE!$T$34))))))))))))</f>
        <v>-46.758841498002319</v>
      </c>
      <c r="V972">
        <f>IF(D972=WoE!$R$53,WoE!$T$53,WoE!$T$54)</f>
        <v>-94.961360375027951</v>
      </c>
      <c r="W972">
        <f t="shared" si="79"/>
        <v>1</v>
      </c>
      <c r="Y972">
        <f>VLOOKUP(S972,WoE!$T$5:$W$11,4,FALSE)</f>
        <v>121</v>
      </c>
      <c r="Z972">
        <f>VLOOKUP(T972,WoE!$T$19:$W$25,4,FALSE)</f>
        <v>113</v>
      </c>
      <c r="AA972">
        <f>VLOOKUP(U972,WoE!$T$33:$W$45,4,FALSE)</f>
        <v>112</v>
      </c>
      <c r="AB972">
        <f>VLOOKUP(V972,WoE!$T$53:$W$54,4,FALSE)</f>
        <v>95</v>
      </c>
      <c r="AC972">
        <f t="shared" si="80"/>
        <v>441</v>
      </c>
      <c r="AD972">
        <f t="shared" si="81"/>
        <v>1</v>
      </c>
    </row>
    <row r="973" spans="1:30" hidden="1" x14ac:dyDescent="0.25">
      <c r="A973">
        <v>3</v>
      </c>
      <c r="B973">
        <v>0</v>
      </c>
      <c r="C973" t="s">
        <v>2187</v>
      </c>
      <c r="D973" t="s">
        <v>20</v>
      </c>
      <c r="F973">
        <v>0</v>
      </c>
      <c r="G973">
        <v>0</v>
      </c>
      <c r="H973" t="s">
        <v>2188</v>
      </c>
      <c r="I973">
        <v>7.8792</v>
      </c>
      <c r="K973" t="s">
        <v>527</v>
      </c>
      <c r="O973">
        <v>5</v>
      </c>
      <c r="P973" t="str">
        <f t="shared" si="77"/>
        <v>Validate</v>
      </c>
      <c r="Q973" t="str">
        <f t="shared" si="78"/>
        <v/>
      </c>
      <c r="S973">
        <f>IF(E973="",WoE!$T$11,IF(E973&lt;18,WoE!$T$5,IF(E973&lt;31,WoE!$T$6,IF(E973&lt;41,WoE!$T$7,IF(E973&lt;51,WoE!$T$8,IF(E973&lt;61,WoE!$T$9,WoE!$T$10))))))</f>
        <v>-43.580409799888336</v>
      </c>
      <c r="T973">
        <f>IF(J973="",WoE!$T$25,IF(LEFT(J973,1)=WoE!$R$19,WoE!$T$19,IF(LEFT(J973,1)=WoE!$R$20,WoE!$T$20,IF(LEFT(J973,1)=WoE!$R$21,WoE!$T$21,IF(LEFT(J973,1)=WoE!$R$22,WoE!$T$22,IF(LEFT(J973,1)=WoE!$R$23,WoE!$T$23,WoE!$T$24))))))</f>
        <v>-35.508699828064103</v>
      </c>
      <c r="U973">
        <f>IF(Q973=WoE!$R$45,WoE!$T$45,IF(Q973=WoE!$R$44,WoE!$T$44,IF(Q973=WoE!$R$43,WoE!$T$43,IF(Q973=WoE!$R$42,WoE!$T$42,IF(Q973=WoE!$R$41,WoE!$T$41,IF(Q973=WoE!$R$40,WoE!$T$40,IF(Q973=WoE!$R$39,WoE!$T$39,IF(Q973=WoE!$R$38,WoE!$T$38,IF(Q973=WoE!$R$37,WoE!$T$37,IF(Q973=WoE!$R$36,WoE!$T$36,IF(Q973=WoE!$R$35,WoE!$T$35,IF(Q973="",WoE!$T$33,WoE!$T$34))))))))))))</f>
        <v>-46.758841498002319</v>
      </c>
      <c r="V973">
        <f>IF(D973=WoE!$R$53,WoE!$T$53,WoE!$T$54)</f>
        <v>-94.961360375027951</v>
      </c>
      <c r="W973">
        <f t="shared" si="79"/>
        <v>0</v>
      </c>
      <c r="Y973">
        <f>VLOOKUP(S973,WoE!$T$5:$W$11,4,FALSE)</f>
        <v>113</v>
      </c>
      <c r="Z973">
        <f>VLOOKUP(T973,WoE!$T$19:$W$25,4,FALSE)</f>
        <v>113</v>
      </c>
      <c r="AA973">
        <f>VLOOKUP(U973,WoE!$T$33:$W$45,4,FALSE)</f>
        <v>112</v>
      </c>
      <c r="AB973">
        <f>VLOOKUP(V973,WoE!$T$53:$W$54,4,FALSE)</f>
        <v>95</v>
      </c>
      <c r="AC973">
        <f t="shared" si="80"/>
        <v>433</v>
      </c>
      <c r="AD973">
        <f t="shared" si="81"/>
        <v>0</v>
      </c>
    </row>
    <row r="974" spans="1:30" x14ac:dyDescent="0.25">
      <c r="A974">
        <v>3</v>
      </c>
      <c r="B974">
        <v>0</v>
      </c>
      <c r="C974" t="s">
        <v>2189</v>
      </c>
      <c r="D974" t="s">
        <v>20</v>
      </c>
      <c r="E974">
        <v>28</v>
      </c>
      <c r="F974">
        <v>0</v>
      </c>
      <c r="G974">
        <v>0</v>
      </c>
      <c r="H974" t="s">
        <v>1589</v>
      </c>
      <c r="I974">
        <v>56.495800000000003</v>
      </c>
      <c r="K974" t="s">
        <v>17</v>
      </c>
      <c r="O974">
        <v>3</v>
      </c>
      <c r="P974" t="str">
        <f t="shared" si="77"/>
        <v>Train</v>
      </c>
      <c r="Q974" t="str">
        <f t="shared" si="78"/>
        <v/>
      </c>
      <c r="S974">
        <f>IF(E974="",WoE!$T$11,IF(E974&lt;18,WoE!$T$5,IF(E974&lt;31,WoE!$T$6,IF(E974&lt;41,WoE!$T$7,IF(E974&lt;51,WoE!$T$8,IF(E974&lt;61,WoE!$T$9,WoE!$T$10))))))</f>
        <v>-5.6858338818942329</v>
      </c>
      <c r="T974">
        <f>IF(J974="",WoE!$T$25,IF(LEFT(J974,1)=WoE!$R$19,WoE!$T$19,IF(LEFT(J974,1)=WoE!$R$20,WoE!$T$20,IF(LEFT(J974,1)=WoE!$R$21,WoE!$T$21,IF(LEFT(J974,1)=WoE!$R$22,WoE!$T$22,IF(LEFT(J974,1)=WoE!$R$23,WoE!$T$23,WoE!$T$24))))))</f>
        <v>-35.508699828064103</v>
      </c>
      <c r="U974">
        <f>IF(Q974=WoE!$R$45,WoE!$T$45,IF(Q974=WoE!$R$44,WoE!$T$44,IF(Q974=WoE!$R$43,WoE!$T$43,IF(Q974=WoE!$R$42,WoE!$T$42,IF(Q974=WoE!$R$41,WoE!$T$41,IF(Q974=WoE!$R$40,WoE!$T$40,IF(Q974=WoE!$R$39,WoE!$T$39,IF(Q974=WoE!$R$38,WoE!$T$38,IF(Q974=WoE!$R$37,WoE!$T$37,IF(Q974=WoE!$R$36,WoE!$T$36,IF(Q974=WoE!$R$35,WoE!$T$35,IF(Q974="",WoE!$T$33,WoE!$T$34))))))))))))</f>
        <v>-46.758841498002319</v>
      </c>
      <c r="V974">
        <f>IF(D974=WoE!$R$53,WoE!$T$53,WoE!$T$54)</f>
        <v>-94.961360375027951</v>
      </c>
      <c r="W974">
        <f t="shared" si="79"/>
        <v>0</v>
      </c>
      <c r="Y974">
        <f>VLOOKUP(S974,WoE!$T$5:$W$11,4,FALSE)</f>
        <v>121</v>
      </c>
      <c r="Z974">
        <f>VLOOKUP(T974,WoE!$T$19:$W$25,4,FALSE)</f>
        <v>113</v>
      </c>
      <c r="AA974">
        <f>VLOOKUP(U974,WoE!$T$33:$W$45,4,FALSE)</f>
        <v>112</v>
      </c>
      <c r="AB974">
        <f>VLOOKUP(V974,WoE!$T$53:$W$54,4,FALSE)</f>
        <v>95</v>
      </c>
      <c r="AC974">
        <f t="shared" si="80"/>
        <v>441</v>
      </c>
      <c r="AD974">
        <f t="shared" si="81"/>
        <v>0</v>
      </c>
    </row>
    <row r="975" spans="1:30" x14ac:dyDescent="0.25">
      <c r="A975">
        <v>3</v>
      </c>
      <c r="B975">
        <v>0</v>
      </c>
      <c r="C975" t="s">
        <v>2190</v>
      </c>
      <c r="D975" t="s">
        <v>20</v>
      </c>
      <c r="F975">
        <v>0</v>
      </c>
      <c r="G975">
        <v>0</v>
      </c>
      <c r="H975" t="s">
        <v>2191</v>
      </c>
      <c r="I975">
        <v>7.55</v>
      </c>
      <c r="K975" t="s">
        <v>17</v>
      </c>
      <c r="O975">
        <v>2</v>
      </c>
      <c r="P975" t="str">
        <f t="shared" si="77"/>
        <v>Train</v>
      </c>
      <c r="Q975" t="str">
        <f t="shared" si="78"/>
        <v/>
      </c>
      <c r="S975">
        <f>IF(E975="",WoE!$T$11,IF(E975&lt;18,WoE!$T$5,IF(E975&lt;31,WoE!$T$6,IF(E975&lt;41,WoE!$T$7,IF(E975&lt;51,WoE!$T$8,IF(E975&lt;61,WoE!$T$9,WoE!$T$10))))))</f>
        <v>-43.580409799888336</v>
      </c>
      <c r="T975">
        <f>IF(J975="",WoE!$T$25,IF(LEFT(J975,1)=WoE!$R$19,WoE!$T$19,IF(LEFT(J975,1)=WoE!$R$20,WoE!$T$20,IF(LEFT(J975,1)=WoE!$R$21,WoE!$T$21,IF(LEFT(J975,1)=WoE!$R$22,WoE!$T$22,IF(LEFT(J975,1)=WoE!$R$23,WoE!$T$23,WoE!$T$24))))))</f>
        <v>-35.508699828064103</v>
      </c>
      <c r="U975">
        <f>IF(Q975=WoE!$R$45,WoE!$T$45,IF(Q975=WoE!$R$44,WoE!$T$44,IF(Q975=WoE!$R$43,WoE!$T$43,IF(Q975=WoE!$R$42,WoE!$T$42,IF(Q975=WoE!$R$41,WoE!$T$41,IF(Q975=WoE!$R$40,WoE!$T$40,IF(Q975=WoE!$R$39,WoE!$T$39,IF(Q975=WoE!$R$38,WoE!$T$38,IF(Q975=WoE!$R$37,WoE!$T$37,IF(Q975=WoE!$R$36,WoE!$T$36,IF(Q975=WoE!$R$35,WoE!$T$35,IF(Q975="",WoE!$T$33,WoE!$T$34))))))))))))</f>
        <v>-46.758841498002319</v>
      </c>
      <c r="V975">
        <f>IF(D975=WoE!$R$53,WoE!$T$53,WoE!$T$54)</f>
        <v>-94.961360375027951</v>
      </c>
      <c r="W975">
        <f t="shared" si="79"/>
        <v>0</v>
      </c>
      <c r="Y975">
        <f>VLOOKUP(S975,WoE!$T$5:$W$11,4,FALSE)</f>
        <v>113</v>
      </c>
      <c r="Z975">
        <f>VLOOKUP(T975,WoE!$T$19:$W$25,4,FALSE)</f>
        <v>113</v>
      </c>
      <c r="AA975">
        <f>VLOOKUP(U975,WoE!$T$33:$W$45,4,FALSE)</f>
        <v>112</v>
      </c>
      <c r="AB975">
        <f>VLOOKUP(V975,WoE!$T$53:$W$54,4,FALSE)</f>
        <v>95</v>
      </c>
      <c r="AC975">
        <f t="shared" si="80"/>
        <v>433</v>
      </c>
      <c r="AD975">
        <f t="shared" si="81"/>
        <v>0</v>
      </c>
    </row>
    <row r="976" spans="1:30" x14ac:dyDescent="0.25">
      <c r="A976">
        <v>3</v>
      </c>
      <c r="B976">
        <v>0</v>
      </c>
      <c r="C976" t="s">
        <v>2192</v>
      </c>
      <c r="D976" t="s">
        <v>20</v>
      </c>
      <c r="E976">
        <v>30</v>
      </c>
      <c r="F976">
        <v>1</v>
      </c>
      <c r="G976">
        <v>0</v>
      </c>
      <c r="H976" t="s">
        <v>2193</v>
      </c>
      <c r="I976">
        <v>16.100000000000001</v>
      </c>
      <c r="K976" t="s">
        <v>17</v>
      </c>
      <c r="O976">
        <v>3</v>
      </c>
      <c r="P976" t="str">
        <f t="shared" si="77"/>
        <v>Train</v>
      </c>
      <c r="Q976" t="str">
        <f t="shared" si="78"/>
        <v/>
      </c>
      <c r="S976">
        <f>IF(E976="",WoE!$T$11,IF(E976&lt;18,WoE!$T$5,IF(E976&lt;31,WoE!$T$6,IF(E976&lt;41,WoE!$T$7,IF(E976&lt;51,WoE!$T$8,IF(E976&lt;61,WoE!$T$9,WoE!$T$10))))))</f>
        <v>-5.6858338818942329</v>
      </c>
      <c r="T976">
        <f>IF(J976="",WoE!$T$25,IF(LEFT(J976,1)=WoE!$R$19,WoE!$T$19,IF(LEFT(J976,1)=WoE!$R$20,WoE!$T$20,IF(LEFT(J976,1)=WoE!$R$21,WoE!$T$21,IF(LEFT(J976,1)=WoE!$R$22,WoE!$T$22,IF(LEFT(J976,1)=WoE!$R$23,WoE!$T$23,WoE!$T$24))))))</f>
        <v>-35.508699828064103</v>
      </c>
      <c r="U976">
        <f>IF(Q976=WoE!$R$45,WoE!$T$45,IF(Q976=WoE!$R$44,WoE!$T$44,IF(Q976=WoE!$R$43,WoE!$T$43,IF(Q976=WoE!$R$42,WoE!$T$42,IF(Q976=WoE!$R$41,WoE!$T$41,IF(Q976=WoE!$R$40,WoE!$T$40,IF(Q976=WoE!$R$39,WoE!$T$39,IF(Q976=WoE!$R$38,WoE!$T$38,IF(Q976=WoE!$R$37,WoE!$T$37,IF(Q976=WoE!$R$36,WoE!$T$36,IF(Q976=WoE!$R$35,WoE!$T$35,IF(Q976="",WoE!$T$33,WoE!$T$34))))))))))))</f>
        <v>-46.758841498002319</v>
      </c>
      <c r="V976">
        <f>IF(D976=WoE!$R$53,WoE!$T$53,WoE!$T$54)</f>
        <v>-94.961360375027951</v>
      </c>
      <c r="W976">
        <f t="shared" si="79"/>
        <v>0</v>
      </c>
      <c r="Y976">
        <f>VLOOKUP(S976,WoE!$T$5:$W$11,4,FALSE)</f>
        <v>121</v>
      </c>
      <c r="Z976">
        <f>VLOOKUP(T976,WoE!$T$19:$W$25,4,FALSE)</f>
        <v>113</v>
      </c>
      <c r="AA976">
        <f>VLOOKUP(U976,WoE!$T$33:$W$45,4,FALSE)</f>
        <v>112</v>
      </c>
      <c r="AB976">
        <f>VLOOKUP(V976,WoE!$T$53:$W$54,4,FALSE)</f>
        <v>95</v>
      </c>
      <c r="AC976">
        <f t="shared" si="80"/>
        <v>441</v>
      </c>
      <c r="AD976">
        <f t="shared" si="81"/>
        <v>0</v>
      </c>
    </row>
    <row r="977" spans="1:30" hidden="1" x14ac:dyDescent="0.25">
      <c r="A977">
        <v>3</v>
      </c>
      <c r="B977">
        <v>0</v>
      </c>
      <c r="C977" t="s">
        <v>2194</v>
      </c>
      <c r="D977" t="s">
        <v>15</v>
      </c>
      <c r="E977">
        <v>26</v>
      </c>
      <c r="F977">
        <v>1</v>
      </c>
      <c r="G977">
        <v>0</v>
      </c>
      <c r="H977" t="s">
        <v>2193</v>
      </c>
      <c r="I977">
        <v>16.100000000000001</v>
      </c>
      <c r="K977" t="s">
        <v>17</v>
      </c>
      <c r="O977">
        <v>5</v>
      </c>
      <c r="P977" t="str">
        <f t="shared" si="77"/>
        <v>Validate</v>
      </c>
      <c r="Q977" t="str">
        <f t="shared" si="78"/>
        <v/>
      </c>
      <c r="S977">
        <f>IF(E977="",WoE!$T$11,IF(E977&lt;18,WoE!$T$5,IF(E977&lt;31,WoE!$T$6,IF(E977&lt;41,WoE!$T$7,IF(E977&lt;51,WoE!$T$8,IF(E977&lt;61,WoE!$T$9,WoE!$T$10))))))</f>
        <v>-5.6858338818942329</v>
      </c>
      <c r="T977">
        <f>IF(J977="",WoE!$T$25,IF(LEFT(J977,1)=WoE!$R$19,WoE!$T$19,IF(LEFT(J977,1)=WoE!$R$20,WoE!$T$20,IF(LEFT(J977,1)=WoE!$R$21,WoE!$T$21,IF(LEFT(J977,1)=WoE!$R$22,WoE!$T$22,IF(LEFT(J977,1)=WoE!$R$23,WoE!$T$23,WoE!$T$24))))))</f>
        <v>-35.508699828064103</v>
      </c>
      <c r="U977">
        <f>IF(Q977=WoE!$R$45,WoE!$T$45,IF(Q977=WoE!$R$44,WoE!$T$44,IF(Q977=WoE!$R$43,WoE!$T$43,IF(Q977=WoE!$R$42,WoE!$T$42,IF(Q977=WoE!$R$41,WoE!$T$41,IF(Q977=WoE!$R$40,WoE!$T$40,IF(Q977=WoE!$R$39,WoE!$T$39,IF(Q977=WoE!$R$38,WoE!$T$38,IF(Q977=WoE!$R$37,WoE!$T$37,IF(Q977=WoE!$R$36,WoE!$T$36,IF(Q977=WoE!$R$35,WoE!$T$35,IF(Q977="",WoE!$T$33,WoE!$T$34))))))))))))</f>
        <v>-46.758841498002319</v>
      </c>
      <c r="V977">
        <f>IF(D977=WoE!$R$53,WoE!$T$53,WoE!$T$54)</f>
        <v>157.1927179217501</v>
      </c>
      <c r="W977">
        <f t="shared" si="79"/>
        <v>0</v>
      </c>
      <c r="Y977">
        <f>VLOOKUP(S977,WoE!$T$5:$W$11,4,FALSE)</f>
        <v>121</v>
      </c>
      <c r="Z977">
        <f>VLOOKUP(T977,WoE!$T$19:$W$25,4,FALSE)</f>
        <v>113</v>
      </c>
      <c r="AA977">
        <f>VLOOKUP(U977,WoE!$T$33:$W$45,4,FALSE)</f>
        <v>112</v>
      </c>
      <c r="AB977">
        <f>VLOOKUP(V977,WoE!$T$53:$W$54,4,FALSE)</f>
        <v>167</v>
      </c>
      <c r="AC977">
        <f t="shared" si="80"/>
        <v>513</v>
      </c>
      <c r="AD977">
        <f t="shared" si="81"/>
        <v>0</v>
      </c>
    </row>
    <row r="978" spans="1:30" hidden="1" x14ac:dyDescent="0.25">
      <c r="A978">
        <v>3</v>
      </c>
      <c r="B978">
        <v>0</v>
      </c>
      <c r="C978" t="s">
        <v>2195</v>
      </c>
      <c r="D978" t="s">
        <v>20</v>
      </c>
      <c r="F978">
        <v>0</v>
      </c>
      <c r="G978">
        <v>0</v>
      </c>
      <c r="H978" t="s">
        <v>2196</v>
      </c>
      <c r="I978">
        <v>7.8792</v>
      </c>
      <c r="K978" t="s">
        <v>17</v>
      </c>
      <c r="M978">
        <v>153</v>
      </c>
      <c r="O978">
        <v>5</v>
      </c>
      <c r="P978" t="str">
        <f t="shared" si="77"/>
        <v>Validate</v>
      </c>
      <c r="Q978" t="str">
        <f t="shared" si="78"/>
        <v/>
      </c>
      <c r="S978">
        <f>IF(E978="",WoE!$T$11,IF(E978&lt;18,WoE!$T$5,IF(E978&lt;31,WoE!$T$6,IF(E978&lt;41,WoE!$T$7,IF(E978&lt;51,WoE!$T$8,IF(E978&lt;61,WoE!$T$9,WoE!$T$10))))))</f>
        <v>-43.580409799888336</v>
      </c>
      <c r="T978">
        <f>IF(J978="",WoE!$T$25,IF(LEFT(J978,1)=WoE!$R$19,WoE!$T$19,IF(LEFT(J978,1)=WoE!$R$20,WoE!$T$20,IF(LEFT(J978,1)=WoE!$R$21,WoE!$T$21,IF(LEFT(J978,1)=WoE!$R$22,WoE!$T$22,IF(LEFT(J978,1)=WoE!$R$23,WoE!$T$23,WoE!$T$24))))))</f>
        <v>-35.508699828064103</v>
      </c>
      <c r="U978">
        <f>IF(Q978=WoE!$R$45,WoE!$T$45,IF(Q978=WoE!$R$44,WoE!$T$44,IF(Q978=WoE!$R$43,WoE!$T$43,IF(Q978=WoE!$R$42,WoE!$T$42,IF(Q978=WoE!$R$41,WoE!$T$41,IF(Q978=WoE!$R$40,WoE!$T$40,IF(Q978=WoE!$R$39,WoE!$T$39,IF(Q978=WoE!$R$38,WoE!$T$38,IF(Q978=WoE!$R$37,WoE!$T$37,IF(Q978=WoE!$R$36,WoE!$T$36,IF(Q978=WoE!$R$35,WoE!$T$35,IF(Q978="",WoE!$T$33,WoE!$T$34))))))))))))</f>
        <v>-46.758841498002319</v>
      </c>
      <c r="V978">
        <f>IF(D978=WoE!$R$53,WoE!$T$53,WoE!$T$54)</f>
        <v>-94.961360375027951</v>
      </c>
      <c r="W978">
        <f t="shared" si="79"/>
        <v>0</v>
      </c>
      <c r="Y978">
        <f>VLOOKUP(S978,WoE!$T$5:$W$11,4,FALSE)</f>
        <v>113</v>
      </c>
      <c r="Z978">
        <f>VLOOKUP(T978,WoE!$T$19:$W$25,4,FALSE)</f>
        <v>113</v>
      </c>
      <c r="AA978">
        <f>VLOOKUP(U978,WoE!$T$33:$W$45,4,FALSE)</f>
        <v>112</v>
      </c>
      <c r="AB978">
        <f>VLOOKUP(V978,WoE!$T$53:$W$54,4,FALSE)</f>
        <v>95</v>
      </c>
      <c r="AC978">
        <f t="shared" si="80"/>
        <v>433</v>
      </c>
      <c r="AD978">
        <f t="shared" si="81"/>
        <v>0</v>
      </c>
    </row>
    <row r="979" spans="1:30" hidden="1" x14ac:dyDescent="0.25">
      <c r="A979">
        <v>3</v>
      </c>
      <c r="B979">
        <v>0</v>
      </c>
      <c r="C979" t="s">
        <v>2197</v>
      </c>
      <c r="D979" t="s">
        <v>20</v>
      </c>
      <c r="E979">
        <v>20.5</v>
      </c>
      <c r="F979">
        <v>0</v>
      </c>
      <c r="G979">
        <v>0</v>
      </c>
      <c r="H979" t="s">
        <v>2198</v>
      </c>
      <c r="I979">
        <v>7.25</v>
      </c>
      <c r="K979" t="s">
        <v>17</v>
      </c>
      <c r="O979">
        <v>4</v>
      </c>
      <c r="P979" t="str">
        <f t="shared" si="77"/>
        <v>Test</v>
      </c>
      <c r="Q979" t="str">
        <f t="shared" si="78"/>
        <v/>
      </c>
      <c r="S979">
        <f>IF(E979="",WoE!$T$11,IF(E979&lt;18,WoE!$T$5,IF(E979&lt;31,WoE!$T$6,IF(E979&lt;41,WoE!$T$7,IF(E979&lt;51,WoE!$T$8,IF(E979&lt;61,WoE!$T$9,WoE!$T$10))))))</f>
        <v>-5.6858338818942329</v>
      </c>
      <c r="T979">
        <f>IF(J979="",WoE!$T$25,IF(LEFT(J979,1)=WoE!$R$19,WoE!$T$19,IF(LEFT(J979,1)=WoE!$R$20,WoE!$T$20,IF(LEFT(J979,1)=WoE!$R$21,WoE!$T$21,IF(LEFT(J979,1)=WoE!$R$22,WoE!$T$22,IF(LEFT(J979,1)=WoE!$R$23,WoE!$T$23,WoE!$T$24))))))</f>
        <v>-35.508699828064103</v>
      </c>
      <c r="U979">
        <f>IF(Q979=WoE!$R$45,WoE!$T$45,IF(Q979=WoE!$R$44,WoE!$T$44,IF(Q979=WoE!$R$43,WoE!$T$43,IF(Q979=WoE!$R$42,WoE!$T$42,IF(Q979=WoE!$R$41,WoE!$T$41,IF(Q979=WoE!$R$40,WoE!$T$40,IF(Q979=WoE!$R$39,WoE!$T$39,IF(Q979=WoE!$R$38,WoE!$T$38,IF(Q979=WoE!$R$37,WoE!$T$37,IF(Q979=WoE!$R$36,WoE!$T$36,IF(Q979=WoE!$R$35,WoE!$T$35,IF(Q979="",WoE!$T$33,WoE!$T$34))))))))))))</f>
        <v>-46.758841498002319</v>
      </c>
      <c r="V979">
        <f>IF(D979=WoE!$R$53,WoE!$T$53,WoE!$T$54)</f>
        <v>-94.961360375027951</v>
      </c>
      <c r="W979">
        <f t="shared" si="79"/>
        <v>0</v>
      </c>
      <c r="Y979">
        <f>VLOOKUP(S979,WoE!$T$5:$W$11,4,FALSE)</f>
        <v>121</v>
      </c>
      <c r="Z979">
        <f>VLOOKUP(T979,WoE!$T$19:$W$25,4,FALSE)</f>
        <v>113</v>
      </c>
      <c r="AA979">
        <f>VLOOKUP(U979,WoE!$T$33:$W$45,4,FALSE)</f>
        <v>112</v>
      </c>
      <c r="AB979">
        <f>VLOOKUP(V979,WoE!$T$53:$W$54,4,FALSE)</f>
        <v>95</v>
      </c>
      <c r="AC979">
        <f t="shared" si="80"/>
        <v>441</v>
      </c>
      <c r="AD979">
        <f t="shared" si="81"/>
        <v>0</v>
      </c>
    </row>
    <row r="980" spans="1:30" hidden="1" x14ac:dyDescent="0.25">
      <c r="A980">
        <v>3</v>
      </c>
      <c r="B980">
        <v>1</v>
      </c>
      <c r="C980" t="s">
        <v>2199</v>
      </c>
      <c r="D980" t="s">
        <v>20</v>
      </c>
      <c r="E980">
        <v>27</v>
      </c>
      <c r="F980">
        <v>0</v>
      </c>
      <c r="G980">
        <v>0</v>
      </c>
      <c r="H980" t="s">
        <v>2200</v>
      </c>
      <c r="I980">
        <v>8.6624999999999996</v>
      </c>
      <c r="K980" t="s">
        <v>17</v>
      </c>
      <c r="L980" t="s">
        <v>414</v>
      </c>
      <c r="O980">
        <v>4</v>
      </c>
      <c r="P980" t="str">
        <f t="shared" si="77"/>
        <v>Test</v>
      </c>
      <c r="Q980" t="str">
        <f t="shared" si="78"/>
        <v/>
      </c>
      <c r="S980">
        <f>IF(E980="",WoE!$T$11,IF(E980&lt;18,WoE!$T$5,IF(E980&lt;31,WoE!$T$6,IF(E980&lt;41,WoE!$T$7,IF(E980&lt;51,WoE!$T$8,IF(E980&lt;61,WoE!$T$9,WoE!$T$10))))))</f>
        <v>-5.6858338818942329</v>
      </c>
      <c r="T980">
        <f>IF(J980="",WoE!$T$25,IF(LEFT(J980,1)=WoE!$R$19,WoE!$T$19,IF(LEFT(J980,1)=WoE!$R$20,WoE!$T$20,IF(LEFT(J980,1)=WoE!$R$21,WoE!$T$21,IF(LEFT(J980,1)=WoE!$R$22,WoE!$T$22,IF(LEFT(J980,1)=WoE!$R$23,WoE!$T$23,WoE!$T$24))))))</f>
        <v>-35.508699828064103</v>
      </c>
      <c r="U980">
        <f>IF(Q980=WoE!$R$45,WoE!$T$45,IF(Q980=WoE!$R$44,WoE!$T$44,IF(Q980=WoE!$R$43,WoE!$T$43,IF(Q980=WoE!$R$42,WoE!$T$42,IF(Q980=WoE!$R$41,WoE!$T$41,IF(Q980=WoE!$R$40,WoE!$T$40,IF(Q980=WoE!$R$39,WoE!$T$39,IF(Q980=WoE!$R$38,WoE!$T$38,IF(Q980=WoE!$R$37,WoE!$T$37,IF(Q980=WoE!$R$36,WoE!$T$36,IF(Q980=WoE!$R$35,WoE!$T$35,IF(Q980="",WoE!$T$33,WoE!$T$34))))))))))))</f>
        <v>-46.758841498002319</v>
      </c>
      <c r="V980">
        <f>IF(D980=WoE!$R$53,WoE!$T$53,WoE!$T$54)</f>
        <v>-94.961360375027951</v>
      </c>
      <c r="W980">
        <f t="shared" si="79"/>
        <v>1</v>
      </c>
      <c r="Y980">
        <f>VLOOKUP(S980,WoE!$T$5:$W$11,4,FALSE)</f>
        <v>121</v>
      </c>
      <c r="Z980">
        <f>VLOOKUP(T980,WoE!$T$19:$W$25,4,FALSE)</f>
        <v>113</v>
      </c>
      <c r="AA980">
        <f>VLOOKUP(U980,WoE!$T$33:$W$45,4,FALSE)</f>
        <v>112</v>
      </c>
      <c r="AB980">
        <f>VLOOKUP(V980,WoE!$T$53:$W$54,4,FALSE)</f>
        <v>95</v>
      </c>
      <c r="AC980">
        <f t="shared" si="80"/>
        <v>441</v>
      </c>
      <c r="AD980">
        <f t="shared" si="81"/>
        <v>1</v>
      </c>
    </row>
    <row r="981" spans="1:30" x14ac:dyDescent="0.25">
      <c r="A981">
        <v>3</v>
      </c>
      <c r="B981">
        <v>0</v>
      </c>
      <c r="C981" t="s">
        <v>2201</v>
      </c>
      <c r="D981" t="s">
        <v>20</v>
      </c>
      <c r="E981">
        <v>51</v>
      </c>
      <c r="F981">
        <v>0</v>
      </c>
      <c r="G981">
        <v>0</v>
      </c>
      <c r="H981" t="s">
        <v>2202</v>
      </c>
      <c r="I981">
        <v>7.0541999999999998</v>
      </c>
      <c r="K981" t="s">
        <v>17</v>
      </c>
      <c r="O981">
        <v>2</v>
      </c>
      <c r="P981" t="str">
        <f t="shared" si="77"/>
        <v>Train</v>
      </c>
      <c r="Q981" t="str">
        <f t="shared" si="78"/>
        <v/>
      </c>
      <c r="S981">
        <f>IF(E981="",WoE!$T$11,IF(E981&lt;18,WoE!$T$5,IF(E981&lt;31,WoE!$T$6,IF(E981&lt;41,WoE!$T$7,IF(E981&lt;51,WoE!$T$8,IF(E981&lt;61,WoE!$T$9,WoE!$T$10))))))</f>
        <v>24.067603007585038</v>
      </c>
      <c r="T981">
        <f>IF(J981="",WoE!$T$25,IF(LEFT(J981,1)=WoE!$R$19,WoE!$T$19,IF(LEFT(J981,1)=WoE!$R$20,WoE!$T$20,IF(LEFT(J981,1)=WoE!$R$21,WoE!$T$21,IF(LEFT(J981,1)=WoE!$R$22,WoE!$T$22,IF(LEFT(J981,1)=WoE!$R$23,WoE!$T$23,WoE!$T$24))))))</f>
        <v>-35.508699828064103</v>
      </c>
      <c r="U981">
        <f>IF(Q981=WoE!$R$45,WoE!$T$45,IF(Q981=WoE!$R$44,WoE!$T$44,IF(Q981=WoE!$R$43,WoE!$T$43,IF(Q981=WoE!$R$42,WoE!$T$42,IF(Q981=WoE!$R$41,WoE!$T$41,IF(Q981=WoE!$R$40,WoE!$T$40,IF(Q981=WoE!$R$39,WoE!$T$39,IF(Q981=WoE!$R$38,WoE!$T$38,IF(Q981=WoE!$R$37,WoE!$T$37,IF(Q981=WoE!$R$36,WoE!$T$36,IF(Q981=WoE!$R$35,WoE!$T$35,IF(Q981="",WoE!$T$33,WoE!$T$34))))))))))))</f>
        <v>-46.758841498002319</v>
      </c>
      <c r="V981">
        <f>IF(D981=WoE!$R$53,WoE!$T$53,WoE!$T$54)</f>
        <v>-94.961360375027951</v>
      </c>
      <c r="W981">
        <f t="shared" si="79"/>
        <v>0</v>
      </c>
      <c r="Y981">
        <f>VLOOKUP(S981,WoE!$T$5:$W$11,4,FALSE)</f>
        <v>127</v>
      </c>
      <c r="Z981">
        <f>VLOOKUP(T981,WoE!$T$19:$W$25,4,FALSE)</f>
        <v>113</v>
      </c>
      <c r="AA981">
        <f>VLOOKUP(U981,WoE!$T$33:$W$45,4,FALSE)</f>
        <v>112</v>
      </c>
      <c r="AB981">
        <f>VLOOKUP(V981,WoE!$T$53:$W$54,4,FALSE)</f>
        <v>95</v>
      </c>
      <c r="AC981">
        <f t="shared" si="80"/>
        <v>447</v>
      </c>
      <c r="AD981">
        <f t="shared" si="81"/>
        <v>0</v>
      </c>
    </row>
    <row r="982" spans="1:30" hidden="1" x14ac:dyDescent="0.25">
      <c r="A982">
        <v>3</v>
      </c>
      <c r="B982">
        <v>1</v>
      </c>
      <c r="C982" t="s">
        <v>2203</v>
      </c>
      <c r="D982" t="s">
        <v>15</v>
      </c>
      <c r="E982">
        <v>23</v>
      </c>
      <c r="F982">
        <v>0</v>
      </c>
      <c r="G982">
        <v>0</v>
      </c>
      <c r="H982" t="s">
        <v>2204</v>
      </c>
      <c r="I982">
        <v>7.8541999999999996</v>
      </c>
      <c r="K982" t="s">
        <v>17</v>
      </c>
      <c r="L982" t="s">
        <v>33</v>
      </c>
      <c r="O982">
        <v>5</v>
      </c>
      <c r="P982" t="str">
        <f t="shared" si="77"/>
        <v>Validate</v>
      </c>
      <c r="Q982" t="str">
        <f t="shared" si="78"/>
        <v/>
      </c>
      <c r="S982">
        <f>IF(E982="",WoE!$T$11,IF(E982&lt;18,WoE!$T$5,IF(E982&lt;31,WoE!$T$6,IF(E982&lt;41,WoE!$T$7,IF(E982&lt;51,WoE!$T$8,IF(E982&lt;61,WoE!$T$9,WoE!$T$10))))))</f>
        <v>-5.6858338818942329</v>
      </c>
      <c r="T982">
        <f>IF(J982="",WoE!$T$25,IF(LEFT(J982,1)=WoE!$R$19,WoE!$T$19,IF(LEFT(J982,1)=WoE!$R$20,WoE!$T$20,IF(LEFT(J982,1)=WoE!$R$21,WoE!$T$21,IF(LEFT(J982,1)=WoE!$R$22,WoE!$T$22,IF(LEFT(J982,1)=WoE!$R$23,WoE!$T$23,WoE!$T$24))))))</f>
        <v>-35.508699828064103</v>
      </c>
      <c r="U982">
        <f>IF(Q982=WoE!$R$45,WoE!$T$45,IF(Q982=WoE!$R$44,WoE!$T$44,IF(Q982=WoE!$R$43,WoE!$T$43,IF(Q982=WoE!$R$42,WoE!$T$42,IF(Q982=WoE!$R$41,WoE!$T$41,IF(Q982=WoE!$R$40,WoE!$T$40,IF(Q982=WoE!$R$39,WoE!$T$39,IF(Q982=WoE!$R$38,WoE!$T$38,IF(Q982=WoE!$R$37,WoE!$T$37,IF(Q982=WoE!$R$36,WoE!$T$36,IF(Q982=WoE!$R$35,WoE!$T$35,IF(Q982="",WoE!$T$33,WoE!$T$34))))))))))))</f>
        <v>-46.758841498002319</v>
      </c>
      <c r="V982">
        <f>IF(D982=WoE!$R$53,WoE!$T$53,WoE!$T$54)</f>
        <v>157.1927179217501</v>
      </c>
      <c r="W982">
        <f t="shared" si="79"/>
        <v>1</v>
      </c>
      <c r="Y982">
        <f>VLOOKUP(S982,WoE!$T$5:$W$11,4,FALSE)</f>
        <v>121</v>
      </c>
      <c r="Z982">
        <f>VLOOKUP(T982,WoE!$T$19:$W$25,4,FALSE)</f>
        <v>113</v>
      </c>
      <c r="AA982">
        <f>VLOOKUP(U982,WoE!$T$33:$W$45,4,FALSE)</f>
        <v>112</v>
      </c>
      <c r="AB982">
        <f>VLOOKUP(V982,WoE!$T$53:$W$54,4,FALSE)</f>
        <v>167</v>
      </c>
      <c r="AC982">
        <f t="shared" si="80"/>
        <v>513</v>
      </c>
      <c r="AD982">
        <f t="shared" si="81"/>
        <v>1</v>
      </c>
    </row>
    <row r="983" spans="1:30" hidden="1" x14ac:dyDescent="0.25">
      <c r="A983">
        <v>3</v>
      </c>
      <c r="B983">
        <v>1</v>
      </c>
      <c r="C983" t="s">
        <v>2205</v>
      </c>
      <c r="D983" t="s">
        <v>20</v>
      </c>
      <c r="E983">
        <v>32</v>
      </c>
      <c r="F983">
        <v>0</v>
      </c>
      <c r="G983">
        <v>0</v>
      </c>
      <c r="H983" t="s">
        <v>2206</v>
      </c>
      <c r="I983">
        <v>7.5792000000000002</v>
      </c>
      <c r="K983" t="s">
        <v>17</v>
      </c>
      <c r="L983" t="s">
        <v>414</v>
      </c>
      <c r="O983">
        <v>5</v>
      </c>
      <c r="P983" t="str">
        <f t="shared" si="77"/>
        <v>Validate</v>
      </c>
      <c r="Q983" t="str">
        <f t="shared" si="78"/>
        <v/>
      </c>
      <c r="S983">
        <f>IF(E983="",WoE!$T$11,IF(E983&lt;18,WoE!$T$5,IF(E983&lt;31,WoE!$T$6,IF(E983&lt;41,WoE!$T$7,IF(E983&lt;51,WoE!$T$8,IF(E983&lt;61,WoE!$T$9,WoE!$T$10))))))</f>
        <v>6.0882919635254256</v>
      </c>
      <c r="T983">
        <f>IF(J983="",WoE!$T$25,IF(LEFT(J983,1)=WoE!$R$19,WoE!$T$19,IF(LEFT(J983,1)=WoE!$R$20,WoE!$T$20,IF(LEFT(J983,1)=WoE!$R$21,WoE!$T$21,IF(LEFT(J983,1)=WoE!$R$22,WoE!$T$22,IF(LEFT(J983,1)=WoE!$R$23,WoE!$T$23,WoE!$T$24))))))</f>
        <v>-35.508699828064103</v>
      </c>
      <c r="U983">
        <f>IF(Q983=WoE!$R$45,WoE!$T$45,IF(Q983=WoE!$R$44,WoE!$T$44,IF(Q983=WoE!$R$43,WoE!$T$43,IF(Q983=WoE!$R$42,WoE!$T$42,IF(Q983=WoE!$R$41,WoE!$T$41,IF(Q983=WoE!$R$40,WoE!$T$40,IF(Q983=WoE!$R$39,WoE!$T$39,IF(Q983=WoE!$R$38,WoE!$T$38,IF(Q983=WoE!$R$37,WoE!$T$37,IF(Q983=WoE!$R$36,WoE!$T$36,IF(Q983=WoE!$R$35,WoE!$T$35,IF(Q983="",WoE!$T$33,WoE!$T$34))))))))))))</f>
        <v>-46.758841498002319</v>
      </c>
      <c r="V983">
        <f>IF(D983=WoE!$R$53,WoE!$T$53,WoE!$T$54)</f>
        <v>-94.961360375027951</v>
      </c>
      <c r="W983">
        <f t="shared" si="79"/>
        <v>1</v>
      </c>
      <c r="Y983">
        <f>VLOOKUP(S983,WoE!$T$5:$W$11,4,FALSE)</f>
        <v>123</v>
      </c>
      <c r="Z983">
        <f>VLOOKUP(T983,WoE!$T$19:$W$25,4,FALSE)</f>
        <v>113</v>
      </c>
      <c r="AA983">
        <f>VLOOKUP(U983,WoE!$T$33:$W$45,4,FALSE)</f>
        <v>112</v>
      </c>
      <c r="AB983">
        <f>VLOOKUP(V983,WoE!$T$53:$W$54,4,FALSE)</f>
        <v>95</v>
      </c>
      <c r="AC983">
        <f t="shared" si="80"/>
        <v>443</v>
      </c>
      <c r="AD983">
        <f t="shared" si="81"/>
        <v>1</v>
      </c>
    </row>
    <row r="984" spans="1:30" hidden="1" x14ac:dyDescent="0.25">
      <c r="A984">
        <v>3</v>
      </c>
      <c r="B984">
        <v>0</v>
      </c>
      <c r="C984" t="s">
        <v>2207</v>
      </c>
      <c r="D984" t="s">
        <v>20</v>
      </c>
      <c r="F984">
        <v>0</v>
      </c>
      <c r="G984">
        <v>0</v>
      </c>
      <c r="H984" t="s">
        <v>2208</v>
      </c>
      <c r="I984">
        <v>7.8958000000000004</v>
      </c>
      <c r="K984" t="s">
        <v>17</v>
      </c>
      <c r="O984">
        <v>5</v>
      </c>
      <c r="P984" t="str">
        <f t="shared" si="77"/>
        <v>Validate</v>
      </c>
      <c r="Q984" t="str">
        <f t="shared" si="78"/>
        <v/>
      </c>
      <c r="S984">
        <f>IF(E984="",WoE!$T$11,IF(E984&lt;18,WoE!$T$5,IF(E984&lt;31,WoE!$T$6,IF(E984&lt;41,WoE!$T$7,IF(E984&lt;51,WoE!$T$8,IF(E984&lt;61,WoE!$T$9,WoE!$T$10))))))</f>
        <v>-43.580409799888336</v>
      </c>
      <c r="T984">
        <f>IF(J984="",WoE!$T$25,IF(LEFT(J984,1)=WoE!$R$19,WoE!$T$19,IF(LEFT(J984,1)=WoE!$R$20,WoE!$T$20,IF(LEFT(J984,1)=WoE!$R$21,WoE!$T$21,IF(LEFT(J984,1)=WoE!$R$22,WoE!$T$22,IF(LEFT(J984,1)=WoE!$R$23,WoE!$T$23,WoE!$T$24))))))</f>
        <v>-35.508699828064103</v>
      </c>
      <c r="U984">
        <f>IF(Q984=WoE!$R$45,WoE!$T$45,IF(Q984=WoE!$R$44,WoE!$T$44,IF(Q984=WoE!$R$43,WoE!$T$43,IF(Q984=WoE!$R$42,WoE!$T$42,IF(Q984=WoE!$R$41,WoE!$T$41,IF(Q984=WoE!$R$40,WoE!$T$40,IF(Q984=WoE!$R$39,WoE!$T$39,IF(Q984=WoE!$R$38,WoE!$T$38,IF(Q984=WoE!$R$37,WoE!$T$37,IF(Q984=WoE!$R$36,WoE!$T$36,IF(Q984=WoE!$R$35,WoE!$T$35,IF(Q984="",WoE!$T$33,WoE!$T$34))))))))))))</f>
        <v>-46.758841498002319</v>
      </c>
      <c r="V984">
        <f>IF(D984=WoE!$R$53,WoE!$T$53,WoE!$T$54)</f>
        <v>-94.961360375027951</v>
      </c>
      <c r="W984">
        <f t="shared" si="79"/>
        <v>0</v>
      </c>
      <c r="Y984">
        <f>VLOOKUP(S984,WoE!$T$5:$W$11,4,FALSE)</f>
        <v>113</v>
      </c>
      <c r="Z984">
        <f>VLOOKUP(T984,WoE!$T$19:$W$25,4,FALSE)</f>
        <v>113</v>
      </c>
      <c r="AA984">
        <f>VLOOKUP(U984,WoE!$T$33:$W$45,4,FALSE)</f>
        <v>112</v>
      </c>
      <c r="AB984">
        <f>VLOOKUP(V984,WoE!$T$53:$W$54,4,FALSE)</f>
        <v>95</v>
      </c>
      <c r="AC984">
        <f t="shared" si="80"/>
        <v>433</v>
      </c>
      <c r="AD984">
        <f t="shared" si="81"/>
        <v>0</v>
      </c>
    </row>
    <row r="985" spans="1:30" x14ac:dyDescent="0.25">
      <c r="A985">
        <v>3</v>
      </c>
      <c r="B985">
        <v>0</v>
      </c>
      <c r="C985" t="s">
        <v>2209</v>
      </c>
      <c r="D985" t="s">
        <v>20</v>
      </c>
      <c r="F985">
        <v>0</v>
      </c>
      <c r="G985">
        <v>0</v>
      </c>
      <c r="H985" t="s">
        <v>2210</v>
      </c>
      <c r="I985">
        <v>7.55</v>
      </c>
      <c r="K985" t="s">
        <v>17</v>
      </c>
      <c r="O985">
        <v>2</v>
      </c>
      <c r="P985" t="str">
        <f t="shared" si="77"/>
        <v>Train</v>
      </c>
      <c r="Q985" t="str">
        <f t="shared" si="78"/>
        <v/>
      </c>
      <c r="S985">
        <f>IF(E985="",WoE!$T$11,IF(E985&lt;18,WoE!$T$5,IF(E985&lt;31,WoE!$T$6,IF(E985&lt;41,WoE!$T$7,IF(E985&lt;51,WoE!$T$8,IF(E985&lt;61,WoE!$T$9,WoE!$T$10))))))</f>
        <v>-43.580409799888336</v>
      </c>
      <c r="T985">
        <f>IF(J985="",WoE!$T$25,IF(LEFT(J985,1)=WoE!$R$19,WoE!$T$19,IF(LEFT(J985,1)=WoE!$R$20,WoE!$T$20,IF(LEFT(J985,1)=WoE!$R$21,WoE!$T$21,IF(LEFT(J985,1)=WoE!$R$22,WoE!$T$22,IF(LEFT(J985,1)=WoE!$R$23,WoE!$T$23,WoE!$T$24))))))</f>
        <v>-35.508699828064103</v>
      </c>
      <c r="U985">
        <f>IF(Q985=WoE!$R$45,WoE!$T$45,IF(Q985=WoE!$R$44,WoE!$T$44,IF(Q985=WoE!$R$43,WoE!$T$43,IF(Q985=WoE!$R$42,WoE!$T$42,IF(Q985=WoE!$R$41,WoE!$T$41,IF(Q985=WoE!$R$40,WoE!$T$40,IF(Q985=WoE!$R$39,WoE!$T$39,IF(Q985=WoE!$R$38,WoE!$T$38,IF(Q985=WoE!$R$37,WoE!$T$37,IF(Q985=WoE!$R$36,WoE!$T$36,IF(Q985=WoE!$R$35,WoE!$T$35,IF(Q985="",WoE!$T$33,WoE!$T$34))))))))))))</f>
        <v>-46.758841498002319</v>
      </c>
      <c r="V985">
        <f>IF(D985=WoE!$R$53,WoE!$T$53,WoE!$T$54)</f>
        <v>-94.961360375027951</v>
      </c>
      <c r="W985">
        <f t="shared" si="79"/>
        <v>0</v>
      </c>
      <c r="Y985">
        <f>VLOOKUP(S985,WoE!$T$5:$W$11,4,FALSE)</f>
        <v>113</v>
      </c>
      <c r="Z985">
        <f>VLOOKUP(T985,WoE!$T$19:$W$25,4,FALSE)</f>
        <v>113</v>
      </c>
      <c r="AA985">
        <f>VLOOKUP(U985,WoE!$T$33:$W$45,4,FALSE)</f>
        <v>112</v>
      </c>
      <c r="AB985">
        <f>VLOOKUP(V985,WoE!$T$53:$W$54,4,FALSE)</f>
        <v>95</v>
      </c>
      <c r="AC985">
        <f t="shared" si="80"/>
        <v>433</v>
      </c>
      <c r="AD985">
        <f t="shared" si="81"/>
        <v>0</v>
      </c>
    </row>
    <row r="986" spans="1:30" hidden="1" x14ac:dyDescent="0.25">
      <c r="A986">
        <v>3</v>
      </c>
      <c r="B986">
        <v>1</v>
      </c>
      <c r="C986" t="s">
        <v>2211</v>
      </c>
      <c r="D986" t="s">
        <v>15</v>
      </c>
      <c r="F986">
        <v>0</v>
      </c>
      <c r="G986">
        <v>0</v>
      </c>
      <c r="H986" t="s">
        <v>2212</v>
      </c>
      <c r="I986">
        <v>7.75</v>
      </c>
      <c r="K986" t="s">
        <v>527</v>
      </c>
      <c r="L986" t="s">
        <v>414</v>
      </c>
      <c r="O986">
        <v>5</v>
      </c>
      <c r="P986" t="str">
        <f t="shared" si="77"/>
        <v>Validate</v>
      </c>
      <c r="Q986" t="str">
        <f t="shared" si="78"/>
        <v/>
      </c>
      <c r="S986">
        <f>IF(E986="",WoE!$T$11,IF(E986&lt;18,WoE!$T$5,IF(E986&lt;31,WoE!$T$6,IF(E986&lt;41,WoE!$T$7,IF(E986&lt;51,WoE!$T$8,IF(E986&lt;61,WoE!$T$9,WoE!$T$10))))))</f>
        <v>-43.580409799888336</v>
      </c>
      <c r="T986">
        <f>IF(J986="",WoE!$T$25,IF(LEFT(J986,1)=WoE!$R$19,WoE!$T$19,IF(LEFT(J986,1)=WoE!$R$20,WoE!$T$20,IF(LEFT(J986,1)=WoE!$R$21,WoE!$T$21,IF(LEFT(J986,1)=WoE!$R$22,WoE!$T$22,IF(LEFT(J986,1)=WoE!$R$23,WoE!$T$23,WoE!$T$24))))))</f>
        <v>-35.508699828064103</v>
      </c>
      <c r="U986">
        <f>IF(Q986=WoE!$R$45,WoE!$T$45,IF(Q986=WoE!$R$44,WoE!$T$44,IF(Q986=WoE!$R$43,WoE!$T$43,IF(Q986=WoE!$R$42,WoE!$T$42,IF(Q986=WoE!$R$41,WoE!$T$41,IF(Q986=WoE!$R$40,WoE!$T$40,IF(Q986=WoE!$R$39,WoE!$T$39,IF(Q986=WoE!$R$38,WoE!$T$38,IF(Q986=WoE!$R$37,WoE!$T$37,IF(Q986=WoE!$R$36,WoE!$T$36,IF(Q986=WoE!$R$35,WoE!$T$35,IF(Q986="",WoE!$T$33,WoE!$T$34))))))))))))</f>
        <v>-46.758841498002319</v>
      </c>
      <c r="V986">
        <f>IF(D986=WoE!$R$53,WoE!$T$53,WoE!$T$54)</f>
        <v>157.1927179217501</v>
      </c>
      <c r="W986">
        <f t="shared" si="79"/>
        <v>1</v>
      </c>
      <c r="Y986">
        <f>VLOOKUP(S986,WoE!$T$5:$W$11,4,FALSE)</f>
        <v>113</v>
      </c>
      <c r="Z986">
        <f>VLOOKUP(T986,WoE!$T$19:$W$25,4,FALSE)</f>
        <v>113</v>
      </c>
      <c r="AA986">
        <f>VLOOKUP(U986,WoE!$T$33:$W$45,4,FALSE)</f>
        <v>112</v>
      </c>
      <c r="AB986">
        <f>VLOOKUP(V986,WoE!$T$53:$W$54,4,FALSE)</f>
        <v>167</v>
      </c>
      <c r="AC986">
        <f t="shared" si="80"/>
        <v>505</v>
      </c>
      <c r="AD986">
        <f t="shared" si="81"/>
        <v>1</v>
      </c>
    </row>
    <row r="987" spans="1:30" x14ac:dyDescent="0.25">
      <c r="A987">
        <v>3</v>
      </c>
      <c r="B987">
        <v>1</v>
      </c>
      <c r="C987" t="s">
        <v>2213</v>
      </c>
      <c r="D987" t="s">
        <v>20</v>
      </c>
      <c r="E987">
        <v>24</v>
      </c>
      <c r="F987">
        <v>0</v>
      </c>
      <c r="G987">
        <v>0</v>
      </c>
      <c r="H987" t="s">
        <v>2214</v>
      </c>
      <c r="I987">
        <v>7.1417000000000002</v>
      </c>
      <c r="K987" t="s">
        <v>17</v>
      </c>
      <c r="L987" t="s">
        <v>241</v>
      </c>
      <c r="O987">
        <v>2</v>
      </c>
      <c r="P987" t="str">
        <f t="shared" si="77"/>
        <v>Train</v>
      </c>
      <c r="Q987" t="str">
        <f t="shared" si="78"/>
        <v/>
      </c>
      <c r="S987">
        <f>IF(E987="",WoE!$T$11,IF(E987&lt;18,WoE!$T$5,IF(E987&lt;31,WoE!$T$6,IF(E987&lt;41,WoE!$T$7,IF(E987&lt;51,WoE!$T$8,IF(E987&lt;61,WoE!$T$9,WoE!$T$10))))))</f>
        <v>-5.6858338818942329</v>
      </c>
      <c r="T987">
        <f>IF(J987="",WoE!$T$25,IF(LEFT(J987,1)=WoE!$R$19,WoE!$T$19,IF(LEFT(J987,1)=WoE!$R$20,WoE!$T$20,IF(LEFT(J987,1)=WoE!$R$21,WoE!$T$21,IF(LEFT(J987,1)=WoE!$R$22,WoE!$T$22,IF(LEFT(J987,1)=WoE!$R$23,WoE!$T$23,WoE!$T$24))))))</f>
        <v>-35.508699828064103</v>
      </c>
      <c r="U987">
        <f>IF(Q987=WoE!$R$45,WoE!$T$45,IF(Q987=WoE!$R$44,WoE!$T$44,IF(Q987=WoE!$R$43,WoE!$T$43,IF(Q987=WoE!$R$42,WoE!$T$42,IF(Q987=WoE!$R$41,WoE!$T$41,IF(Q987=WoE!$R$40,WoE!$T$40,IF(Q987=WoE!$R$39,WoE!$T$39,IF(Q987=WoE!$R$38,WoE!$T$38,IF(Q987=WoE!$R$37,WoE!$T$37,IF(Q987=WoE!$R$36,WoE!$T$36,IF(Q987=WoE!$R$35,WoE!$T$35,IF(Q987="",WoE!$T$33,WoE!$T$34))))))))))))</f>
        <v>-46.758841498002319</v>
      </c>
      <c r="V987">
        <f>IF(D987=WoE!$R$53,WoE!$T$53,WoE!$T$54)</f>
        <v>-94.961360375027951</v>
      </c>
      <c r="W987">
        <f t="shared" si="79"/>
        <v>1</v>
      </c>
      <c r="Y987">
        <f>VLOOKUP(S987,WoE!$T$5:$W$11,4,FALSE)</f>
        <v>121</v>
      </c>
      <c r="Z987">
        <f>VLOOKUP(T987,WoE!$T$19:$W$25,4,FALSE)</f>
        <v>113</v>
      </c>
      <c r="AA987">
        <f>VLOOKUP(U987,WoE!$T$33:$W$45,4,FALSE)</f>
        <v>112</v>
      </c>
      <c r="AB987">
        <f>VLOOKUP(V987,WoE!$T$53:$W$54,4,FALSE)</f>
        <v>95</v>
      </c>
      <c r="AC987">
        <f t="shared" si="80"/>
        <v>441</v>
      </c>
      <c r="AD987">
        <f t="shared" si="81"/>
        <v>1</v>
      </c>
    </row>
    <row r="988" spans="1:30" hidden="1" x14ac:dyDescent="0.25">
      <c r="A988">
        <v>3</v>
      </c>
      <c r="B988">
        <v>0</v>
      </c>
      <c r="C988" t="s">
        <v>2215</v>
      </c>
      <c r="D988" t="s">
        <v>20</v>
      </c>
      <c r="E988">
        <v>22</v>
      </c>
      <c r="F988">
        <v>0</v>
      </c>
      <c r="G988">
        <v>0</v>
      </c>
      <c r="H988" t="s">
        <v>2216</v>
      </c>
      <c r="I988">
        <v>7.125</v>
      </c>
      <c r="K988" t="s">
        <v>17</v>
      </c>
      <c r="O988">
        <v>5</v>
      </c>
      <c r="P988" t="str">
        <f t="shared" si="77"/>
        <v>Validate</v>
      </c>
      <c r="Q988" t="str">
        <f t="shared" si="78"/>
        <v/>
      </c>
      <c r="S988">
        <f>IF(E988="",WoE!$T$11,IF(E988&lt;18,WoE!$T$5,IF(E988&lt;31,WoE!$T$6,IF(E988&lt;41,WoE!$T$7,IF(E988&lt;51,WoE!$T$8,IF(E988&lt;61,WoE!$T$9,WoE!$T$10))))))</f>
        <v>-5.6858338818942329</v>
      </c>
      <c r="T988">
        <f>IF(J988="",WoE!$T$25,IF(LEFT(J988,1)=WoE!$R$19,WoE!$T$19,IF(LEFT(J988,1)=WoE!$R$20,WoE!$T$20,IF(LEFT(J988,1)=WoE!$R$21,WoE!$T$21,IF(LEFT(J988,1)=WoE!$R$22,WoE!$T$22,IF(LEFT(J988,1)=WoE!$R$23,WoE!$T$23,WoE!$T$24))))))</f>
        <v>-35.508699828064103</v>
      </c>
      <c r="U988">
        <f>IF(Q988=WoE!$R$45,WoE!$T$45,IF(Q988=WoE!$R$44,WoE!$T$44,IF(Q988=WoE!$R$43,WoE!$T$43,IF(Q988=WoE!$R$42,WoE!$T$42,IF(Q988=WoE!$R$41,WoE!$T$41,IF(Q988=WoE!$R$40,WoE!$T$40,IF(Q988=WoE!$R$39,WoE!$T$39,IF(Q988=WoE!$R$38,WoE!$T$38,IF(Q988=WoE!$R$37,WoE!$T$37,IF(Q988=WoE!$R$36,WoE!$T$36,IF(Q988=WoE!$R$35,WoE!$T$35,IF(Q988="",WoE!$T$33,WoE!$T$34))))))))))))</f>
        <v>-46.758841498002319</v>
      </c>
      <c r="V988">
        <f>IF(D988=WoE!$R$53,WoE!$T$53,WoE!$T$54)</f>
        <v>-94.961360375027951</v>
      </c>
      <c r="W988">
        <f t="shared" si="79"/>
        <v>0</v>
      </c>
      <c r="Y988">
        <f>VLOOKUP(S988,WoE!$T$5:$W$11,4,FALSE)</f>
        <v>121</v>
      </c>
      <c r="Z988">
        <f>VLOOKUP(T988,WoE!$T$19:$W$25,4,FALSE)</f>
        <v>113</v>
      </c>
      <c r="AA988">
        <f>VLOOKUP(U988,WoE!$T$33:$W$45,4,FALSE)</f>
        <v>112</v>
      </c>
      <c r="AB988">
        <f>VLOOKUP(V988,WoE!$T$53:$W$54,4,FALSE)</f>
        <v>95</v>
      </c>
      <c r="AC988">
        <f t="shared" si="80"/>
        <v>441</v>
      </c>
      <c r="AD988">
        <f t="shared" si="81"/>
        <v>0</v>
      </c>
    </row>
    <row r="989" spans="1:30" x14ac:dyDescent="0.25">
      <c r="A989">
        <v>3</v>
      </c>
      <c r="B989">
        <v>0</v>
      </c>
      <c r="C989" t="s">
        <v>2217</v>
      </c>
      <c r="D989" t="s">
        <v>15</v>
      </c>
      <c r="F989">
        <v>0</v>
      </c>
      <c r="G989">
        <v>0</v>
      </c>
      <c r="H989" t="s">
        <v>2218</v>
      </c>
      <c r="I989">
        <v>7.8792</v>
      </c>
      <c r="K989" t="s">
        <v>527</v>
      </c>
      <c r="O989">
        <v>2</v>
      </c>
      <c r="P989" t="str">
        <f t="shared" si="77"/>
        <v>Train</v>
      </c>
      <c r="Q989" t="str">
        <f t="shared" si="78"/>
        <v/>
      </c>
      <c r="S989">
        <f>IF(E989="",WoE!$T$11,IF(E989&lt;18,WoE!$T$5,IF(E989&lt;31,WoE!$T$6,IF(E989&lt;41,WoE!$T$7,IF(E989&lt;51,WoE!$T$8,IF(E989&lt;61,WoE!$T$9,WoE!$T$10))))))</f>
        <v>-43.580409799888336</v>
      </c>
      <c r="T989">
        <f>IF(J989="",WoE!$T$25,IF(LEFT(J989,1)=WoE!$R$19,WoE!$T$19,IF(LEFT(J989,1)=WoE!$R$20,WoE!$T$20,IF(LEFT(J989,1)=WoE!$R$21,WoE!$T$21,IF(LEFT(J989,1)=WoE!$R$22,WoE!$T$22,IF(LEFT(J989,1)=WoE!$R$23,WoE!$T$23,WoE!$T$24))))))</f>
        <v>-35.508699828064103</v>
      </c>
      <c r="U989">
        <f>IF(Q989=WoE!$R$45,WoE!$T$45,IF(Q989=WoE!$R$44,WoE!$T$44,IF(Q989=WoE!$R$43,WoE!$T$43,IF(Q989=WoE!$R$42,WoE!$T$42,IF(Q989=WoE!$R$41,WoE!$T$41,IF(Q989=WoE!$R$40,WoE!$T$40,IF(Q989=WoE!$R$39,WoE!$T$39,IF(Q989=WoE!$R$38,WoE!$T$38,IF(Q989=WoE!$R$37,WoE!$T$37,IF(Q989=WoE!$R$36,WoE!$T$36,IF(Q989=WoE!$R$35,WoE!$T$35,IF(Q989="",WoE!$T$33,WoE!$T$34))))))))))))</f>
        <v>-46.758841498002319</v>
      </c>
      <c r="V989">
        <f>IF(D989=WoE!$R$53,WoE!$T$53,WoE!$T$54)</f>
        <v>157.1927179217501</v>
      </c>
      <c r="W989">
        <f t="shared" si="79"/>
        <v>0</v>
      </c>
      <c r="Y989">
        <f>VLOOKUP(S989,WoE!$T$5:$W$11,4,FALSE)</f>
        <v>113</v>
      </c>
      <c r="Z989">
        <f>VLOOKUP(T989,WoE!$T$19:$W$25,4,FALSE)</f>
        <v>113</v>
      </c>
      <c r="AA989">
        <f>VLOOKUP(U989,WoE!$T$33:$W$45,4,FALSE)</f>
        <v>112</v>
      </c>
      <c r="AB989">
        <f>VLOOKUP(V989,WoE!$T$53:$W$54,4,FALSE)</f>
        <v>167</v>
      </c>
      <c r="AC989">
        <f t="shared" si="80"/>
        <v>505</v>
      </c>
      <c r="AD989">
        <f t="shared" si="81"/>
        <v>0</v>
      </c>
    </row>
    <row r="990" spans="1:30" x14ac:dyDescent="0.25">
      <c r="A990">
        <v>3</v>
      </c>
      <c r="B990">
        <v>0</v>
      </c>
      <c r="C990" t="s">
        <v>2219</v>
      </c>
      <c r="D990" t="s">
        <v>20</v>
      </c>
      <c r="F990">
        <v>0</v>
      </c>
      <c r="G990">
        <v>0</v>
      </c>
      <c r="H990" t="s">
        <v>2220</v>
      </c>
      <c r="I990">
        <v>7.75</v>
      </c>
      <c r="K990" t="s">
        <v>527</v>
      </c>
      <c r="O990">
        <v>3</v>
      </c>
      <c r="P990" t="str">
        <f t="shared" si="77"/>
        <v>Train</v>
      </c>
      <c r="Q990" t="str">
        <f t="shared" si="78"/>
        <v/>
      </c>
      <c r="S990">
        <f>IF(E990="",WoE!$T$11,IF(E990&lt;18,WoE!$T$5,IF(E990&lt;31,WoE!$T$6,IF(E990&lt;41,WoE!$T$7,IF(E990&lt;51,WoE!$T$8,IF(E990&lt;61,WoE!$T$9,WoE!$T$10))))))</f>
        <v>-43.580409799888336</v>
      </c>
      <c r="T990">
        <f>IF(J990="",WoE!$T$25,IF(LEFT(J990,1)=WoE!$R$19,WoE!$T$19,IF(LEFT(J990,1)=WoE!$R$20,WoE!$T$20,IF(LEFT(J990,1)=WoE!$R$21,WoE!$T$21,IF(LEFT(J990,1)=WoE!$R$22,WoE!$T$22,IF(LEFT(J990,1)=WoE!$R$23,WoE!$T$23,WoE!$T$24))))))</f>
        <v>-35.508699828064103</v>
      </c>
      <c r="U990">
        <f>IF(Q990=WoE!$R$45,WoE!$T$45,IF(Q990=WoE!$R$44,WoE!$T$44,IF(Q990=WoE!$R$43,WoE!$T$43,IF(Q990=WoE!$R$42,WoE!$T$42,IF(Q990=WoE!$R$41,WoE!$T$41,IF(Q990=WoE!$R$40,WoE!$T$40,IF(Q990=WoE!$R$39,WoE!$T$39,IF(Q990=WoE!$R$38,WoE!$T$38,IF(Q990=WoE!$R$37,WoE!$T$37,IF(Q990=WoE!$R$36,WoE!$T$36,IF(Q990=WoE!$R$35,WoE!$T$35,IF(Q990="",WoE!$T$33,WoE!$T$34))))))))))))</f>
        <v>-46.758841498002319</v>
      </c>
      <c r="V990">
        <f>IF(D990=WoE!$R$53,WoE!$T$53,WoE!$T$54)</f>
        <v>-94.961360375027951</v>
      </c>
      <c r="W990">
        <f t="shared" si="79"/>
        <v>0</v>
      </c>
      <c r="Y990">
        <f>VLOOKUP(S990,WoE!$T$5:$W$11,4,FALSE)</f>
        <v>113</v>
      </c>
      <c r="Z990">
        <f>VLOOKUP(T990,WoE!$T$19:$W$25,4,FALSE)</f>
        <v>113</v>
      </c>
      <c r="AA990">
        <f>VLOOKUP(U990,WoE!$T$33:$W$45,4,FALSE)</f>
        <v>112</v>
      </c>
      <c r="AB990">
        <f>VLOOKUP(V990,WoE!$T$53:$W$54,4,FALSE)</f>
        <v>95</v>
      </c>
      <c r="AC990">
        <f t="shared" si="80"/>
        <v>433</v>
      </c>
      <c r="AD990">
        <f t="shared" si="81"/>
        <v>0</v>
      </c>
    </row>
    <row r="991" spans="1:30" x14ac:dyDescent="0.25">
      <c r="A991">
        <v>3</v>
      </c>
      <c r="B991">
        <v>0</v>
      </c>
      <c r="C991" t="s">
        <v>2221</v>
      </c>
      <c r="D991" t="s">
        <v>20</v>
      </c>
      <c r="F991">
        <v>0</v>
      </c>
      <c r="G991">
        <v>0</v>
      </c>
      <c r="H991" t="s">
        <v>2222</v>
      </c>
      <c r="I991">
        <v>8.0500000000000007</v>
      </c>
      <c r="K991" t="s">
        <v>17</v>
      </c>
      <c r="O991">
        <v>1</v>
      </c>
      <c r="P991" t="str">
        <f t="shared" si="77"/>
        <v>Train</v>
      </c>
      <c r="Q991" t="str">
        <f t="shared" si="78"/>
        <v/>
      </c>
      <c r="S991">
        <f>IF(E991="",WoE!$T$11,IF(E991&lt;18,WoE!$T$5,IF(E991&lt;31,WoE!$T$6,IF(E991&lt;41,WoE!$T$7,IF(E991&lt;51,WoE!$T$8,IF(E991&lt;61,WoE!$T$9,WoE!$T$10))))))</f>
        <v>-43.580409799888336</v>
      </c>
      <c r="T991">
        <f>IF(J991="",WoE!$T$25,IF(LEFT(J991,1)=WoE!$R$19,WoE!$T$19,IF(LEFT(J991,1)=WoE!$R$20,WoE!$T$20,IF(LEFT(J991,1)=WoE!$R$21,WoE!$T$21,IF(LEFT(J991,1)=WoE!$R$22,WoE!$T$22,IF(LEFT(J991,1)=WoE!$R$23,WoE!$T$23,WoE!$T$24))))))</f>
        <v>-35.508699828064103</v>
      </c>
      <c r="U991">
        <f>IF(Q991=WoE!$R$45,WoE!$T$45,IF(Q991=WoE!$R$44,WoE!$T$44,IF(Q991=WoE!$R$43,WoE!$T$43,IF(Q991=WoE!$R$42,WoE!$T$42,IF(Q991=WoE!$R$41,WoE!$T$41,IF(Q991=WoE!$R$40,WoE!$T$40,IF(Q991=WoE!$R$39,WoE!$T$39,IF(Q991=WoE!$R$38,WoE!$T$38,IF(Q991=WoE!$R$37,WoE!$T$37,IF(Q991=WoE!$R$36,WoE!$T$36,IF(Q991=WoE!$R$35,WoE!$T$35,IF(Q991="",WoE!$T$33,WoE!$T$34))))))))))))</f>
        <v>-46.758841498002319</v>
      </c>
      <c r="V991">
        <f>IF(D991=WoE!$R$53,WoE!$T$53,WoE!$T$54)</f>
        <v>-94.961360375027951</v>
      </c>
      <c r="W991">
        <f t="shared" si="79"/>
        <v>0</v>
      </c>
      <c r="Y991">
        <f>VLOOKUP(S991,WoE!$T$5:$W$11,4,FALSE)</f>
        <v>113</v>
      </c>
      <c r="Z991">
        <f>VLOOKUP(T991,WoE!$T$19:$W$25,4,FALSE)</f>
        <v>113</v>
      </c>
      <c r="AA991">
        <f>VLOOKUP(U991,WoE!$T$33:$W$45,4,FALSE)</f>
        <v>112</v>
      </c>
      <c r="AB991">
        <f>VLOOKUP(V991,WoE!$T$53:$W$54,4,FALSE)</f>
        <v>95</v>
      </c>
      <c r="AC991">
        <f t="shared" si="80"/>
        <v>433</v>
      </c>
      <c r="AD991">
        <f t="shared" si="81"/>
        <v>0</v>
      </c>
    </row>
    <row r="992" spans="1:30" hidden="1" x14ac:dyDescent="0.25">
      <c r="A992">
        <v>3</v>
      </c>
      <c r="B992">
        <v>0</v>
      </c>
      <c r="C992" t="s">
        <v>2223</v>
      </c>
      <c r="D992" t="s">
        <v>20</v>
      </c>
      <c r="E992">
        <v>29</v>
      </c>
      <c r="F992">
        <v>0</v>
      </c>
      <c r="G992">
        <v>0</v>
      </c>
      <c r="H992" t="s">
        <v>2224</v>
      </c>
      <c r="I992">
        <v>7.9249999999999998</v>
      </c>
      <c r="K992" t="s">
        <v>17</v>
      </c>
      <c r="O992">
        <v>5</v>
      </c>
      <c r="P992" t="str">
        <f t="shared" si="77"/>
        <v>Validate</v>
      </c>
      <c r="Q992" t="str">
        <f t="shared" si="78"/>
        <v/>
      </c>
      <c r="S992">
        <f>IF(E992="",WoE!$T$11,IF(E992&lt;18,WoE!$T$5,IF(E992&lt;31,WoE!$T$6,IF(E992&lt;41,WoE!$T$7,IF(E992&lt;51,WoE!$T$8,IF(E992&lt;61,WoE!$T$9,WoE!$T$10))))))</f>
        <v>-5.6858338818942329</v>
      </c>
      <c r="T992">
        <f>IF(J992="",WoE!$T$25,IF(LEFT(J992,1)=WoE!$R$19,WoE!$T$19,IF(LEFT(J992,1)=WoE!$R$20,WoE!$T$20,IF(LEFT(J992,1)=WoE!$R$21,WoE!$T$21,IF(LEFT(J992,1)=WoE!$R$22,WoE!$T$22,IF(LEFT(J992,1)=WoE!$R$23,WoE!$T$23,WoE!$T$24))))))</f>
        <v>-35.508699828064103</v>
      </c>
      <c r="U992">
        <f>IF(Q992=WoE!$R$45,WoE!$T$45,IF(Q992=WoE!$R$44,WoE!$T$44,IF(Q992=WoE!$R$43,WoE!$T$43,IF(Q992=WoE!$R$42,WoE!$T$42,IF(Q992=WoE!$R$41,WoE!$T$41,IF(Q992=WoE!$R$40,WoE!$T$40,IF(Q992=WoE!$R$39,WoE!$T$39,IF(Q992=WoE!$R$38,WoE!$T$38,IF(Q992=WoE!$R$37,WoE!$T$37,IF(Q992=WoE!$R$36,WoE!$T$36,IF(Q992=WoE!$R$35,WoE!$T$35,IF(Q992="",WoE!$T$33,WoE!$T$34))))))))))))</f>
        <v>-46.758841498002319</v>
      </c>
      <c r="V992">
        <f>IF(D992=WoE!$R$53,WoE!$T$53,WoE!$T$54)</f>
        <v>-94.961360375027951</v>
      </c>
      <c r="W992">
        <f t="shared" si="79"/>
        <v>0</v>
      </c>
      <c r="Y992">
        <f>VLOOKUP(S992,WoE!$T$5:$W$11,4,FALSE)</f>
        <v>121</v>
      </c>
      <c r="Z992">
        <f>VLOOKUP(T992,WoE!$T$19:$W$25,4,FALSE)</f>
        <v>113</v>
      </c>
      <c r="AA992">
        <f>VLOOKUP(U992,WoE!$T$33:$W$45,4,FALSE)</f>
        <v>112</v>
      </c>
      <c r="AB992">
        <f>VLOOKUP(V992,WoE!$T$53:$W$54,4,FALSE)</f>
        <v>95</v>
      </c>
      <c r="AC992">
        <f t="shared" si="80"/>
        <v>441</v>
      </c>
      <c r="AD992">
        <f t="shared" si="81"/>
        <v>0</v>
      </c>
    </row>
    <row r="993" spans="1:30" x14ac:dyDescent="0.25">
      <c r="A993">
        <v>3</v>
      </c>
      <c r="B993">
        <v>1</v>
      </c>
      <c r="C993" t="s">
        <v>2225</v>
      </c>
      <c r="D993" t="s">
        <v>20</v>
      </c>
      <c r="F993">
        <v>0</v>
      </c>
      <c r="G993">
        <v>0</v>
      </c>
      <c r="H993" t="s">
        <v>2226</v>
      </c>
      <c r="I993">
        <v>7.2291999999999996</v>
      </c>
      <c r="K993" t="s">
        <v>44</v>
      </c>
      <c r="L993" t="s">
        <v>414</v>
      </c>
      <c r="O993">
        <v>3</v>
      </c>
      <c r="P993" t="str">
        <f t="shared" si="77"/>
        <v>Train</v>
      </c>
      <c r="Q993" t="str">
        <f t="shared" si="78"/>
        <v/>
      </c>
      <c r="S993">
        <f>IF(E993="",WoE!$T$11,IF(E993&lt;18,WoE!$T$5,IF(E993&lt;31,WoE!$T$6,IF(E993&lt;41,WoE!$T$7,IF(E993&lt;51,WoE!$T$8,IF(E993&lt;61,WoE!$T$9,WoE!$T$10))))))</f>
        <v>-43.580409799888336</v>
      </c>
      <c r="T993">
        <f>IF(J993="",WoE!$T$25,IF(LEFT(J993,1)=WoE!$R$19,WoE!$T$19,IF(LEFT(J993,1)=WoE!$R$20,WoE!$T$20,IF(LEFT(J993,1)=WoE!$R$21,WoE!$T$21,IF(LEFT(J993,1)=WoE!$R$22,WoE!$T$22,IF(LEFT(J993,1)=WoE!$R$23,WoE!$T$23,WoE!$T$24))))))</f>
        <v>-35.508699828064103</v>
      </c>
      <c r="U993">
        <f>IF(Q993=WoE!$R$45,WoE!$T$45,IF(Q993=WoE!$R$44,WoE!$T$44,IF(Q993=WoE!$R$43,WoE!$T$43,IF(Q993=WoE!$R$42,WoE!$T$42,IF(Q993=WoE!$R$41,WoE!$T$41,IF(Q993=WoE!$R$40,WoE!$T$40,IF(Q993=WoE!$R$39,WoE!$T$39,IF(Q993=WoE!$R$38,WoE!$T$38,IF(Q993=WoE!$R$37,WoE!$T$37,IF(Q993=WoE!$R$36,WoE!$T$36,IF(Q993=WoE!$R$35,WoE!$T$35,IF(Q993="",WoE!$T$33,WoE!$T$34))))))))))))</f>
        <v>-46.758841498002319</v>
      </c>
      <c r="V993">
        <f>IF(D993=WoE!$R$53,WoE!$T$53,WoE!$T$54)</f>
        <v>-94.961360375027951</v>
      </c>
      <c r="W993">
        <f t="shared" si="79"/>
        <v>1</v>
      </c>
      <c r="Y993">
        <f>VLOOKUP(S993,WoE!$T$5:$W$11,4,FALSE)</f>
        <v>113</v>
      </c>
      <c r="Z993">
        <f>VLOOKUP(T993,WoE!$T$19:$W$25,4,FALSE)</f>
        <v>113</v>
      </c>
      <c r="AA993">
        <f>VLOOKUP(U993,WoE!$T$33:$W$45,4,FALSE)</f>
        <v>112</v>
      </c>
      <c r="AB993">
        <f>VLOOKUP(V993,WoE!$T$53:$W$54,4,FALSE)</f>
        <v>95</v>
      </c>
      <c r="AC993">
        <f t="shared" si="80"/>
        <v>433</v>
      </c>
      <c r="AD993">
        <f t="shared" si="81"/>
        <v>1</v>
      </c>
    </row>
    <row r="994" spans="1:30" hidden="1" x14ac:dyDescent="0.25">
      <c r="A994">
        <v>3</v>
      </c>
      <c r="B994">
        <v>0</v>
      </c>
      <c r="C994" t="s">
        <v>2227</v>
      </c>
      <c r="D994" t="s">
        <v>15</v>
      </c>
      <c r="E994">
        <v>30.5</v>
      </c>
      <c r="F994">
        <v>0</v>
      </c>
      <c r="G994">
        <v>0</v>
      </c>
      <c r="H994" t="s">
        <v>2228</v>
      </c>
      <c r="I994">
        <v>7.75</v>
      </c>
      <c r="K994" t="s">
        <v>527</v>
      </c>
      <c r="M994">
        <v>61</v>
      </c>
      <c r="O994">
        <v>4</v>
      </c>
      <c r="P994" t="str">
        <f t="shared" si="77"/>
        <v>Test</v>
      </c>
      <c r="Q994" t="str">
        <f t="shared" si="78"/>
        <v/>
      </c>
      <c r="S994">
        <f>IF(E994="",WoE!$T$11,IF(E994&lt;18,WoE!$T$5,IF(E994&lt;31,WoE!$T$6,IF(E994&lt;41,WoE!$T$7,IF(E994&lt;51,WoE!$T$8,IF(E994&lt;61,WoE!$T$9,WoE!$T$10))))))</f>
        <v>-5.6858338818942329</v>
      </c>
      <c r="T994">
        <f>IF(J994="",WoE!$T$25,IF(LEFT(J994,1)=WoE!$R$19,WoE!$T$19,IF(LEFT(J994,1)=WoE!$R$20,WoE!$T$20,IF(LEFT(J994,1)=WoE!$R$21,WoE!$T$21,IF(LEFT(J994,1)=WoE!$R$22,WoE!$T$22,IF(LEFT(J994,1)=WoE!$R$23,WoE!$T$23,WoE!$T$24))))))</f>
        <v>-35.508699828064103</v>
      </c>
      <c r="U994">
        <f>IF(Q994=WoE!$R$45,WoE!$T$45,IF(Q994=WoE!$R$44,WoE!$T$44,IF(Q994=WoE!$R$43,WoE!$T$43,IF(Q994=WoE!$R$42,WoE!$T$42,IF(Q994=WoE!$R$41,WoE!$T$41,IF(Q994=WoE!$R$40,WoE!$T$40,IF(Q994=WoE!$R$39,WoE!$T$39,IF(Q994=WoE!$R$38,WoE!$T$38,IF(Q994=WoE!$R$37,WoE!$T$37,IF(Q994=WoE!$R$36,WoE!$T$36,IF(Q994=WoE!$R$35,WoE!$T$35,IF(Q994="",WoE!$T$33,WoE!$T$34))))))))))))</f>
        <v>-46.758841498002319</v>
      </c>
      <c r="V994">
        <f>IF(D994=WoE!$R$53,WoE!$T$53,WoE!$T$54)</f>
        <v>157.1927179217501</v>
      </c>
      <c r="W994">
        <f t="shared" si="79"/>
        <v>0</v>
      </c>
      <c r="Y994">
        <f>VLOOKUP(S994,WoE!$T$5:$W$11,4,FALSE)</f>
        <v>121</v>
      </c>
      <c r="Z994">
        <f>VLOOKUP(T994,WoE!$T$19:$W$25,4,FALSE)</f>
        <v>113</v>
      </c>
      <c r="AA994">
        <f>VLOOKUP(U994,WoE!$T$33:$W$45,4,FALSE)</f>
        <v>112</v>
      </c>
      <c r="AB994">
        <f>VLOOKUP(V994,WoE!$T$53:$W$54,4,FALSE)</f>
        <v>167</v>
      </c>
      <c r="AC994">
        <f t="shared" si="80"/>
        <v>513</v>
      </c>
      <c r="AD994">
        <f t="shared" si="81"/>
        <v>0</v>
      </c>
    </row>
    <row r="995" spans="1:30" hidden="1" x14ac:dyDescent="0.25">
      <c r="A995">
        <v>3</v>
      </c>
      <c r="B995">
        <v>1</v>
      </c>
      <c r="C995" t="s">
        <v>2229</v>
      </c>
      <c r="D995" t="s">
        <v>15</v>
      </c>
      <c r="F995">
        <v>0</v>
      </c>
      <c r="G995">
        <v>0</v>
      </c>
      <c r="H995" t="s">
        <v>2230</v>
      </c>
      <c r="I995">
        <v>7.7374999999999998</v>
      </c>
      <c r="K995" t="s">
        <v>527</v>
      </c>
      <c r="L995" t="s">
        <v>1001</v>
      </c>
      <c r="O995">
        <v>5</v>
      </c>
      <c r="P995" t="str">
        <f t="shared" si="77"/>
        <v>Validate</v>
      </c>
      <c r="Q995" t="str">
        <f t="shared" si="78"/>
        <v/>
      </c>
      <c r="S995">
        <f>IF(E995="",WoE!$T$11,IF(E995&lt;18,WoE!$T$5,IF(E995&lt;31,WoE!$T$6,IF(E995&lt;41,WoE!$T$7,IF(E995&lt;51,WoE!$T$8,IF(E995&lt;61,WoE!$T$9,WoE!$T$10))))))</f>
        <v>-43.580409799888336</v>
      </c>
      <c r="T995">
        <f>IF(J995="",WoE!$T$25,IF(LEFT(J995,1)=WoE!$R$19,WoE!$T$19,IF(LEFT(J995,1)=WoE!$R$20,WoE!$T$20,IF(LEFT(J995,1)=WoE!$R$21,WoE!$T$21,IF(LEFT(J995,1)=WoE!$R$22,WoE!$T$22,IF(LEFT(J995,1)=WoE!$R$23,WoE!$T$23,WoE!$T$24))))))</f>
        <v>-35.508699828064103</v>
      </c>
      <c r="U995">
        <f>IF(Q995=WoE!$R$45,WoE!$T$45,IF(Q995=WoE!$R$44,WoE!$T$44,IF(Q995=WoE!$R$43,WoE!$T$43,IF(Q995=WoE!$R$42,WoE!$T$42,IF(Q995=WoE!$R$41,WoE!$T$41,IF(Q995=WoE!$R$40,WoE!$T$40,IF(Q995=WoE!$R$39,WoE!$T$39,IF(Q995=WoE!$R$38,WoE!$T$38,IF(Q995=WoE!$R$37,WoE!$T$37,IF(Q995=WoE!$R$36,WoE!$T$36,IF(Q995=WoE!$R$35,WoE!$T$35,IF(Q995="",WoE!$T$33,WoE!$T$34))))))))))))</f>
        <v>-46.758841498002319</v>
      </c>
      <c r="V995">
        <f>IF(D995=WoE!$R$53,WoE!$T$53,WoE!$T$54)</f>
        <v>157.1927179217501</v>
      </c>
      <c r="W995">
        <f t="shared" si="79"/>
        <v>1</v>
      </c>
      <c r="Y995">
        <f>VLOOKUP(S995,WoE!$T$5:$W$11,4,FALSE)</f>
        <v>113</v>
      </c>
      <c r="Z995">
        <f>VLOOKUP(T995,WoE!$T$19:$W$25,4,FALSE)</f>
        <v>113</v>
      </c>
      <c r="AA995">
        <f>VLOOKUP(U995,WoE!$T$33:$W$45,4,FALSE)</f>
        <v>112</v>
      </c>
      <c r="AB995">
        <f>VLOOKUP(V995,WoE!$T$53:$W$54,4,FALSE)</f>
        <v>167</v>
      </c>
      <c r="AC995">
        <f t="shared" si="80"/>
        <v>505</v>
      </c>
      <c r="AD995">
        <f t="shared" si="81"/>
        <v>1</v>
      </c>
    </row>
    <row r="996" spans="1:30" x14ac:dyDescent="0.25">
      <c r="A996">
        <v>3</v>
      </c>
      <c r="B996">
        <v>0</v>
      </c>
      <c r="C996" t="s">
        <v>2231</v>
      </c>
      <c r="D996" t="s">
        <v>20</v>
      </c>
      <c r="F996">
        <v>0</v>
      </c>
      <c r="G996">
        <v>0</v>
      </c>
      <c r="H996" t="s">
        <v>2232</v>
      </c>
      <c r="I996">
        <v>7.2291999999999996</v>
      </c>
      <c r="J996" t="s">
        <v>2233</v>
      </c>
      <c r="K996" t="s">
        <v>44</v>
      </c>
      <c r="O996">
        <v>2</v>
      </c>
      <c r="P996" t="str">
        <f t="shared" si="77"/>
        <v>Train</v>
      </c>
      <c r="Q996" t="str">
        <f t="shared" si="78"/>
        <v/>
      </c>
      <c r="S996">
        <f>IF(E996="",WoE!$T$11,IF(E996&lt;18,WoE!$T$5,IF(E996&lt;31,WoE!$T$6,IF(E996&lt;41,WoE!$T$7,IF(E996&lt;51,WoE!$T$8,IF(E996&lt;61,WoE!$T$9,WoE!$T$10))))))</f>
        <v>-43.580409799888336</v>
      </c>
      <c r="T996">
        <f>IF(J996="",WoE!$T$25,IF(LEFT(J996,1)=WoE!$R$19,WoE!$T$19,IF(LEFT(J996,1)=WoE!$R$20,WoE!$T$20,IF(LEFT(J996,1)=WoE!$R$21,WoE!$T$21,IF(LEFT(J996,1)=WoE!$R$22,WoE!$T$22,IF(LEFT(J996,1)=WoE!$R$23,WoE!$T$23,WoE!$T$24))))))</f>
        <v>72.164869069215996</v>
      </c>
      <c r="U996">
        <f>IF(Q996=WoE!$R$45,WoE!$T$45,IF(Q996=WoE!$R$44,WoE!$T$44,IF(Q996=WoE!$R$43,WoE!$T$43,IF(Q996=WoE!$R$42,WoE!$T$42,IF(Q996=WoE!$R$41,WoE!$T$41,IF(Q996=WoE!$R$40,WoE!$T$40,IF(Q996=WoE!$R$39,WoE!$T$39,IF(Q996=WoE!$R$38,WoE!$T$38,IF(Q996=WoE!$R$37,WoE!$T$37,IF(Q996=WoE!$R$36,WoE!$T$36,IF(Q996=WoE!$R$35,WoE!$T$35,IF(Q996="",WoE!$T$33,WoE!$T$34))))))))))))</f>
        <v>-46.758841498002319</v>
      </c>
      <c r="V996">
        <f>IF(D996=WoE!$R$53,WoE!$T$53,WoE!$T$54)</f>
        <v>-94.961360375027951</v>
      </c>
      <c r="W996">
        <f t="shared" si="79"/>
        <v>0</v>
      </c>
      <c r="Y996">
        <f>VLOOKUP(S996,WoE!$T$5:$W$11,4,FALSE)</f>
        <v>113</v>
      </c>
      <c r="Z996">
        <f>VLOOKUP(T996,WoE!$T$19:$W$25,4,FALSE)</f>
        <v>140</v>
      </c>
      <c r="AA996">
        <f>VLOOKUP(U996,WoE!$T$33:$W$45,4,FALSE)</f>
        <v>112</v>
      </c>
      <c r="AB996">
        <f>VLOOKUP(V996,WoE!$T$53:$W$54,4,FALSE)</f>
        <v>95</v>
      </c>
      <c r="AC996">
        <f t="shared" si="80"/>
        <v>460</v>
      </c>
      <c r="AD996">
        <f t="shared" si="81"/>
        <v>0</v>
      </c>
    </row>
    <row r="997" spans="1:30" hidden="1" x14ac:dyDescent="0.25">
      <c r="A997">
        <v>3</v>
      </c>
      <c r="B997">
        <v>0</v>
      </c>
      <c r="C997" t="s">
        <v>2234</v>
      </c>
      <c r="D997" t="s">
        <v>20</v>
      </c>
      <c r="E997">
        <v>35</v>
      </c>
      <c r="F997">
        <v>0</v>
      </c>
      <c r="G997">
        <v>0</v>
      </c>
      <c r="H997" t="s">
        <v>2235</v>
      </c>
      <c r="I997">
        <v>7.8958000000000004</v>
      </c>
      <c r="K997" t="s">
        <v>44</v>
      </c>
      <c r="O997">
        <v>5</v>
      </c>
      <c r="P997" t="str">
        <f t="shared" si="77"/>
        <v>Validate</v>
      </c>
      <c r="Q997" t="str">
        <f t="shared" si="78"/>
        <v/>
      </c>
      <c r="S997">
        <f>IF(E997="",WoE!$T$11,IF(E997&lt;18,WoE!$T$5,IF(E997&lt;31,WoE!$T$6,IF(E997&lt;41,WoE!$T$7,IF(E997&lt;51,WoE!$T$8,IF(E997&lt;61,WoE!$T$9,WoE!$T$10))))))</f>
        <v>6.0882919635254256</v>
      </c>
      <c r="T997">
        <f>IF(J997="",WoE!$T$25,IF(LEFT(J997,1)=WoE!$R$19,WoE!$T$19,IF(LEFT(J997,1)=WoE!$R$20,WoE!$T$20,IF(LEFT(J997,1)=WoE!$R$21,WoE!$T$21,IF(LEFT(J997,1)=WoE!$R$22,WoE!$T$22,IF(LEFT(J997,1)=WoE!$R$23,WoE!$T$23,WoE!$T$24))))))</f>
        <v>-35.508699828064103</v>
      </c>
      <c r="U997">
        <f>IF(Q997=WoE!$R$45,WoE!$T$45,IF(Q997=WoE!$R$44,WoE!$T$44,IF(Q997=WoE!$R$43,WoE!$T$43,IF(Q997=WoE!$R$42,WoE!$T$42,IF(Q997=WoE!$R$41,WoE!$T$41,IF(Q997=WoE!$R$40,WoE!$T$40,IF(Q997=WoE!$R$39,WoE!$T$39,IF(Q997=WoE!$R$38,WoE!$T$38,IF(Q997=WoE!$R$37,WoE!$T$37,IF(Q997=WoE!$R$36,WoE!$T$36,IF(Q997=WoE!$R$35,WoE!$T$35,IF(Q997="",WoE!$T$33,WoE!$T$34))))))))))))</f>
        <v>-46.758841498002319</v>
      </c>
      <c r="V997">
        <f>IF(D997=WoE!$R$53,WoE!$T$53,WoE!$T$54)</f>
        <v>-94.961360375027951</v>
      </c>
      <c r="W997">
        <f t="shared" si="79"/>
        <v>0</v>
      </c>
      <c r="Y997">
        <f>VLOOKUP(S997,WoE!$T$5:$W$11,4,FALSE)</f>
        <v>123</v>
      </c>
      <c r="Z997">
        <f>VLOOKUP(T997,WoE!$T$19:$W$25,4,FALSE)</f>
        <v>113</v>
      </c>
      <c r="AA997">
        <f>VLOOKUP(U997,WoE!$T$33:$W$45,4,FALSE)</f>
        <v>112</v>
      </c>
      <c r="AB997">
        <f>VLOOKUP(V997,WoE!$T$53:$W$54,4,FALSE)</f>
        <v>95</v>
      </c>
      <c r="AC997">
        <f t="shared" si="80"/>
        <v>443</v>
      </c>
      <c r="AD997">
        <f t="shared" si="81"/>
        <v>0</v>
      </c>
    </row>
    <row r="998" spans="1:30" x14ac:dyDescent="0.25">
      <c r="A998">
        <v>3</v>
      </c>
      <c r="B998">
        <v>0</v>
      </c>
      <c r="C998" t="s">
        <v>2236</v>
      </c>
      <c r="D998" t="s">
        <v>20</v>
      </c>
      <c r="E998">
        <v>33</v>
      </c>
      <c r="F998">
        <v>0</v>
      </c>
      <c r="G998">
        <v>0</v>
      </c>
      <c r="H998" t="s">
        <v>2237</v>
      </c>
      <c r="I998">
        <v>7.8958000000000004</v>
      </c>
      <c r="K998" t="s">
        <v>17</v>
      </c>
      <c r="O998">
        <v>3</v>
      </c>
      <c r="P998" t="str">
        <f t="shared" si="77"/>
        <v>Train</v>
      </c>
      <c r="Q998" t="str">
        <f t="shared" si="78"/>
        <v/>
      </c>
      <c r="S998">
        <f>IF(E998="",WoE!$T$11,IF(E998&lt;18,WoE!$T$5,IF(E998&lt;31,WoE!$T$6,IF(E998&lt;41,WoE!$T$7,IF(E998&lt;51,WoE!$T$8,IF(E998&lt;61,WoE!$T$9,WoE!$T$10))))))</f>
        <v>6.0882919635254256</v>
      </c>
      <c r="T998">
        <f>IF(J998="",WoE!$T$25,IF(LEFT(J998,1)=WoE!$R$19,WoE!$T$19,IF(LEFT(J998,1)=WoE!$R$20,WoE!$T$20,IF(LEFT(J998,1)=WoE!$R$21,WoE!$T$21,IF(LEFT(J998,1)=WoE!$R$22,WoE!$T$22,IF(LEFT(J998,1)=WoE!$R$23,WoE!$T$23,WoE!$T$24))))))</f>
        <v>-35.508699828064103</v>
      </c>
      <c r="U998">
        <f>IF(Q998=WoE!$R$45,WoE!$T$45,IF(Q998=WoE!$R$44,WoE!$T$44,IF(Q998=WoE!$R$43,WoE!$T$43,IF(Q998=WoE!$R$42,WoE!$T$42,IF(Q998=WoE!$R$41,WoE!$T$41,IF(Q998=WoE!$R$40,WoE!$T$40,IF(Q998=WoE!$R$39,WoE!$T$39,IF(Q998=WoE!$R$38,WoE!$T$38,IF(Q998=WoE!$R$37,WoE!$T$37,IF(Q998=WoE!$R$36,WoE!$T$36,IF(Q998=WoE!$R$35,WoE!$T$35,IF(Q998="",WoE!$T$33,WoE!$T$34))))))))))))</f>
        <v>-46.758841498002319</v>
      </c>
      <c r="V998">
        <f>IF(D998=WoE!$R$53,WoE!$T$53,WoE!$T$54)</f>
        <v>-94.961360375027951</v>
      </c>
      <c r="W998">
        <f t="shared" si="79"/>
        <v>0</v>
      </c>
      <c r="Y998">
        <f>VLOOKUP(S998,WoE!$T$5:$W$11,4,FALSE)</f>
        <v>123</v>
      </c>
      <c r="Z998">
        <f>VLOOKUP(T998,WoE!$T$19:$W$25,4,FALSE)</f>
        <v>113</v>
      </c>
      <c r="AA998">
        <f>VLOOKUP(U998,WoE!$T$33:$W$45,4,FALSE)</f>
        <v>112</v>
      </c>
      <c r="AB998">
        <f>VLOOKUP(V998,WoE!$T$53:$W$54,4,FALSE)</f>
        <v>95</v>
      </c>
      <c r="AC998">
        <f t="shared" si="80"/>
        <v>443</v>
      </c>
      <c r="AD998">
        <f t="shared" si="81"/>
        <v>0</v>
      </c>
    </row>
    <row r="999" spans="1:30" x14ac:dyDescent="0.25">
      <c r="A999">
        <v>3</v>
      </c>
      <c r="B999">
        <v>1</v>
      </c>
      <c r="C999" t="s">
        <v>2238</v>
      </c>
      <c r="D999" t="s">
        <v>15</v>
      </c>
      <c r="F999">
        <v>0</v>
      </c>
      <c r="G999">
        <v>0</v>
      </c>
      <c r="H999" t="s">
        <v>2239</v>
      </c>
      <c r="I999">
        <v>7.2249999999999996</v>
      </c>
      <c r="K999" t="s">
        <v>44</v>
      </c>
      <c r="L999" t="s">
        <v>44</v>
      </c>
      <c r="O999">
        <v>1</v>
      </c>
      <c r="P999" t="str">
        <f t="shared" si="77"/>
        <v>Train</v>
      </c>
      <c r="Q999" t="str">
        <f t="shared" si="78"/>
        <v/>
      </c>
      <c r="S999">
        <f>IF(E999="",WoE!$T$11,IF(E999&lt;18,WoE!$T$5,IF(E999&lt;31,WoE!$T$6,IF(E999&lt;41,WoE!$T$7,IF(E999&lt;51,WoE!$T$8,IF(E999&lt;61,WoE!$T$9,WoE!$T$10))))))</f>
        <v>-43.580409799888336</v>
      </c>
      <c r="T999">
        <f>IF(J999="",WoE!$T$25,IF(LEFT(J999,1)=WoE!$R$19,WoE!$T$19,IF(LEFT(J999,1)=WoE!$R$20,WoE!$T$20,IF(LEFT(J999,1)=WoE!$R$21,WoE!$T$21,IF(LEFT(J999,1)=WoE!$R$22,WoE!$T$22,IF(LEFT(J999,1)=WoE!$R$23,WoE!$T$23,WoE!$T$24))))))</f>
        <v>-35.508699828064103</v>
      </c>
      <c r="U999">
        <f>IF(Q999=WoE!$R$45,WoE!$T$45,IF(Q999=WoE!$R$44,WoE!$T$44,IF(Q999=WoE!$R$43,WoE!$T$43,IF(Q999=WoE!$R$42,WoE!$T$42,IF(Q999=WoE!$R$41,WoE!$T$41,IF(Q999=WoE!$R$40,WoE!$T$40,IF(Q999=WoE!$R$39,WoE!$T$39,IF(Q999=WoE!$R$38,WoE!$T$38,IF(Q999=WoE!$R$37,WoE!$T$37,IF(Q999=WoE!$R$36,WoE!$T$36,IF(Q999=WoE!$R$35,WoE!$T$35,IF(Q999="",WoE!$T$33,WoE!$T$34))))))))))))</f>
        <v>-46.758841498002319</v>
      </c>
      <c r="V999">
        <f>IF(D999=WoE!$R$53,WoE!$T$53,WoE!$T$54)</f>
        <v>157.1927179217501</v>
      </c>
      <c r="W999">
        <f t="shared" si="79"/>
        <v>1</v>
      </c>
      <c r="Y999">
        <f>VLOOKUP(S999,WoE!$T$5:$W$11,4,FALSE)</f>
        <v>113</v>
      </c>
      <c r="Z999">
        <f>VLOOKUP(T999,WoE!$T$19:$W$25,4,FALSE)</f>
        <v>113</v>
      </c>
      <c r="AA999">
        <f>VLOOKUP(U999,WoE!$T$33:$W$45,4,FALSE)</f>
        <v>112</v>
      </c>
      <c r="AB999">
        <f>VLOOKUP(V999,WoE!$T$53:$W$54,4,FALSE)</f>
        <v>167</v>
      </c>
      <c r="AC999">
        <f t="shared" si="80"/>
        <v>505</v>
      </c>
      <c r="AD999">
        <f t="shared" si="81"/>
        <v>1</v>
      </c>
    </row>
    <row r="1000" spans="1:30" hidden="1" x14ac:dyDescent="0.25">
      <c r="A1000">
        <v>3</v>
      </c>
      <c r="B1000">
        <v>0</v>
      </c>
      <c r="C1000" t="s">
        <v>2240</v>
      </c>
      <c r="D1000" t="s">
        <v>20</v>
      </c>
      <c r="F1000">
        <v>0</v>
      </c>
      <c r="G1000">
        <v>0</v>
      </c>
      <c r="H1000" t="s">
        <v>2241</v>
      </c>
      <c r="I1000">
        <v>7.8958000000000004</v>
      </c>
      <c r="K1000" t="s">
        <v>44</v>
      </c>
      <c r="O1000">
        <v>5</v>
      </c>
      <c r="P1000" t="str">
        <f t="shared" si="77"/>
        <v>Validate</v>
      </c>
      <c r="Q1000" t="str">
        <f t="shared" si="78"/>
        <v/>
      </c>
      <c r="S1000">
        <f>IF(E1000="",WoE!$T$11,IF(E1000&lt;18,WoE!$T$5,IF(E1000&lt;31,WoE!$T$6,IF(E1000&lt;41,WoE!$T$7,IF(E1000&lt;51,WoE!$T$8,IF(E1000&lt;61,WoE!$T$9,WoE!$T$10))))))</f>
        <v>-43.580409799888336</v>
      </c>
      <c r="T1000">
        <f>IF(J1000="",WoE!$T$25,IF(LEFT(J1000,1)=WoE!$R$19,WoE!$T$19,IF(LEFT(J1000,1)=WoE!$R$20,WoE!$T$20,IF(LEFT(J1000,1)=WoE!$R$21,WoE!$T$21,IF(LEFT(J1000,1)=WoE!$R$22,WoE!$T$22,IF(LEFT(J1000,1)=WoE!$R$23,WoE!$T$23,WoE!$T$24))))))</f>
        <v>-35.508699828064103</v>
      </c>
      <c r="U1000">
        <f>IF(Q1000=WoE!$R$45,WoE!$T$45,IF(Q1000=WoE!$R$44,WoE!$T$44,IF(Q1000=WoE!$R$43,WoE!$T$43,IF(Q1000=WoE!$R$42,WoE!$T$42,IF(Q1000=WoE!$R$41,WoE!$T$41,IF(Q1000=WoE!$R$40,WoE!$T$40,IF(Q1000=WoE!$R$39,WoE!$T$39,IF(Q1000=WoE!$R$38,WoE!$T$38,IF(Q1000=WoE!$R$37,WoE!$T$37,IF(Q1000=WoE!$R$36,WoE!$T$36,IF(Q1000=WoE!$R$35,WoE!$T$35,IF(Q1000="",WoE!$T$33,WoE!$T$34))))))))))))</f>
        <v>-46.758841498002319</v>
      </c>
      <c r="V1000">
        <f>IF(D1000=WoE!$R$53,WoE!$T$53,WoE!$T$54)</f>
        <v>-94.961360375027951</v>
      </c>
      <c r="W1000">
        <f t="shared" si="79"/>
        <v>0</v>
      </c>
      <c r="Y1000">
        <f>VLOOKUP(S1000,WoE!$T$5:$W$11,4,FALSE)</f>
        <v>113</v>
      </c>
      <c r="Z1000">
        <f>VLOOKUP(T1000,WoE!$T$19:$W$25,4,FALSE)</f>
        <v>113</v>
      </c>
      <c r="AA1000">
        <f>VLOOKUP(U1000,WoE!$T$33:$W$45,4,FALSE)</f>
        <v>112</v>
      </c>
      <c r="AB1000">
        <f>VLOOKUP(V1000,WoE!$T$53:$W$54,4,FALSE)</f>
        <v>95</v>
      </c>
      <c r="AC1000">
        <f t="shared" si="80"/>
        <v>433</v>
      </c>
      <c r="AD1000">
        <f t="shared" si="81"/>
        <v>0</v>
      </c>
    </row>
    <row r="1001" spans="1:30" hidden="1" x14ac:dyDescent="0.25">
      <c r="A1001">
        <v>3</v>
      </c>
      <c r="B1001">
        <v>1</v>
      </c>
      <c r="C1001" t="s">
        <v>2242</v>
      </c>
      <c r="D1001" t="s">
        <v>15</v>
      </c>
      <c r="F1001">
        <v>0</v>
      </c>
      <c r="G1001">
        <v>0</v>
      </c>
      <c r="H1001" t="s">
        <v>2243</v>
      </c>
      <c r="I1001">
        <v>7.75</v>
      </c>
      <c r="K1001" t="s">
        <v>527</v>
      </c>
      <c r="L1001" t="s">
        <v>2244</v>
      </c>
      <c r="O1001">
        <v>4</v>
      </c>
      <c r="P1001" t="str">
        <f t="shared" si="77"/>
        <v>Test</v>
      </c>
      <c r="Q1001" t="str">
        <f t="shared" si="78"/>
        <v/>
      </c>
      <c r="S1001">
        <f>IF(E1001="",WoE!$T$11,IF(E1001&lt;18,WoE!$T$5,IF(E1001&lt;31,WoE!$T$6,IF(E1001&lt;41,WoE!$T$7,IF(E1001&lt;51,WoE!$T$8,IF(E1001&lt;61,WoE!$T$9,WoE!$T$10))))))</f>
        <v>-43.580409799888336</v>
      </c>
      <c r="T1001">
        <f>IF(J1001="",WoE!$T$25,IF(LEFT(J1001,1)=WoE!$R$19,WoE!$T$19,IF(LEFT(J1001,1)=WoE!$R$20,WoE!$T$20,IF(LEFT(J1001,1)=WoE!$R$21,WoE!$T$21,IF(LEFT(J1001,1)=WoE!$R$22,WoE!$T$22,IF(LEFT(J1001,1)=WoE!$R$23,WoE!$T$23,WoE!$T$24))))))</f>
        <v>-35.508699828064103</v>
      </c>
      <c r="U1001">
        <f>IF(Q1001=WoE!$R$45,WoE!$T$45,IF(Q1001=WoE!$R$44,WoE!$T$44,IF(Q1001=WoE!$R$43,WoE!$T$43,IF(Q1001=WoE!$R$42,WoE!$T$42,IF(Q1001=WoE!$R$41,WoE!$T$41,IF(Q1001=WoE!$R$40,WoE!$T$40,IF(Q1001=WoE!$R$39,WoE!$T$39,IF(Q1001=WoE!$R$38,WoE!$T$38,IF(Q1001=WoE!$R$37,WoE!$T$37,IF(Q1001=WoE!$R$36,WoE!$T$36,IF(Q1001=WoE!$R$35,WoE!$T$35,IF(Q1001="",WoE!$T$33,WoE!$T$34))))))))))))</f>
        <v>-46.758841498002319</v>
      </c>
      <c r="V1001">
        <f>IF(D1001=WoE!$R$53,WoE!$T$53,WoE!$T$54)</f>
        <v>157.1927179217501</v>
      </c>
      <c r="W1001">
        <f t="shared" si="79"/>
        <v>1</v>
      </c>
      <c r="Y1001">
        <f>VLOOKUP(S1001,WoE!$T$5:$W$11,4,FALSE)</f>
        <v>113</v>
      </c>
      <c r="Z1001">
        <f>VLOOKUP(T1001,WoE!$T$19:$W$25,4,FALSE)</f>
        <v>113</v>
      </c>
      <c r="AA1001">
        <f>VLOOKUP(U1001,WoE!$T$33:$W$45,4,FALSE)</f>
        <v>112</v>
      </c>
      <c r="AB1001">
        <f>VLOOKUP(V1001,WoE!$T$53:$W$54,4,FALSE)</f>
        <v>167</v>
      </c>
      <c r="AC1001">
        <f t="shared" si="80"/>
        <v>505</v>
      </c>
      <c r="AD1001">
        <f t="shared" si="81"/>
        <v>1</v>
      </c>
    </row>
    <row r="1002" spans="1:30" x14ac:dyDescent="0.25">
      <c r="A1002">
        <v>3</v>
      </c>
      <c r="B1002">
        <v>1</v>
      </c>
      <c r="C1002" t="s">
        <v>2245</v>
      </c>
      <c r="D1002" t="s">
        <v>20</v>
      </c>
      <c r="F1002">
        <v>0</v>
      </c>
      <c r="G1002">
        <v>0</v>
      </c>
      <c r="H1002" t="s">
        <v>2246</v>
      </c>
      <c r="I1002">
        <v>7.75</v>
      </c>
      <c r="K1002" t="s">
        <v>527</v>
      </c>
      <c r="O1002">
        <v>3</v>
      </c>
      <c r="P1002" t="str">
        <f t="shared" si="77"/>
        <v>Train</v>
      </c>
      <c r="Q1002" t="str">
        <f t="shared" si="78"/>
        <v/>
      </c>
      <c r="S1002">
        <f>IF(E1002="",WoE!$T$11,IF(E1002&lt;18,WoE!$T$5,IF(E1002&lt;31,WoE!$T$6,IF(E1002&lt;41,WoE!$T$7,IF(E1002&lt;51,WoE!$T$8,IF(E1002&lt;61,WoE!$T$9,WoE!$T$10))))))</f>
        <v>-43.580409799888336</v>
      </c>
      <c r="T1002">
        <f>IF(J1002="",WoE!$T$25,IF(LEFT(J1002,1)=WoE!$R$19,WoE!$T$19,IF(LEFT(J1002,1)=WoE!$R$20,WoE!$T$20,IF(LEFT(J1002,1)=WoE!$R$21,WoE!$T$21,IF(LEFT(J1002,1)=WoE!$R$22,WoE!$T$22,IF(LEFT(J1002,1)=WoE!$R$23,WoE!$T$23,WoE!$T$24))))))</f>
        <v>-35.508699828064103</v>
      </c>
      <c r="U1002">
        <f>IF(Q1002=WoE!$R$45,WoE!$T$45,IF(Q1002=WoE!$R$44,WoE!$T$44,IF(Q1002=WoE!$R$43,WoE!$T$43,IF(Q1002=WoE!$R$42,WoE!$T$42,IF(Q1002=WoE!$R$41,WoE!$T$41,IF(Q1002=WoE!$R$40,WoE!$T$40,IF(Q1002=WoE!$R$39,WoE!$T$39,IF(Q1002=WoE!$R$38,WoE!$T$38,IF(Q1002=WoE!$R$37,WoE!$T$37,IF(Q1002=WoE!$R$36,WoE!$T$36,IF(Q1002=WoE!$R$35,WoE!$T$35,IF(Q1002="",WoE!$T$33,WoE!$T$34))))))))))))</f>
        <v>-46.758841498002319</v>
      </c>
      <c r="V1002">
        <f>IF(D1002=WoE!$R$53,WoE!$T$53,WoE!$T$54)</f>
        <v>-94.961360375027951</v>
      </c>
      <c r="W1002">
        <f t="shared" si="79"/>
        <v>1</v>
      </c>
      <c r="Y1002">
        <f>VLOOKUP(S1002,WoE!$T$5:$W$11,4,FALSE)</f>
        <v>113</v>
      </c>
      <c r="Z1002">
        <f>VLOOKUP(T1002,WoE!$T$19:$W$25,4,FALSE)</f>
        <v>113</v>
      </c>
      <c r="AA1002">
        <f>VLOOKUP(U1002,WoE!$T$33:$W$45,4,FALSE)</f>
        <v>112</v>
      </c>
      <c r="AB1002">
        <f>VLOOKUP(V1002,WoE!$T$53:$W$54,4,FALSE)</f>
        <v>95</v>
      </c>
      <c r="AC1002">
        <f t="shared" si="80"/>
        <v>433</v>
      </c>
      <c r="AD1002">
        <f t="shared" si="81"/>
        <v>1</v>
      </c>
    </row>
    <row r="1003" spans="1:30" hidden="1" x14ac:dyDescent="0.25">
      <c r="A1003">
        <v>3</v>
      </c>
      <c r="B1003">
        <v>1</v>
      </c>
      <c r="C1003" t="s">
        <v>2247</v>
      </c>
      <c r="D1003" t="s">
        <v>15</v>
      </c>
      <c r="F1003">
        <v>2</v>
      </c>
      <c r="G1003">
        <v>0</v>
      </c>
      <c r="H1003" t="s">
        <v>2248</v>
      </c>
      <c r="I1003">
        <v>23.25</v>
      </c>
      <c r="K1003" t="s">
        <v>527</v>
      </c>
      <c r="L1003" t="s">
        <v>1001</v>
      </c>
      <c r="O1003">
        <v>5</v>
      </c>
      <c r="P1003" t="str">
        <f t="shared" si="77"/>
        <v>Validate</v>
      </c>
      <c r="Q1003" t="str">
        <f t="shared" si="78"/>
        <v/>
      </c>
      <c r="S1003">
        <f>IF(E1003="",WoE!$T$11,IF(E1003&lt;18,WoE!$T$5,IF(E1003&lt;31,WoE!$T$6,IF(E1003&lt;41,WoE!$T$7,IF(E1003&lt;51,WoE!$T$8,IF(E1003&lt;61,WoE!$T$9,WoE!$T$10))))))</f>
        <v>-43.580409799888336</v>
      </c>
      <c r="T1003">
        <f>IF(J1003="",WoE!$T$25,IF(LEFT(J1003,1)=WoE!$R$19,WoE!$T$19,IF(LEFT(J1003,1)=WoE!$R$20,WoE!$T$20,IF(LEFT(J1003,1)=WoE!$R$21,WoE!$T$21,IF(LEFT(J1003,1)=WoE!$R$22,WoE!$T$22,IF(LEFT(J1003,1)=WoE!$R$23,WoE!$T$23,WoE!$T$24))))))</f>
        <v>-35.508699828064103</v>
      </c>
      <c r="U1003">
        <f>IF(Q1003=WoE!$R$45,WoE!$T$45,IF(Q1003=WoE!$R$44,WoE!$T$44,IF(Q1003=WoE!$R$43,WoE!$T$43,IF(Q1003=WoE!$R$42,WoE!$T$42,IF(Q1003=WoE!$R$41,WoE!$T$41,IF(Q1003=WoE!$R$40,WoE!$T$40,IF(Q1003=WoE!$R$39,WoE!$T$39,IF(Q1003=WoE!$R$38,WoE!$T$38,IF(Q1003=WoE!$R$37,WoE!$T$37,IF(Q1003=WoE!$R$36,WoE!$T$36,IF(Q1003=WoE!$R$35,WoE!$T$35,IF(Q1003="",WoE!$T$33,WoE!$T$34))))))))))))</f>
        <v>-46.758841498002319</v>
      </c>
      <c r="V1003">
        <f>IF(D1003=WoE!$R$53,WoE!$T$53,WoE!$T$54)</f>
        <v>157.1927179217501</v>
      </c>
      <c r="W1003">
        <f t="shared" si="79"/>
        <v>1</v>
      </c>
      <c r="Y1003">
        <f>VLOOKUP(S1003,WoE!$T$5:$W$11,4,FALSE)</f>
        <v>113</v>
      </c>
      <c r="Z1003">
        <f>VLOOKUP(T1003,WoE!$T$19:$W$25,4,FALSE)</f>
        <v>113</v>
      </c>
      <c r="AA1003">
        <f>VLOOKUP(U1003,WoE!$T$33:$W$45,4,FALSE)</f>
        <v>112</v>
      </c>
      <c r="AB1003">
        <f>VLOOKUP(V1003,WoE!$T$53:$W$54,4,FALSE)</f>
        <v>167</v>
      </c>
      <c r="AC1003">
        <f t="shared" si="80"/>
        <v>505</v>
      </c>
      <c r="AD1003">
        <f t="shared" si="81"/>
        <v>1</v>
      </c>
    </row>
    <row r="1004" spans="1:30" hidden="1" x14ac:dyDescent="0.25">
      <c r="A1004">
        <v>3</v>
      </c>
      <c r="B1004">
        <v>1</v>
      </c>
      <c r="C1004" t="s">
        <v>2249</v>
      </c>
      <c r="D1004" t="s">
        <v>15</v>
      </c>
      <c r="F1004">
        <v>2</v>
      </c>
      <c r="G1004">
        <v>0</v>
      </c>
      <c r="H1004" t="s">
        <v>2248</v>
      </c>
      <c r="I1004">
        <v>23.25</v>
      </c>
      <c r="K1004" t="s">
        <v>527</v>
      </c>
      <c r="L1004" t="s">
        <v>1001</v>
      </c>
      <c r="O1004">
        <v>5</v>
      </c>
      <c r="P1004" t="str">
        <f t="shared" si="77"/>
        <v>Validate</v>
      </c>
      <c r="Q1004" t="str">
        <f t="shared" si="78"/>
        <v/>
      </c>
      <c r="S1004">
        <f>IF(E1004="",WoE!$T$11,IF(E1004&lt;18,WoE!$T$5,IF(E1004&lt;31,WoE!$T$6,IF(E1004&lt;41,WoE!$T$7,IF(E1004&lt;51,WoE!$T$8,IF(E1004&lt;61,WoE!$T$9,WoE!$T$10))))))</f>
        <v>-43.580409799888336</v>
      </c>
      <c r="T1004">
        <f>IF(J1004="",WoE!$T$25,IF(LEFT(J1004,1)=WoE!$R$19,WoE!$T$19,IF(LEFT(J1004,1)=WoE!$R$20,WoE!$T$20,IF(LEFT(J1004,1)=WoE!$R$21,WoE!$T$21,IF(LEFT(J1004,1)=WoE!$R$22,WoE!$T$22,IF(LEFT(J1004,1)=WoE!$R$23,WoE!$T$23,WoE!$T$24))))))</f>
        <v>-35.508699828064103</v>
      </c>
      <c r="U1004">
        <f>IF(Q1004=WoE!$R$45,WoE!$T$45,IF(Q1004=WoE!$R$44,WoE!$T$44,IF(Q1004=WoE!$R$43,WoE!$T$43,IF(Q1004=WoE!$R$42,WoE!$T$42,IF(Q1004=WoE!$R$41,WoE!$T$41,IF(Q1004=WoE!$R$40,WoE!$T$40,IF(Q1004=WoE!$R$39,WoE!$T$39,IF(Q1004=WoE!$R$38,WoE!$T$38,IF(Q1004=WoE!$R$37,WoE!$T$37,IF(Q1004=WoE!$R$36,WoE!$T$36,IF(Q1004=WoE!$R$35,WoE!$T$35,IF(Q1004="",WoE!$T$33,WoE!$T$34))))))))))))</f>
        <v>-46.758841498002319</v>
      </c>
      <c r="V1004">
        <f>IF(D1004=WoE!$R$53,WoE!$T$53,WoE!$T$54)</f>
        <v>157.1927179217501</v>
      </c>
      <c r="W1004">
        <f t="shared" si="79"/>
        <v>1</v>
      </c>
      <c r="Y1004">
        <f>VLOOKUP(S1004,WoE!$T$5:$W$11,4,FALSE)</f>
        <v>113</v>
      </c>
      <c r="Z1004">
        <f>VLOOKUP(T1004,WoE!$T$19:$W$25,4,FALSE)</f>
        <v>113</v>
      </c>
      <c r="AA1004">
        <f>VLOOKUP(U1004,WoE!$T$33:$W$45,4,FALSE)</f>
        <v>112</v>
      </c>
      <c r="AB1004">
        <f>VLOOKUP(V1004,WoE!$T$53:$W$54,4,FALSE)</f>
        <v>167</v>
      </c>
      <c r="AC1004">
        <f t="shared" si="80"/>
        <v>505</v>
      </c>
      <c r="AD1004">
        <f t="shared" si="81"/>
        <v>1</v>
      </c>
    </row>
    <row r="1005" spans="1:30" x14ac:dyDescent="0.25">
      <c r="A1005">
        <v>3</v>
      </c>
      <c r="B1005">
        <v>1</v>
      </c>
      <c r="C1005" t="s">
        <v>2250</v>
      </c>
      <c r="D1005" t="s">
        <v>20</v>
      </c>
      <c r="F1005">
        <v>2</v>
      </c>
      <c r="G1005">
        <v>0</v>
      </c>
      <c r="H1005" t="s">
        <v>2248</v>
      </c>
      <c r="I1005">
        <v>23.25</v>
      </c>
      <c r="K1005" t="s">
        <v>527</v>
      </c>
      <c r="L1005" t="s">
        <v>1001</v>
      </c>
      <c r="O1005">
        <v>1</v>
      </c>
      <c r="P1005" t="str">
        <f t="shared" si="77"/>
        <v>Train</v>
      </c>
      <c r="Q1005" t="str">
        <f t="shared" si="78"/>
        <v/>
      </c>
      <c r="S1005">
        <f>IF(E1005="",WoE!$T$11,IF(E1005&lt;18,WoE!$T$5,IF(E1005&lt;31,WoE!$T$6,IF(E1005&lt;41,WoE!$T$7,IF(E1005&lt;51,WoE!$T$8,IF(E1005&lt;61,WoE!$T$9,WoE!$T$10))))))</f>
        <v>-43.580409799888336</v>
      </c>
      <c r="T1005">
        <f>IF(J1005="",WoE!$T$25,IF(LEFT(J1005,1)=WoE!$R$19,WoE!$T$19,IF(LEFT(J1005,1)=WoE!$R$20,WoE!$T$20,IF(LEFT(J1005,1)=WoE!$R$21,WoE!$T$21,IF(LEFT(J1005,1)=WoE!$R$22,WoE!$T$22,IF(LEFT(J1005,1)=WoE!$R$23,WoE!$T$23,WoE!$T$24))))))</f>
        <v>-35.508699828064103</v>
      </c>
      <c r="U1005">
        <f>IF(Q1005=WoE!$R$45,WoE!$T$45,IF(Q1005=WoE!$R$44,WoE!$T$44,IF(Q1005=WoE!$R$43,WoE!$T$43,IF(Q1005=WoE!$R$42,WoE!$T$42,IF(Q1005=WoE!$R$41,WoE!$T$41,IF(Q1005=WoE!$R$40,WoE!$T$40,IF(Q1005=WoE!$R$39,WoE!$T$39,IF(Q1005=WoE!$R$38,WoE!$T$38,IF(Q1005=WoE!$R$37,WoE!$T$37,IF(Q1005=WoE!$R$36,WoE!$T$36,IF(Q1005=WoE!$R$35,WoE!$T$35,IF(Q1005="",WoE!$T$33,WoE!$T$34))))))))))))</f>
        <v>-46.758841498002319</v>
      </c>
      <c r="V1005">
        <f>IF(D1005=WoE!$R$53,WoE!$T$53,WoE!$T$54)</f>
        <v>-94.961360375027951</v>
      </c>
      <c r="W1005">
        <f t="shared" si="79"/>
        <v>1</v>
      </c>
      <c r="Y1005">
        <f>VLOOKUP(S1005,WoE!$T$5:$W$11,4,FALSE)</f>
        <v>113</v>
      </c>
      <c r="Z1005">
        <f>VLOOKUP(T1005,WoE!$T$19:$W$25,4,FALSE)</f>
        <v>113</v>
      </c>
      <c r="AA1005">
        <f>VLOOKUP(U1005,WoE!$T$33:$W$45,4,FALSE)</f>
        <v>112</v>
      </c>
      <c r="AB1005">
        <f>VLOOKUP(V1005,WoE!$T$53:$W$54,4,FALSE)</f>
        <v>95</v>
      </c>
      <c r="AC1005">
        <f t="shared" si="80"/>
        <v>433</v>
      </c>
      <c r="AD1005">
        <f t="shared" si="81"/>
        <v>1</v>
      </c>
    </row>
    <row r="1006" spans="1:30" hidden="1" x14ac:dyDescent="0.25">
      <c r="A1006">
        <v>3</v>
      </c>
      <c r="B1006">
        <v>1</v>
      </c>
      <c r="C1006" t="s">
        <v>2251</v>
      </c>
      <c r="D1006" t="s">
        <v>15</v>
      </c>
      <c r="F1006">
        <v>0</v>
      </c>
      <c r="G1006">
        <v>0</v>
      </c>
      <c r="H1006" t="s">
        <v>2252</v>
      </c>
      <c r="I1006">
        <v>7.7874999999999996</v>
      </c>
      <c r="K1006" t="s">
        <v>527</v>
      </c>
      <c r="L1006" t="s">
        <v>241</v>
      </c>
      <c r="O1006">
        <v>4</v>
      </c>
      <c r="P1006" t="str">
        <f t="shared" si="77"/>
        <v>Test</v>
      </c>
      <c r="Q1006" t="str">
        <f t="shared" si="78"/>
        <v/>
      </c>
      <c r="S1006">
        <f>IF(E1006="",WoE!$T$11,IF(E1006&lt;18,WoE!$T$5,IF(E1006&lt;31,WoE!$T$6,IF(E1006&lt;41,WoE!$T$7,IF(E1006&lt;51,WoE!$T$8,IF(E1006&lt;61,WoE!$T$9,WoE!$T$10))))))</f>
        <v>-43.580409799888336</v>
      </c>
      <c r="T1006">
        <f>IF(J1006="",WoE!$T$25,IF(LEFT(J1006,1)=WoE!$R$19,WoE!$T$19,IF(LEFT(J1006,1)=WoE!$R$20,WoE!$T$20,IF(LEFT(J1006,1)=WoE!$R$21,WoE!$T$21,IF(LEFT(J1006,1)=WoE!$R$22,WoE!$T$22,IF(LEFT(J1006,1)=WoE!$R$23,WoE!$T$23,WoE!$T$24))))))</f>
        <v>-35.508699828064103</v>
      </c>
      <c r="U1006">
        <f>IF(Q1006=WoE!$R$45,WoE!$T$45,IF(Q1006=WoE!$R$44,WoE!$T$44,IF(Q1006=WoE!$R$43,WoE!$T$43,IF(Q1006=WoE!$R$42,WoE!$T$42,IF(Q1006=WoE!$R$41,WoE!$T$41,IF(Q1006=WoE!$R$40,WoE!$T$40,IF(Q1006=WoE!$R$39,WoE!$T$39,IF(Q1006=WoE!$R$38,WoE!$T$38,IF(Q1006=WoE!$R$37,WoE!$T$37,IF(Q1006=WoE!$R$36,WoE!$T$36,IF(Q1006=WoE!$R$35,WoE!$T$35,IF(Q1006="",WoE!$T$33,WoE!$T$34))))))))))))</f>
        <v>-46.758841498002319</v>
      </c>
      <c r="V1006">
        <f>IF(D1006=WoE!$R$53,WoE!$T$53,WoE!$T$54)</f>
        <v>157.1927179217501</v>
      </c>
      <c r="W1006">
        <f t="shared" si="79"/>
        <v>1</v>
      </c>
      <c r="Y1006">
        <f>VLOOKUP(S1006,WoE!$T$5:$W$11,4,FALSE)</f>
        <v>113</v>
      </c>
      <c r="Z1006">
        <f>VLOOKUP(T1006,WoE!$T$19:$W$25,4,FALSE)</f>
        <v>113</v>
      </c>
      <c r="AA1006">
        <f>VLOOKUP(U1006,WoE!$T$33:$W$45,4,FALSE)</f>
        <v>112</v>
      </c>
      <c r="AB1006">
        <f>VLOOKUP(V1006,WoE!$T$53:$W$54,4,FALSE)</f>
        <v>167</v>
      </c>
      <c r="AC1006">
        <f t="shared" si="80"/>
        <v>505</v>
      </c>
      <c r="AD1006">
        <f t="shared" si="81"/>
        <v>1</v>
      </c>
    </row>
    <row r="1007" spans="1:30" hidden="1" x14ac:dyDescent="0.25">
      <c r="A1007">
        <v>3</v>
      </c>
      <c r="B1007">
        <v>0</v>
      </c>
      <c r="C1007" t="s">
        <v>2253</v>
      </c>
      <c r="D1007" t="s">
        <v>20</v>
      </c>
      <c r="F1007">
        <v>0</v>
      </c>
      <c r="G1007">
        <v>0</v>
      </c>
      <c r="H1007" t="s">
        <v>2254</v>
      </c>
      <c r="I1007">
        <v>15.5</v>
      </c>
      <c r="K1007" t="s">
        <v>527</v>
      </c>
      <c r="O1007">
        <v>5</v>
      </c>
      <c r="P1007" t="str">
        <f t="shared" si="77"/>
        <v>Validate</v>
      </c>
      <c r="Q1007" t="str">
        <f t="shared" si="78"/>
        <v/>
      </c>
      <c r="S1007">
        <f>IF(E1007="",WoE!$T$11,IF(E1007&lt;18,WoE!$T$5,IF(E1007&lt;31,WoE!$T$6,IF(E1007&lt;41,WoE!$T$7,IF(E1007&lt;51,WoE!$T$8,IF(E1007&lt;61,WoE!$T$9,WoE!$T$10))))))</f>
        <v>-43.580409799888336</v>
      </c>
      <c r="T1007">
        <f>IF(J1007="",WoE!$T$25,IF(LEFT(J1007,1)=WoE!$R$19,WoE!$T$19,IF(LEFT(J1007,1)=WoE!$R$20,WoE!$T$20,IF(LEFT(J1007,1)=WoE!$R$21,WoE!$T$21,IF(LEFT(J1007,1)=WoE!$R$22,WoE!$T$22,IF(LEFT(J1007,1)=WoE!$R$23,WoE!$T$23,WoE!$T$24))))))</f>
        <v>-35.508699828064103</v>
      </c>
      <c r="U1007">
        <f>IF(Q1007=WoE!$R$45,WoE!$T$45,IF(Q1007=WoE!$R$44,WoE!$T$44,IF(Q1007=WoE!$R$43,WoE!$T$43,IF(Q1007=WoE!$R$42,WoE!$T$42,IF(Q1007=WoE!$R$41,WoE!$T$41,IF(Q1007=WoE!$R$40,WoE!$T$40,IF(Q1007=WoE!$R$39,WoE!$T$39,IF(Q1007=WoE!$R$38,WoE!$T$38,IF(Q1007=WoE!$R$37,WoE!$T$37,IF(Q1007=WoE!$R$36,WoE!$T$36,IF(Q1007=WoE!$R$35,WoE!$T$35,IF(Q1007="",WoE!$T$33,WoE!$T$34))))))))))))</f>
        <v>-46.758841498002319</v>
      </c>
      <c r="V1007">
        <f>IF(D1007=WoE!$R$53,WoE!$T$53,WoE!$T$54)</f>
        <v>-94.961360375027951</v>
      </c>
      <c r="W1007">
        <f t="shared" si="79"/>
        <v>0</v>
      </c>
      <c r="Y1007">
        <f>VLOOKUP(S1007,WoE!$T$5:$W$11,4,FALSE)</f>
        <v>113</v>
      </c>
      <c r="Z1007">
        <f>VLOOKUP(T1007,WoE!$T$19:$W$25,4,FALSE)</f>
        <v>113</v>
      </c>
      <c r="AA1007">
        <f>VLOOKUP(U1007,WoE!$T$33:$W$45,4,FALSE)</f>
        <v>112</v>
      </c>
      <c r="AB1007">
        <f>VLOOKUP(V1007,WoE!$T$53:$W$54,4,FALSE)</f>
        <v>95</v>
      </c>
      <c r="AC1007">
        <f t="shared" si="80"/>
        <v>433</v>
      </c>
      <c r="AD1007">
        <f t="shared" si="81"/>
        <v>0</v>
      </c>
    </row>
    <row r="1008" spans="1:30" hidden="1" x14ac:dyDescent="0.25">
      <c r="A1008">
        <v>3</v>
      </c>
      <c r="B1008">
        <v>1</v>
      </c>
      <c r="C1008" t="s">
        <v>2255</v>
      </c>
      <c r="D1008" t="s">
        <v>15</v>
      </c>
      <c r="F1008">
        <v>0</v>
      </c>
      <c r="G1008">
        <v>0</v>
      </c>
      <c r="H1008" t="s">
        <v>2256</v>
      </c>
      <c r="I1008">
        <v>7.8792</v>
      </c>
      <c r="K1008" t="s">
        <v>527</v>
      </c>
      <c r="L1008" t="s">
        <v>241</v>
      </c>
      <c r="O1008">
        <v>4</v>
      </c>
      <c r="P1008" t="str">
        <f t="shared" si="77"/>
        <v>Test</v>
      </c>
      <c r="Q1008" t="str">
        <f t="shared" si="78"/>
        <v/>
      </c>
      <c r="S1008">
        <f>IF(E1008="",WoE!$T$11,IF(E1008&lt;18,WoE!$T$5,IF(E1008&lt;31,WoE!$T$6,IF(E1008&lt;41,WoE!$T$7,IF(E1008&lt;51,WoE!$T$8,IF(E1008&lt;61,WoE!$T$9,WoE!$T$10))))))</f>
        <v>-43.580409799888336</v>
      </c>
      <c r="T1008">
        <f>IF(J1008="",WoE!$T$25,IF(LEFT(J1008,1)=WoE!$R$19,WoE!$T$19,IF(LEFT(J1008,1)=WoE!$R$20,WoE!$T$20,IF(LEFT(J1008,1)=WoE!$R$21,WoE!$T$21,IF(LEFT(J1008,1)=WoE!$R$22,WoE!$T$22,IF(LEFT(J1008,1)=WoE!$R$23,WoE!$T$23,WoE!$T$24))))))</f>
        <v>-35.508699828064103</v>
      </c>
      <c r="U1008">
        <f>IF(Q1008=WoE!$R$45,WoE!$T$45,IF(Q1008=WoE!$R$44,WoE!$T$44,IF(Q1008=WoE!$R$43,WoE!$T$43,IF(Q1008=WoE!$R$42,WoE!$T$42,IF(Q1008=WoE!$R$41,WoE!$T$41,IF(Q1008=WoE!$R$40,WoE!$T$40,IF(Q1008=WoE!$R$39,WoE!$T$39,IF(Q1008=WoE!$R$38,WoE!$T$38,IF(Q1008=WoE!$R$37,WoE!$T$37,IF(Q1008=WoE!$R$36,WoE!$T$36,IF(Q1008=WoE!$R$35,WoE!$T$35,IF(Q1008="",WoE!$T$33,WoE!$T$34))))))))))))</f>
        <v>-46.758841498002319</v>
      </c>
      <c r="V1008">
        <f>IF(D1008=WoE!$R$53,WoE!$T$53,WoE!$T$54)</f>
        <v>157.1927179217501</v>
      </c>
      <c r="W1008">
        <f t="shared" si="79"/>
        <v>1</v>
      </c>
      <c r="Y1008">
        <f>VLOOKUP(S1008,WoE!$T$5:$W$11,4,FALSE)</f>
        <v>113</v>
      </c>
      <c r="Z1008">
        <f>VLOOKUP(T1008,WoE!$T$19:$W$25,4,FALSE)</f>
        <v>113</v>
      </c>
      <c r="AA1008">
        <f>VLOOKUP(U1008,WoE!$T$33:$W$45,4,FALSE)</f>
        <v>112</v>
      </c>
      <c r="AB1008">
        <f>VLOOKUP(V1008,WoE!$T$53:$W$54,4,FALSE)</f>
        <v>167</v>
      </c>
      <c r="AC1008">
        <f t="shared" si="80"/>
        <v>505</v>
      </c>
      <c r="AD1008">
        <f t="shared" si="81"/>
        <v>1</v>
      </c>
    </row>
    <row r="1009" spans="1:30" x14ac:dyDescent="0.25">
      <c r="A1009">
        <v>3</v>
      </c>
      <c r="B1009">
        <v>1</v>
      </c>
      <c r="C1009" t="s">
        <v>2257</v>
      </c>
      <c r="D1009" t="s">
        <v>15</v>
      </c>
      <c r="E1009">
        <v>15</v>
      </c>
      <c r="F1009">
        <v>0</v>
      </c>
      <c r="G1009">
        <v>0</v>
      </c>
      <c r="H1009" t="s">
        <v>2258</v>
      </c>
      <c r="I1009">
        <v>8.0291999999999994</v>
      </c>
      <c r="K1009" t="s">
        <v>527</v>
      </c>
      <c r="O1009">
        <v>1</v>
      </c>
      <c r="P1009" t="str">
        <f t="shared" si="77"/>
        <v>Train</v>
      </c>
      <c r="Q1009" t="str">
        <f t="shared" si="78"/>
        <v/>
      </c>
      <c r="S1009">
        <f>IF(E1009="",WoE!$T$11,IF(E1009&lt;18,WoE!$T$5,IF(E1009&lt;31,WoE!$T$6,IF(E1009&lt;41,WoE!$T$7,IF(E1009&lt;51,WoE!$T$8,IF(E1009&lt;61,WoE!$T$9,WoE!$T$10))))))</f>
        <v>76.513380263189873</v>
      </c>
      <c r="T1009">
        <f>IF(J1009="",WoE!$T$25,IF(LEFT(J1009,1)=WoE!$R$19,WoE!$T$19,IF(LEFT(J1009,1)=WoE!$R$20,WoE!$T$20,IF(LEFT(J1009,1)=WoE!$R$21,WoE!$T$21,IF(LEFT(J1009,1)=WoE!$R$22,WoE!$T$22,IF(LEFT(J1009,1)=WoE!$R$23,WoE!$T$23,WoE!$T$24))))))</f>
        <v>-35.508699828064103</v>
      </c>
      <c r="U1009">
        <f>IF(Q1009=WoE!$R$45,WoE!$T$45,IF(Q1009=WoE!$R$44,WoE!$T$44,IF(Q1009=WoE!$R$43,WoE!$T$43,IF(Q1009=WoE!$R$42,WoE!$T$42,IF(Q1009=WoE!$R$41,WoE!$T$41,IF(Q1009=WoE!$R$40,WoE!$T$40,IF(Q1009=WoE!$R$39,WoE!$T$39,IF(Q1009=WoE!$R$38,WoE!$T$38,IF(Q1009=WoE!$R$37,WoE!$T$37,IF(Q1009=WoE!$R$36,WoE!$T$36,IF(Q1009=WoE!$R$35,WoE!$T$35,IF(Q1009="",WoE!$T$33,WoE!$T$34))))))))))))</f>
        <v>-46.758841498002319</v>
      </c>
      <c r="V1009">
        <f>IF(D1009=WoE!$R$53,WoE!$T$53,WoE!$T$54)</f>
        <v>157.1927179217501</v>
      </c>
      <c r="W1009">
        <f t="shared" si="79"/>
        <v>1</v>
      </c>
      <c r="Y1009">
        <f>VLOOKUP(S1009,WoE!$T$5:$W$11,4,FALSE)</f>
        <v>137</v>
      </c>
      <c r="Z1009">
        <f>VLOOKUP(T1009,WoE!$T$19:$W$25,4,FALSE)</f>
        <v>113</v>
      </c>
      <c r="AA1009">
        <f>VLOOKUP(U1009,WoE!$T$33:$W$45,4,FALSE)</f>
        <v>112</v>
      </c>
      <c r="AB1009">
        <f>VLOOKUP(V1009,WoE!$T$53:$W$54,4,FALSE)</f>
        <v>167</v>
      </c>
      <c r="AC1009">
        <f t="shared" si="80"/>
        <v>529</v>
      </c>
      <c r="AD1009">
        <f t="shared" si="81"/>
        <v>1</v>
      </c>
    </row>
    <row r="1010" spans="1:30" x14ac:dyDescent="0.25">
      <c r="A1010">
        <v>3</v>
      </c>
      <c r="B1010">
        <v>0</v>
      </c>
      <c r="C1010" t="s">
        <v>2259</v>
      </c>
      <c r="D1010" t="s">
        <v>15</v>
      </c>
      <c r="E1010">
        <v>35</v>
      </c>
      <c r="F1010">
        <v>0</v>
      </c>
      <c r="G1010">
        <v>0</v>
      </c>
      <c r="H1010" t="s">
        <v>2260</v>
      </c>
      <c r="I1010">
        <v>7.75</v>
      </c>
      <c r="K1010" t="s">
        <v>527</v>
      </c>
      <c r="O1010">
        <v>1</v>
      </c>
      <c r="P1010" t="str">
        <f t="shared" si="77"/>
        <v>Train</v>
      </c>
      <c r="Q1010" t="str">
        <f t="shared" si="78"/>
        <v/>
      </c>
      <c r="S1010">
        <f>IF(E1010="",WoE!$T$11,IF(E1010&lt;18,WoE!$T$5,IF(E1010&lt;31,WoE!$T$6,IF(E1010&lt;41,WoE!$T$7,IF(E1010&lt;51,WoE!$T$8,IF(E1010&lt;61,WoE!$T$9,WoE!$T$10))))))</f>
        <v>6.0882919635254256</v>
      </c>
      <c r="T1010">
        <f>IF(J1010="",WoE!$T$25,IF(LEFT(J1010,1)=WoE!$R$19,WoE!$T$19,IF(LEFT(J1010,1)=WoE!$R$20,WoE!$T$20,IF(LEFT(J1010,1)=WoE!$R$21,WoE!$T$21,IF(LEFT(J1010,1)=WoE!$R$22,WoE!$T$22,IF(LEFT(J1010,1)=WoE!$R$23,WoE!$T$23,WoE!$T$24))))))</f>
        <v>-35.508699828064103</v>
      </c>
      <c r="U1010">
        <f>IF(Q1010=WoE!$R$45,WoE!$T$45,IF(Q1010=WoE!$R$44,WoE!$T$44,IF(Q1010=WoE!$R$43,WoE!$T$43,IF(Q1010=WoE!$R$42,WoE!$T$42,IF(Q1010=WoE!$R$41,WoE!$T$41,IF(Q1010=WoE!$R$40,WoE!$T$40,IF(Q1010=WoE!$R$39,WoE!$T$39,IF(Q1010=WoE!$R$38,WoE!$T$38,IF(Q1010=WoE!$R$37,WoE!$T$37,IF(Q1010=WoE!$R$36,WoE!$T$36,IF(Q1010=WoE!$R$35,WoE!$T$35,IF(Q1010="",WoE!$T$33,WoE!$T$34))))))))))))</f>
        <v>-46.758841498002319</v>
      </c>
      <c r="V1010">
        <f>IF(D1010=WoE!$R$53,WoE!$T$53,WoE!$T$54)</f>
        <v>157.1927179217501</v>
      </c>
      <c r="W1010">
        <f t="shared" si="79"/>
        <v>0</v>
      </c>
      <c r="Y1010">
        <f>VLOOKUP(S1010,WoE!$T$5:$W$11,4,FALSE)</f>
        <v>123</v>
      </c>
      <c r="Z1010">
        <f>VLOOKUP(T1010,WoE!$T$19:$W$25,4,FALSE)</f>
        <v>113</v>
      </c>
      <c r="AA1010">
        <f>VLOOKUP(U1010,WoE!$T$33:$W$45,4,FALSE)</f>
        <v>112</v>
      </c>
      <c r="AB1010">
        <f>VLOOKUP(V1010,WoE!$T$53:$W$54,4,FALSE)</f>
        <v>167</v>
      </c>
      <c r="AC1010">
        <f t="shared" si="80"/>
        <v>515</v>
      </c>
      <c r="AD1010">
        <f t="shared" si="81"/>
        <v>0</v>
      </c>
    </row>
    <row r="1011" spans="1:30" x14ac:dyDescent="0.25">
      <c r="A1011">
        <v>3</v>
      </c>
      <c r="B1011">
        <v>0</v>
      </c>
      <c r="C1011" t="s">
        <v>2261</v>
      </c>
      <c r="D1011" t="s">
        <v>20</v>
      </c>
      <c r="F1011">
        <v>0</v>
      </c>
      <c r="G1011">
        <v>0</v>
      </c>
      <c r="H1011" t="s">
        <v>2262</v>
      </c>
      <c r="I1011">
        <v>7.75</v>
      </c>
      <c r="K1011" t="s">
        <v>527</v>
      </c>
      <c r="O1011">
        <v>3</v>
      </c>
      <c r="P1011" t="str">
        <f t="shared" si="77"/>
        <v>Train</v>
      </c>
      <c r="Q1011" t="str">
        <f t="shared" si="78"/>
        <v/>
      </c>
      <c r="S1011">
        <f>IF(E1011="",WoE!$T$11,IF(E1011&lt;18,WoE!$T$5,IF(E1011&lt;31,WoE!$T$6,IF(E1011&lt;41,WoE!$T$7,IF(E1011&lt;51,WoE!$T$8,IF(E1011&lt;61,WoE!$T$9,WoE!$T$10))))))</f>
        <v>-43.580409799888336</v>
      </c>
      <c r="T1011">
        <f>IF(J1011="",WoE!$T$25,IF(LEFT(J1011,1)=WoE!$R$19,WoE!$T$19,IF(LEFT(J1011,1)=WoE!$R$20,WoE!$T$20,IF(LEFT(J1011,1)=WoE!$R$21,WoE!$T$21,IF(LEFT(J1011,1)=WoE!$R$22,WoE!$T$22,IF(LEFT(J1011,1)=WoE!$R$23,WoE!$T$23,WoE!$T$24))))))</f>
        <v>-35.508699828064103</v>
      </c>
      <c r="U1011">
        <f>IF(Q1011=WoE!$R$45,WoE!$T$45,IF(Q1011=WoE!$R$44,WoE!$T$44,IF(Q1011=WoE!$R$43,WoE!$T$43,IF(Q1011=WoE!$R$42,WoE!$T$42,IF(Q1011=WoE!$R$41,WoE!$T$41,IF(Q1011=WoE!$R$40,WoE!$T$40,IF(Q1011=WoE!$R$39,WoE!$T$39,IF(Q1011=WoE!$R$38,WoE!$T$38,IF(Q1011=WoE!$R$37,WoE!$T$37,IF(Q1011=WoE!$R$36,WoE!$T$36,IF(Q1011=WoE!$R$35,WoE!$T$35,IF(Q1011="",WoE!$T$33,WoE!$T$34))))))))))))</f>
        <v>-46.758841498002319</v>
      </c>
      <c r="V1011">
        <f>IF(D1011=WoE!$R$53,WoE!$T$53,WoE!$T$54)</f>
        <v>-94.961360375027951</v>
      </c>
      <c r="W1011">
        <f t="shared" si="79"/>
        <v>0</v>
      </c>
      <c r="Y1011">
        <f>VLOOKUP(S1011,WoE!$T$5:$W$11,4,FALSE)</f>
        <v>113</v>
      </c>
      <c r="Z1011">
        <f>VLOOKUP(T1011,WoE!$T$19:$W$25,4,FALSE)</f>
        <v>113</v>
      </c>
      <c r="AA1011">
        <f>VLOOKUP(U1011,WoE!$T$33:$W$45,4,FALSE)</f>
        <v>112</v>
      </c>
      <c r="AB1011">
        <f>VLOOKUP(V1011,WoE!$T$53:$W$54,4,FALSE)</f>
        <v>95</v>
      </c>
      <c r="AC1011">
        <f t="shared" si="80"/>
        <v>433</v>
      </c>
      <c r="AD1011">
        <f t="shared" si="81"/>
        <v>0</v>
      </c>
    </row>
    <row r="1012" spans="1:30" x14ac:dyDescent="0.25">
      <c r="A1012">
        <v>3</v>
      </c>
      <c r="B1012">
        <v>0</v>
      </c>
      <c r="C1012" t="s">
        <v>2263</v>
      </c>
      <c r="D1012" t="s">
        <v>20</v>
      </c>
      <c r="E1012">
        <v>24</v>
      </c>
      <c r="F1012">
        <v>1</v>
      </c>
      <c r="G1012">
        <v>0</v>
      </c>
      <c r="H1012" t="s">
        <v>2264</v>
      </c>
      <c r="I1012">
        <v>16.100000000000001</v>
      </c>
      <c r="K1012" t="s">
        <v>17</v>
      </c>
      <c r="O1012">
        <v>1</v>
      </c>
      <c r="P1012" t="str">
        <f t="shared" si="77"/>
        <v>Train</v>
      </c>
      <c r="Q1012" t="str">
        <f t="shared" si="78"/>
        <v/>
      </c>
      <c r="S1012">
        <f>IF(E1012="",WoE!$T$11,IF(E1012&lt;18,WoE!$T$5,IF(E1012&lt;31,WoE!$T$6,IF(E1012&lt;41,WoE!$T$7,IF(E1012&lt;51,WoE!$T$8,IF(E1012&lt;61,WoE!$T$9,WoE!$T$10))))))</f>
        <v>-5.6858338818942329</v>
      </c>
      <c r="T1012">
        <f>IF(J1012="",WoE!$T$25,IF(LEFT(J1012,1)=WoE!$R$19,WoE!$T$19,IF(LEFT(J1012,1)=WoE!$R$20,WoE!$T$20,IF(LEFT(J1012,1)=WoE!$R$21,WoE!$T$21,IF(LEFT(J1012,1)=WoE!$R$22,WoE!$T$22,IF(LEFT(J1012,1)=WoE!$R$23,WoE!$T$23,WoE!$T$24))))))</f>
        <v>-35.508699828064103</v>
      </c>
      <c r="U1012">
        <f>IF(Q1012=WoE!$R$45,WoE!$T$45,IF(Q1012=WoE!$R$44,WoE!$T$44,IF(Q1012=WoE!$R$43,WoE!$T$43,IF(Q1012=WoE!$R$42,WoE!$T$42,IF(Q1012=WoE!$R$41,WoE!$T$41,IF(Q1012=WoE!$R$40,WoE!$T$40,IF(Q1012=WoE!$R$39,WoE!$T$39,IF(Q1012=WoE!$R$38,WoE!$T$38,IF(Q1012=WoE!$R$37,WoE!$T$37,IF(Q1012=WoE!$R$36,WoE!$T$36,IF(Q1012=WoE!$R$35,WoE!$T$35,IF(Q1012="",WoE!$T$33,WoE!$T$34))))))))))))</f>
        <v>-46.758841498002319</v>
      </c>
      <c r="V1012">
        <f>IF(D1012=WoE!$R$53,WoE!$T$53,WoE!$T$54)</f>
        <v>-94.961360375027951</v>
      </c>
      <c r="W1012">
        <f t="shared" si="79"/>
        <v>0</v>
      </c>
      <c r="Y1012">
        <f>VLOOKUP(S1012,WoE!$T$5:$W$11,4,FALSE)</f>
        <v>121</v>
      </c>
      <c r="Z1012">
        <f>VLOOKUP(T1012,WoE!$T$19:$W$25,4,FALSE)</f>
        <v>113</v>
      </c>
      <c r="AA1012">
        <f>VLOOKUP(U1012,WoE!$T$33:$W$45,4,FALSE)</f>
        <v>112</v>
      </c>
      <c r="AB1012">
        <f>VLOOKUP(V1012,WoE!$T$53:$W$54,4,FALSE)</f>
        <v>95</v>
      </c>
      <c r="AC1012">
        <f t="shared" si="80"/>
        <v>441</v>
      </c>
      <c r="AD1012">
        <f t="shared" si="81"/>
        <v>0</v>
      </c>
    </row>
    <row r="1013" spans="1:30" hidden="1" x14ac:dyDescent="0.25">
      <c r="A1013">
        <v>3</v>
      </c>
      <c r="B1013">
        <v>0</v>
      </c>
      <c r="C1013" t="s">
        <v>2265</v>
      </c>
      <c r="D1013" t="s">
        <v>15</v>
      </c>
      <c r="E1013">
        <v>19</v>
      </c>
      <c r="F1013">
        <v>1</v>
      </c>
      <c r="G1013">
        <v>0</v>
      </c>
      <c r="H1013" t="s">
        <v>2264</v>
      </c>
      <c r="I1013">
        <v>16.100000000000001</v>
      </c>
      <c r="K1013" t="s">
        <v>17</v>
      </c>
      <c r="M1013">
        <v>53</v>
      </c>
      <c r="O1013">
        <v>4</v>
      </c>
      <c r="P1013" t="str">
        <f t="shared" si="77"/>
        <v>Test</v>
      </c>
      <c r="Q1013" t="str">
        <f t="shared" si="78"/>
        <v/>
      </c>
      <c r="S1013">
        <f>IF(E1013="",WoE!$T$11,IF(E1013&lt;18,WoE!$T$5,IF(E1013&lt;31,WoE!$T$6,IF(E1013&lt;41,WoE!$T$7,IF(E1013&lt;51,WoE!$T$8,IF(E1013&lt;61,WoE!$T$9,WoE!$T$10))))))</f>
        <v>-5.6858338818942329</v>
      </c>
      <c r="T1013">
        <f>IF(J1013="",WoE!$T$25,IF(LEFT(J1013,1)=WoE!$R$19,WoE!$T$19,IF(LEFT(J1013,1)=WoE!$R$20,WoE!$T$20,IF(LEFT(J1013,1)=WoE!$R$21,WoE!$T$21,IF(LEFT(J1013,1)=WoE!$R$22,WoE!$T$22,IF(LEFT(J1013,1)=WoE!$R$23,WoE!$T$23,WoE!$T$24))))))</f>
        <v>-35.508699828064103</v>
      </c>
      <c r="U1013">
        <f>IF(Q1013=WoE!$R$45,WoE!$T$45,IF(Q1013=WoE!$R$44,WoE!$T$44,IF(Q1013=WoE!$R$43,WoE!$T$43,IF(Q1013=WoE!$R$42,WoE!$T$42,IF(Q1013=WoE!$R$41,WoE!$T$41,IF(Q1013=WoE!$R$40,WoE!$T$40,IF(Q1013=WoE!$R$39,WoE!$T$39,IF(Q1013=WoE!$R$38,WoE!$T$38,IF(Q1013=WoE!$R$37,WoE!$T$37,IF(Q1013=WoE!$R$36,WoE!$T$36,IF(Q1013=WoE!$R$35,WoE!$T$35,IF(Q1013="",WoE!$T$33,WoE!$T$34))))))))))))</f>
        <v>-46.758841498002319</v>
      </c>
      <c r="V1013">
        <f>IF(D1013=WoE!$R$53,WoE!$T$53,WoE!$T$54)</f>
        <v>157.1927179217501</v>
      </c>
      <c r="W1013">
        <f t="shared" si="79"/>
        <v>0</v>
      </c>
      <c r="Y1013">
        <f>VLOOKUP(S1013,WoE!$T$5:$W$11,4,FALSE)</f>
        <v>121</v>
      </c>
      <c r="Z1013">
        <f>VLOOKUP(T1013,WoE!$T$19:$W$25,4,FALSE)</f>
        <v>113</v>
      </c>
      <c r="AA1013">
        <f>VLOOKUP(U1013,WoE!$T$33:$W$45,4,FALSE)</f>
        <v>112</v>
      </c>
      <c r="AB1013">
        <f>VLOOKUP(V1013,WoE!$T$53:$W$54,4,FALSE)</f>
        <v>167</v>
      </c>
      <c r="AC1013">
        <f t="shared" si="80"/>
        <v>513</v>
      </c>
      <c r="AD1013">
        <f t="shared" si="81"/>
        <v>0</v>
      </c>
    </row>
    <row r="1014" spans="1:30" x14ac:dyDescent="0.25">
      <c r="A1014">
        <v>3</v>
      </c>
      <c r="B1014">
        <v>0</v>
      </c>
      <c r="C1014" t="s">
        <v>2266</v>
      </c>
      <c r="D1014" t="s">
        <v>15</v>
      </c>
      <c r="F1014">
        <v>0</v>
      </c>
      <c r="G1014">
        <v>0</v>
      </c>
      <c r="H1014" t="s">
        <v>2267</v>
      </c>
      <c r="I1014">
        <v>7.75</v>
      </c>
      <c r="K1014" t="s">
        <v>527</v>
      </c>
      <c r="O1014">
        <v>3</v>
      </c>
      <c r="P1014" t="str">
        <f t="shared" si="77"/>
        <v>Train</v>
      </c>
      <c r="Q1014" t="str">
        <f t="shared" si="78"/>
        <v/>
      </c>
      <c r="S1014">
        <f>IF(E1014="",WoE!$T$11,IF(E1014&lt;18,WoE!$T$5,IF(E1014&lt;31,WoE!$T$6,IF(E1014&lt;41,WoE!$T$7,IF(E1014&lt;51,WoE!$T$8,IF(E1014&lt;61,WoE!$T$9,WoE!$T$10))))))</f>
        <v>-43.580409799888336</v>
      </c>
      <c r="T1014">
        <f>IF(J1014="",WoE!$T$25,IF(LEFT(J1014,1)=WoE!$R$19,WoE!$T$19,IF(LEFT(J1014,1)=WoE!$R$20,WoE!$T$20,IF(LEFT(J1014,1)=WoE!$R$21,WoE!$T$21,IF(LEFT(J1014,1)=WoE!$R$22,WoE!$T$22,IF(LEFT(J1014,1)=WoE!$R$23,WoE!$T$23,WoE!$T$24))))))</f>
        <v>-35.508699828064103</v>
      </c>
      <c r="U1014">
        <f>IF(Q1014=WoE!$R$45,WoE!$T$45,IF(Q1014=WoE!$R$44,WoE!$T$44,IF(Q1014=WoE!$R$43,WoE!$T$43,IF(Q1014=WoE!$R$42,WoE!$T$42,IF(Q1014=WoE!$R$41,WoE!$T$41,IF(Q1014=WoE!$R$40,WoE!$T$40,IF(Q1014=WoE!$R$39,WoE!$T$39,IF(Q1014=WoE!$R$38,WoE!$T$38,IF(Q1014=WoE!$R$37,WoE!$T$37,IF(Q1014=WoE!$R$36,WoE!$T$36,IF(Q1014=WoE!$R$35,WoE!$T$35,IF(Q1014="",WoE!$T$33,WoE!$T$34))))))))))))</f>
        <v>-46.758841498002319</v>
      </c>
      <c r="V1014">
        <f>IF(D1014=WoE!$R$53,WoE!$T$53,WoE!$T$54)</f>
        <v>157.1927179217501</v>
      </c>
      <c r="W1014">
        <f t="shared" si="79"/>
        <v>0</v>
      </c>
      <c r="Y1014">
        <f>VLOOKUP(S1014,WoE!$T$5:$W$11,4,FALSE)</f>
        <v>113</v>
      </c>
      <c r="Z1014">
        <f>VLOOKUP(T1014,WoE!$T$19:$W$25,4,FALSE)</f>
        <v>113</v>
      </c>
      <c r="AA1014">
        <f>VLOOKUP(U1014,WoE!$T$33:$W$45,4,FALSE)</f>
        <v>112</v>
      </c>
      <c r="AB1014">
        <f>VLOOKUP(V1014,WoE!$T$53:$W$54,4,FALSE)</f>
        <v>167</v>
      </c>
      <c r="AC1014">
        <f t="shared" si="80"/>
        <v>505</v>
      </c>
      <c r="AD1014">
        <f t="shared" si="81"/>
        <v>0</v>
      </c>
    </row>
    <row r="1015" spans="1:30" hidden="1" x14ac:dyDescent="0.25">
      <c r="A1015">
        <v>3</v>
      </c>
      <c r="B1015">
        <v>0</v>
      </c>
      <c r="C1015" t="s">
        <v>2268</v>
      </c>
      <c r="D1015" t="s">
        <v>15</v>
      </c>
      <c r="F1015">
        <v>0</v>
      </c>
      <c r="G1015">
        <v>0</v>
      </c>
      <c r="H1015" t="s">
        <v>2269</v>
      </c>
      <c r="I1015">
        <v>8.0500000000000007</v>
      </c>
      <c r="K1015" t="s">
        <v>17</v>
      </c>
      <c r="O1015">
        <v>5</v>
      </c>
      <c r="P1015" t="str">
        <f t="shared" si="77"/>
        <v>Validate</v>
      </c>
      <c r="Q1015" t="str">
        <f t="shared" si="78"/>
        <v/>
      </c>
      <c r="S1015">
        <f>IF(E1015="",WoE!$T$11,IF(E1015&lt;18,WoE!$T$5,IF(E1015&lt;31,WoE!$T$6,IF(E1015&lt;41,WoE!$T$7,IF(E1015&lt;51,WoE!$T$8,IF(E1015&lt;61,WoE!$T$9,WoE!$T$10))))))</f>
        <v>-43.580409799888336</v>
      </c>
      <c r="T1015">
        <f>IF(J1015="",WoE!$T$25,IF(LEFT(J1015,1)=WoE!$R$19,WoE!$T$19,IF(LEFT(J1015,1)=WoE!$R$20,WoE!$T$20,IF(LEFT(J1015,1)=WoE!$R$21,WoE!$T$21,IF(LEFT(J1015,1)=WoE!$R$22,WoE!$T$22,IF(LEFT(J1015,1)=WoE!$R$23,WoE!$T$23,WoE!$T$24))))))</f>
        <v>-35.508699828064103</v>
      </c>
      <c r="U1015">
        <f>IF(Q1015=WoE!$R$45,WoE!$T$45,IF(Q1015=WoE!$R$44,WoE!$T$44,IF(Q1015=WoE!$R$43,WoE!$T$43,IF(Q1015=WoE!$R$42,WoE!$T$42,IF(Q1015=WoE!$R$41,WoE!$T$41,IF(Q1015=WoE!$R$40,WoE!$T$40,IF(Q1015=WoE!$R$39,WoE!$T$39,IF(Q1015=WoE!$R$38,WoE!$T$38,IF(Q1015=WoE!$R$37,WoE!$T$37,IF(Q1015=WoE!$R$36,WoE!$T$36,IF(Q1015=WoE!$R$35,WoE!$T$35,IF(Q1015="",WoE!$T$33,WoE!$T$34))))))))))))</f>
        <v>-46.758841498002319</v>
      </c>
      <c r="V1015">
        <f>IF(D1015=WoE!$R$53,WoE!$T$53,WoE!$T$54)</f>
        <v>157.1927179217501</v>
      </c>
      <c r="W1015">
        <f t="shared" si="79"/>
        <v>0</v>
      </c>
      <c r="Y1015">
        <f>VLOOKUP(S1015,WoE!$T$5:$W$11,4,FALSE)</f>
        <v>113</v>
      </c>
      <c r="Z1015">
        <f>VLOOKUP(T1015,WoE!$T$19:$W$25,4,FALSE)</f>
        <v>113</v>
      </c>
      <c r="AA1015">
        <f>VLOOKUP(U1015,WoE!$T$33:$W$45,4,FALSE)</f>
        <v>112</v>
      </c>
      <c r="AB1015">
        <f>VLOOKUP(V1015,WoE!$T$53:$W$54,4,FALSE)</f>
        <v>167</v>
      </c>
      <c r="AC1015">
        <f t="shared" si="80"/>
        <v>505</v>
      </c>
      <c r="AD1015">
        <f t="shared" si="81"/>
        <v>0</v>
      </c>
    </row>
    <row r="1016" spans="1:30" x14ac:dyDescent="0.25">
      <c r="A1016">
        <v>3</v>
      </c>
      <c r="B1016">
        <v>0</v>
      </c>
      <c r="C1016" t="s">
        <v>2270</v>
      </c>
      <c r="D1016" t="s">
        <v>15</v>
      </c>
      <c r="F1016">
        <v>0</v>
      </c>
      <c r="G1016">
        <v>0</v>
      </c>
      <c r="H1016" t="s">
        <v>2271</v>
      </c>
      <c r="I1016">
        <v>8.0500000000000007</v>
      </c>
      <c r="K1016" t="s">
        <v>17</v>
      </c>
      <c r="O1016">
        <v>3</v>
      </c>
      <c r="P1016" t="str">
        <f t="shared" si="77"/>
        <v>Train</v>
      </c>
      <c r="Q1016" t="str">
        <f t="shared" si="78"/>
        <v/>
      </c>
      <c r="S1016">
        <f>IF(E1016="",WoE!$T$11,IF(E1016&lt;18,WoE!$T$5,IF(E1016&lt;31,WoE!$T$6,IF(E1016&lt;41,WoE!$T$7,IF(E1016&lt;51,WoE!$T$8,IF(E1016&lt;61,WoE!$T$9,WoE!$T$10))))))</f>
        <v>-43.580409799888336</v>
      </c>
      <c r="T1016">
        <f>IF(J1016="",WoE!$T$25,IF(LEFT(J1016,1)=WoE!$R$19,WoE!$T$19,IF(LEFT(J1016,1)=WoE!$R$20,WoE!$T$20,IF(LEFT(J1016,1)=WoE!$R$21,WoE!$T$21,IF(LEFT(J1016,1)=WoE!$R$22,WoE!$T$22,IF(LEFT(J1016,1)=WoE!$R$23,WoE!$T$23,WoE!$T$24))))))</f>
        <v>-35.508699828064103</v>
      </c>
      <c r="U1016">
        <f>IF(Q1016=WoE!$R$45,WoE!$T$45,IF(Q1016=WoE!$R$44,WoE!$T$44,IF(Q1016=WoE!$R$43,WoE!$T$43,IF(Q1016=WoE!$R$42,WoE!$T$42,IF(Q1016=WoE!$R$41,WoE!$T$41,IF(Q1016=WoE!$R$40,WoE!$T$40,IF(Q1016=WoE!$R$39,WoE!$T$39,IF(Q1016=WoE!$R$38,WoE!$T$38,IF(Q1016=WoE!$R$37,WoE!$T$37,IF(Q1016=WoE!$R$36,WoE!$T$36,IF(Q1016=WoE!$R$35,WoE!$T$35,IF(Q1016="",WoE!$T$33,WoE!$T$34))))))))))))</f>
        <v>-46.758841498002319</v>
      </c>
      <c r="V1016">
        <f>IF(D1016=WoE!$R$53,WoE!$T$53,WoE!$T$54)</f>
        <v>157.1927179217501</v>
      </c>
      <c r="W1016">
        <f t="shared" si="79"/>
        <v>0</v>
      </c>
      <c r="Y1016">
        <f>VLOOKUP(S1016,WoE!$T$5:$W$11,4,FALSE)</f>
        <v>113</v>
      </c>
      <c r="Z1016">
        <f>VLOOKUP(T1016,WoE!$T$19:$W$25,4,FALSE)</f>
        <v>113</v>
      </c>
      <c r="AA1016">
        <f>VLOOKUP(U1016,WoE!$T$33:$W$45,4,FALSE)</f>
        <v>112</v>
      </c>
      <c r="AB1016">
        <f>VLOOKUP(V1016,WoE!$T$53:$W$54,4,FALSE)</f>
        <v>167</v>
      </c>
      <c r="AC1016">
        <f t="shared" si="80"/>
        <v>505</v>
      </c>
      <c r="AD1016">
        <f t="shared" si="81"/>
        <v>0</v>
      </c>
    </row>
    <row r="1017" spans="1:30" hidden="1" x14ac:dyDescent="0.25">
      <c r="A1017">
        <v>3</v>
      </c>
      <c r="B1017">
        <v>0</v>
      </c>
      <c r="C1017" t="s">
        <v>2272</v>
      </c>
      <c r="D1017" t="s">
        <v>20</v>
      </c>
      <c r="E1017">
        <v>55.5</v>
      </c>
      <c r="F1017">
        <v>0</v>
      </c>
      <c r="G1017">
        <v>0</v>
      </c>
      <c r="H1017" t="s">
        <v>2273</v>
      </c>
      <c r="I1017">
        <v>8.0500000000000007</v>
      </c>
      <c r="K1017" t="s">
        <v>17</v>
      </c>
      <c r="M1017">
        <v>201</v>
      </c>
      <c r="O1017">
        <v>4</v>
      </c>
      <c r="P1017" t="str">
        <f t="shared" si="77"/>
        <v>Test</v>
      </c>
      <c r="Q1017" t="str">
        <f t="shared" si="78"/>
        <v/>
      </c>
      <c r="S1017">
        <f>IF(E1017="",WoE!$T$11,IF(E1017&lt;18,WoE!$T$5,IF(E1017&lt;31,WoE!$T$6,IF(E1017&lt;41,WoE!$T$7,IF(E1017&lt;51,WoE!$T$8,IF(E1017&lt;61,WoE!$T$9,WoE!$T$10))))))</f>
        <v>24.067603007585038</v>
      </c>
      <c r="T1017">
        <f>IF(J1017="",WoE!$T$25,IF(LEFT(J1017,1)=WoE!$R$19,WoE!$T$19,IF(LEFT(J1017,1)=WoE!$R$20,WoE!$T$20,IF(LEFT(J1017,1)=WoE!$R$21,WoE!$T$21,IF(LEFT(J1017,1)=WoE!$R$22,WoE!$T$22,IF(LEFT(J1017,1)=WoE!$R$23,WoE!$T$23,WoE!$T$24))))))</f>
        <v>-35.508699828064103</v>
      </c>
      <c r="U1017">
        <f>IF(Q1017=WoE!$R$45,WoE!$T$45,IF(Q1017=WoE!$R$44,WoE!$T$44,IF(Q1017=WoE!$R$43,WoE!$T$43,IF(Q1017=WoE!$R$42,WoE!$T$42,IF(Q1017=WoE!$R$41,WoE!$T$41,IF(Q1017=WoE!$R$40,WoE!$T$40,IF(Q1017=WoE!$R$39,WoE!$T$39,IF(Q1017=WoE!$R$38,WoE!$T$38,IF(Q1017=WoE!$R$37,WoE!$T$37,IF(Q1017=WoE!$R$36,WoE!$T$36,IF(Q1017=WoE!$R$35,WoE!$T$35,IF(Q1017="",WoE!$T$33,WoE!$T$34))))))))))))</f>
        <v>-46.758841498002319</v>
      </c>
      <c r="V1017">
        <f>IF(D1017=WoE!$R$53,WoE!$T$53,WoE!$T$54)</f>
        <v>-94.961360375027951</v>
      </c>
      <c r="W1017">
        <f t="shared" si="79"/>
        <v>0</v>
      </c>
      <c r="Y1017">
        <f>VLOOKUP(S1017,WoE!$T$5:$W$11,4,FALSE)</f>
        <v>127</v>
      </c>
      <c r="Z1017">
        <f>VLOOKUP(T1017,WoE!$T$19:$W$25,4,FALSE)</f>
        <v>113</v>
      </c>
      <c r="AA1017">
        <f>VLOOKUP(U1017,WoE!$T$33:$W$45,4,FALSE)</f>
        <v>112</v>
      </c>
      <c r="AB1017">
        <f>VLOOKUP(V1017,WoE!$T$53:$W$54,4,FALSE)</f>
        <v>95</v>
      </c>
      <c r="AC1017">
        <f t="shared" si="80"/>
        <v>447</v>
      </c>
      <c r="AD1017">
        <f t="shared" si="81"/>
        <v>0</v>
      </c>
    </row>
    <row r="1018" spans="1:30" x14ac:dyDescent="0.25">
      <c r="A1018">
        <v>3</v>
      </c>
      <c r="B1018">
        <v>0</v>
      </c>
      <c r="C1018" t="s">
        <v>2274</v>
      </c>
      <c r="D1018" t="s">
        <v>20</v>
      </c>
      <c r="F1018">
        <v>0</v>
      </c>
      <c r="G1018">
        <v>0</v>
      </c>
      <c r="H1018" t="s">
        <v>2275</v>
      </c>
      <c r="I1018">
        <v>7.75</v>
      </c>
      <c r="K1018" t="s">
        <v>527</v>
      </c>
      <c r="O1018">
        <v>3</v>
      </c>
      <c r="P1018" t="str">
        <f t="shared" si="77"/>
        <v>Train</v>
      </c>
      <c r="Q1018" t="str">
        <f t="shared" si="78"/>
        <v/>
      </c>
      <c r="S1018">
        <f>IF(E1018="",WoE!$T$11,IF(E1018&lt;18,WoE!$T$5,IF(E1018&lt;31,WoE!$T$6,IF(E1018&lt;41,WoE!$T$7,IF(E1018&lt;51,WoE!$T$8,IF(E1018&lt;61,WoE!$T$9,WoE!$T$10))))))</f>
        <v>-43.580409799888336</v>
      </c>
      <c r="T1018">
        <f>IF(J1018="",WoE!$T$25,IF(LEFT(J1018,1)=WoE!$R$19,WoE!$T$19,IF(LEFT(J1018,1)=WoE!$R$20,WoE!$T$20,IF(LEFT(J1018,1)=WoE!$R$21,WoE!$T$21,IF(LEFT(J1018,1)=WoE!$R$22,WoE!$T$22,IF(LEFT(J1018,1)=WoE!$R$23,WoE!$T$23,WoE!$T$24))))))</f>
        <v>-35.508699828064103</v>
      </c>
      <c r="U1018">
        <f>IF(Q1018=WoE!$R$45,WoE!$T$45,IF(Q1018=WoE!$R$44,WoE!$T$44,IF(Q1018=WoE!$R$43,WoE!$T$43,IF(Q1018=WoE!$R$42,WoE!$T$42,IF(Q1018=WoE!$R$41,WoE!$T$41,IF(Q1018=WoE!$R$40,WoE!$T$40,IF(Q1018=WoE!$R$39,WoE!$T$39,IF(Q1018=WoE!$R$38,WoE!$T$38,IF(Q1018=WoE!$R$37,WoE!$T$37,IF(Q1018=WoE!$R$36,WoE!$T$36,IF(Q1018=WoE!$R$35,WoE!$T$35,IF(Q1018="",WoE!$T$33,WoE!$T$34))))))))))))</f>
        <v>-46.758841498002319</v>
      </c>
      <c r="V1018">
        <f>IF(D1018=WoE!$R$53,WoE!$T$53,WoE!$T$54)</f>
        <v>-94.961360375027951</v>
      </c>
      <c r="W1018">
        <f t="shared" si="79"/>
        <v>0</v>
      </c>
      <c r="Y1018">
        <f>VLOOKUP(S1018,WoE!$T$5:$W$11,4,FALSE)</f>
        <v>113</v>
      </c>
      <c r="Z1018">
        <f>VLOOKUP(T1018,WoE!$T$19:$W$25,4,FALSE)</f>
        <v>113</v>
      </c>
      <c r="AA1018">
        <f>VLOOKUP(U1018,WoE!$T$33:$W$45,4,FALSE)</f>
        <v>112</v>
      </c>
      <c r="AB1018">
        <f>VLOOKUP(V1018,WoE!$T$53:$W$54,4,FALSE)</f>
        <v>95</v>
      </c>
      <c r="AC1018">
        <f t="shared" si="80"/>
        <v>433</v>
      </c>
      <c r="AD1018">
        <f t="shared" si="81"/>
        <v>0</v>
      </c>
    </row>
    <row r="1019" spans="1:30" x14ac:dyDescent="0.25">
      <c r="A1019">
        <v>3</v>
      </c>
      <c r="B1019">
        <v>1</v>
      </c>
      <c r="C1019" t="s">
        <v>2276</v>
      </c>
      <c r="D1019" t="s">
        <v>20</v>
      </c>
      <c r="E1019">
        <v>21</v>
      </c>
      <c r="F1019">
        <v>0</v>
      </c>
      <c r="G1019">
        <v>0</v>
      </c>
      <c r="H1019" t="s">
        <v>2277</v>
      </c>
      <c r="I1019">
        <v>7.7750000000000004</v>
      </c>
      <c r="K1019" t="s">
        <v>17</v>
      </c>
      <c r="L1019" t="s">
        <v>414</v>
      </c>
      <c r="O1019">
        <v>1</v>
      </c>
      <c r="P1019" t="str">
        <f t="shared" si="77"/>
        <v>Train</v>
      </c>
      <c r="Q1019" t="str">
        <f t="shared" si="78"/>
        <v/>
      </c>
      <c r="S1019">
        <f>IF(E1019="",WoE!$T$11,IF(E1019&lt;18,WoE!$T$5,IF(E1019&lt;31,WoE!$T$6,IF(E1019&lt;41,WoE!$T$7,IF(E1019&lt;51,WoE!$T$8,IF(E1019&lt;61,WoE!$T$9,WoE!$T$10))))))</f>
        <v>-5.6858338818942329</v>
      </c>
      <c r="T1019">
        <f>IF(J1019="",WoE!$T$25,IF(LEFT(J1019,1)=WoE!$R$19,WoE!$T$19,IF(LEFT(J1019,1)=WoE!$R$20,WoE!$T$20,IF(LEFT(J1019,1)=WoE!$R$21,WoE!$T$21,IF(LEFT(J1019,1)=WoE!$R$22,WoE!$T$22,IF(LEFT(J1019,1)=WoE!$R$23,WoE!$T$23,WoE!$T$24))))))</f>
        <v>-35.508699828064103</v>
      </c>
      <c r="U1019">
        <f>IF(Q1019=WoE!$R$45,WoE!$T$45,IF(Q1019=WoE!$R$44,WoE!$T$44,IF(Q1019=WoE!$R$43,WoE!$T$43,IF(Q1019=WoE!$R$42,WoE!$T$42,IF(Q1019=WoE!$R$41,WoE!$T$41,IF(Q1019=WoE!$R$40,WoE!$T$40,IF(Q1019=WoE!$R$39,WoE!$T$39,IF(Q1019=WoE!$R$38,WoE!$T$38,IF(Q1019=WoE!$R$37,WoE!$T$37,IF(Q1019=WoE!$R$36,WoE!$T$36,IF(Q1019=WoE!$R$35,WoE!$T$35,IF(Q1019="",WoE!$T$33,WoE!$T$34))))))))))))</f>
        <v>-46.758841498002319</v>
      </c>
      <c r="V1019">
        <f>IF(D1019=WoE!$R$53,WoE!$T$53,WoE!$T$54)</f>
        <v>-94.961360375027951</v>
      </c>
      <c r="W1019">
        <f t="shared" si="79"/>
        <v>1</v>
      </c>
      <c r="Y1019">
        <f>VLOOKUP(S1019,WoE!$T$5:$W$11,4,FALSE)</f>
        <v>121</v>
      </c>
      <c r="Z1019">
        <f>VLOOKUP(T1019,WoE!$T$19:$W$25,4,FALSE)</f>
        <v>113</v>
      </c>
      <c r="AA1019">
        <f>VLOOKUP(U1019,WoE!$T$33:$W$45,4,FALSE)</f>
        <v>112</v>
      </c>
      <c r="AB1019">
        <f>VLOOKUP(V1019,WoE!$T$53:$W$54,4,FALSE)</f>
        <v>95</v>
      </c>
      <c r="AC1019">
        <f t="shared" si="80"/>
        <v>441</v>
      </c>
      <c r="AD1019">
        <f t="shared" si="81"/>
        <v>1</v>
      </c>
    </row>
    <row r="1020" spans="1:30" hidden="1" x14ac:dyDescent="0.25">
      <c r="A1020">
        <v>3</v>
      </c>
      <c r="B1020">
        <v>0</v>
      </c>
      <c r="C1020" t="s">
        <v>2278</v>
      </c>
      <c r="D1020" t="s">
        <v>20</v>
      </c>
      <c r="F1020">
        <v>0</v>
      </c>
      <c r="G1020">
        <v>0</v>
      </c>
      <c r="H1020" t="s">
        <v>2279</v>
      </c>
      <c r="I1020">
        <v>8.0500000000000007</v>
      </c>
      <c r="K1020" t="s">
        <v>17</v>
      </c>
      <c r="O1020">
        <v>5</v>
      </c>
      <c r="P1020" t="str">
        <f t="shared" si="77"/>
        <v>Validate</v>
      </c>
      <c r="Q1020" t="str">
        <f t="shared" si="78"/>
        <v/>
      </c>
      <c r="S1020">
        <f>IF(E1020="",WoE!$T$11,IF(E1020&lt;18,WoE!$T$5,IF(E1020&lt;31,WoE!$T$6,IF(E1020&lt;41,WoE!$T$7,IF(E1020&lt;51,WoE!$T$8,IF(E1020&lt;61,WoE!$T$9,WoE!$T$10))))))</f>
        <v>-43.580409799888336</v>
      </c>
      <c r="T1020">
        <f>IF(J1020="",WoE!$T$25,IF(LEFT(J1020,1)=WoE!$R$19,WoE!$T$19,IF(LEFT(J1020,1)=WoE!$R$20,WoE!$T$20,IF(LEFT(J1020,1)=WoE!$R$21,WoE!$T$21,IF(LEFT(J1020,1)=WoE!$R$22,WoE!$T$22,IF(LEFT(J1020,1)=WoE!$R$23,WoE!$T$23,WoE!$T$24))))))</f>
        <v>-35.508699828064103</v>
      </c>
      <c r="U1020">
        <f>IF(Q1020=WoE!$R$45,WoE!$T$45,IF(Q1020=WoE!$R$44,WoE!$T$44,IF(Q1020=WoE!$R$43,WoE!$T$43,IF(Q1020=WoE!$R$42,WoE!$T$42,IF(Q1020=WoE!$R$41,WoE!$T$41,IF(Q1020=WoE!$R$40,WoE!$T$40,IF(Q1020=WoE!$R$39,WoE!$T$39,IF(Q1020=WoE!$R$38,WoE!$T$38,IF(Q1020=WoE!$R$37,WoE!$T$37,IF(Q1020=WoE!$R$36,WoE!$T$36,IF(Q1020=WoE!$R$35,WoE!$T$35,IF(Q1020="",WoE!$T$33,WoE!$T$34))))))))))))</f>
        <v>-46.758841498002319</v>
      </c>
      <c r="V1020">
        <f>IF(D1020=WoE!$R$53,WoE!$T$53,WoE!$T$54)</f>
        <v>-94.961360375027951</v>
      </c>
      <c r="W1020">
        <f t="shared" si="79"/>
        <v>0</v>
      </c>
      <c r="Y1020">
        <f>VLOOKUP(S1020,WoE!$T$5:$W$11,4,FALSE)</f>
        <v>113</v>
      </c>
      <c r="Z1020">
        <f>VLOOKUP(T1020,WoE!$T$19:$W$25,4,FALSE)</f>
        <v>113</v>
      </c>
      <c r="AA1020">
        <f>VLOOKUP(U1020,WoE!$T$33:$W$45,4,FALSE)</f>
        <v>112</v>
      </c>
      <c r="AB1020">
        <f>VLOOKUP(V1020,WoE!$T$53:$W$54,4,FALSE)</f>
        <v>95</v>
      </c>
      <c r="AC1020">
        <f t="shared" si="80"/>
        <v>433</v>
      </c>
      <c r="AD1020">
        <f t="shared" si="81"/>
        <v>0</v>
      </c>
    </row>
    <row r="1021" spans="1:30" x14ac:dyDescent="0.25">
      <c r="A1021">
        <v>3</v>
      </c>
      <c r="B1021">
        <v>0</v>
      </c>
      <c r="C1021" t="s">
        <v>2280</v>
      </c>
      <c r="D1021" t="s">
        <v>20</v>
      </c>
      <c r="E1021">
        <v>24</v>
      </c>
      <c r="F1021">
        <v>0</v>
      </c>
      <c r="G1021">
        <v>0</v>
      </c>
      <c r="H1021" t="s">
        <v>2281</v>
      </c>
      <c r="I1021">
        <v>7.8958000000000004</v>
      </c>
      <c r="K1021" t="s">
        <v>17</v>
      </c>
      <c r="O1021">
        <v>1</v>
      </c>
      <c r="P1021" t="str">
        <f t="shared" si="77"/>
        <v>Train</v>
      </c>
      <c r="Q1021" t="str">
        <f t="shared" si="78"/>
        <v/>
      </c>
      <c r="S1021">
        <f>IF(E1021="",WoE!$T$11,IF(E1021&lt;18,WoE!$T$5,IF(E1021&lt;31,WoE!$T$6,IF(E1021&lt;41,WoE!$T$7,IF(E1021&lt;51,WoE!$T$8,IF(E1021&lt;61,WoE!$T$9,WoE!$T$10))))))</f>
        <v>-5.6858338818942329</v>
      </c>
      <c r="T1021">
        <f>IF(J1021="",WoE!$T$25,IF(LEFT(J1021,1)=WoE!$R$19,WoE!$T$19,IF(LEFT(J1021,1)=WoE!$R$20,WoE!$T$20,IF(LEFT(J1021,1)=WoE!$R$21,WoE!$T$21,IF(LEFT(J1021,1)=WoE!$R$22,WoE!$T$22,IF(LEFT(J1021,1)=WoE!$R$23,WoE!$T$23,WoE!$T$24))))))</f>
        <v>-35.508699828064103</v>
      </c>
      <c r="U1021">
        <f>IF(Q1021=WoE!$R$45,WoE!$T$45,IF(Q1021=WoE!$R$44,WoE!$T$44,IF(Q1021=WoE!$R$43,WoE!$T$43,IF(Q1021=WoE!$R$42,WoE!$T$42,IF(Q1021=WoE!$R$41,WoE!$T$41,IF(Q1021=WoE!$R$40,WoE!$T$40,IF(Q1021=WoE!$R$39,WoE!$T$39,IF(Q1021=WoE!$R$38,WoE!$T$38,IF(Q1021=WoE!$R$37,WoE!$T$37,IF(Q1021=WoE!$R$36,WoE!$T$36,IF(Q1021=WoE!$R$35,WoE!$T$35,IF(Q1021="",WoE!$T$33,WoE!$T$34))))))))))))</f>
        <v>-46.758841498002319</v>
      </c>
      <c r="V1021">
        <f>IF(D1021=WoE!$R$53,WoE!$T$53,WoE!$T$54)</f>
        <v>-94.961360375027951</v>
      </c>
      <c r="W1021">
        <f t="shared" si="79"/>
        <v>0</v>
      </c>
      <c r="Y1021">
        <f>VLOOKUP(S1021,WoE!$T$5:$W$11,4,FALSE)</f>
        <v>121</v>
      </c>
      <c r="Z1021">
        <f>VLOOKUP(T1021,WoE!$T$19:$W$25,4,FALSE)</f>
        <v>113</v>
      </c>
      <c r="AA1021">
        <f>VLOOKUP(U1021,WoE!$T$33:$W$45,4,FALSE)</f>
        <v>112</v>
      </c>
      <c r="AB1021">
        <f>VLOOKUP(V1021,WoE!$T$53:$W$54,4,FALSE)</f>
        <v>95</v>
      </c>
      <c r="AC1021">
        <f t="shared" si="80"/>
        <v>441</v>
      </c>
      <c r="AD1021">
        <f t="shared" si="81"/>
        <v>0</v>
      </c>
    </row>
    <row r="1022" spans="1:30" hidden="1" x14ac:dyDescent="0.25">
      <c r="A1022">
        <v>3</v>
      </c>
      <c r="B1022">
        <v>0</v>
      </c>
      <c r="C1022" t="s">
        <v>2282</v>
      </c>
      <c r="D1022" t="s">
        <v>20</v>
      </c>
      <c r="E1022">
        <v>21</v>
      </c>
      <c r="F1022">
        <v>0</v>
      </c>
      <c r="G1022">
        <v>0</v>
      </c>
      <c r="H1022" t="s">
        <v>2283</v>
      </c>
      <c r="I1022">
        <v>7.8958000000000004</v>
      </c>
      <c r="K1022" t="s">
        <v>17</v>
      </c>
      <c r="O1022">
        <v>4</v>
      </c>
      <c r="P1022" t="str">
        <f t="shared" si="77"/>
        <v>Test</v>
      </c>
      <c r="Q1022" t="str">
        <f t="shared" si="78"/>
        <v/>
      </c>
      <c r="S1022">
        <f>IF(E1022="",WoE!$T$11,IF(E1022&lt;18,WoE!$T$5,IF(E1022&lt;31,WoE!$T$6,IF(E1022&lt;41,WoE!$T$7,IF(E1022&lt;51,WoE!$T$8,IF(E1022&lt;61,WoE!$T$9,WoE!$T$10))))))</f>
        <v>-5.6858338818942329</v>
      </c>
      <c r="T1022">
        <f>IF(J1022="",WoE!$T$25,IF(LEFT(J1022,1)=WoE!$R$19,WoE!$T$19,IF(LEFT(J1022,1)=WoE!$R$20,WoE!$T$20,IF(LEFT(J1022,1)=WoE!$R$21,WoE!$T$21,IF(LEFT(J1022,1)=WoE!$R$22,WoE!$T$22,IF(LEFT(J1022,1)=WoE!$R$23,WoE!$T$23,WoE!$T$24))))))</f>
        <v>-35.508699828064103</v>
      </c>
      <c r="U1022">
        <f>IF(Q1022=WoE!$R$45,WoE!$T$45,IF(Q1022=WoE!$R$44,WoE!$T$44,IF(Q1022=WoE!$R$43,WoE!$T$43,IF(Q1022=WoE!$R$42,WoE!$T$42,IF(Q1022=WoE!$R$41,WoE!$T$41,IF(Q1022=WoE!$R$40,WoE!$T$40,IF(Q1022=WoE!$R$39,WoE!$T$39,IF(Q1022=WoE!$R$38,WoE!$T$38,IF(Q1022=WoE!$R$37,WoE!$T$37,IF(Q1022=WoE!$R$36,WoE!$T$36,IF(Q1022=WoE!$R$35,WoE!$T$35,IF(Q1022="",WoE!$T$33,WoE!$T$34))))))))))))</f>
        <v>-46.758841498002319</v>
      </c>
      <c r="V1022">
        <f>IF(D1022=WoE!$R$53,WoE!$T$53,WoE!$T$54)</f>
        <v>-94.961360375027951</v>
      </c>
      <c r="W1022">
        <f t="shared" si="79"/>
        <v>0</v>
      </c>
      <c r="Y1022">
        <f>VLOOKUP(S1022,WoE!$T$5:$W$11,4,FALSE)</f>
        <v>121</v>
      </c>
      <c r="Z1022">
        <f>VLOOKUP(T1022,WoE!$T$19:$W$25,4,FALSE)</f>
        <v>113</v>
      </c>
      <c r="AA1022">
        <f>VLOOKUP(U1022,WoE!$T$33:$W$45,4,FALSE)</f>
        <v>112</v>
      </c>
      <c r="AB1022">
        <f>VLOOKUP(V1022,WoE!$T$53:$W$54,4,FALSE)</f>
        <v>95</v>
      </c>
      <c r="AC1022">
        <f t="shared" si="80"/>
        <v>441</v>
      </c>
      <c r="AD1022">
        <f t="shared" si="81"/>
        <v>0</v>
      </c>
    </row>
    <row r="1023" spans="1:30" hidden="1" x14ac:dyDescent="0.25">
      <c r="A1023">
        <v>3</v>
      </c>
      <c r="B1023">
        <v>0</v>
      </c>
      <c r="C1023" t="s">
        <v>2284</v>
      </c>
      <c r="D1023" t="s">
        <v>20</v>
      </c>
      <c r="E1023">
        <v>28</v>
      </c>
      <c r="F1023">
        <v>0</v>
      </c>
      <c r="G1023">
        <v>0</v>
      </c>
      <c r="H1023" t="s">
        <v>2285</v>
      </c>
      <c r="I1023">
        <v>7.8958000000000004</v>
      </c>
      <c r="K1023" t="s">
        <v>17</v>
      </c>
      <c r="O1023">
        <v>5</v>
      </c>
      <c r="P1023" t="str">
        <f t="shared" si="77"/>
        <v>Validate</v>
      </c>
      <c r="Q1023" t="str">
        <f t="shared" si="78"/>
        <v/>
      </c>
      <c r="S1023">
        <f>IF(E1023="",WoE!$T$11,IF(E1023&lt;18,WoE!$T$5,IF(E1023&lt;31,WoE!$T$6,IF(E1023&lt;41,WoE!$T$7,IF(E1023&lt;51,WoE!$T$8,IF(E1023&lt;61,WoE!$T$9,WoE!$T$10))))))</f>
        <v>-5.6858338818942329</v>
      </c>
      <c r="T1023">
        <f>IF(J1023="",WoE!$T$25,IF(LEFT(J1023,1)=WoE!$R$19,WoE!$T$19,IF(LEFT(J1023,1)=WoE!$R$20,WoE!$T$20,IF(LEFT(J1023,1)=WoE!$R$21,WoE!$T$21,IF(LEFT(J1023,1)=WoE!$R$22,WoE!$T$22,IF(LEFT(J1023,1)=WoE!$R$23,WoE!$T$23,WoE!$T$24))))))</f>
        <v>-35.508699828064103</v>
      </c>
      <c r="U1023">
        <f>IF(Q1023=WoE!$R$45,WoE!$T$45,IF(Q1023=WoE!$R$44,WoE!$T$44,IF(Q1023=WoE!$R$43,WoE!$T$43,IF(Q1023=WoE!$R$42,WoE!$T$42,IF(Q1023=WoE!$R$41,WoE!$T$41,IF(Q1023=WoE!$R$40,WoE!$T$40,IF(Q1023=WoE!$R$39,WoE!$T$39,IF(Q1023=WoE!$R$38,WoE!$T$38,IF(Q1023=WoE!$R$37,WoE!$T$37,IF(Q1023=WoE!$R$36,WoE!$T$36,IF(Q1023=WoE!$R$35,WoE!$T$35,IF(Q1023="",WoE!$T$33,WoE!$T$34))))))))))))</f>
        <v>-46.758841498002319</v>
      </c>
      <c r="V1023">
        <f>IF(D1023=WoE!$R$53,WoE!$T$53,WoE!$T$54)</f>
        <v>-94.961360375027951</v>
      </c>
      <c r="W1023">
        <f t="shared" si="79"/>
        <v>0</v>
      </c>
      <c r="Y1023">
        <f>VLOOKUP(S1023,WoE!$T$5:$W$11,4,FALSE)</f>
        <v>121</v>
      </c>
      <c r="Z1023">
        <f>VLOOKUP(T1023,WoE!$T$19:$W$25,4,FALSE)</f>
        <v>113</v>
      </c>
      <c r="AA1023">
        <f>VLOOKUP(U1023,WoE!$T$33:$W$45,4,FALSE)</f>
        <v>112</v>
      </c>
      <c r="AB1023">
        <f>VLOOKUP(V1023,WoE!$T$53:$W$54,4,FALSE)</f>
        <v>95</v>
      </c>
      <c r="AC1023">
        <f t="shared" si="80"/>
        <v>441</v>
      </c>
      <c r="AD1023">
        <f t="shared" si="81"/>
        <v>0</v>
      </c>
    </row>
    <row r="1024" spans="1:30" hidden="1" x14ac:dyDescent="0.25">
      <c r="A1024">
        <v>3</v>
      </c>
      <c r="B1024">
        <v>0</v>
      </c>
      <c r="C1024" t="s">
        <v>2286</v>
      </c>
      <c r="D1024" t="s">
        <v>20</v>
      </c>
      <c r="F1024">
        <v>0</v>
      </c>
      <c r="G1024">
        <v>0</v>
      </c>
      <c r="H1024" t="s">
        <v>2287</v>
      </c>
      <c r="I1024">
        <v>7.8958000000000004</v>
      </c>
      <c r="K1024" t="s">
        <v>17</v>
      </c>
      <c r="O1024">
        <v>4</v>
      </c>
      <c r="P1024" t="str">
        <f t="shared" si="77"/>
        <v>Test</v>
      </c>
      <c r="Q1024" t="str">
        <f t="shared" si="78"/>
        <v/>
      </c>
      <c r="S1024">
        <f>IF(E1024="",WoE!$T$11,IF(E1024&lt;18,WoE!$T$5,IF(E1024&lt;31,WoE!$T$6,IF(E1024&lt;41,WoE!$T$7,IF(E1024&lt;51,WoE!$T$8,IF(E1024&lt;61,WoE!$T$9,WoE!$T$10))))))</f>
        <v>-43.580409799888336</v>
      </c>
      <c r="T1024">
        <f>IF(J1024="",WoE!$T$25,IF(LEFT(J1024,1)=WoE!$R$19,WoE!$T$19,IF(LEFT(J1024,1)=WoE!$R$20,WoE!$T$20,IF(LEFT(J1024,1)=WoE!$R$21,WoE!$T$21,IF(LEFT(J1024,1)=WoE!$R$22,WoE!$T$22,IF(LEFT(J1024,1)=WoE!$R$23,WoE!$T$23,WoE!$T$24))))))</f>
        <v>-35.508699828064103</v>
      </c>
      <c r="U1024">
        <f>IF(Q1024=WoE!$R$45,WoE!$T$45,IF(Q1024=WoE!$R$44,WoE!$T$44,IF(Q1024=WoE!$R$43,WoE!$T$43,IF(Q1024=WoE!$R$42,WoE!$T$42,IF(Q1024=WoE!$R$41,WoE!$T$41,IF(Q1024=WoE!$R$40,WoE!$T$40,IF(Q1024=WoE!$R$39,WoE!$T$39,IF(Q1024=WoE!$R$38,WoE!$T$38,IF(Q1024=WoE!$R$37,WoE!$T$37,IF(Q1024=WoE!$R$36,WoE!$T$36,IF(Q1024=WoE!$R$35,WoE!$T$35,IF(Q1024="",WoE!$T$33,WoE!$T$34))))))))))))</f>
        <v>-46.758841498002319</v>
      </c>
      <c r="V1024">
        <f>IF(D1024=WoE!$R$53,WoE!$T$53,WoE!$T$54)</f>
        <v>-94.961360375027951</v>
      </c>
      <c r="W1024">
        <f t="shared" si="79"/>
        <v>0</v>
      </c>
      <c r="Y1024">
        <f>VLOOKUP(S1024,WoE!$T$5:$W$11,4,FALSE)</f>
        <v>113</v>
      </c>
      <c r="Z1024">
        <f>VLOOKUP(T1024,WoE!$T$19:$W$25,4,FALSE)</f>
        <v>113</v>
      </c>
      <c r="AA1024">
        <f>VLOOKUP(U1024,WoE!$T$33:$W$45,4,FALSE)</f>
        <v>112</v>
      </c>
      <c r="AB1024">
        <f>VLOOKUP(V1024,WoE!$T$53:$W$54,4,FALSE)</f>
        <v>95</v>
      </c>
      <c r="AC1024">
        <f t="shared" si="80"/>
        <v>433</v>
      </c>
      <c r="AD1024">
        <f t="shared" si="81"/>
        <v>0</v>
      </c>
    </row>
    <row r="1025" spans="1:30" x14ac:dyDescent="0.25">
      <c r="A1025">
        <v>3</v>
      </c>
      <c r="B1025">
        <v>1</v>
      </c>
      <c r="C1025" t="s">
        <v>2288</v>
      </c>
      <c r="D1025" t="s">
        <v>15</v>
      </c>
      <c r="F1025">
        <v>0</v>
      </c>
      <c r="G1025">
        <v>0</v>
      </c>
      <c r="H1025" t="s">
        <v>2289</v>
      </c>
      <c r="I1025">
        <v>7.8792</v>
      </c>
      <c r="K1025" t="s">
        <v>527</v>
      </c>
      <c r="L1025" t="s">
        <v>1001</v>
      </c>
      <c r="O1025">
        <v>3</v>
      </c>
      <c r="P1025" t="str">
        <f t="shared" si="77"/>
        <v>Train</v>
      </c>
      <c r="Q1025" t="str">
        <f t="shared" si="78"/>
        <v/>
      </c>
      <c r="S1025">
        <f>IF(E1025="",WoE!$T$11,IF(E1025&lt;18,WoE!$T$5,IF(E1025&lt;31,WoE!$T$6,IF(E1025&lt;41,WoE!$T$7,IF(E1025&lt;51,WoE!$T$8,IF(E1025&lt;61,WoE!$T$9,WoE!$T$10))))))</f>
        <v>-43.580409799888336</v>
      </c>
      <c r="T1025">
        <f>IF(J1025="",WoE!$T$25,IF(LEFT(J1025,1)=WoE!$R$19,WoE!$T$19,IF(LEFT(J1025,1)=WoE!$R$20,WoE!$T$20,IF(LEFT(J1025,1)=WoE!$R$21,WoE!$T$21,IF(LEFT(J1025,1)=WoE!$R$22,WoE!$T$22,IF(LEFT(J1025,1)=WoE!$R$23,WoE!$T$23,WoE!$T$24))))))</f>
        <v>-35.508699828064103</v>
      </c>
      <c r="U1025">
        <f>IF(Q1025=WoE!$R$45,WoE!$T$45,IF(Q1025=WoE!$R$44,WoE!$T$44,IF(Q1025=WoE!$R$43,WoE!$T$43,IF(Q1025=WoE!$R$42,WoE!$T$42,IF(Q1025=WoE!$R$41,WoE!$T$41,IF(Q1025=WoE!$R$40,WoE!$T$40,IF(Q1025=WoE!$R$39,WoE!$T$39,IF(Q1025=WoE!$R$38,WoE!$T$38,IF(Q1025=WoE!$R$37,WoE!$T$37,IF(Q1025=WoE!$R$36,WoE!$T$36,IF(Q1025=WoE!$R$35,WoE!$T$35,IF(Q1025="",WoE!$T$33,WoE!$T$34))))))))))))</f>
        <v>-46.758841498002319</v>
      </c>
      <c r="V1025">
        <f>IF(D1025=WoE!$R$53,WoE!$T$53,WoE!$T$54)</f>
        <v>157.1927179217501</v>
      </c>
      <c r="W1025">
        <f t="shared" si="79"/>
        <v>1</v>
      </c>
      <c r="Y1025">
        <f>VLOOKUP(S1025,WoE!$T$5:$W$11,4,FALSE)</f>
        <v>113</v>
      </c>
      <c r="Z1025">
        <f>VLOOKUP(T1025,WoE!$T$19:$W$25,4,FALSE)</f>
        <v>113</v>
      </c>
      <c r="AA1025">
        <f>VLOOKUP(U1025,WoE!$T$33:$W$45,4,FALSE)</f>
        <v>112</v>
      </c>
      <c r="AB1025">
        <f>VLOOKUP(V1025,WoE!$T$53:$W$54,4,FALSE)</f>
        <v>167</v>
      </c>
      <c r="AC1025">
        <f t="shared" si="80"/>
        <v>505</v>
      </c>
      <c r="AD1025">
        <f t="shared" si="81"/>
        <v>1</v>
      </c>
    </row>
    <row r="1026" spans="1:30" hidden="1" x14ac:dyDescent="0.25">
      <c r="A1026">
        <v>3</v>
      </c>
      <c r="B1026">
        <v>0</v>
      </c>
      <c r="C1026" t="s">
        <v>2290</v>
      </c>
      <c r="D1026" t="s">
        <v>20</v>
      </c>
      <c r="E1026">
        <v>25</v>
      </c>
      <c r="F1026">
        <v>0</v>
      </c>
      <c r="G1026">
        <v>0</v>
      </c>
      <c r="H1026" t="s">
        <v>2291</v>
      </c>
      <c r="I1026">
        <v>7.65</v>
      </c>
      <c r="J1026" t="s">
        <v>2292</v>
      </c>
      <c r="K1026" t="s">
        <v>17</v>
      </c>
      <c r="M1026">
        <v>309</v>
      </c>
      <c r="O1026">
        <v>4</v>
      </c>
      <c r="P1026" t="str">
        <f t="shared" si="77"/>
        <v>Test</v>
      </c>
      <c r="Q1026" t="str">
        <f t="shared" si="78"/>
        <v/>
      </c>
      <c r="S1026">
        <f>IF(E1026="",WoE!$T$11,IF(E1026&lt;18,WoE!$T$5,IF(E1026&lt;31,WoE!$T$6,IF(E1026&lt;41,WoE!$T$7,IF(E1026&lt;51,WoE!$T$8,IF(E1026&lt;61,WoE!$T$9,WoE!$T$10))))))</f>
        <v>-5.6858338818942329</v>
      </c>
      <c r="T1026">
        <f>IF(J1026="",WoE!$T$25,IF(LEFT(J1026,1)=WoE!$R$19,WoE!$T$19,IF(LEFT(J1026,1)=WoE!$R$20,WoE!$T$20,IF(LEFT(J1026,1)=WoE!$R$21,WoE!$T$21,IF(LEFT(J1026,1)=WoE!$R$22,WoE!$T$22,IF(LEFT(J1026,1)=WoE!$R$23,WoE!$T$23,WoE!$T$24))))))</f>
        <v>72.164869069215996</v>
      </c>
      <c r="U1026">
        <f>IF(Q1026=WoE!$R$45,WoE!$T$45,IF(Q1026=WoE!$R$44,WoE!$T$44,IF(Q1026=WoE!$R$43,WoE!$T$43,IF(Q1026=WoE!$R$42,WoE!$T$42,IF(Q1026=WoE!$R$41,WoE!$T$41,IF(Q1026=WoE!$R$40,WoE!$T$40,IF(Q1026=WoE!$R$39,WoE!$T$39,IF(Q1026=WoE!$R$38,WoE!$T$38,IF(Q1026=WoE!$R$37,WoE!$T$37,IF(Q1026=WoE!$R$36,WoE!$T$36,IF(Q1026=WoE!$R$35,WoE!$T$35,IF(Q1026="",WoE!$T$33,WoE!$T$34))))))))))))</f>
        <v>-46.758841498002319</v>
      </c>
      <c r="V1026">
        <f>IF(D1026=WoE!$R$53,WoE!$T$53,WoE!$T$54)</f>
        <v>-94.961360375027951</v>
      </c>
      <c r="W1026">
        <f t="shared" si="79"/>
        <v>0</v>
      </c>
      <c r="Y1026">
        <f>VLOOKUP(S1026,WoE!$T$5:$W$11,4,FALSE)</f>
        <v>121</v>
      </c>
      <c r="Z1026">
        <f>VLOOKUP(T1026,WoE!$T$19:$W$25,4,FALSE)</f>
        <v>140</v>
      </c>
      <c r="AA1026">
        <f>VLOOKUP(U1026,WoE!$T$33:$W$45,4,FALSE)</f>
        <v>112</v>
      </c>
      <c r="AB1026">
        <f>VLOOKUP(V1026,WoE!$T$53:$W$54,4,FALSE)</f>
        <v>95</v>
      </c>
      <c r="AC1026">
        <f t="shared" si="80"/>
        <v>468</v>
      </c>
      <c r="AD1026">
        <f t="shared" si="81"/>
        <v>0</v>
      </c>
    </row>
    <row r="1027" spans="1:30" x14ac:dyDescent="0.25">
      <c r="A1027">
        <v>3</v>
      </c>
      <c r="B1027">
        <v>1</v>
      </c>
      <c r="C1027" t="s">
        <v>2293</v>
      </c>
      <c r="D1027" t="s">
        <v>20</v>
      </c>
      <c r="E1027">
        <v>6</v>
      </c>
      <c r="F1027">
        <v>0</v>
      </c>
      <c r="G1027">
        <v>1</v>
      </c>
      <c r="H1027" t="s">
        <v>2294</v>
      </c>
      <c r="I1027">
        <v>12.475</v>
      </c>
      <c r="J1027" t="s">
        <v>2295</v>
      </c>
      <c r="K1027" t="s">
        <v>17</v>
      </c>
      <c r="L1027" t="s">
        <v>204</v>
      </c>
      <c r="O1027">
        <v>2</v>
      </c>
      <c r="P1027" t="str">
        <f t="shared" ref="P1027:P1090" si="82">IF(O1027&lt;=3, "Train", IF(O1027=4, "Test", "Validate"))</f>
        <v>Train</v>
      </c>
      <c r="Q1027" t="str">
        <f t="shared" ref="Q1027:Q1090" si="83">RIGHT(N1027,2)</f>
        <v/>
      </c>
      <c r="S1027">
        <f>IF(E1027="",WoE!$T$11,IF(E1027&lt;18,WoE!$T$5,IF(E1027&lt;31,WoE!$T$6,IF(E1027&lt;41,WoE!$T$7,IF(E1027&lt;51,WoE!$T$8,IF(E1027&lt;61,WoE!$T$9,WoE!$T$10))))))</f>
        <v>76.513380263189873</v>
      </c>
      <c r="T1027">
        <f>IF(J1027="",WoE!$T$25,IF(LEFT(J1027,1)=WoE!$R$19,WoE!$T$19,IF(LEFT(J1027,1)=WoE!$R$20,WoE!$T$20,IF(LEFT(J1027,1)=WoE!$R$21,WoE!$T$21,IF(LEFT(J1027,1)=WoE!$R$22,WoE!$T$22,IF(LEFT(J1027,1)=WoE!$R$23,WoE!$T$23,WoE!$T$24))))))</f>
        <v>194.54241223142756</v>
      </c>
      <c r="U1027">
        <f>IF(Q1027=WoE!$R$45,WoE!$T$45,IF(Q1027=WoE!$R$44,WoE!$T$44,IF(Q1027=WoE!$R$43,WoE!$T$43,IF(Q1027=WoE!$R$42,WoE!$T$42,IF(Q1027=WoE!$R$41,WoE!$T$41,IF(Q1027=WoE!$R$40,WoE!$T$40,IF(Q1027=WoE!$R$39,WoE!$T$39,IF(Q1027=WoE!$R$38,WoE!$T$38,IF(Q1027=WoE!$R$37,WoE!$T$37,IF(Q1027=WoE!$R$36,WoE!$T$36,IF(Q1027=WoE!$R$35,WoE!$T$35,IF(Q1027="",WoE!$T$33,WoE!$T$34))))))))))))</f>
        <v>-46.758841498002319</v>
      </c>
      <c r="V1027">
        <f>IF(D1027=WoE!$R$53,WoE!$T$53,WoE!$T$54)</f>
        <v>-94.961360375027951</v>
      </c>
      <c r="W1027">
        <f t="shared" ref="W1027:W1090" si="84">B1027</f>
        <v>1</v>
      </c>
      <c r="Y1027">
        <f>VLOOKUP(S1027,WoE!$T$5:$W$11,4,FALSE)</f>
        <v>137</v>
      </c>
      <c r="Z1027">
        <f>VLOOKUP(T1027,WoE!$T$19:$W$25,4,FALSE)</f>
        <v>170</v>
      </c>
      <c r="AA1027">
        <f>VLOOKUP(U1027,WoE!$T$33:$W$45,4,FALSE)</f>
        <v>112</v>
      </c>
      <c r="AB1027">
        <f>VLOOKUP(V1027,WoE!$T$53:$W$54,4,FALSE)</f>
        <v>95</v>
      </c>
      <c r="AC1027">
        <f t="shared" ref="AC1027:AC1090" si="85">SUM(Y1027:AB1027)</f>
        <v>514</v>
      </c>
      <c r="AD1027">
        <f t="shared" ref="AD1027:AD1090" si="86">W1027</f>
        <v>1</v>
      </c>
    </row>
    <row r="1028" spans="1:30" hidden="1" x14ac:dyDescent="0.25">
      <c r="A1028">
        <v>3</v>
      </c>
      <c r="B1028">
        <v>1</v>
      </c>
      <c r="C1028" t="s">
        <v>2296</v>
      </c>
      <c r="D1028" t="s">
        <v>15</v>
      </c>
      <c r="E1028">
        <v>27</v>
      </c>
      <c r="F1028">
        <v>0</v>
      </c>
      <c r="G1028">
        <v>1</v>
      </c>
      <c r="H1028" t="s">
        <v>2294</v>
      </c>
      <c r="I1028">
        <v>12.475</v>
      </c>
      <c r="J1028" t="s">
        <v>2295</v>
      </c>
      <c r="K1028" t="s">
        <v>17</v>
      </c>
      <c r="L1028" t="s">
        <v>204</v>
      </c>
      <c r="O1028">
        <v>4</v>
      </c>
      <c r="P1028" t="str">
        <f t="shared" si="82"/>
        <v>Test</v>
      </c>
      <c r="Q1028" t="str">
        <f t="shared" si="83"/>
        <v/>
      </c>
      <c r="S1028">
        <f>IF(E1028="",WoE!$T$11,IF(E1028&lt;18,WoE!$T$5,IF(E1028&lt;31,WoE!$T$6,IF(E1028&lt;41,WoE!$T$7,IF(E1028&lt;51,WoE!$T$8,IF(E1028&lt;61,WoE!$T$9,WoE!$T$10))))))</f>
        <v>-5.6858338818942329</v>
      </c>
      <c r="T1028">
        <f>IF(J1028="",WoE!$T$25,IF(LEFT(J1028,1)=WoE!$R$19,WoE!$T$19,IF(LEFT(J1028,1)=WoE!$R$20,WoE!$T$20,IF(LEFT(J1028,1)=WoE!$R$21,WoE!$T$21,IF(LEFT(J1028,1)=WoE!$R$22,WoE!$T$22,IF(LEFT(J1028,1)=WoE!$R$23,WoE!$T$23,WoE!$T$24))))))</f>
        <v>194.54241223142756</v>
      </c>
      <c r="U1028">
        <f>IF(Q1028=WoE!$R$45,WoE!$T$45,IF(Q1028=WoE!$R$44,WoE!$T$44,IF(Q1028=WoE!$R$43,WoE!$T$43,IF(Q1028=WoE!$R$42,WoE!$T$42,IF(Q1028=WoE!$R$41,WoE!$T$41,IF(Q1028=WoE!$R$40,WoE!$T$40,IF(Q1028=WoE!$R$39,WoE!$T$39,IF(Q1028=WoE!$R$38,WoE!$T$38,IF(Q1028=WoE!$R$37,WoE!$T$37,IF(Q1028=WoE!$R$36,WoE!$T$36,IF(Q1028=WoE!$R$35,WoE!$T$35,IF(Q1028="",WoE!$T$33,WoE!$T$34))))))))))))</f>
        <v>-46.758841498002319</v>
      </c>
      <c r="V1028">
        <f>IF(D1028=WoE!$R$53,WoE!$T$53,WoE!$T$54)</f>
        <v>157.1927179217501</v>
      </c>
      <c r="W1028">
        <f t="shared" si="84"/>
        <v>1</v>
      </c>
      <c r="Y1028">
        <f>VLOOKUP(S1028,WoE!$T$5:$W$11,4,FALSE)</f>
        <v>121</v>
      </c>
      <c r="Z1028">
        <f>VLOOKUP(T1028,WoE!$T$19:$W$25,4,FALSE)</f>
        <v>170</v>
      </c>
      <c r="AA1028">
        <f>VLOOKUP(U1028,WoE!$T$33:$W$45,4,FALSE)</f>
        <v>112</v>
      </c>
      <c r="AB1028">
        <f>VLOOKUP(V1028,WoE!$T$53:$W$54,4,FALSE)</f>
        <v>167</v>
      </c>
      <c r="AC1028">
        <f t="shared" si="85"/>
        <v>570</v>
      </c>
      <c r="AD1028">
        <f t="shared" si="86"/>
        <v>1</v>
      </c>
    </row>
    <row r="1029" spans="1:30" hidden="1" x14ac:dyDescent="0.25">
      <c r="A1029">
        <v>3</v>
      </c>
      <c r="B1029">
        <v>0</v>
      </c>
      <c r="C1029" t="s">
        <v>2297</v>
      </c>
      <c r="D1029" t="s">
        <v>20</v>
      </c>
      <c r="F1029">
        <v>0</v>
      </c>
      <c r="G1029">
        <v>0</v>
      </c>
      <c r="H1029" t="s">
        <v>2298</v>
      </c>
      <c r="I1029">
        <v>8.0500000000000007</v>
      </c>
      <c r="K1029" t="s">
        <v>17</v>
      </c>
      <c r="O1029">
        <v>5</v>
      </c>
      <c r="P1029" t="str">
        <f t="shared" si="82"/>
        <v>Validate</v>
      </c>
      <c r="Q1029" t="str">
        <f t="shared" si="83"/>
        <v/>
      </c>
      <c r="S1029">
        <f>IF(E1029="",WoE!$T$11,IF(E1029&lt;18,WoE!$T$5,IF(E1029&lt;31,WoE!$T$6,IF(E1029&lt;41,WoE!$T$7,IF(E1029&lt;51,WoE!$T$8,IF(E1029&lt;61,WoE!$T$9,WoE!$T$10))))))</f>
        <v>-43.580409799888336</v>
      </c>
      <c r="T1029">
        <f>IF(J1029="",WoE!$T$25,IF(LEFT(J1029,1)=WoE!$R$19,WoE!$T$19,IF(LEFT(J1029,1)=WoE!$R$20,WoE!$T$20,IF(LEFT(J1029,1)=WoE!$R$21,WoE!$T$21,IF(LEFT(J1029,1)=WoE!$R$22,WoE!$T$22,IF(LEFT(J1029,1)=WoE!$R$23,WoE!$T$23,WoE!$T$24))))))</f>
        <v>-35.508699828064103</v>
      </c>
      <c r="U1029">
        <f>IF(Q1029=WoE!$R$45,WoE!$T$45,IF(Q1029=WoE!$R$44,WoE!$T$44,IF(Q1029=WoE!$R$43,WoE!$T$43,IF(Q1029=WoE!$R$42,WoE!$T$42,IF(Q1029=WoE!$R$41,WoE!$T$41,IF(Q1029=WoE!$R$40,WoE!$T$40,IF(Q1029=WoE!$R$39,WoE!$T$39,IF(Q1029=WoE!$R$38,WoE!$T$38,IF(Q1029=WoE!$R$37,WoE!$T$37,IF(Q1029=WoE!$R$36,WoE!$T$36,IF(Q1029=WoE!$R$35,WoE!$T$35,IF(Q1029="",WoE!$T$33,WoE!$T$34))))))))))))</f>
        <v>-46.758841498002319</v>
      </c>
      <c r="V1029">
        <f>IF(D1029=WoE!$R$53,WoE!$T$53,WoE!$T$54)</f>
        <v>-94.961360375027951</v>
      </c>
      <c r="W1029">
        <f t="shared" si="84"/>
        <v>0</v>
      </c>
      <c r="Y1029">
        <f>VLOOKUP(S1029,WoE!$T$5:$W$11,4,FALSE)</f>
        <v>113</v>
      </c>
      <c r="Z1029">
        <f>VLOOKUP(T1029,WoE!$T$19:$W$25,4,FALSE)</f>
        <v>113</v>
      </c>
      <c r="AA1029">
        <f>VLOOKUP(U1029,WoE!$T$33:$W$45,4,FALSE)</f>
        <v>112</v>
      </c>
      <c r="AB1029">
        <f>VLOOKUP(V1029,WoE!$T$53:$W$54,4,FALSE)</f>
        <v>95</v>
      </c>
      <c r="AC1029">
        <f t="shared" si="85"/>
        <v>433</v>
      </c>
      <c r="AD1029">
        <f t="shared" si="86"/>
        <v>0</v>
      </c>
    </row>
    <row r="1030" spans="1:30" x14ac:dyDescent="0.25">
      <c r="A1030">
        <v>3</v>
      </c>
      <c r="B1030">
        <v>1</v>
      </c>
      <c r="C1030" t="s">
        <v>2299</v>
      </c>
      <c r="D1030" t="s">
        <v>15</v>
      </c>
      <c r="F1030">
        <v>1</v>
      </c>
      <c r="G1030">
        <v>0</v>
      </c>
      <c r="H1030" t="s">
        <v>2300</v>
      </c>
      <c r="I1030">
        <v>24.15</v>
      </c>
      <c r="K1030" t="s">
        <v>527</v>
      </c>
      <c r="L1030" t="s">
        <v>1001</v>
      </c>
      <c r="O1030">
        <v>1</v>
      </c>
      <c r="P1030" t="str">
        <f t="shared" si="82"/>
        <v>Train</v>
      </c>
      <c r="Q1030" t="str">
        <f t="shared" si="83"/>
        <v/>
      </c>
      <c r="S1030">
        <f>IF(E1030="",WoE!$T$11,IF(E1030&lt;18,WoE!$T$5,IF(E1030&lt;31,WoE!$T$6,IF(E1030&lt;41,WoE!$T$7,IF(E1030&lt;51,WoE!$T$8,IF(E1030&lt;61,WoE!$T$9,WoE!$T$10))))))</f>
        <v>-43.580409799888336</v>
      </c>
      <c r="T1030">
        <f>IF(J1030="",WoE!$T$25,IF(LEFT(J1030,1)=WoE!$R$19,WoE!$T$19,IF(LEFT(J1030,1)=WoE!$R$20,WoE!$T$20,IF(LEFT(J1030,1)=WoE!$R$21,WoE!$T$21,IF(LEFT(J1030,1)=WoE!$R$22,WoE!$T$22,IF(LEFT(J1030,1)=WoE!$R$23,WoE!$T$23,WoE!$T$24))))))</f>
        <v>-35.508699828064103</v>
      </c>
      <c r="U1030">
        <f>IF(Q1030=WoE!$R$45,WoE!$T$45,IF(Q1030=WoE!$R$44,WoE!$T$44,IF(Q1030=WoE!$R$43,WoE!$T$43,IF(Q1030=WoE!$R$42,WoE!$T$42,IF(Q1030=WoE!$R$41,WoE!$T$41,IF(Q1030=WoE!$R$40,WoE!$T$40,IF(Q1030=WoE!$R$39,WoE!$T$39,IF(Q1030=WoE!$R$38,WoE!$T$38,IF(Q1030=WoE!$R$37,WoE!$T$37,IF(Q1030=WoE!$R$36,WoE!$T$36,IF(Q1030=WoE!$R$35,WoE!$T$35,IF(Q1030="",WoE!$T$33,WoE!$T$34))))))))))))</f>
        <v>-46.758841498002319</v>
      </c>
      <c r="V1030">
        <f>IF(D1030=WoE!$R$53,WoE!$T$53,WoE!$T$54)</f>
        <v>157.1927179217501</v>
      </c>
      <c r="W1030">
        <f t="shared" si="84"/>
        <v>1</v>
      </c>
      <c r="Y1030">
        <f>VLOOKUP(S1030,WoE!$T$5:$W$11,4,FALSE)</f>
        <v>113</v>
      </c>
      <c r="Z1030">
        <f>VLOOKUP(T1030,WoE!$T$19:$W$25,4,FALSE)</f>
        <v>113</v>
      </c>
      <c r="AA1030">
        <f>VLOOKUP(U1030,WoE!$T$33:$W$45,4,FALSE)</f>
        <v>112</v>
      </c>
      <c r="AB1030">
        <f>VLOOKUP(V1030,WoE!$T$53:$W$54,4,FALSE)</f>
        <v>167</v>
      </c>
      <c r="AC1030">
        <f t="shared" si="85"/>
        <v>505</v>
      </c>
      <c r="AD1030">
        <f t="shared" si="86"/>
        <v>1</v>
      </c>
    </row>
    <row r="1031" spans="1:30" x14ac:dyDescent="0.25">
      <c r="A1031">
        <v>3</v>
      </c>
      <c r="B1031">
        <v>0</v>
      </c>
      <c r="C1031" t="s">
        <v>2301</v>
      </c>
      <c r="D1031" t="s">
        <v>20</v>
      </c>
      <c r="F1031">
        <v>1</v>
      </c>
      <c r="G1031">
        <v>0</v>
      </c>
      <c r="H1031" t="s">
        <v>2300</v>
      </c>
      <c r="I1031">
        <v>24.15</v>
      </c>
      <c r="K1031" t="s">
        <v>527</v>
      </c>
      <c r="O1031">
        <v>3</v>
      </c>
      <c r="P1031" t="str">
        <f t="shared" si="82"/>
        <v>Train</v>
      </c>
      <c r="Q1031" t="str">
        <f t="shared" si="83"/>
        <v/>
      </c>
      <c r="S1031">
        <f>IF(E1031="",WoE!$T$11,IF(E1031&lt;18,WoE!$T$5,IF(E1031&lt;31,WoE!$T$6,IF(E1031&lt;41,WoE!$T$7,IF(E1031&lt;51,WoE!$T$8,IF(E1031&lt;61,WoE!$T$9,WoE!$T$10))))))</f>
        <v>-43.580409799888336</v>
      </c>
      <c r="T1031">
        <f>IF(J1031="",WoE!$T$25,IF(LEFT(J1031,1)=WoE!$R$19,WoE!$T$19,IF(LEFT(J1031,1)=WoE!$R$20,WoE!$T$20,IF(LEFT(J1031,1)=WoE!$R$21,WoE!$T$21,IF(LEFT(J1031,1)=WoE!$R$22,WoE!$T$22,IF(LEFT(J1031,1)=WoE!$R$23,WoE!$T$23,WoE!$T$24))))))</f>
        <v>-35.508699828064103</v>
      </c>
      <c r="U1031">
        <f>IF(Q1031=WoE!$R$45,WoE!$T$45,IF(Q1031=WoE!$R$44,WoE!$T$44,IF(Q1031=WoE!$R$43,WoE!$T$43,IF(Q1031=WoE!$R$42,WoE!$T$42,IF(Q1031=WoE!$R$41,WoE!$T$41,IF(Q1031=WoE!$R$40,WoE!$T$40,IF(Q1031=WoE!$R$39,WoE!$T$39,IF(Q1031=WoE!$R$38,WoE!$T$38,IF(Q1031=WoE!$R$37,WoE!$T$37,IF(Q1031=WoE!$R$36,WoE!$T$36,IF(Q1031=WoE!$R$35,WoE!$T$35,IF(Q1031="",WoE!$T$33,WoE!$T$34))))))))))))</f>
        <v>-46.758841498002319</v>
      </c>
      <c r="V1031">
        <f>IF(D1031=WoE!$R$53,WoE!$T$53,WoE!$T$54)</f>
        <v>-94.961360375027951</v>
      </c>
      <c r="W1031">
        <f t="shared" si="84"/>
        <v>0</v>
      </c>
      <c r="Y1031">
        <f>VLOOKUP(S1031,WoE!$T$5:$W$11,4,FALSE)</f>
        <v>113</v>
      </c>
      <c r="Z1031">
        <f>VLOOKUP(T1031,WoE!$T$19:$W$25,4,FALSE)</f>
        <v>113</v>
      </c>
      <c r="AA1031">
        <f>VLOOKUP(U1031,WoE!$T$33:$W$45,4,FALSE)</f>
        <v>112</v>
      </c>
      <c r="AB1031">
        <f>VLOOKUP(V1031,WoE!$T$53:$W$54,4,FALSE)</f>
        <v>95</v>
      </c>
      <c r="AC1031">
        <f t="shared" si="85"/>
        <v>433</v>
      </c>
      <c r="AD1031">
        <f t="shared" si="86"/>
        <v>0</v>
      </c>
    </row>
    <row r="1032" spans="1:30" x14ac:dyDescent="0.25">
      <c r="A1032">
        <v>3</v>
      </c>
      <c r="B1032">
        <v>0</v>
      </c>
      <c r="C1032" t="s">
        <v>2302</v>
      </c>
      <c r="D1032" t="s">
        <v>20</v>
      </c>
      <c r="F1032">
        <v>0</v>
      </c>
      <c r="G1032">
        <v>0</v>
      </c>
      <c r="H1032" t="s">
        <v>2303</v>
      </c>
      <c r="I1032">
        <v>8.4582999999999995</v>
      </c>
      <c r="K1032" t="s">
        <v>527</v>
      </c>
      <c r="O1032">
        <v>3</v>
      </c>
      <c r="P1032" t="str">
        <f t="shared" si="82"/>
        <v>Train</v>
      </c>
      <c r="Q1032" t="str">
        <f t="shared" si="83"/>
        <v/>
      </c>
      <c r="S1032">
        <f>IF(E1032="",WoE!$T$11,IF(E1032&lt;18,WoE!$T$5,IF(E1032&lt;31,WoE!$T$6,IF(E1032&lt;41,WoE!$T$7,IF(E1032&lt;51,WoE!$T$8,IF(E1032&lt;61,WoE!$T$9,WoE!$T$10))))))</f>
        <v>-43.580409799888336</v>
      </c>
      <c r="T1032">
        <f>IF(J1032="",WoE!$T$25,IF(LEFT(J1032,1)=WoE!$R$19,WoE!$T$19,IF(LEFT(J1032,1)=WoE!$R$20,WoE!$T$20,IF(LEFT(J1032,1)=WoE!$R$21,WoE!$T$21,IF(LEFT(J1032,1)=WoE!$R$22,WoE!$T$22,IF(LEFT(J1032,1)=WoE!$R$23,WoE!$T$23,WoE!$T$24))))))</f>
        <v>-35.508699828064103</v>
      </c>
      <c r="U1032">
        <f>IF(Q1032=WoE!$R$45,WoE!$T$45,IF(Q1032=WoE!$R$44,WoE!$T$44,IF(Q1032=WoE!$R$43,WoE!$T$43,IF(Q1032=WoE!$R$42,WoE!$T$42,IF(Q1032=WoE!$R$41,WoE!$T$41,IF(Q1032=WoE!$R$40,WoE!$T$40,IF(Q1032=WoE!$R$39,WoE!$T$39,IF(Q1032=WoE!$R$38,WoE!$T$38,IF(Q1032=WoE!$R$37,WoE!$T$37,IF(Q1032=WoE!$R$36,WoE!$T$36,IF(Q1032=WoE!$R$35,WoE!$T$35,IF(Q1032="",WoE!$T$33,WoE!$T$34))))))))))))</f>
        <v>-46.758841498002319</v>
      </c>
      <c r="V1032">
        <f>IF(D1032=WoE!$R$53,WoE!$T$53,WoE!$T$54)</f>
        <v>-94.961360375027951</v>
      </c>
      <c r="W1032">
        <f t="shared" si="84"/>
        <v>0</v>
      </c>
      <c r="Y1032">
        <f>VLOOKUP(S1032,WoE!$T$5:$W$11,4,FALSE)</f>
        <v>113</v>
      </c>
      <c r="Z1032">
        <f>VLOOKUP(T1032,WoE!$T$19:$W$25,4,FALSE)</f>
        <v>113</v>
      </c>
      <c r="AA1032">
        <f>VLOOKUP(U1032,WoE!$T$33:$W$45,4,FALSE)</f>
        <v>112</v>
      </c>
      <c r="AB1032">
        <f>VLOOKUP(V1032,WoE!$T$53:$W$54,4,FALSE)</f>
        <v>95</v>
      </c>
      <c r="AC1032">
        <f t="shared" si="85"/>
        <v>433</v>
      </c>
      <c r="AD1032">
        <f t="shared" si="86"/>
        <v>0</v>
      </c>
    </row>
    <row r="1033" spans="1:30" hidden="1" x14ac:dyDescent="0.25">
      <c r="A1033">
        <v>3</v>
      </c>
      <c r="B1033">
        <v>0</v>
      </c>
      <c r="C1033" t="s">
        <v>2304</v>
      </c>
      <c r="D1033" t="s">
        <v>20</v>
      </c>
      <c r="E1033">
        <v>34</v>
      </c>
      <c r="F1033">
        <v>0</v>
      </c>
      <c r="G1033">
        <v>0</v>
      </c>
      <c r="H1033" t="s">
        <v>2305</v>
      </c>
      <c r="I1033">
        <v>8.0500000000000007</v>
      </c>
      <c r="K1033" t="s">
        <v>17</v>
      </c>
      <c r="O1033">
        <v>5</v>
      </c>
      <c r="P1033" t="str">
        <f t="shared" si="82"/>
        <v>Validate</v>
      </c>
      <c r="Q1033" t="str">
        <f t="shared" si="83"/>
        <v/>
      </c>
      <c r="S1033">
        <f>IF(E1033="",WoE!$T$11,IF(E1033&lt;18,WoE!$T$5,IF(E1033&lt;31,WoE!$T$6,IF(E1033&lt;41,WoE!$T$7,IF(E1033&lt;51,WoE!$T$8,IF(E1033&lt;61,WoE!$T$9,WoE!$T$10))))))</f>
        <v>6.0882919635254256</v>
      </c>
      <c r="T1033">
        <f>IF(J1033="",WoE!$T$25,IF(LEFT(J1033,1)=WoE!$R$19,WoE!$T$19,IF(LEFT(J1033,1)=WoE!$R$20,WoE!$T$20,IF(LEFT(J1033,1)=WoE!$R$21,WoE!$T$21,IF(LEFT(J1033,1)=WoE!$R$22,WoE!$T$22,IF(LEFT(J1033,1)=WoE!$R$23,WoE!$T$23,WoE!$T$24))))))</f>
        <v>-35.508699828064103</v>
      </c>
      <c r="U1033">
        <f>IF(Q1033=WoE!$R$45,WoE!$T$45,IF(Q1033=WoE!$R$44,WoE!$T$44,IF(Q1033=WoE!$R$43,WoE!$T$43,IF(Q1033=WoE!$R$42,WoE!$T$42,IF(Q1033=WoE!$R$41,WoE!$T$41,IF(Q1033=WoE!$R$40,WoE!$T$40,IF(Q1033=WoE!$R$39,WoE!$T$39,IF(Q1033=WoE!$R$38,WoE!$T$38,IF(Q1033=WoE!$R$37,WoE!$T$37,IF(Q1033=WoE!$R$36,WoE!$T$36,IF(Q1033=WoE!$R$35,WoE!$T$35,IF(Q1033="",WoE!$T$33,WoE!$T$34))))))))))))</f>
        <v>-46.758841498002319</v>
      </c>
      <c r="V1033">
        <f>IF(D1033=WoE!$R$53,WoE!$T$53,WoE!$T$54)</f>
        <v>-94.961360375027951</v>
      </c>
      <c r="W1033">
        <f t="shared" si="84"/>
        <v>0</v>
      </c>
      <c r="Y1033">
        <f>VLOOKUP(S1033,WoE!$T$5:$W$11,4,FALSE)</f>
        <v>123</v>
      </c>
      <c r="Z1033">
        <f>VLOOKUP(T1033,WoE!$T$19:$W$25,4,FALSE)</f>
        <v>113</v>
      </c>
      <c r="AA1033">
        <f>VLOOKUP(U1033,WoE!$T$33:$W$45,4,FALSE)</f>
        <v>112</v>
      </c>
      <c r="AB1033">
        <f>VLOOKUP(V1033,WoE!$T$53:$W$54,4,FALSE)</f>
        <v>95</v>
      </c>
      <c r="AC1033">
        <f t="shared" si="85"/>
        <v>443</v>
      </c>
      <c r="AD1033">
        <f t="shared" si="86"/>
        <v>0</v>
      </c>
    </row>
    <row r="1034" spans="1:30" hidden="1" x14ac:dyDescent="0.25">
      <c r="A1034">
        <v>3</v>
      </c>
      <c r="B1034">
        <v>0</v>
      </c>
      <c r="C1034" t="s">
        <v>2306</v>
      </c>
      <c r="D1034" t="s">
        <v>20</v>
      </c>
      <c r="F1034">
        <v>0</v>
      </c>
      <c r="G1034">
        <v>0</v>
      </c>
      <c r="H1034" t="s">
        <v>2307</v>
      </c>
      <c r="I1034">
        <v>7.75</v>
      </c>
      <c r="K1034" t="s">
        <v>527</v>
      </c>
      <c r="O1034">
        <v>5</v>
      </c>
      <c r="P1034" t="str">
        <f t="shared" si="82"/>
        <v>Validate</v>
      </c>
      <c r="Q1034" t="str">
        <f t="shared" si="83"/>
        <v/>
      </c>
      <c r="S1034">
        <f>IF(E1034="",WoE!$T$11,IF(E1034&lt;18,WoE!$T$5,IF(E1034&lt;31,WoE!$T$6,IF(E1034&lt;41,WoE!$T$7,IF(E1034&lt;51,WoE!$T$8,IF(E1034&lt;61,WoE!$T$9,WoE!$T$10))))))</f>
        <v>-43.580409799888336</v>
      </c>
      <c r="T1034">
        <f>IF(J1034="",WoE!$T$25,IF(LEFT(J1034,1)=WoE!$R$19,WoE!$T$19,IF(LEFT(J1034,1)=WoE!$R$20,WoE!$T$20,IF(LEFT(J1034,1)=WoE!$R$21,WoE!$T$21,IF(LEFT(J1034,1)=WoE!$R$22,WoE!$T$22,IF(LEFT(J1034,1)=WoE!$R$23,WoE!$T$23,WoE!$T$24))))))</f>
        <v>-35.508699828064103</v>
      </c>
      <c r="U1034">
        <f>IF(Q1034=WoE!$R$45,WoE!$T$45,IF(Q1034=WoE!$R$44,WoE!$T$44,IF(Q1034=WoE!$R$43,WoE!$T$43,IF(Q1034=WoE!$R$42,WoE!$T$42,IF(Q1034=WoE!$R$41,WoE!$T$41,IF(Q1034=WoE!$R$40,WoE!$T$40,IF(Q1034=WoE!$R$39,WoE!$T$39,IF(Q1034=WoE!$R$38,WoE!$T$38,IF(Q1034=WoE!$R$37,WoE!$T$37,IF(Q1034=WoE!$R$36,WoE!$T$36,IF(Q1034=WoE!$R$35,WoE!$T$35,IF(Q1034="",WoE!$T$33,WoE!$T$34))))))))))))</f>
        <v>-46.758841498002319</v>
      </c>
      <c r="V1034">
        <f>IF(D1034=WoE!$R$53,WoE!$T$53,WoE!$T$54)</f>
        <v>-94.961360375027951</v>
      </c>
      <c r="W1034">
        <f t="shared" si="84"/>
        <v>0</v>
      </c>
      <c r="Y1034">
        <f>VLOOKUP(S1034,WoE!$T$5:$W$11,4,FALSE)</f>
        <v>113</v>
      </c>
      <c r="Z1034">
        <f>VLOOKUP(T1034,WoE!$T$19:$W$25,4,FALSE)</f>
        <v>113</v>
      </c>
      <c r="AA1034">
        <f>VLOOKUP(U1034,WoE!$T$33:$W$45,4,FALSE)</f>
        <v>112</v>
      </c>
      <c r="AB1034">
        <f>VLOOKUP(V1034,WoE!$T$53:$W$54,4,FALSE)</f>
        <v>95</v>
      </c>
      <c r="AC1034">
        <f t="shared" si="85"/>
        <v>433</v>
      </c>
      <c r="AD1034">
        <f t="shared" si="86"/>
        <v>0</v>
      </c>
    </row>
    <row r="1035" spans="1:30" hidden="1" x14ac:dyDescent="0.25">
      <c r="A1035">
        <v>3</v>
      </c>
      <c r="B1035">
        <v>1</v>
      </c>
      <c r="C1035" t="s">
        <v>2308</v>
      </c>
      <c r="D1035" t="s">
        <v>20</v>
      </c>
      <c r="F1035">
        <v>0</v>
      </c>
      <c r="G1035">
        <v>0</v>
      </c>
      <c r="H1035" t="s">
        <v>2309</v>
      </c>
      <c r="I1035">
        <v>7.7750000000000004</v>
      </c>
      <c r="K1035" t="s">
        <v>17</v>
      </c>
      <c r="L1035" t="s">
        <v>60</v>
      </c>
      <c r="O1035">
        <v>4</v>
      </c>
      <c r="P1035" t="str">
        <f t="shared" si="82"/>
        <v>Test</v>
      </c>
      <c r="Q1035" t="str">
        <f t="shared" si="83"/>
        <v/>
      </c>
      <c r="S1035">
        <f>IF(E1035="",WoE!$T$11,IF(E1035&lt;18,WoE!$T$5,IF(E1035&lt;31,WoE!$T$6,IF(E1035&lt;41,WoE!$T$7,IF(E1035&lt;51,WoE!$T$8,IF(E1035&lt;61,WoE!$T$9,WoE!$T$10))))))</f>
        <v>-43.580409799888336</v>
      </c>
      <c r="T1035">
        <f>IF(J1035="",WoE!$T$25,IF(LEFT(J1035,1)=WoE!$R$19,WoE!$T$19,IF(LEFT(J1035,1)=WoE!$R$20,WoE!$T$20,IF(LEFT(J1035,1)=WoE!$R$21,WoE!$T$21,IF(LEFT(J1035,1)=WoE!$R$22,WoE!$T$22,IF(LEFT(J1035,1)=WoE!$R$23,WoE!$T$23,WoE!$T$24))))))</f>
        <v>-35.508699828064103</v>
      </c>
      <c r="U1035">
        <f>IF(Q1035=WoE!$R$45,WoE!$T$45,IF(Q1035=WoE!$R$44,WoE!$T$44,IF(Q1035=WoE!$R$43,WoE!$T$43,IF(Q1035=WoE!$R$42,WoE!$T$42,IF(Q1035=WoE!$R$41,WoE!$T$41,IF(Q1035=WoE!$R$40,WoE!$T$40,IF(Q1035=WoE!$R$39,WoE!$T$39,IF(Q1035=WoE!$R$38,WoE!$T$38,IF(Q1035=WoE!$R$37,WoE!$T$37,IF(Q1035=WoE!$R$36,WoE!$T$36,IF(Q1035=WoE!$R$35,WoE!$T$35,IF(Q1035="",WoE!$T$33,WoE!$T$34))))))))))))</f>
        <v>-46.758841498002319</v>
      </c>
      <c r="V1035">
        <f>IF(D1035=WoE!$R$53,WoE!$T$53,WoE!$T$54)</f>
        <v>-94.961360375027951</v>
      </c>
      <c r="W1035">
        <f t="shared" si="84"/>
        <v>1</v>
      </c>
      <c r="Y1035">
        <f>VLOOKUP(S1035,WoE!$T$5:$W$11,4,FALSE)</f>
        <v>113</v>
      </c>
      <c r="Z1035">
        <f>VLOOKUP(T1035,WoE!$T$19:$W$25,4,FALSE)</f>
        <v>113</v>
      </c>
      <c r="AA1035">
        <f>VLOOKUP(U1035,WoE!$T$33:$W$45,4,FALSE)</f>
        <v>112</v>
      </c>
      <c r="AB1035">
        <f>VLOOKUP(V1035,WoE!$T$53:$W$54,4,FALSE)</f>
        <v>95</v>
      </c>
      <c r="AC1035">
        <f t="shared" si="85"/>
        <v>433</v>
      </c>
      <c r="AD1035">
        <f t="shared" si="86"/>
        <v>1</v>
      </c>
    </row>
    <row r="1036" spans="1:30" x14ac:dyDescent="0.25">
      <c r="A1036">
        <v>3</v>
      </c>
      <c r="B1036">
        <v>1</v>
      </c>
      <c r="C1036" t="s">
        <v>2310</v>
      </c>
      <c r="D1036" t="s">
        <v>20</v>
      </c>
      <c r="F1036">
        <v>1</v>
      </c>
      <c r="G1036">
        <v>1</v>
      </c>
      <c r="H1036" t="s">
        <v>2311</v>
      </c>
      <c r="I1036">
        <v>15.245799999999999</v>
      </c>
      <c r="K1036" t="s">
        <v>44</v>
      </c>
      <c r="L1036" t="s">
        <v>44</v>
      </c>
      <c r="O1036">
        <v>2</v>
      </c>
      <c r="P1036" t="str">
        <f t="shared" si="82"/>
        <v>Train</v>
      </c>
      <c r="Q1036" t="str">
        <f t="shared" si="83"/>
        <v/>
      </c>
      <c r="S1036">
        <f>IF(E1036="",WoE!$T$11,IF(E1036&lt;18,WoE!$T$5,IF(E1036&lt;31,WoE!$T$6,IF(E1036&lt;41,WoE!$T$7,IF(E1036&lt;51,WoE!$T$8,IF(E1036&lt;61,WoE!$T$9,WoE!$T$10))))))</f>
        <v>-43.580409799888336</v>
      </c>
      <c r="T1036">
        <f>IF(J1036="",WoE!$T$25,IF(LEFT(J1036,1)=WoE!$R$19,WoE!$T$19,IF(LEFT(J1036,1)=WoE!$R$20,WoE!$T$20,IF(LEFT(J1036,1)=WoE!$R$21,WoE!$T$21,IF(LEFT(J1036,1)=WoE!$R$22,WoE!$T$22,IF(LEFT(J1036,1)=WoE!$R$23,WoE!$T$23,WoE!$T$24))))))</f>
        <v>-35.508699828064103</v>
      </c>
      <c r="U1036">
        <f>IF(Q1036=WoE!$R$45,WoE!$T$45,IF(Q1036=WoE!$R$44,WoE!$T$44,IF(Q1036=WoE!$R$43,WoE!$T$43,IF(Q1036=WoE!$R$42,WoE!$T$42,IF(Q1036=WoE!$R$41,WoE!$T$41,IF(Q1036=WoE!$R$40,WoE!$T$40,IF(Q1036=WoE!$R$39,WoE!$T$39,IF(Q1036=WoE!$R$38,WoE!$T$38,IF(Q1036=WoE!$R$37,WoE!$T$37,IF(Q1036=WoE!$R$36,WoE!$T$36,IF(Q1036=WoE!$R$35,WoE!$T$35,IF(Q1036="",WoE!$T$33,WoE!$T$34))))))))))))</f>
        <v>-46.758841498002319</v>
      </c>
      <c r="V1036">
        <f>IF(D1036=WoE!$R$53,WoE!$T$53,WoE!$T$54)</f>
        <v>-94.961360375027951</v>
      </c>
      <c r="W1036">
        <f t="shared" si="84"/>
        <v>1</v>
      </c>
      <c r="Y1036">
        <f>VLOOKUP(S1036,WoE!$T$5:$W$11,4,FALSE)</f>
        <v>113</v>
      </c>
      <c r="Z1036">
        <f>VLOOKUP(T1036,WoE!$T$19:$W$25,4,FALSE)</f>
        <v>113</v>
      </c>
      <c r="AA1036">
        <f>VLOOKUP(U1036,WoE!$T$33:$W$45,4,FALSE)</f>
        <v>112</v>
      </c>
      <c r="AB1036">
        <f>VLOOKUP(V1036,WoE!$T$53:$W$54,4,FALSE)</f>
        <v>95</v>
      </c>
      <c r="AC1036">
        <f t="shared" si="85"/>
        <v>433</v>
      </c>
      <c r="AD1036">
        <f t="shared" si="86"/>
        <v>1</v>
      </c>
    </row>
    <row r="1037" spans="1:30" x14ac:dyDescent="0.25">
      <c r="A1037">
        <v>3</v>
      </c>
      <c r="B1037">
        <v>1</v>
      </c>
      <c r="C1037" t="s">
        <v>2312</v>
      </c>
      <c r="D1037" t="s">
        <v>20</v>
      </c>
      <c r="F1037">
        <v>1</v>
      </c>
      <c r="G1037">
        <v>1</v>
      </c>
      <c r="H1037" t="s">
        <v>2311</v>
      </c>
      <c r="I1037">
        <v>15.245799999999999</v>
      </c>
      <c r="K1037" t="s">
        <v>44</v>
      </c>
      <c r="L1037" t="s">
        <v>44</v>
      </c>
      <c r="O1037">
        <v>2</v>
      </c>
      <c r="P1037" t="str">
        <f t="shared" si="82"/>
        <v>Train</v>
      </c>
      <c r="Q1037" t="str">
        <f t="shared" si="83"/>
        <v/>
      </c>
      <c r="S1037">
        <f>IF(E1037="",WoE!$T$11,IF(E1037&lt;18,WoE!$T$5,IF(E1037&lt;31,WoE!$T$6,IF(E1037&lt;41,WoE!$T$7,IF(E1037&lt;51,WoE!$T$8,IF(E1037&lt;61,WoE!$T$9,WoE!$T$10))))))</f>
        <v>-43.580409799888336</v>
      </c>
      <c r="T1037">
        <f>IF(J1037="",WoE!$T$25,IF(LEFT(J1037,1)=WoE!$R$19,WoE!$T$19,IF(LEFT(J1037,1)=WoE!$R$20,WoE!$T$20,IF(LEFT(J1037,1)=WoE!$R$21,WoE!$T$21,IF(LEFT(J1037,1)=WoE!$R$22,WoE!$T$22,IF(LEFT(J1037,1)=WoE!$R$23,WoE!$T$23,WoE!$T$24))))))</f>
        <v>-35.508699828064103</v>
      </c>
      <c r="U1037">
        <f>IF(Q1037=WoE!$R$45,WoE!$T$45,IF(Q1037=WoE!$R$44,WoE!$T$44,IF(Q1037=WoE!$R$43,WoE!$T$43,IF(Q1037=WoE!$R$42,WoE!$T$42,IF(Q1037=WoE!$R$41,WoE!$T$41,IF(Q1037=WoE!$R$40,WoE!$T$40,IF(Q1037=WoE!$R$39,WoE!$T$39,IF(Q1037=WoE!$R$38,WoE!$T$38,IF(Q1037=WoE!$R$37,WoE!$T$37,IF(Q1037=WoE!$R$36,WoE!$T$36,IF(Q1037=WoE!$R$35,WoE!$T$35,IF(Q1037="",WoE!$T$33,WoE!$T$34))))))))))))</f>
        <v>-46.758841498002319</v>
      </c>
      <c r="V1037">
        <f>IF(D1037=WoE!$R$53,WoE!$T$53,WoE!$T$54)</f>
        <v>-94.961360375027951</v>
      </c>
      <c r="W1037">
        <f t="shared" si="84"/>
        <v>1</v>
      </c>
      <c r="Y1037">
        <f>VLOOKUP(S1037,WoE!$T$5:$W$11,4,FALSE)</f>
        <v>113</v>
      </c>
      <c r="Z1037">
        <f>VLOOKUP(T1037,WoE!$T$19:$W$25,4,FALSE)</f>
        <v>113</v>
      </c>
      <c r="AA1037">
        <f>VLOOKUP(U1037,WoE!$T$33:$W$45,4,FALSE)</f>
        <v>112</v>
      </c>
      <c r="AB1037">
        <f>VLOOKUP(V1037,WoE!$T$53:$W$54,4,FALSE)</f>
        <v>95</v>
      </c>
      <c r="AC1037">
        <f t="shared" si="85"/>
        <v>433</v>
      </c>
      <c r="AD1037">
        <f t="shared" si="86"/>
        <v>1</v>
      </c>
    </row>
    <row r="1038" spans="1:30" hidden="1" x14ac:dyDescent="0.25">
      <c r="A1038">
        <v>3</v>
      </c>
      <c r="B1038">
        <v>1</v>
      </c>
      <c r="C1038" t="s">
        <v>2313</v>
      </c>
      <c r="D1038" t="s">
        <v>15</v>
      </c>
      <c r="F1038">
        <v>0</v>
      </c>
      <c r="G1038">
        <v>2</v>
      </c>
      <c r="H1038" t="s">
        <v>2311</v>
      </c>
      <c r="I1038">
        <v>15.245799999999999</v>
      </c>
      <c r="K1038" t="s">
        <v>44</v>
      </c>
      <c r="L1038" t="s">
        <v>44</v>
      </c>
      <c r="O1038">
        <v>4</v>
      </c>
      <c r="P1038" t="str">
        <f t="shared" si="82"/>
        <v>Test</v>
      </c>
      <c r="Q1038" t="str">
        <f t="shared" si="83"/>
        <v/>
      </c>
      <c r="S1038">
        <f>IF(E1038="",WoE!$T$11,IF(E1038&lt;18,WoE!$T$5,IF(E1038&lt;31,WoE!$T$6,IF(E1038&lt;41,WoE!$T$7,IF(E1038&lt;51,WoE!$T$8,IF(E1038&lt;61,WoE!$T$9,WoE!$T$10))))))</f>
        <v>-43.580409799888336</v>
      </c>
      <c r="T1038">
        <f>IF(J1038="",WoE!$T$25,IF(LEFT(J1038,1)=WoE!$R$19,WoE!$T$19,IF(LEFT(J1038,1)=WoE!$R$20,WoE!$T$20,IF(LEFT(J1038,1)=WoE!$R$21,WoE!$T$21,IF(LEFT(J1038,1)=WoE!$R$22,WoE!$T$22,IF(LEFT(J1038,1)=WoE!$R$23,WoE!$T$23,WoE!$T$24))))))</f>
        <v>-35.508699828064103</v>
      </c>
      <c r="U1038">
        <f>IF(Q1038=WoE!$R$45,WoE!$T$45,IF(Q1038=WoE!$R$44,WoE!$T$44,IF(Q1038=WoE!$R$43,WoE!$T$43,IF(Q1038=WoE!$R$42,WoE!$T$42,IF(Q1038=WoE!$R$41,WoE!$T$41,IF(Q1038=WoE!$R$40,WoE!$T$40,IF(Q1038=WoE!$R$39,WoE!$T$39,IF(Q1038=WoE!$R$38,WoE!$T$38,IF(Q1038=WoE!$R$37,WoE!$T$37,IF(Q1038=WoE!$R$36,WoE!$T$36,IF(Q1038=WoE!$R$35,WoE!$T$35,IF(Q1038="",WoE!$T$33,WoE!$T$34))))))))))))</f>
        <v>-46.758841498002319</v>
      </c>
      <c r="V1038">
        <f>IF(D1038=WoE!$R$53,WoE!$T$53,WoE!$T$54)</f>
        <v>157.1927179217501</v>
      </c>
      <c r="W1038">
        <f t="shared" si="84"/>
        <v>1</v>
      </c>
      <c r="Y1038">
        <f>VLOOKUP(S1038,WoE!$T$5:$W$11,4,FALSE)</f>
        <v>113</v>
      </c>
      <c r="Z1038">
        <f>VLOOKUP(T1038,WoE!$T$19:$W$25,4,FALSE)</f>
        <v>113</v>
      </c>
      <c r="AA1038">
        <f>VLOOKUP(U1038,WoE!$T$33:$W$45,4,FALSE)</f>
        <v>112</v>
      </c>
      <c r="AB1038">
        <f>VLOOKUP(V1038,WoE!$T$53:$W$54,4,FALSE)</f>
        <v>167</v>
      </c>
      <c r="AC1038">
        <f t="shared" si="85"/>
        <v>505</v>
      </c>
      <c r="AD1038">
        <f t="shared" si="86"/>
        <v>1</v>
      </c>
    </row>
    <row r="1039" spans="1:30" x14ac:dyDescent="0.25">
      <c r="A1039">
        <v>3</v>
      </c>
      <c r="B1039">
        <v>1</v>
      </c>
      <c r="C1039" t="s">
        <v>2314</v>
      </c>
      <c r="D1039" t="s">
        <v>15</v>
      </c>
      <c r="F1039">
        <v>0</v>
      </c>
      <c r="G1039">
        <v>0</v>
      </c>
      <c r="H1039" t="s">
        <v>2315</v>
      </c>
      <c r="I1039">
        <v>7.2291999999999996</v>
      </c>
      <c r="K1039" t="s">
        <v>44</v>
      </c>
      <c r="O1039">
        <v>2</v>
      </c>
      <c r="P1039" t="str">
        <f t="shared" si="82"/>
        <v>Train</v>
      </c>
      <c r="Q1039" t="str">
        <f t="shared" si="83"/>
        <v/>
      </c>
      <c r="S1039">
        <f>IF(E1039="",WoE!$T$11,IF(E1039&lt;18,WoE!$T$5,IF(E1039&lt;31,WoE!$T$6,IF(E1039&lt;41,WoE!$T$7,IF(E1039&lt;51,WoE!$T$8,IF(E1039&lt;61,WoE!$T$9,WoE!$T$10))))))</f>
        <v>-43.580409799888336</v>
      </c>
      <c r="T1039">
        <f>IF(J1039="",WoE!$T$25,IF(LEFT(J1039,1)=WoE!$R$19,WoE!$T$19,IF(LEFT(J1039,1)=WoE!$R$20,WoE!$T$20,IF(LEFT(J1039,1)=WoE!$R$21,WoE!$T$21,IF(LEFT(J1039,1)=WoE!$R$22,WoE!$T$22,IF(LEFT(J1039,1)=WoE!$R$23,WoE!$T$23,WoE!$T$24))))))</f>
        <v>-35.508699828064103</v>
      </c>
      <c r="U1039">
        <f>IF(Q1039=WoE!$R$45,WoE!$T$45,IF(Q1039=WoE!$R$44,WoE!$T$44,IF(Q1039=WoE!$R$43,WoE!$T$43,IF(Q1039=WoE!$R$42,WoE!$T$42,IF(Q1039=WoE!$R$41,WoE!$T$41,IF(Q1039=WoE!$R$40,WoE!$T$40,IF(Q1039=WoE!$R$39,WoE!$T$39,IF(Q1039=WoE!$R$38,WoE!$T$38,IF(Q1039=WoE!$R$37,WoE!$T$37,IF(Q1039=WoE!$R$36,WoE!$T$36,IF(Q1039=WoE!$R$35,WoE!$T$35,IF(Q1039="",WoE!$T$33,WoE!$T$34))))))))))))</f>
        <v>-46.758841498002319</v>
      </c>
      <c r="V1039">
        <f>IF(D1039=WoE!$R$53,WoE!$T$53,WoE!$T$54)</f>
        <v>157.1927179217501</v>
      </c>
      <c r="W1039">
        <f t="shared" si="84"/>
        <v>1</v>
      </c>
      <c r="Y1039">
        <f>VLOOKUP(S1039,WoE!$T$5:$W$11,4,FALSE)</f>
        <v>113</v>
      </c>
      <c r="Z1039">
        <f>VLOOKUP(T1039,WoE!$T$19:$W$25,4,FALSE)</f>
        <v>113</v>
      </c>
      <c r="AA1039">
        <f>VLOOKUP(U1039,WoE!$T$33:$W$45,4,FALSE)</f>
        <v>112</v>
      </c>
      <c r="AB1039">
        <f>VLOOKUP(V1039,WoE!$T$53:$W$54,4,FALSE)</f>
        <v>167</v>
      </c>
      <c r="AC1039">
        <f t="shared" si="85"/>
        <v>505</v>
      </c>
      <c r="AD1039">
        <f t="shared" si="86"/>
        <v>1</v>
      </c>
    </row>
    <row r="1040" spans="1:30" x14ac:dyDescent="0.25">
      <c r="A1040">
        <v>3</v>
      </c>
      <c r="B1040">
        <v>0</v>
      </c>
      <c r="C1040" t="s">
        <v>2316</v>
      </c>
      <c r="D1040" t="s">
        <v>20</v>
      </c>
      <c r="F1040">
        <v>0</v>
      </c>
      <c r="G1040">
        <v>0</v>
      </c>
      <c r="H1040" t="s">
        <v>2317</v>
      </c>
      <c r="I1040">
        <v>8.0500000000000007</v>
      </c>
      <c r="K1040" t="s">
        <v>17</v>
      </c>
      <c r="O1040">
        <v>2</v>
      </c>
      <c r="P1040" t="str">
        <f t="shared" si="82"/>
        <v>Train</v>
      </c>
      <c r="Q1040" t="str">
        <f t="shared" si="83"/>
        <v/>
      </c>
      <c r="S1040">
        <f>IF(E1040="",WoE!$T$11,IF(E1040&lt;18,WoE!$T$5,IF(E1040&lt;31,WoE!$T$6,IF(E1040&lt;41,WoE!$T$7,IF(E1040&lt;51,WoE!$T$8,IF(E1040&lt;61,WoE!$T$9,WoE!$T$10))))))</f>
        <v>-43.580409799888336</v>
      </c>
      <c r="T1040">
        <f>IF(J1040="",WoE!$T$25,IF(LEFT(J1040,1)=WoE!$R$19,WoE!$T$19,IF(LEFT(J1040,1)=WoE!$R$20,WoE!$T$20,IF(LEFT(J1040,1)=WoE!$R$21,WoE!$T$21,IF(LEFT(J1040,1)=WoE!$R$22,WoE!$T$22,IF(LEFT(J1040,1)=WoE!$R$23,WoE!$T$23,WoE!$T$24))))))</f>
        <v>-35.508699828064103</v>
      </c>
      <c r="U1040">
        <f>IF(Q1040=WoE!$R$45,WoE!$T$45,IF(Q1040=WoE!$R$44,WoE!$T$44,IF(Q1040=WoE!$R$43,WoE!$T$43,IF(Q1040=WoE!$R$42,WoE!$T$42,IF(Q1040=WoE!$R$41,WoE!$T$41,IF(Q1040=WoE!$R$40,WoE!$T$40,IF(Q1040=WoE!$R$39,WoE!$T$39,IF(Q1040=WoE!$R$38,WoE!$T$38,IF(Q1040=WoE!$R$37,WoE!$T$37,IF(Q1040=WoE!$R$36,WoE!$T$36,IF(Q1040=WoE!$R$35,WoE!$T$35,IF(Q1040="",WoE!$T$33,WoE!$T$34))))))))))))</f>
        <v>-46.758841498002319</v>
      </c>
      <c r="V1040">
        <f>IF(D1040=WoE!$R$53,WoE!$T$53,WoE!$T$54)</f>
        <v>-94.961360375027951</v>
      </c>
      <c r="W1040">
        <f t="shared" si="84"/>
        <v>0</v>
      </c>
      <c r="Y1040">
        <f>VLOOKUP(S1040,WoE!$T$5:$W$11,4,FALSE)</f>
        <v>113</v>
      </c>
      <c r="Z1040">
        <f>VLOOKUP(T1040,WoE!$T$19:$W$25,4,FALSE)</f>
        <v>113</v>
      </c>
      <c r="AA1040">
        <f>VLOOKUP(U1040,WoE!$T$33:$W$45,4,FALSE)</f>
        <v>112</v>
      </c>
      <c r="AB1040">
        <f>VLOOKUP(V1040,WoE!$T$53:$W$54,4,FALSE)</f>
        <v>95</v>
      </c>
      <c r="AC1040">
        <f t="shared" si="85"/>
        <v>433</v>
      </c>
      <c r="AD1040">
        <f t="shared" si="86"/>
        <v>0</v>
      </c>
    </row>
    <row r="1041" spans="1:30" x14ac:dyDescent="0.25">
      <c r="A1041">
        <v>3</v>
      </c>
      <c r="B1041">
        <v>1</v>
      </c>
      <c r="C1041" t="s">
        <v>2318</v>
      </c>
      <c r="D1041" t="s">
        <v>15</v>
      </c>
      <c r="F1041">
        <v>0</v>
      </c>
      <c r="G1041">
        <v>0</v>
      </c>
      <c r="H1041" t="s">
        <v>2319</v>
      </c>
      <c r="I1041">
        <v>7.7332999999999998</v>
      </c>
      <c r="K1041" t="s">
        <v>527</v>
      </c>
      <c r="L1041" t="s">
        <v>1001</v>
      </c>
      <c r="O1041">
        <v>3</v>
      </c>
      <c r="P1041" t="str">
        <f t="shared" si="82"/>
        <v>Train</v>
      </c>
      <c r="Q1041" t="str">
        <f t="shared" si="83"/>
        <v/>
      </c>
      <c r="S1041">
        <f>IF(E1041="",WoE!$T$11,IF(E1041&lt;18,WoE!$T$5,IF(E1041&lt;31,WoE!$T$6,IF(E1041&lt;41,WoE!$T$7,IF(E1041&lt;51,WoE!$T$8,IF(E1041&lt;61,WoE!$T$9,WoE!$T$10))))))</f>
        <v>-43.580409799888336</v>
      </c>
      <c r="T1041">
        <f>IF(J1041="",WoE!$T$25,IF(LEFT(J1041,1)=WoE!$R$19,WoE!$T$19,IF(LEFT(J1041,1)=WoE!$R$20,WoE!$T$20,IF(LEFT(J1041,1)=WoE!$R$21,WoE!$T$21,IF(LEFT(J1041,1)=WoE!$R$22,WoE!$T$22,IF(LEFT(J1041,1)=WoE!$R$23,WoE!$T$23,WoE!$T$24))))))</f>
        <v>-35.508699828064103</v>
      </c>
      <c r="U1041">
        <f>IF(Q1041=WoE!$R$45,WoE!$T$45,IF(Q1041=WoE!$R$44,WoE!$T$44,IF(Q1041=WoE!$R$43,WoE!$T$43,IF(Q1041=WoE!$R$42,WoE!$T$42,IF(Q1041=WoE!$R$41,WoE!$T$41,IF(Q1041=WoE!$R$40,WoE!$T$40,IF(Q1041=WoE!$R$39,WoE!$T$39,IF(Q1041=WoE!$R$38,WoE!$T$38,IF(Q1041=WoE!$R$37,WoE!$T$37,IF(Q1041=WoE!$R$36,WoE!$T$36,IF(Q1041=WoE!$R$35,WoE!$T$35,IF(Q1041="",WoE!$T$33,WoE!$T$34))))))))))))</f>
        <v>-46.758841498002319</v>
      </c>
      <c r="V1041">
        <f>IF(D1041=WoE!$R$53,WoE!$T$53,WoE!$T$54)</f>
        <v>157.1927179217501</v>
      </c>
      <c r="W1041">
        <f t="shared" si="84"/>
        <v>1</v>
      </c>
      <c r="Y1041">
        <f>VLOOKUP(S1041,WoE!$T$5:$W$11,4,FALSE)</f>
        <v>113</v>
      </c>
      <c r="Z1041">
        <f>VLOOKUP(T1041,WoE!$T$19:$W$25,4,FALSE)</f>
        <v>113</v>
      </c>
      <c r="AA1041">
        <f>VLOOKUP(U1041,WoE!$T$33:$W$45,4,FALSE)</f>
        <v>112</v>
      </c>
      <c r="AB1041">
        <f>VLOOKUP(V1041,WoE!$T$53:$W$54,4,FALSE)</f>
        <v>167</v>
      </c>
      <c r="AC1041">
        <f t="shared" si="85"/>
        <v>505</v>
      </c>
      <c r="AD1041">
        <f t="shared" si="86"/>
        <v>1</v>
      </c>
    </row>
    <row r="1042" spans="1:30" hidden="1" x14ac:dyDescent="0.25">
      <c r="A1042">
        <v>3</v>
      </c>
      <c r="B1042">
        <v>1</v>
      </c>
      <c r="C1042" t="s">
        <v>2320</v>
      </c>
      <c r="D1042" t="s">
        <v>15</v>
      </c>
      <c r="E1042">
        <v>24</v>
      </c>
      <c r="F1042">
        <v>0</v>
      </c>
      <c r="G1042">
        <v>0</v>
      </c>
      <c r="H1042" t="s">
        <v>2321</v>
      </c>
      <c r="I1042">
        <v>7.75</v>
      </c>
      <c r="K1042" t="s">
        <v>527</v>
      </c>
      <c r="L1042" t="s">
        <v>414</v>
      </c>
      <c r="O1042">
        <v>4</v>
      </c>
      <c r="P1042" t="str">
        <f t="shared" si="82"/>
        <v>Test</v>
      </c>
      <c r="Q1042" t="str">
        <f t="shared" si="83"/>
        <v/>
      </c>
      <c r="S1042">
        <f>IF(E1042="",WoE!$T$11,IF(E1042&lt;18,WoE!$T$5,IF(E1042&lt;31,WoE!$T$6,IF(E1042&lt;41,WoE!$T$7,IF(E1042&lt;51,WoE!$T$8,IF(E1042&lt;61,WoE!$T$9,WoE!$T$10))))))</f>
        <v>-5.6858338818942329</v>
      </c>
      <c r="T1042">
        <f>IF(J1042="",WoE!$T$25,IF(LEFT(J1042,1)=WoE!$R$19,WoE!$T$19,IF(LEFT(J1042,1)=WoE!$R$20,WoE!$T$20,IF(LEFT(J1042,1)=WoE!$R$21,WoE!$T$21,IF(LEFT(J1042,1)=WoE!$R$22,WoE!$T$22,IF(LEFT(J1042,1)=WoE!$R$23,WoE!$T$23,WoE!$T$24))))))</f>
        <v>-35.508699828064103</v>
      </c>
      <c r="U1042">
        <f>IF(Q1042=WoE!$R$45,WoE!$T$45,IF(Q1042=WoE!$R$44,WoE!$T$44,IF(Q1042=WoE!$R$43,WoE!$T$43,IF(Q1042=WoE!$R$42,WoE!$T$42,IF(Q1042=WoE!$R$41,WoE!$T$41,IF(Q1042=WoE!$R$40,WoE!$T$40,IF(Q1042=WoE!$R$39,WoE!$T$39,IF(Q1042=WoE!$R$38,WoE!$T$38,IF(Q1042=WoE!$R$37,WoE!$T$37,IF(Q1042=WoE!$R$36,WoE!$T$36,IF(Q1042=WoE!$R$35,WoE!$T$35,IF(Q1042="",WoE!$T$33,WoE!$T$34))))))))))))</f>
        <v>-46.758841498002319</v>
      </c>
      <c r="V1042">
        <f>IF(D1042=WoE!$R$53,WoE!$T$53,WoE!$T$54)</f>
        <v>157.1927179217501</v>
      </c>
      <c r="W1042">
        <f t="shared" si="84"/>
        <v>1</v>
      </c>
      <c r="Y1042">
        <f>VLOOKUP(S1042,WoE!$T$5:$W$11,4,FALSE)</f>
        <v>121</v>
      </c>
      <c r="Z1042">
        <f>VLOOKUP(T1042,WoE!$T$19:$W$25,4,FALSE)</f>
        <v>113</v>
      </c>
      <c r="AA1042">
        <f>VLOOKUP(U1042,WoE!$T$33:$W$45,4,FALSE)</f>
        <v>112</v>
      </c>
      <c r="AB1042">
        <f>VLOOKUP(V1042,WoE!$T$53:$W$54,4,FALSE)</f>
        <v>167</v>
      </c>
      <c r="AC1042">
        <f t="shared" si="85"/>
        <v>513</v>
      </c>
      <c r="AD1042">
        <f t="shared" si="86"/>
        <v>1</v>
      </c>
    </row>
    <row r="1043" spans="1:30" x14ac:dyDescent="0.25">
      <c r="A1043">
        <v>3</v>
      </c>
      <c r="B1043">
        <v>0</v>
      </c>
      <c r="C1043" t="s">
        <v>2322</v>
      </c>
      <c r="D1043" t="s">
        <v>20</v>
      </c>
      <c r="F1043">
        <v>0</v>
      </c>
      <c r="G1043">
        <v>0</v>
      </c>
      <c r="H1043" t="s">
        <v>2323</v>
      </c>
      <c r="I1043">
        <v>8.0500000000000007</v>
      </c>
      <c r="K1043" t="s">
        <v>17</v>
      </c>
      <c r="O1043">
        <v>2</v>
      </c>
      <c r="P1043" t="str">
        <f t="shared" si="82"/>
        <v>Train</v>
      </c>
      <c r="Q1043" t="str">
        <f t="shared" si="83"/>
        <v/>
      </c>
      <c r="S1043">
        <f>IF(E1043="",WoE!$T$11,IF(E1043&lt;18,WoE!$T$5,IF(E1043&lt;31,WoE!$T$6,IF(E1043&lt;41,WoE!$T$7,IF(E1043&lt;51,WoE!$T$8,IF(E1043&lt;61,WoE!$T$9,WoE!$T$10))))))</f>
        <v>-43.580409799888336</v>
      </c>
      <c r="T1043">
        <f>IF(J1043="",WoE!$T$25,IF(LEFT(J1043,1)=WoE!$R$19,WoE!$T$19,IF(LEFT(J1043,1)=WoE!$R$20,WoE!$T$20,IF(LEFT(J1043,1)=WoE!$R$21,WoE!$T$21,IF(LEFT(J1043,1)=WoE!$R$22,WoE!$T$22,IF(LEFT(J1043,1)=WoE!$R$23,WoE!$T$23,WoE!$T$24))))))</f>
        <v>-35.508699828064103</v>
      </c>
      <c r="U1043">
        <f>IF(Q1043=WoE!$R$45,WoE!$T$45,IF(Q1043=WoE!$R$44,WoE!$T$44,IF(Q1043=WoE!$R$43,WoE!$T$43,IF(Q1043=WoE!$R$42,WoE!$T$42,IF(Q1043=WoE!$R$41,WoE!$T$41,IF(Q1043=WoE!$R$40,WoE!$T$40,IF(Q1043=WoE!$R$39,WoE!$T$39,IF(Q1043=WoE!$R$38,WoE!$T$38,IF(Q1043=WoE!$R$37,WoE!$T$37,IF(Q1043=WoE!$R$36,WoE!$T$36,IF(Q1043=WoE!$R$35,WoE!$T$35,IF(Q1043="",WoE!$T$33,WoE!$T$34))))))))))))</f>
        <v>-46.758841498002319</v>
      </c>
      <c r="V1043">
        <f>IF(D1043=WoE!$R$53,WoE!$T$53,WoE!$T$54)</f>
        <v>-94.961360375027951</v>
      </c>
      <c r="W1043">
        <f t="shared" si="84"/>
        <v>0</v>
      </c>
      <c r="Y1043">
        <f>VLOOKUP(S1043,WoE!$T$5:$W$11,4,FALSE)</f>
        <v>113</v>
      </c>
      <c r="Z1043">
        <f>VLOOKUP(T1043,WoE!$T$19:$W$25,4,FALSE)</f>
        <v>113</v>
      </c>
      <c r="AA1043">
        <f>VLOOKUP(U1043,WoE!$T$33:$W$45,4,FALSE)</f>
        <v>112</v>
      </c>
      <c r="AB1043">
        <f>VLOOKUP(V1043,WoE!$T$53:$W$54,4,FALSE)</f>
        <v>95</v>
      </c>
      <c r="AC1043">
        <f t="shared" si="85"/>
        <v>433</v>
      </c>
      <c r="AD1043">
        <f t="shared" si="86"/>
        <v>0</v>
      </c>
    </row>
    <row r="1044" spans="1:30" hidden="1" x14ac:dyDescent="0.25">
      <c r="A1044">
        <v>3</v>
      </c>
      <c r="B1044">
        <v>1</v>
      </c>
      <c r="C1044" t="s">
        <v>2324</v>
      </c>
      <c r="D1044" t="s">
        <v>15</v>
      </c>
      <c r="F1044">
        <v>1</v>
      </c>
      <c r="G1044">
        <v>0</v>
      </c>
      <c r="H1044" t="s">
        <v>2325</v>
      </c>
      <c r="I1044">
        <v>15.5</v>
      </c>
      <c r="K1044" t="s">
        <v>527</v>
      </c>
      <c r="L1044" t="s">
        <v>1001</v>
      </c>
      <c r="O1044">
        <v>5</v>
      </c>
      <c r="P1044" t="str">
        <f t="shared" si="82"/>
        <v>Validate</v>
      </c>
      <c r="Q1044" t="str">
        <f t="shared" si="83"/>
        <v/>
      </c>
      <c r="S1044">
        <f>IF(E1044="",WoE!$T$11,IF(E1044&lt;18,WoE!$T$5,IF(E1044&lt;31,WoE!$T$6,IF(E1044&lt;41,WoE!$T$7,IF(E1044&lt;51,WoE!$T$8,IF(E1044&lt;61,WoE!$T$9,WoE!$T$10))))))</f>
        <v>-43.580409799888336</v>
      </c>
      <c r="T1044">
        <f>IF(J1044="",WoE!$T$25,IF(LEFT(J1044,1)=WoE!$R$19,WoE!$T$19,IF(LEFT(J1044,1)=WoE!$R$20,WoE!$T$20,IF(LEFT(J1044,1)=WoE!$R$21,WoE!$T$21,IF(LEFT(J1044,1)=WoE!$R$22,WoE!$T$22,IF(LEFT(J1044,1)=WoE!$R$23,WoE!$T$23,WoE!$T$24))))))</f>
        <v>-35.508699828064103</v>
      </c>
      <c r="U1044">
        <f>IF(Q1044=WoE!$R$45,WoE!$T$45,IF(Q1044=WoE!$R$44,WoE!$T$44,IF(Q1044=WoE!$R$43,WoE!$T$43,IF(Q1044=WoE!$R$42,WoE!$T$42,IF(Q1044=WoE!$R$41,WoE!$T$41,IF(Q1044=WoE!$R$40,WoE!$T$40,IF(Q1044=WoE!$R$39,WoE!$T$39,IF(Q1044=WoE!$R$38,WoE!$T$38,IF(Q1044=WoE!$R$37,WoE!$T$37,IF(Q1044=WoE!$R$36,WoE!$T$36,IF(Q1044=WoE!$R$35,WoE!$T$35,IF(Q1044="",WoE!$T$33,WoE!$T$34))))))))))))</f>
        <v>-46.758841498002319</v>
      </c>
      <c r="V1044">
        <f>IF(D1044=WoE!$R$53,WoE!$T$53,WoE!$T$54)</f>
        <v>157.1927179217501</v>
      </c>
      <c r="W1044">
        <f t="shared" si="84"/>
        <v>1</v>
      </c>
      <c r="Y1044">
        <f>VLOOKUP(S1044,WoE!$T$5:$W$11,4,FALSE)</f>
        <v>113</v>
      </c>
      <c r="Z1044">
        <f>VLOOKUP(T1044,WoE!$T$19:$W$25,4,FALSE)</f>
        <v>113</v>
      </c>
      <c r="AA1044">
        <f>VLOOKUP(U1044,WoE!$T$33:$W$45,4,FALSE)</f>
        <v>112</v>
      </c>
      <c r="AB1044">
        <f>VLOOKUP(V1044,WoE!$T$53:$W$54,4,FALSE)</f>
        <v>167</v>
      </c>
      <c r="AC1044">
        <f t="shared" si="85"/>
        <v>505</v>
      </c>
      <c r="AD1044">
        <f t="shared" si="86"/>
        <v>1</v>
      </c>
    </row>
    <row r="1045" spans="1:30" x14ac:dyDescent="0.25">
      <c r="A1045">
        <v>3</v>
      </c>
      <c r="B1045">
        <v>1</v>
      </c>
      <c r="C1045" t="s">
        <v>2326</v>
      </c>
      <c r="D1045" t="s">
        <v>15</v>
      </c>
      <c r="F1045">
        <v>1</v>
      </c>
      <c r="G1045">
        <v>0</v>
      </c>
      <c r="H1045" t="s">
        <v>2325</v>
      </c>
      <c r="I1045">
        <v>15.5</v>
      </c>
      <c r="K1045" t="s">
        <v>527</v>
      </c>
      <c r="L1045" t="s">
        <v>1001</v>
      </c>
      <c r="O1045">
        <v>3</v>
      </c>
      <c r="P1045" t="str">
        <f t="shared" si="82"/>
        <v>Train</v>
      </c>
      <c r="Q1045" t="str">
        <f t="shared" si="83"/>
        <v/>
      </c>
      <c r="S1045">
        <f>IF(E1045="",WoE!$T$11,IF(E1045&lt;18,WoE!$T$5,IF(E1045&lt;31,WoE!$T$6,IF(E1045&lt;41,WoE!$T$7,IF(E1045&lt;51,WoE!$T$8,IF(E1045&lt;61,WoE!$T$9,WoE!$T$10))))))</f>
        <v>-43.580409799888336</v>
      </c>
      <c r="T1045">
        <f>IF(J1045="",WoE!$T$25,IF(LEFT(J1045,1)=WoE!$R$19,WoE!$T$19,IF(LEFT(J1045,1)=WoE!$R$20,WoE!$T$20,IF(LEFT(J1045,1)=WoE!$R$21,WoE!$T$21,IF(LEFT(J1045,1)=WoE!$R$22,WoE!$T$22,IF(LEFT(J1045,1)=WoE!$R$23,WoE!$T$23,WoE!$T$24))))))</f>
        <v>-35.508699828064103</v>
      </c>
      <c r="U1045">
        <f>IF(Q1045=WoE!$R$45,WoE!$T$45,IF(Q1045=WoE!$R$44,WoE!$T$44,IF(Q1045=WoE!$R$43,WoE!$T$43,IF(Q1045=WoE!$R$42,WoE!$T$42,IF(Q1045=WoE!$R$41,WoE!$T$41,IF(Q1045=WoE!$R$40,WoE!$T$40,IF(Q1045=WoE!$R$39,WoE!$T$39,IF(Q1045=WoE!$R$38,WoE!$T$38,IF(Q1045=WoE!$R$37,WoE!$T$37,IF(Q1045=WoE!$R$36,WoE!$T$36,IF(Q1045=WoE!$R$35,WoE!$T$35,IF(Q1045="",WoE!$T$33,WoE!$T$34))))))))))))</f>
        <v>-46.758841498002319</v>
      </c>
      <c r="V1045">
        <f>IF(D1045=WoE!$R$53,WoE!$T$53,WoE!$T$54)</f>
        <v>157.1927179217501</v>
      </c>
      <c r="W1045">
        <f t="shared" si="84"/>
        <v>1</v>
      </c>
      <c r="Y1045">
        <f>VLOOKUP(S1045,WoE!$T$5:$W$11,4,FALSE)</f>
        <v>113</v>
      </c>
      <c r="Z1045">
        <f>VLOOKUP(T1045,WoE!$T$19:$W$25,4,FALSE)</f>
        <v>113</v>
      </c>
      <c r="AA1045">
        <f>VLOOKUP(U1045,WoE!$T$33:$W$45,4,FALSE)</f>
        <v>112</v>
      </c>
      <c r="AB1045">
        <f>VLOOKUP(V1045,WoE!$T$53:$W$54,4,FALSE)</f>
        <v>167</v>
      </c>
      <c r="AC1045">
        <f t="shared" si="85"/>
        <v>505</v>
      </c>
      <c r="AD1045">
        <f t="shared" si="86"/>
        <v>1</v>
      </c>
    </row>
    <row r="1046" spans="1:30" x14ac:dyDescent="0.25">
      <c r="A1046">
        <v>3</v>
      </c>
      <c r="B1046">
        <v>1</v>
      </c>
      <c r="C1046" t="s">
        <v>2327</v>
      </c>
      <c r="D1046" t="s">
        <v>15</v>
      </c>
      <c r="F1046">
        <v>0</v>
      </c>
      <c r="G1046">
        <v>0</v>
      </c>
      <c r="H1046" t="s">
        <v>2254</v>
      </c>
      <c r="I1046">
        <v>15.5</v>
      </c>
      <c r="K1046" t="s">
        <v>527</v>
      </c>
      <c r="L1046" t="s">
        <v>1001</v>
      </c>
      <c r="O1046">
        <v>3</v>
      </c>
      <c r="P1046" t="str">
        <f t="shared" si="82"/>
        <v>Train</v>
      </c>
      <c r="Q1046" t="str">
        <f t="shared" si="83"/>
        <v/>
      </c>
      <c r="S1046">
        <f>IF(E1046="",WoE!$T$11,IF(E1046&lt;18,WoE!$T$5,IF(E1046&lt;31,WoE!$T$6,IF(E1046&lt;41,WoE!$T$7,IF(E1046&lt;51,WoE!$T$8,IF(E1046&lt;61,WoE!$T$9,WoE!$T$10))))))</f>
        <v>-43.580409799888336</v>
      </c>
      <c r="T1046">
        <f>IF(J1046="",WoE!$T$25,IF(LEFT(J1046,1)=WoE!$R$19,WoE!$T$19,IF(LEFT(J1046,1)=WoE!$R$20,WoE!$T$20,IF(LEFT(J1046,1)=WoE!$R$21,WoE!$T$21,IF(LEFT(J1046,1)=WoE!$R$22,WoE!$T$22,IF(LEFT(J1046,1)=WoE!$R$23,WoE!$T$23,WoE!$T$24))))))</f>
        <v>-35.508699828064103</v>
      </c>
      <c r="U1046">
        <f>IF(Q1046=WoE!$R$45,WoE!$T$45,IF(Q1046=WoE!$R$44,WoE!$T$44,IF(Q1046=WoE!$R$43,WoE!$T$43,IF(Q1046=WoE!$R$42,WoE!$T$42,IF(Q1046=WoE!$R$41,WoE!$T$41,IF(Q1046=WoE!$R$40,WoE!$T$40,IF(Q1046=WoE!$R$39,WoE!$T$39,IF(Q1046=WoE!$R$38,WoE!$T$38,IF(Q1046=WoE!$R$37,WoE!$T$37,IF(Q1046=WoE!$R$36,WoE!$T$36,IF(Q1046=WoE!$R$35,WoE!$T$35,IF(Q1046="",WoE!$T$33,WoE!$T$34))))))))))))</f>
        <v>-46.758841498002319</v>
      </c>
      <c r="V1046">
        <f>IF(D1046=WoE!$R$53,WoE!$T$53,WoE!$T$54)</f>
        <v>157.1927179217501</v>
      </c>
      <c r="W1046">
        <f t="shared" si="84"/>
        <v>1</v>
      </c>
      <c r="Y1046">
        <f>VLOOKUP(S1046,WoE!$T$5:$W$11,4,FALSE)</f>
        <v>113</v>
      </c>
      <c r="Z1046">
        <f>VLOOKUP(T1046,WoE!$T$19:$W$25,4,FALSE)</f>
        <v>113</v>
      </c>
      <c r="AA1046">
        <f>VLOOKUP(U1046,WoE!$T$33:$W$45,4,FALSE)</f>
        <v>112</v>
      </c>
      <c r="AB1046">
        <f>VLOOKUP(V1046,WoE!$T$53:$W$54,4,FALSE)</f>
        <v>167</v>
      </c>
      <c r="AC1046">
        <f t="shared" si="85"/>
        <v>505</v>
      </c>
      <c r="AD1046">
        <f t="shared" si="86"/>
        <v>1</v>
      </c>
    </row>
    <row r="1047" spans="1:30" hidden="1" x14ac:dyDescent="0.25">
      <c r="A1047">
        <v>3</v>
      </c>
      <c r="B1047">
        <v>0</v>
      </c>
      <c r="C1047" t="s">
        <v>2328</v>
      </c>
      <c r="D1047" t="s">
        <v>20</v>
      </c>
      <c r="E1047">
        <v>18</v>
      </c>
      <c r="F1047">
        <v>0</v>
      </c>
      <c r="G1047">
        <v>0</v>
      </c>
      <c r="H1047" t="s">
        <v>2329</v>
      </c>
      <c r="I1047">
        <v>7.75</v>
      </c>
      <c r="K1047" t="s">
        <v>17</v>
      </c>
      <c r="O1047">
        <v>4</v>
      </c>
      <c r="P1047" t="str">
        <f t="shared" si="82"/>
        <v>Test</v>
      </c>
      <c r="Q1047" t="str">
        <f t="shared" si="83"/>
        <v/>
      </c>
      <c r="S1047">
        <f>IF(E1047="",WoE!$T$11,IF(E1047&lt;18,WoE!$T$5,IF(E1047&lt;31,WoE!$T$6,IF(E1047&lt;41,WoE!$T$7,IF(E1047&lt;51,WoE!$T$8,IF(E1047&lt;61,WoE!$T$9,WoE!$T$10))))))</f>
        <v>-5.6858338818942329</v>
      </c>
      <c r="T1047">
        <f>IF(J1047="",WoE!$T$25,IF(LEFT(J1047,1)=WoE!$R$19,WoE!$T$19,IF(LEFT(J1047,1)=WoE!$R$20,WoE!$T$20,IF(LEFT(J1047,1)=WoE!$R$21,WoE!$T$21,IF(LEFT(J1047,1)=WoE!$R$22,WoE!$T$22,IF(LEFT(J1047,1)=WoE!$R$23,WoE!$T$23,WoE!$T$24))))))</f>
        <v>-35.508699828064103</v>
      </c>
      <c r="U1047">
        <f>IF(Q1047=WoE!$R$45,WoE!$T$45,IF(Q1047=WoE!$R$44,WoE!$T$44,IF(Q1047=WoE!$R$43,WoE!$T$43,IF(Q1047=WoE!$R$42,WoE!$T$42,IF(Q1047=WoE!$R$41,WoE!$T$41,IF(Q1047=WoE!$R$40,WoE!$T$40,IF(Q1047=WoE!$R$39,WoE!$T$39,IF(Q1047=WoE!$R$38,WoE!$T$38,IF(Q1047=WoE!$R$37,WoE!$T$37,IF(Q1047=WoE!$R$36,WoE!$T$36,IF(Q1047=WoE!$R$35,WoE!$T$35,IF(Q1047="",WoE!$T$33,WoE!$T$34))))))))))))</f>
        <v>-46.758841498002319</v>
      </c>
      <c r="V1047">
        <f>IF(D1047=WoE!$R$53,WoE!$T$53,WoE!$T$54)</f>
        <v>-94.961360375027951</v>
      </c>
      <c r="W1047">
        <f t="shared" si="84"/>
        <v>0</v>
      </c>
      <c r="Y1047">
        <f>VLOOKUP(S1047,WoE!$T$5:$W$11,4,FALSE)</f>
        <v>121</v>
      </c>
      <c r="Z1047">
        <f>VLOOKUP(T1047,WoE!$T$19:$W$25,4,FALSE)</f>
        <v>113</v>
      </c>
      <c r="AA1047">
        <f>VLOOKUP(U1047,WoE!$T$33:$W$45,4,FALSE)</f>
        <v>112</v>
      </c>
      <c r="AB1047">
        <f>VLOOKUP(V1047,WoE!$T$53:$W$54,4,FALSE)</f>
        <v>95</v>
      </c>
      <c r="AC1047">
        <f t="shared" si="85"/>
        <v>441</v>
      </c>
      <c r="AD1047">
        <f t="shared" si="86"/>
        <v>0</v>
      </c>
    </row>
    <row r="1048" spans="1:30" x14ac:dyDescent="0.25">
      <c r="A1048">
        <v>3</v>
      </c>
      <c r="B1048">
        <v>0</v>
      </c>
      <c r="C1048" t="s">
        <v>2330</v>
      </c>
      <c r="D1048" t="s">
        <v>20</v>
      </c>
      <c r="E1048">
        <v>22</v>
      </c>
      <c r="F1048">
        <v>0</v>
      </c>
      <c r="G1048">
        <v>0</v>
      </c>
      <c r="H1048" t="s">
        <v>2331</v>
      </c>
      <c r="I1048">
        <v>7.8958000000000004</v>
      </c>
      <c r="K1048" t="s">
        <v>17</v>
      </c>
      <c r="O1048">
        <v>1</v>
      </c>
      <c r="P1048" t="str">
        <f t="shared" si="82"/>
        <v>Train</v>
      </c>
      <c r="Q1048" t="str">
        <f t="shared" si="83"/>
        <v/>
      </c>
      <c r="S1048">
        <f>IF(E1048="",WoE!$T$11,IF(E1048&lt;18,WoE!$T$5,IF(E1048&lt;31,WoE!$T$6,IF(E1048&lt;41,WoE!$T$7,IF(E1048&lt;51,WoE!$T$8,IF(E1048&lt;61,WoE!$T$9,WoE!$T$10))))))</f>
        <v>-5.6858338818942329</v>
      </c>
      <c r="T1048">
        <f>IF(J1048="",WoE!$T$25,IF(LEFT(J1048,1)=WoE!$R$19,WoE!$T$19,IF(LEFT(J1048,1)=WoE!$R$20,WoE!$T$20,IF(LEFT(J1048,1)=WoE!$R$21,WoE!$T$21,IF(LEFT(J1048,1)=WoE!$R$22,WoE!$T$22,IF(LEFT(J1048,1)=WoE!$R$23,WoE!$T$23,WoE!$T$24))))))</f>
        <v>-35.508699828064103</v>
      </c>
      <c r="U1048">
        <f>IF(Q1048=WoE!$R$45,WoE!$T$45,IF(Q1048=WoE!$R$44,WoE!$T$44,IF(Q1048=WoE!$R$43,WoE!$T$43,IF(Q1048=WoE!$R$42,WoE!$T$42,IF(Q1048=WoE!$R$41,WoE!$T$41,IF(Q1048=WoE!$R$40,WoE!$T$40,IF(Q1048=WoE!$R$39,WoE!$T$39,IF(Q1048=WoE!$R$38,WoE!$T$38,IF(Q1048=WoE!$R$37,WoE!$T$37,IF(Q1048=WoE!$R$36,WoE!$T$36,IF(Q1048=WoE!$R$35,WoE!$T$35,IF(Q1048="",WoE!$T$33,WoE!$T$34))))))))))))</f>
        <v>-46.758841498002319</v>
      </c>
      <c r="V1048">
        <f>IF(D1048=WoE!$R$53,WoE!$T$53,WoE!$T$54)</f>
        <v>-94.961360375027951</v>
      </c>
      <c r="W1048">
        <f t="shared" si="84"/>
        <v>0</v>
      </c>
      <c r="Y1048">
        <f>VLOOKUP(S1048,WoE!$T$5:$W$11,4,FALSE)</f>
        <v>121</v>
      </c>
      <c r="Z1048">
        <f>VLOOKUP(T1048,WoE!$T$19:$W$25,4,FALSE)</f>
        <v>113</v>
      </c>
      <c r="AA1048">
        <f>VLOOKUP(U1048,WoE!$T$33:$W$45,4,FALSE)</f>
        <v>112</v>
      </c>
      <c r="AB1048">
        <f>VLOOKUP(V1048,WoE!$T$53:$W$54,4,FALSE)</f>
        <v>95</v>
      </c>
      <c r="AC1048">
        <f t="shared" si="85"/>
        <v>441</v>
      </c>
      <c r="AD1048">
        <f t="shared" si="86"/>
        <v>0</v>
      </c>
    </row>
    <row r="1049" spans="1:30" hidden="1" x14ac:dyDescent="0.25">
      <c r="A1049">
        <v>3</v>
      </c>
      <c r="B1049">
        <v>1</v>
      </c>
      <c r="C1049" t="s">
        <v>2332</v>
      </c>
      <c r="D1049" t="s">
        <v>15</v>
      </c>
      <c r="E1049">
        <v>15</v>
      </c>
      <c r="F1049">
        <v>0</v>
      </c>
      <c r="G1049">
        <v>0</v>
      </c>
      <c r="H1049" t="s">
        <v>2333</v>
      </c>
      <c r="I1049">
        <v>7.2249999999999996</v>
      </c>
      <c r="K1049" t="s">
        <v>44</v>
      </c>
      <c r="L1049" t="s">
        <v>44</v>
      </c>
      <c r="O1049">
        <v>4</v>
      </c>
      <c r="P1049" t="str">
        <f t="shared" si="82"/>
        <v>Test</v>
      </c>
      <c r="Q1049" t="str">
        <f t="shared" si="83"/>
        <v/>
      </c>
      <c r="S1049">
        <f>IF(E1049="",WoE!$T$11,IF(E1049&lt;18,WoE!$T$5,IF(E1049&lt;31,WoE!$T$6,IF(E1049&lt;41,WoE!$T$7,IF(E1049&lt;51,WoE!$T$8,IF(E1049&lt;61,WoE!$T$9,WoE!$T$10))))))</f>
        <v>76.513380263189873</v>
      </c>
      <c r="T1049">
        <f>IF(J1049="",WoE!$T$25,IF(LEFT(J1049,1)=WoE!$R$19,WoE!$T$19,IF(LEFT(J1049,1)=WoE!$R$20,WoE!$T$20,IF(LEFT(J1049,1)=WoE!$R$21,WoE!$T$21,IF(LEFT(J1049,1)=WoE!$R$22,WoE!$T$22,IF(LEFT(J1049,1)=WoE!$R$23,WoE!$T$23,WoE!$T$24))))))</f>
        <v>-35.508699828064103</v>
      </c>
      <c r="U1049">
        <f>IF(Q1049=WoE!$R$45,WoE!$T$45,IF(Q1049=WoE!$R$44,WoE!$T$44,IF(Q1049=WoE!$R$43,WoE!$T$43,IF(Q1049=WoE!$R$42,WoE!$T$42,IF(Q1049=WoE!$R$41,WoE!$T$41,IF(Q1049=WoE!$R$40,WoE!$T$40,IF(Q1049=WoE!$R$39,WoE!$T$39,IF(Q1049=WoE!$R$38,WoE!$T$38,IF(Q1049=WoE!$R$37,WoE!$T$37,IF(Q1049=WoE!$R$36,WoE!$T$36,IF(Q1049=WoE!$R$35,WoE!$T$35,IF(Q1049="",WoE!$T$33,WoE!$T$34))))))))))))</f>
        <v>-46.758841498002319</v>
      </c>
      <c r="V1049">
        <f>IF(D1049=WoE!$R$53,WoE!$T$53,WoE!$T$54)</f>
        <v>157.1927179217501</v>
      </c>
      <c r="W1049">
        <f t="shared" si="84"/>
        <v>1</v>
      </c>
      <c r="Y1049">
        <f>VLOOKUP(S1049,WoE!$T$5:$W$11,4,FALSE)</f>
        <v>137</v>
      </c>
      <c r="Z1049">
        <f>VLOOKUP(T1049,WoE!$T$19:$W$25,4,FALSE)</f>
        <v>113</v>
      </c>
      <c r="AA1049">
        <f>VLOOKUP(U1049,WoE!$T$33:$W$45,4,FALSE)</f>
        <v>112</v>
      </c>
      <c r="AB1049">
        <f>VLOOKUP(V1049,WoE!$T$53:$W$54,4,FALSE)</f>
        <v>167</v>
      </c>
      <c r="AC1049">
        <f t="shared" si="85"/>
        <v>529</v>
      </c>
      <c r="AD1049">
        <f t="shared" si="86"/>
        <v>1</v>
      </c>
    </row>
    <row r="1050" spans="1:30" hidden="1" x14ac:dyDescent="0.25">
      <c r="A1050">
        <v>3</v>
      </c>
      <c r="B1050">
        <v>1</v>
      </c>
      <c r="C1050" t="s">
        <v>2334</v>
      </c>
      <c r="D1050" t="s">
        <v>15</v>
      </c>
      <c r="E1050">
        <v>1</v>
      </c>
      <c r="F1050">
        <v>0</v>
      </c>
      <c r="G1050">
        <v>2</v>
      </c>
      <c r="H1050" t="s">
        <v>2335</v>
      </c>
      <c r="I1050">
        <v>15.7417</v>
      </c>
      <c r="K1050" t="s">
        <v>44</v>
      </c>
      <c r="L1050" t="s">
        <v>44</v>
      </c>
      <c r="O1050">
        <v>5</v>
      </c>
      <c r="P1050" t="str">
        <f t="shared" si="82"/>
        <v>Validate</v>
      </c>
      <c r="Q1050" t="str">
        <f t="shared" si="83"/>
        <v/>
      </c>
      <c r="S1050">
        <f>IF(E1050="",WoE!$T$11,IF(E1050&lt;18,WoE!$T$5,IF(E1050&lt;31,WoE!$T$6,IF(E1050&lt;41,WoE!$T$7,IF(E1050&lt;51,WoE!$T$8,IF(E1050&lt;61,WoE!$T$9,WoE!$T$10))))))</f>
        <v>76.513380263189873</v>
      </c>
      <c r="T1050">
        <f>IF(J1050="",WoE!$T$25,IF(LEFT(J1050,1)=WoE!$R$19,WoE!$T$19,IF(LEFT(J1050,1)=WoE!$R$20,WoE!$T$20,IF(LEFT(J1050,1)=WoE!$R$21,WoE!$T$21,IF(LEFT(J1050,1)=WoE!$R$22,WoE!$T$22,IF(LEFT(J1050,1)=WoE!$R$23,WoE!$T$23,WoE!$T$24))))))</f>
        <v>-35.508699828064103</v>
      </c>
      <c r="U1050">
        <f>IF(Q1050=WoE!$R$45,WoE!$T$45,IF(Q1050=WoE!$R$44,WoE!$T$44,IF(Q1050=WoE!$R$43,WoE!$T$43,IF(Q1050=WoE!$R$42,WoE!$T$42,IF(Q1050=WoE!$R$41,WoE!$T$41,IF(Q1050=WoE!$R$40,WoE!$T$40,IF(Q1050=WoE!$R$39,WoE!$T$39,IF(Q1050=WoE!$R$38,WoE!$T$38,IF(Q1050=WoE!$R$37,WoE!$T$37,IF(Q1050=WoE!$R$36,WoE!$T$36,IF(Q1050=WoE!$R$35,WoE!$T$35,IF(Q1050="",WoE!$T$33,WoE!$T$34))))))))))))</f>
        <v>-46.758841498002319</v>
      </c>
      <c r="V1050">
        <f>IF(D1050=WoE!$R$53,WoE!$T$53,WoE!$T$54)</f>
        <v>157.1927179217501</v>
      </c>
      <c r="W1050">
        <f t="shared" si="84"/>
        <v>1</v>
      </c>
      <c r="Y1050">
        <f>VLOOKUP(S1050,WoE!$T$5:$W$11,4,FALSE)</f>
        <v>137</v>
      </c>
      <c r="Z1050">
        <f>VLOOKUP(T1050,WoE!$T$19:$W$25,4,FALSE)</f>
        <v>113</v>
      </c>
      <c r="AA1050">
        <f>VLOOKUP(U1050,WoE!$T$33:$W$45,4,FALSE)</f>
        <v>112</v>
      </c>
      <c r="AB1050">
        <f>VLOOKUP(V1050,WoE!$T$53:$W$54,4,FALSE)</f>
        <v>167</v>
      </c>
      <c r="AC1050">
        <f t="shared" si="85"/>
        <v>529</v>
      </c>
      <c r="AD1050">
        <f t="shared" si="86"/>
        <v>1</v>
      </c>
    </row>
    <row r="1051" spans="1:30" x14ac:dyDescent="0.25">
      <c r="A1051">
        <v>3</v>
      </c>
      <c r="B1051">
        <v>1</v>
      </c>
      <c r="C1051" t="s">
        <v>2336</v>
      </c>
      <c r="D1051" t="s">
        <v>20</v>
      </c>
      <c r="E1051">
        <v>20</v>
      </c>
      <c r="F1051">
        <v>1</v>
      </c>
      <c r="G1051">
        <v>1</v>
      </c>
      <c r="H1051" t="s">
        <v>2335</v>
      </c>
      <c r="I1051">
        <v>15.7417</v>
      </c>
      <c r="K1051" t="s">
        <v>44</v>
      </c>
      <c r="L1051" t="s">
        <v>44</v>
      </c>
      <c r="O1051">
        <v>1</v>
      </c>
      <c r="P1051" t="str">
        <f t="shared" si="82"/>
        <v>Train</v>
      </c>
      <c r="Q1051" t="str">
        <f t="shared" si="83"/>
        <v/>
      </c>
      <c r="S1051">
        <f>IF(E1051="",WoE!$T$11,IF(E1051&lt;18,WoE!$T$5,IF(E1051&lt;31,WoE!$T$6,IF(E1051&lt;41,WoE!$T$7,IF(E1051&lt;51,WoE!$T$8,IF(E1051&lt;61,WoE!$T$9,WoE!$T$10))))))</f>
        <v>-5.6858338818942329</v>
      </c>
      <c r="T1051">
        <f>IF(J1051="",WoE!$T$25,IF(LEFT(J1051,1)=WoE!$R$19,WoE!$T$19,IF(LEFT(J1051,1)=WoE!$R$20,WoE!$T$20,IF(LEFT(J1051,1)=WoE!$R$21,WoE!$T$21,IF(LEFT(J1051,1)=WoE!$R$22,WoE!$T$22,IF(LEFT(J1051,1)=WoE!$R$23,WoE!$T$23,WoE!$T$24))))))</f>
        <v>-35.508699828064103</v>
      </c>
      <c r="U1051">
        <f>IF(Q1051=WoE!$R$45,WoE!$T$45,IF(Q1051=WoE!$R$44,WoE!$T$44,IF(Q1051=WoE!$R$43,WoE!$T$43,IF(Q1051=WoE!$R$42,WoE!$T$42,IF(Q1051=WoE!$R$41,WoE!$T$41,IF(Q1051=WoE!$R$40,WoE!$T$40,IF(Q1051=WoE!$R$39,WoE!$T$39,IF(Q1051=WoE!$R$38,WoE!$T$38,IF(Q1051=WoE!$R$37,WoE!$T$37,IF(Q1051=WoE!$R$36,WoE!$T$36,IF(Q1051=WoE!$R$35,WoE!$T$35,IF(Q1051="",WoE!$T$33,WoE!$T$34))))))))))))</f>
        <v>-46.758841498002319</v>
      </c>
      <c r="V1051">
        <f>IF(D1051=WoE!$R$53,WoE!$T$53,WoE!$T$54)</f>
        <v>-94.961360375027951</v>
      </c>
      <c r="W1051">
        <f t="shared" si="84"/>
        <v>1</v>
      </c>
      <c r="Y1051">
        <f>VLOOKUP(S1051,WoE!$T$5:$W$11,4,FALSE)</f>
        <v>121</v>
      </c>
      <c r="Z1051">
        <f>VLOOKUP(T1051,WoE!$T$19:$W$25,4,FALSE)</f>
        <v>113</v>
      </c>
      <c r="AA1051">
        <f>VLOOKUP(U1051,WoE!$T$33:$W$45,4,FALSE)</f>
        <v>112</v>
      </c>
      <c r="AB1051">
        <f>VLOOKUP(V1051,WoE!$T$53:$W$54,4,FALSE)</f>
        <v>95</v>
      </c>
      <c r="AC1051">
        <f t="shared" si="85"/>
        <v>441</v>
      </c>
      <c r="AD1051">
        <f t="shared" si="86"/>
        <v>1</v>
      </c>
    </row>
    <row r="1052" spans="1:30" x14ac:dyDescent="0.25">
      <c r="A1052">
        <v>3</v>
      </c>
      <c r="B1052">
        <v>1</v>
      </c>
      <c r="C1052" t="s">
        <v>2337</v>
      </c>
      <c r="D1052" t="s">
        <v>15</v>
      </c>
      <c r="E1052">
        <v>19</v>
      </c>
      <c r="F1052">
        <v>1</v>
      </c>
      <c r="G1052">
        <v>1</v>
      </c>
      <c r="H1052" t="s">
        <v>2335</v>
      </c>
      <c r="I1052">
        <v>15.7417</v>
      </c>
      <c r="K1052" t="s">
        <v>44</v>
      </c>
      <c r="L1052" t="s">
        <v>44</v>
      </c>
      <c r="O1052">
        <v>3</v>
      </c>
      <c r="P1052" t="str">
        <f t="shared" si="82"/>
        <v>Train</v>
      </c>
      <c r="Q1052" t="str">
        <f t="shared" si="83"/>
        <v/>
      </c>
      <c r="S1052">
        <f>IF(E1052="",WoE!$T$11,IF(E1052&lt;18,WoE!$T$5,IF(E1052&lt;31,WoE!$T$6,IF(E1052&lt;41,WoE!$T$7,IF(E1052&lt;51,WoE!$T$8,IF(E1052&lt;61,WoE!$T$9,WoE!$T$10))))))</f>
        <v>-5.6858338818942329</v>
      </c>
      <c r="T1052">
        <f>IF(J1052="",WoE!$T$25,IF(LEFT(J1052,1)=WoE!$R$19,WoE!$T$19,IF(LEFT(J1052,1)=WoE!$R$20,WoE!$T$20,IF(LEFT(J1052,1)=WoE!$R$21,WoE!$T$21,IF(LEFT(J1052,1)=WoE!$R$22,WoE!$T$22,IF(LEFT(J1052,1)=WoE!$R$23,WoE!$T$23,WoE!$T$24))))))</f>
        <v>-35.508699828064103</v>
      </c>
      <c r="U1052">
        <f>IF(Q1052=WoE!$R$45,WoE!$T$45,IF(Q1052=WoE!$R$44,WoE!$T$44,IF(Q1052=WoE!$R$43,WoE!$T$43,IF(Q1052=WoE!$R$42,WoE!$T$42,IF(Q1052=WoE!$R$41,WoE!$T$41,IF(Q1052=WoE!$R$40,WoE!$T$40,IF(Q1052=WoE!$R$39,WoE!$T$39,IF(Q1052=WoE!$R$38,WoE!$T$38,IF(Q1052=WoE!$R$37,WoE!$T$37,IF(Q1052=WoE!$R$36,WoE!$T$36,IF(Q1052=WoE!$R$35,WoE!$T$35,IF(Q1052="",WoE!$T$33,WoE!$T$34))))))))))))</f>
        <v>-46.758841498002319</v>
      </c>
      <c r="V1052">
        <f>IF(D1052=WoE!$R$53,WoE!$T$53,WoE!$T$54)</f>
        <v>157.1927179217501</v>
      </c>
      <c r="W1052">
        <f t="shared" si="84"/>
        <v>1</v>
      </c>
      <c r="Y1052">
        <f>VLOOKUP(S1052,WoE!$T$5:$W$11,4,FALSE)</f>
        <v>121</v>
      </c>
      <c r="Z1052">
        <f>VLOOKUP(T1052,WoE!$T$19:$W$25,4,FALSE)</f>
        <v>113</v>
      </c>
      <c r="AA1052">
        <f>VLOOKUP(U1052,WoE!$T$33:$W$45,4,FALSE)</f>
        <v>112</v>
      </c>
      <c r="AB1052">
        <f>VLOOKUP(V1052,WoE!$T$53:$W$54,4,FALSE)</f>
        <v>167</v>
      </c>
      <c r="AC1052">
        <f t="shared" si="85"/>
        <v>513</v>
      </c>
      <c r="AD1052">
        <f t="shared" si="86"/>
        <v>1</v>
      </c>
    </row>
    <row r="1053" spans="1:30" hidden="1" x14ac:dyDescent="0.25">
      <c r="A1053">
        <v>3</v>
      </c>
      <c r="B1053">
        <v>0</v>
      </c>
      <c r="C1053" t="s">
        <v>2338</v>
      </c>
      <c r="D1053" t="s">
        <v>20</v>
      </c>
      <c r="E1053">
        <v>33</v>
      </c>
      <c r="F1053">
        <v>0</v>
      </c>
      <c r="G1053">
        <v>0</v>
      </c>
      <c r="H1053" t="s">
        <v>2339</v>
      </c>
      <c r="I1053">
        <v>8.0500000000000007</v>
      </c>
      <c r="K1053" t="s">
        <v>17</v>
      </c>
      <c r="O1053">
        <v>5</v>
      </c>
      <c r="P1053" t="str">
        <f t="shared" si="82"/>
        <v>Validate</v>
      </c>
      <c r="Q1053" t="str">
        <f t="shared" si="83"/>
        <v/>
      </c>
      <c r="S1053">
        <f>IF(E1053="",WoE!$T$11,IF(E1053&lt;18,WoE!$T$5,IF(E1053&lt;31,WoE!$T$6,IF(E1053&lt;41,WoE!$T$7,IF(E1053&lt;51,WoE!$T$8,IF(E1053&lt;61,WoE!$T$9,WoE!$T$10))))))</f>
        <v>6.0882919635254256</v>
      </c>
      <c r="T1053">
        <f>IF(J1053="",WoE!$T$25,IF(LEFT(J1053,1)=WoE!$R$19,WoE!$T$19,IF(LEFT(J1053,1)=WoE!$R$20,WoE!$T$20,IF(LEFT(J1053,1)=WoE!$R$21,WoE!$T$21,IF(LEFT(J1053,1)=WoE!$R$22,WoE!$T$22,IF(LEFT(J1053,1)=WoE!$R$23,WoE!$T$23,WoE!$T$24))))))</f>
        <v>-35.508699828064103</v>
      </c>
      <c r="U1053">
        <f>IF(Q1053=WoE!$R$45,WoE!$T$45,IF(Q1053=WoE!$R$44,WoE!$T$44,IF(Q1053=WoE!$R$43,WoE!$T$43,IF(Q1053=WoE!$R$42,WoE!$T$42,IF(Q1053=WoE!$R$41,WoE!$T$41,IF(Q1053=WoE!$R$40,WoE!$T$40,IF(Q1053=WoE!$R$39,WoE!$T$39,IF(Q1053=WoE!$R$38,WoE!$T$38,IF(Q1053=WoE!$R$37,WoE!$T$37,IF(Q1053=WoE!$R$36,WoE!$T$36,IF(Q1053=WoE!$R$35,WoE!$T$35,IF(Q1053="",WoE!$T$33,WoE!$T$34))))))))))))</f>
        <v>-46.758841498002319</v>
      </c>
      <c r="V1053">
        <f>IF(D1053=WoE!$R$53,WoE!$T$53,WoE!$T$54)</f>
        <v>-94.961360375027951</v>
      </c>
      <c r="W1053">
        <f t="shared" si="84"/>
        <v>0</v>
      </c>
      <c r="Y1053">
        <f>VLOOKUP(S1053,WoE!$T$5:$W$11,4,FALSE)</f>
        <v>123</v>
      </c>
      <c r="Z1053">
        <f>VLOOKUP(T1053,WoE!$T$19:$W$25,4,FALSE)</f>
        <v>113</v>
      </c>
      <c r="AA1053">
        <f>VLOOKUP(U1053,WoE!$T$33:$W$45,4,FALSE)</f>
        <v>112</v>
      </c>
      <c r="AB1053">
        <f>VLOOKUP(V1053,WoE!$T$53:$W$54,4,FALSE)</f>
        <v>95</v>
      </c>
      <c r="AC1053">
        <f t="shared" si="85"/>
        <v>443</v>
      </c>
      <c r="AD1053">
        <f t="shared" si="86"/>
        <v>0</v>
      </c>
    </row>
    <row r="1054" spans="1:30" hidden="1" x14ac:dyDescent="0.25">
      <c r="A1054">
        <v>3</v>
      </c>
      <c r="B1054">
        <v>0</v>
      </c>
      <c r="C1054" t="s">
        <v>2340</v>
      </c>
      <c r="D1054" t="s">
        <v>20</v>
      </c>
      <c r="F1054">
        <v>0</v>
      </c>
      <c r="G1054">
        <v>0</v>
      </c>
      <c r="H1054" t="s">
        <v>2341</v>
      </c>
      <c r="I1054">
        <v>7.8958000000000004</v>
      </c>
      <c r="K1054" t="s">
        <v>17</v>
      </c>
      <c r="O1054">
        <v>4</v>
      </c>
      <c r="P1054" t="str">
        <f t="shared" si="82"/>
        <v>Test</v>
      </c>
      <c r="Q1054" t="str">
        <f t="shared" si="83"/>
        <v/>
      </c>
      <c r="S1054">
        <f>IF(E1054="",WoE!$T$11,IF(E1054&lt;18,WoE!$T$5,IF(E1054&lt;31,WoE!$T$6,IF(E1054&lt;41,WoE!$T$7,IF(E1054&lt;51,WoE!$T$8,IF(E1054&lt;61,WoE!$T$9,WoE!$T$10))))))</f>
        <v>-43.580409799888336</v>
      </c>
      <c r="T1054">
        <f>IF(J1054="",WoE!$T$25,IF(LEFT(J1054,1)=WoE!$R$19,WoE!$T$19,IF(LEFT(J1054,1)=WoE!$R$20,WoE!$T$20,IF(LEFT(J1054,1)=WoE!$R$21,WoE!$T$21,IF(LEFT(J1054,1)=WoE!$R$22,WoE!$T$22,IF(LEFT(J1054,1)=WoE!$R$23,WoE!$T$23,WoE!$T$24))))))</f>
        <v>-35.508699828064103</v>
      </c>
      <c r="U1054">
        <f>IF(Q1054=WoE!$R$45,WoE!$T$45,IF(Q1054=WoE!$R$44,WoE!$T$44,IF(Q1054=WoE!$R$43,WoE!$T$43,IF(Q1054=WoE!$R$42,WoE!$T$42,IF(Q1054=WoE!$R$41,WoE!$T$41,IF(Q1054=WoE!$R$40,WoE!$T$40,IF(Q1054=WoE!$R$39,WoE!$T$39,IF(Q1054=WoE!$R$38,WoE!$T$38,IF(Q1054=WoE!$R$37,WoE!$T$37,IF(Q1054=WoE!$R$36,WoE!$T$36,IF(Q1054=WoE!$R$35,WoE!$T$35,IF(Q1054="",WoE!$T$33,WoE!$T$34))))))))))))</f>
        <v>-46.758841498002319</v>
      </c>
      <c r="V1054">
        <f>IF(D1054=WoE!$R$53,WoE!$T$53,WoE!$T$54)</f>
        <v>-94.961360375027951</v>
      </c>
      <c r="W1054">
        <f t="shared" si="84"/>
        <v>0</v>
      </c>
      <c r="Y1054">
        <f>VLOOKUP(S1054,WoE!$T$5:$W$11,4,FALSE)</f>
        <v>113</v>
      </c>
      <c r="Z1054">
        <f>VLOOKUP(T1054,WoE!$T$19:$W$25,4,FALSE)</f>
        <v>113</v>
      </c>
      <c r="AA1054">
        <f>VLOOKUP(U1054,WoE!$T$33:$W$45,4,FALSE)</f>
        <v>112</v>
      </c>
      <c r="AB1054">
        <f>VLOOKUP(V1054,WoE!$T$53:$W$54,4,FALSE)</f>
        <v>95</v>
      </c>
      <c r="AC1054">
        <f t="shared" si="85"/>
        <v>433</v>
      </c>
      <c r="AD1054">
        <f t="shared" si="86"/>
        <v>0</v>
      </c>
    </row>
    <row r="1055" spans="1:30" x14ac:dyDescent="0.25">
      <c r="A1055">
        <v>3</v>
      </c>
      <c r="B1055">
        <v>0</v>
      </c>
      <c r="C1055" t="s">
        <v>2342</v>
      </c>
      <c r="D1055" t="s">
        <v>20</v>
      </c>
      <c r="F1055">
        <v>0</v>
      </c>
      <c r="G1055">
        <v>0</v>
      </c>
      <c r="H1055" t="s">
        <v>2343</v>
      </c>
      <c r="I1055">
        <v>7.2291999999999996</v>
      </c>
      <c r="K1055" t="s">
        <v>44</v>
      </c>
      <c r="O1055">
        <v>1</v>
      </c>
      <c r="P1055" t="str">
        <f t="shared" si="82"/>
        <v>Train</v>
      </c>
      <c r="Q1055" t="str">
        <f t="shared" si="83"/>
        <v/>
      </c>
      <c r="S1055">
        <f>IF(E1055="",WoE!$T$11,IF(E1055&lt;18,WoE!$T$5,IF(E1055&lt;31,WoE!$T$6,IF(E1055&lt;41,WoE!$T$7,IF(E1055&lt;51,WoE!$T$8,IF(E1055&lt;61,WoE!$T$9,WoE!$T$10))))))</f>
        <v>-43.580409799888336</v>
      </c>
      <c r="T1055">
        <f>IF(J1055="",WoE!$T$25,IF(LEFT(J1055,1)=WoE!$R$19,WoE!$T$19,IF(LEFT(J1055,1)=WoE!$R$20,WoE!$T$20,IF(LEFT(J1055,1)=WoE!$R$21,WoE!$T$21,IF(LEFT(J1055,1)=WoE!$R$22,WoE!$T$22,IF(LEFT(J1055,1)=WoE!$R$23,WoE!$T$23,WoE!$T$24))))))</f>
        <v>-35.508699828064103</v>
      </c>
      <c r="U1055">
        <f>IF(Q1055=WoE!$R$45,WoE!$T$45,IF(Q1055=WoE!$R$44,WoE!$T$44,IF(Q1055=WoE!$R$43,WoE!$T$43,IF(Q1055=WoE!$R$42,WoE!$T$42,IF(Q1055=WoE!$R$41,WoE!$T$41,IF(Q1055=WoE!$R$40,WoE!$T$40,IF(Q1055=WoE!$R$39,WoE!$T$39,IF(Q1055=WoE!$R$38,WoE!$T$38,IF(Q1055=WoE!$R$37,WoE!$T$37,IF(Q1055=WoE!$R$36,WoE!$T$36,IF(Q1055=WoE!$R$35,WoE!$T$35,IF(Q1055="",WoE!$T$33,WoE!$T$34))))))))))))</f>
        <v>-46.758841498002319</v>
      </c>
      <c r="V1055">
        <f>IF(D1055=WoE!$R$53,WoE!$T$53,WoE!$T$54)</f>
        <v>-94.961360375027951</v>
      </c>
      <c r="W1055">
        <f t="shared" si="84"/>
        <v>0</v>
      </c>
      <c r="Y1055">
        <f>VLOOKUP(S1055,WoE!$T$5:$W$11,4,FALSE)</f>
        <v>113</v>
      </c>
      <c r="Z1055">
        <f>VLOOKUP(T1055,WoE!$T$19:$W$25,4,FALSE)</f>
        <v>113</v>
      </c>
      <c r="AA1055">
        <f>VLOOKUP(U1055,WoE!$T$33:$W$45,4,FALSE)</f>
        <v>112</v>
      </c>
      <c r="AB1055">
        <f>VLOOKUP(V1055,WoE!$T$53:$W$54,4,FALSE)</f>
        <v>95</v>
      </c>
      <c r="AC1055">
        <f t="shared" si="85"/>
        <v>433</v>
      </c>
      <c r="AD1055">
        <f t="shared" si="86"/>
        <v>0</v>
      </c>
    </row>
    <row r="1056" spans="1:30" x14ac:dyDescent="0.25">
      <c r="A1056">
        <v>3</v>
      </c>
      <c r="B1056">
        <v>0</v>
      </c>
      <c r="C1056" t="s">
        <v>2344</v>
      </c>
      <c r="D1056" t="s">
        <v>15</v>
      </c>
      <c r="F1056">
        <v>0</v>
      </c>
      <c r="G1056">
        <v>0</v>
      </c>
      <c r="H1056" t="s">
        <v>2345</v>
      </c>
      <c r="I1056">
        <v>7.75</v>
      </c>
      <c r="K1056" t="s">
        <v>527</v>
      </c>
      <c r="O1056">
        <v>3</v>
      </c>
      <c r="P1056" t="str">
        <f t="shared" si="82"/>
        <v>Train</v>
      </c>
      <c r="Q1056" t="str">
        <f t="shared" si="83"/>
        <v/>
      </c>
      <c r="S1056">
        <f>IF(E1056="",WoE!$T$11,IF(E1056&lt;18,WoE!$T$5,IF(E1056&lt;31,WoE!$T$6,IF(E1056&lt;41,WoE!$T$7,IF(E1056&lt;51,WoE!$T$8,IF(E1056&lt;61,WoE!$T$9,WoE!$T$10))))))</f>
        <v>-43.580409799888336</v>
      </c>
      <c r="T1056">
        <f>IF(J1056="",WoE!$T$25,IF(LEFT(J1056,1)=WoE!$R$19,WoE!$T$19,IF(LEFT(J1056,1)=WoE!$R$20,WoE!$T$20,IF(LEFT(J1056,1)=WoE!$R$21,WoE!$T$21,IF(LEFT(J1056,1)=WoE!$R$22,WoE!$T$22,IF(LEFT(J1056,1)=WoE!$R$23,WoE!$T$23,WoE!$T$24))))))</f>
        <v>-35.508699828064103</v>
      </c>
      <c r="U1056">
        <f>IF(Q1056=WoE!$R$45,WoE!$T$45,IF(Q1056=WoE!$R$44,WoE!$T$44,IF(Q1056=WoE!$R$43,WoE!$T$43,IF(Q1056=WoE!$R$42,WoE!$T$42,IF(Q1056=WoE!$R$41,WoE!$T$41,IF(Q1056=WoE!$R$40,WoE!$T$40,IF(Q1056=WoE!$R$39,WoE!$T$39,IF(Q1056=WoE!$R$38,WoE!$T$38,IF(Q1056=WoE!$R$37,WoE!$T$37,IF(Q1056=WoE!$R$36,WoE!$T$36,IF(Q1056=WoE!$R$35,WoE!$T$35,IF(Q1056="",WoE!$T$33,WoE!$T$34))))))))))))</f>
        <v>-46.758841498002319</v>
      </c>
      <c r="V1056">
        <f>IF(D1056=WoE!$R$53,WoE!$T$53,WoE!$T$54)</f>
        <v>157.1927179217501</v>
      </c>
      <c r="W1056">
        <f t="shared" si="84"/>
        <v>0</v>
      </c>
      <c r="Y1056">
        <f>VLOOKUP(S1056,WoE!$T$5:$W$11,4,FALSE)</f>
        <v>113</v>
      </c>
      <c r="Z1056">
        <f>VLOOKUP(T1056,WoE!$T$19:$W$25,4,FALSE)</f>
        <v>113</v>
      </c>
      <c r="AA1056">
        <f>VLOOKUP(U1056,WoE!$T$33:$W$45,4,FALSE)</f>
        <v>112</v>
      </c>
      <c r="AB1056">
        <f>VLOOKUP(V1056,WoE!$T$53:$W$54,4,FALSE)</f>
        <v>167</v>
      </c>
      <c r="AC1056">
        <f t="shared" si="85"/>
        <v>505</v>
      </c>
      <c r="AD1056">
        <f t="shared" si="86"/>
        <v>0</v>
      </c>
    </row>
    <row r="1057" spans="1:30" x14ac:dyDescent="0.25">
      <c r="A1057">
        <v>3</v>
      </c>
      <c r="B1057">
        <v>0</v>
      </c>
      <c r="C1057" t="s">
        <v>2346</v>
      </c>
      <c r="D1057" t="s">
        <v>20</v>
      </c>
      <c r="F1057">
        <v>0</v>
      </c>
      <c r="G1057">
        <v>0</v>
      </c>
      <c r="H1057" t="s">
        <v>2347</v>
      </c>
      <c r="I1057">
        <v>7.8958000000000004</v>
      </c>
      <c r="K1057" t="s">
        <v>17</v>
      </c>
      <c r="O1057">
        <v>3</v>
      </c>
      <c r="P1057" t="str">
        <f t="shared" si="82"/>
        <v>Train</v>
      </c>
      <c r="Q1057" t="str">
        <f t="shared" si="83"/>
        <v/>
      </c>
      <c r="S1057">
        <f>IF(E1057="",WoE!$T$11,IF(E1057&lt;18,WoE!$T$5,IF(E1057&lt;31,WoE!$T$6,IF(E1057&lt;41,WoE!$T$7,IF(E1057&lt;51,WoE!$T$8,IF(E1057&lt;61,WoE!$T$9,WoE!$T$10))))))</f>
        <v>-43.580409799888336</v>
      </c>
      <c r="T1057">
        <f>IF(J1057="",WoE!$T$25,IF(LEFT(J1057,1)=WoE!$R$19,WoE!$T$19,IF(LEFT(J1057,1)=WoE!$R$20,WoE!$T$20,IF(LEFT(J1057,1)=WoE!$R$21,WoE!$T$21,IF(LEFT(J1057,1)=WoE!$R$22,WoE!$T$22,IF(LEFT(J1057,1)=WoE!$R$23,WoE!$T$23,WoE!$T$24))))))</f>
        <v>-35.508699828064103</v>
      </c>
      <c r="U1057">
        <f>IF(Q1057=WoE!$R$45,WoE!$T$45,IF(Q1057=WoE!$R$44,WoE!$T$44,IF(Q1057=WoE!$R$43,WoE!$T$43,IF(Q1057=WoE!$R$42,WoE!$T$42,IF(Q1057=WoE!$R$41,WoE!$T$41,IF(Q1057=WoE!$R$40,WoE!$T$40,IF(Q1057=WoE!$R$39,WoE!$T$39,IF(Q1057=WoE!$R$38,WoE!$T$38,IF(Q1057=WoE!$R$37,WoE!$T$37,IF(Q1057=WoE!$R$36,WoE!$T$36,IF(Q1057=WoE!$R$35,WoE!$T$35,IF(Q1057="",WoE!$T$33,WoE!$T$34))))))))))))</f>
        <v>-46.758841498002319</v>
      </c>
      <c r="V1057">
        <f>IF(D1057=WoE!$R$53,WoE!$T$53,WoE!$T$54)</f>
        <v>-94.961360375027951</v>
      </c>
      <c r="W1057">
        <f t="shared" si="84"/>
        <v>0</v>
      </c>
      <c r="Y1057">
        <f>VLOOKUP(S1057,WoE!$T$5:$W$11,4,FALSE)</f>
        <v>113</v>
      </c>
      <c r="Z1057">
        <f>VLOOKUP(T1057,WoE!$T$19:$W$25,4,FALSE)</f>
        <v>113</v>
      </c>
      <c r="AA1057">
        <f>VLOOKUP(U1057,WoE!$T$33:$W$45,4,FALSE)</f>
        <v>112</v>
      </c>
      <c r="AB1057">
        <f>VLOOKUP(V1057,WoE!$T$53:$W$54,4,FALSE)</f>
        <v>95</v>
      </c>
      <c r="AC1057">
        <f t="shared" si="85"/>
        <v>433</v>
      </c>
      <c r="AD1057">
        <f t="shared" si="86"/>
        <v>0</v>
      </c>
    </row>
    <row r="1058" spans="1:30" x14ac:dyDescent="0.25">
      <c r="A1058">
        <v>3</v>
      </c>
      <c r="B1058">
        <v>1</v>
      </c>
      <c r="C1058" t="s">
        <v>2348</v>
      </c>
      <c r="D1058" t="s">
        <v>20</v>
      </c>
      <c r="E1058">
        <v>12</v>
      </c>
      <c r="F1058">
        <v>1</v>
      </c>
      <c r="G1058">
        <v>0</v>
      </c>
      <c r="H1058" t="s">
        <v>2349</v>
      </c>
      <c r="I1058">
        <v>11.2417</v>
      </c>
      <c r="K1058" t="s">
        <v>44</v>
      </c>
      <c r="L1058" t="s">
        <v>44</v>
      </c>
      <c r="O1058">
        <v>2</v>
      </c>
      <c r="P1058" t="str">
        <f t="shared" si="82"/>
        <v>Train</v>
      </c>
      <c r="Q1058" t="str">
        <f t="shared" si="83"/>
        <v/>
      </c>
      <c r="S1058">
        <f>IF(E1058="",WoE!$T$11,IF(E1058&lt;18,WoE!$T$5,IF(E1058&lt;31,WoE!$T$6,IF(E1058&lt;41,WoE!$T$7,IF(E1058&lt;51,WoE!$T$8,IF(E1058&lt;61,WoE!$T$9,WoE!$T$10))))))</f>
        <v>76.513380263189873</v>
      </c>
      <c r="T1058">
        <f>IF(J1058="",WoE!$T$25,IF(LEFT(J1058,1)=WoE!$R$19,WoE!$T$19,IF(LEFT(J1058,1)=WoE!$R$20,WoE!$T$20,IF(LEFT(J1058,1)=WoE!$R$21,WoE!$T$21,IF(LEFT(J1058,1)=WoE!$R$22,WoE!$T$22,IF(LEFT(J1058,1)=WoE!$R$23,WoE!$T$23,WoE!$T$24))))))</f>
        <v>-35.508699828064103</v>
      </c>
      <c r="U1058">
        <f>IF(Q1058=WoE!$R$45,WoE!$T$45,IF(Q1058=WoE!$R$44,WoE!$T$44,IF(Q1058=WoE!$R$43,WoE!$T$43,IF(Q1058=WoE!$R$42,WoE!$T$42,IF(Q1058=WoE!$R$41,WoE!$T$41,IF(Q1058=WoE!$R$40,WoE!$T$40,IF(Q1058=WoE!$R$39,WoE!$T$39,IF(Q1058=WoE!$R$38,WoE!$T$38,IF(Q1058=WoE!$R$37,WoE!$T$37,IF(Q1058=WoE!$R$36,WoE!$T$36,IF(Q1058=WoE!$R$35,WoE!$T$35,IF(Q1058="",WoE!$T$33,WoE!$T$34))))))))))))</f>
        <v>-46.758841498002319</v>
      </c>
      <c r="V1058">
        <f>IF(D1058=WoE!$R$53,WoE!$T$53,WoE!$T$54)</f>
        <v>-94.961360375027951</v>
      </c>
      <c r="W1058">
        <f t="shared" si="84"/>
        <v>1</v>
      </c>
      <c r="Y1058">
        <f>VLOOKUP(S1058,WoE!$T$5:$W$11,4,FALSE)</f>
        <v>137</v>
      </c>
      <c r="Z1058">
        <f>VLOOKUP(T1058,WoE!$T$19:$W$25,4,FALSE)</f>
        <v>113</v>
      </c>
      <c r="AA1058">
        <f>VLOOKUP(U1058,WoE!$T$33:$W$45,4,FALSE)</f>
        <v>112</v>
      </c>
      <c r="AB1058">
        <f>VLOOKUP(V1058,WoE!$T$53:$W$54,4,FALSE)</f>
        <v>95</v>
      </c>
      <c r="AC1058">
        <f t="shared" si="85"/>
        <v>457</v>
      </c>
      <c r="AD1058">
        <f t="shared" si="86"/>
        <v>1</v>
      </c>
    </row>
    <row r="1059" spans="1:30" x14ac:dyDescent="0.25">
      <c r="A1059">
        <v>3</v>
      </c>
      <c r="B1059">
        <v>1</v>
      </c>
      <c r="C1059" t="s">
        <v>2350</v>
      </c>
      <c r="D1059" t="s">
        <v>15</v>
      </c>
      <c r="E1059">
        <v>14</v>
      </c>
      <c r="F1059">
        <v>1</v>
      </c>
      <c r="G1059">
        <v>0</v>
      </c>
      <c r="H1059" t="s">
        <v>2349</v>
      </c>
      <c r="I1059">
        <v>11.2417</v>
      </c>
      <c r="K1059" t="s">
        <v>44</v>
      </c>
      <c r="L1059" t="s">
        <v>44</v>
      </c>
      <c r="O1059">
        <v>3</v>
      </c>
      <c r="P1059" t="str">
        <f t="shared" si="82"/>
        <v>Train</v>
      </c>
      <c r="Q1059" t="str">
        <f t="shared" si="83"/>
        <v/>
      </c>
      <c r="S1059">
        <f>IF(E1059="",WoE!$T$11,IF(E1059&lt;18,WoE!$T$5,IF(E1059&lt;31,WoE!$T$6,IF(E1059&lt;41,WoE!$T$7,IF(E1059&lt;51,WoE!$T$8,IF(E1059&lt;61,WoE!$T$9,WoE!$T$10))))))</f>
        <v>76.513380263189873</v>
      </c>
      <c r="T1059">
        <f>IF(J1059="",WoE!$T$25,IF(LEFT(J1059,1)=WoE!$R$19,WoE!$T$19,IF(LEFT(J1059,1)=WoE!$R$20,WoE!$T$20,IF(LEFT(J1059,1)=WoE!$R$21,WoE!$T$21,IF(LEFT(J1059,1)=WoE!$R$22,WoE!$T$22,IF(LEFT(J1059,1)=WoE!$R$23,WoE!$T$23,WoE!$T$24))))))</f>
        <v>-35.508699828064103</v>
      </c>
      <c r="U1059">
        <f>IF(Q1059=WoE!$R$45,WoE!$T$45,IF(Q1059=WoE!$R$44,WoE!$T$44,IF(Q1059=WoE!$R$43,WoE!$T$43,IF(Q1059=WoE!$R$42,WoE!$T$42,IF(Q1059=WoE!$R$41,WoE!$T$41,IF(Q1059=WoE!$R$40,WoE!$T$40,IF(Q1059=WoE!$R$39,WoE!$T$39,IF(Q1059=WoE!$R$38,WoE!$T$38,IF(Q1059=WoE!$R$37,WoE!$T$37,IF(Q1059=WoE!$R$36,WoE!$T$36,IF(Q1059=WoE!$R$35,WoE!$T$35,IF(Q1059="",WoE!$T$33,WoE!$T$34))))))))))))</f>
        <v>-46.758841498002319</v>
      </c>
      <c r="V1059">
        <f>IF(D1059=WoE!$R$53,WoE!$T$53,WoE!$T$54)</f>
        <v>157.1927179217501</v>
      </c>
      <c r="W1059">
        <f t="shared" si="84"/>
        <v>1</v>
      </c>
      <c r="Y1059">
        <f>VLOOKUP(S1059,WoE!$T$5:$W$11,4,FALSE)</f>
        <v>137</v>
      </c>
      <c r="Z1059">
        <f>VLOOKUP(T1059,WoE!$T$19:$W$25,4,FALSE)</f>
        <v>113</v>
      </c>
      <c r="AA1059">
        <f>VLOOKUP(U1059,WoE!$T$33:$W$45,4,FALSE)</f>
        <v>112</v>
      </c>
      <c r="AB1059">
        <f>VLOOKUP(V1059,WoE!$T$53:$W$54,4,FALSE)</f>
        <v>167</v>
      </c>
      <c r="AC1059">
        <f t="shared" si="85"/>
        <v>529</v>
      </c>
      <c r="AD1059">
        <f t="shared" si="86"/>
        <v>1</v>
      </c>
    </row>
    <row r="1060" spans="1:30" hidden="1" x14ac:dyDescent="0.25">
      <c r="A1060">
        <v>3</v>
      </c>
      <c r="B1060">
        <v>0</v>
      </c>
      <c r="C1060" t="s">
        <v>2351</v>
      </c>
      <c r="D1060" t="s">
        <v>15</v>
      </c>
      <c r="E1060">
        <v>29</v>
      </c>
      <c r="F1060">
        <v>0</v>
      </c>
      <c r="G1060">
        <v>0</v>
      </c>
      <c r="H1060" t="s">
        <v>2352</v>
      </c>
      <c r="I1060">
        <v>7.9249999999999998</v>
      </c>
      <c r="K1060" t="s">
        <v>17</v>
      </c>
      <c r="O1060">
        <v>5</v>
      </c>
      <c r="P1060" t="str">
        <f t="shared" si="82"/>
        <v>Validate</v>
      </c>
      <c r="Q1060" t="str">
        <f t="shared" si="83"/>
        <v/>
      </c>
      <c r="S1060">
        <f>IF(E1060="",WoE!$T$11,IF(E1060&lt;18,WoE!$T$5,IF(E1060&lt;31,WoE!$T$6,IF(E1060&lt;41,WoE!$T$7,IF(E1060&lt;51,WoE!$T$8,IF(E1060&lt;61,WoE!$T$9,WoE!$T$10))))))</f>
        <v>-5.6858338818942329</v>
      </c>
      <c r="T1060">
        <f>IF(J1060="",WoE!$T$25,IF(LEFT(J1060,1)=WoE!$R$19,WoE!$T$19,IF(LEFT(J1060,1)=WoE!$R$20,WoE!$T$20,IF(LEFT(J1060,1)=WoE!$R$21,WoE!$T$21,IF(LEFT(J1060,1)=WoE!$R$22,WoE!$T$22,IF(LEFT(J1060,1)=WoE!$R$23,WoE!$T$23,WoE!$T$24))))))</f>
        <v>-35.508699828064103</v>
      </c>
      <c r="U1060">
        <f>IF(Q1060=WoE!$R$45,WoE!$T$45,IF(Q1060=WoE!$R$44,WoE!$T$44,IF(Q1060=WoE!$R$43,WoE!$T$43,IF(Q1060=WoE!$R$42,WoE!$T$42,IF(Q1060=WoE!$R$41,WoE!$T$41,IF(Q1060=WoE!$R$40,WoE!$T$40,IF(Q1060=WoE!$R$39,WoE!$T$39,IF(Q1060=WoE!$R$38,WoE!$T$38,IF(Q1060=WoE!$R$37,WoE!$T$37,IF(Q1060=WoE!$R$36,WoE!$T$36,IF(Q1060=WoE!$R$35,WoE!$T$35,IF(Q1060="",WoE!$T$33,WoE!$T$34))))))))))))</f>
        <v>-46.758841498002319</v>
      </c>
      <c r="V1060">
        <f>IF(D1060=WoE!$R$53,WoE!$T$53,WoE!$T$54)</f>
        <v>157.1927179217501</v>
      </c>
      <c r="W1060">
        <f t="shared" si="84"/>
        <v>0</v>
      </c>
      <c r="Y1060">
        <f>VLOOKUP(S1060,WoE!$T$5:$W$11,4,FALSE)</f>
        <v>121</v>
      </c>
      <c r="Z1060">
        <f>VLOOKUP(T1060,WoE!$T$19:$W$25,4,FALSE)</f>
        <v>113</v>
      </c>
      <c r="AA1060">
        <f>VLOOKUP(U1060,WoE!$T$33:$W$45,4,FALSE)</f>
        <v>112</v>
      </c>
      <c r="AB1060">
        <f>VLOOKUP(V1060,WoE!$T$53:$W$54,4,FALSE)</f>
        <v>167</v>
      </c>
      <c r="AC1060">
        <f t="shared" si="85"/>
        <v>513</v>
      </c>
      <c r="AD1060">
        <f t="shared" si="86"/>
        <v>0</v>
      </c>
    </row>
    <row r="1061" spans="1:30" hidden="1" x14ac:dyDescent="0.25">
      <c r="A1061">
        <v>3</v>
      </c>
      <c r="B1061">
        <v>0</v>
      </c>
      <c r="C1061" t="s">
        <v>2353</v>
      </c>
      <c r="D1061" t="s">
        <v>20</v>
      </c>
      <c r="E1061">
        <v>28</v>
      </c>
      <c r="F1061">
        <v>0</v>
      </c>
      <c r="G1061">
        <v>0</v>
      </c>
      <c r="H1061" t="s">
        <v>2354</v>
      </c>
      <c r="I1061">
        <v>8.0500000000000007</v>
      </c>
      <c r="K1061" t="s">
        <v>17</v>
      </c>
      <c r="O1061">
        <v>5</v>
      </c>
      <c r="P1061" t="str">
        <f t="shared" si="82"/>
        <v>Validate</v>
      </c>
      <c r="Q1061" t="str">
        <f t="shared" si="83"/>
        <v/>
      </c>
      <c r="S1061">
        <f>IF(E1061="",WoE!$T$11,IF(E1061&lt;18,WoE!$T$5,IF(E1061&lt;31,WoE!$T$6,IF(E1061&lt;41,WoE!$T$7,IF(E1061&lt;51,WoE!$T$8,IF(E1061&lt;61,WoE!$T$9,WoE!$T$10))))))</f>
        <v>-5.6858338818942329</v>
      </c>
      <c r="T1061">
        <f>IF(J1061="",WoE!$T$25,IF(LEFT(J1061,1)=WoE!$R$19,WoE!$T$19,IF(LEFT(J1061,1)=WoE!$R$20,WoE!$T$20,IF(LEFT(J1061,1)=WoE!$R$21,WoE!$T$21,IF(LEFT(J1061,1)=WoE!$R$22,WoE!$T$22,IF(LEFT(J1061,1)=WoE!$R$23,WoE!$T$23,WoE!$T$24))))))</f>
        <v>-35.508699828064103</v>
      </c>
      <c r="U1061">
        <f>IF(Q1061=WoE!$R$45,WoE!$T$45,IF(Q1061=WoE!$R$44,WoE!$T$44,IF(Q1061=WoE!$R$43,WoE!$T$43,IF(Q1061=WoE!$R$42,WoE!$T$42,IF(Q1061=WoE!$R$41,WoE!$T$41,IF(Q1061=WoE!$R$40,WoE!$T$40,IF(Q1061=WoE!$R$39,WoE!$T$39,IF(Q1061=WoE!$R$38,WoE!$T$38,IF(Q1061=WoE!$R$37,WoE!$T$37,IF(Q1061=WoE!$R$36,WoE!$T$36,IF(Q1061=WoE!$R$35,WoE!$T$35,IF(Q1061="",WoE!$T$33,WoE!$T$34))))))))))))</f>
        <v>-46.758841498002319</v>
      </c>
      <c r="V1061">
        <f>IF(D1061=WoE!$R$53,WoE!$T$53,WoE!$T$54)</f>
        <v>-94.961360375027951</v>
      </c>
      <c r="W1061">
        <f t="shared" si="84"/>
        <v>0</v>
      </c>
      <c r="Y1061">
        <f>VLOOKUP(S1061,WoE!$T$5:$W$11,4,FALSE)</f>
        <v>121</v>
      </c>
      <c r="Z1061">
        <f>VLOOKUP(T1061,WoE!$T$19:$W$25,4,FALSE)</f>
        <v>113</v>
      </c>
      <c r="AA1061">
        <f>VLOOKUP(U1061,WoE!$T$33:$W$45,4,FALSE)</f>
        <v>112</v>
      </c>
      <c r="AB1061">
        <f>VLOOKUP(V1061,WoE!$T$53:$W$54,4,FALSE)</f>
        <v>95</v>
      </c>
      <c r="AC1061">
        <f t="shared" si="85"/>
        <v>441</v>
      </c>
      <c r="AD1061">
        <f t="shared" si="86"/>
        <v>0</v>
      </c>
    </row>
    <row r="1062" spans="1:30" x14ac:dyDescent="0.25">
      <c r="A1062">
        <v>3</v>
      </c>
      <c r="B1062">
        <v>1</v>
      </c>
      <c r="C1062" t="s">
        <v>2355</v>
      </c>
      <c r="D1062" t="s">
        <v>15</v>
      </c>
      <c r="E1062">
        <v>18</v>
      </c>
      <c r="F1062">
        <v>0</v>
      </c>
      <c r="G1062">
        <v>0</v>
      </c>
      <c r="H1062" t="s">
        <v>2356</v>
      </c>
      <c r="I1062">
        <v>7.7750000000000004</v>
      </c>
      <c r="K1062" t="s">
        <v>17</v>
      </c>
      <c r="L1062" t="s">
        <v>40</v>
      </c>
      <c r="O1062">
        <v>1</v>
      </c>
      <c r="P1062" t="str">
        <f t="shared" si="82"/>
        <v>Train</v>
      </c>
      <c r="Q1062" t="str">
        <f t="shared" si="83"/>
        <v/>
      </c>
      <c r="S1062">
        <f>IF(E1062="",WoE!$T$11,IF(E1062&lt;18,WoE!$T$5,IF(E1062&lt;31,WoE!$T$6,IF(E1062&lt;41,WoE!$T$7,IF(E1062&lt;51,WoE!$T$8,IF(E1062&lt;61,WoE!$T$9,WoE!$T$10))))))</f>
        <v>-5.6858338818942329</v>
      </c>
      <c r="T1062">
        <f>IF(J1062="",WoE!$T$25,IF(LEFT(J1062,1)=WoE!$R$19,WoE!$T$19,IF(LEFT(J1062,1)=WoE!$R$20,WoE!$T$20,IF(LEFT(J1062,1)=WoE!$R$21,WoE!$T$21,IF(LEFT(J1062,1)=WoE!$R$22,WoE!$T$22,IF(LEFT(J1062,1)=WoE!$R$23,WoE!$T$23,WoE!$T$24))))))</f>
        <v>-35.508699828064103</v>
      </c>
      <c r="U1062">
        <f>IF(Q1062=WoE!$R$45,WoE!$T$45,IF(Q1062=WoE!$R$44,WoE!$T$44,IF(Q1062=WoE!$R$43,WoE!$T$43,IF(Q1062=WoE!$R$42,WoE!$T$42,IF(Q1062=WoE!$R$41,WoE!$T$41,IF(Q1062=WoE!$R$40,WoE!$T$40,IF(Q1062=WoE!$R$39,WoE!$T$39,IF(Q1062=WoE!$R$38,WoE!$T$38,IF(Q1062=WoE!$R$37,WoE!$T$37,IF(Q1062=WoE!$R$36,WoE!$T$36,IF(Q1062=WoE!$R$35,WoE!$T$35,IF(Q1062="",WoE!$T$33,WoE!$T$34))))))))))))</f>
        <v>-46.758841498002319</v>
      </c>
      <c r="V1062">
        <f>IF(D1062=WoE!$R$53,WoE!$T$53,WoE!$T$54)</f>
        <v>157.1927179217501</v>
      </c>
      <c r="W1062">
        <f t="shared" si="84"/>
        <v>1</v>
      </c>
      <c r="Y1062">
        <f>VLOOKUP(S1062,WoE!$T$5:$W$11,4,FALSE)</f>
        <v>121</v>
      </c>
      <c r="Z1062">
        <f>VLOOKUP(T1062,WoE!$T$19:$W$25,4,FALSE)</f>
        <v>113</v>
      </c>
      <c r="AA1062">
        <f>VLOOKUP(U1062,WoE!$T$33:$W$45,4,FALSE)</f>
        <v>112</v>
      </c>
      <c r="AB1062">
        <f>VLOOKUP(V1062,WoE!$T$53:$W$54,4,FALSE)</f>
        <v>167</v>
      </c>
      <c r="AC1062">
        <f t="shared" si="85"/>
        <v>513</v>
      </c>
      <c r="AD1062">
        <f t="shared" si="86"/>
        <v>1</v>
      </c>
    </row>
    <row r="1063" spans="1:30" x14ac:dyDescent="0.25">
      <c r="A1063">
        <v>3</v>
      </c>
      <c r="B1063">
        <v>1</v>
      </c>
      <c r="C1063" t="s">
        <v>2357</v>
      </c>
      <c r="D1063" t="s">
        <v>15</v>
      </c>
      <c r="E1063">
        <v>26</v>
      </c>
      <c r="F1063">
        <v>0</v>
      </c>
      <c r="G1063">
        <v>0</v>
      </c>
      <c r="H1063" t="s">
        <v>2358</v>
      </c>
      <c r="I1063">
        <v>7.8541999999999996</v>
      </c>
      <c r="K1063" t="s">
        <v>17</v>
      </c>
      <c r="L1063" t="s">
        <v>241</v>
      </c>
      <c r="O1063">
        <v>3</v>
      </c>
      <c r="P1063" t="str">
        <f t="shared" si="82"/>
        <v>Train</v>
      </c>
      <c r="Q1063" t="str">
        <f t="shared" si="83"/>
        <v/>
      </c>
      <c r="S1063">
        <f>IF(E1063="",WoE!$T$11,IF(E1063&lt;18,WoE!$T$5,IF(E1063&lt;31,WoE!$T$6,IF(E1063&lt;41,WoE!$T$7,IF(E1063&lt;51,WoE!$T$8,IF(E1063&lt;61,WoE!$T$9,WoE!$T$10))))))</f>
        <v>-5.6858338818942329</v>
      </c>
      <c r="T1063">
        <f>IF(J1063="",WoE!$T$25,IF(LEFT(J1063,1)=WoE!$R$19,WoE!$T$19,IF(LEFT(J1063,1)=WoE!$R$20,WoE!$T$20,IF(LEFT(J1063,1)=WoE!$R$21,WoE!$T$21,IF(LEFT(J1063,1)=WoE!$R$22,WoE!$T$22,IF(LEFT(J1063,1)=WoE!$R$23,WoE!$T$23,WoE!$T$24))))))</f>
        <v>-35.508699828064103</v>
      </c>
      <c r="U1063">
        <f>IF(Q1063=WoE!$R$45,WoE!$T$45,IF(Q1063=WoE!$R$44,WoE!$T$44,IF(Q1063=WoE!$R$43,WoE!$T$43,IF(Q1063=WoE!$R$42,WoE!$T$42,IF(Q1063=WoE!$R$41,WoE!$T$41,IF(Q1063=WoE!$R$40,WoE!$T$40,IF(Q1063=WoE!$R$39,WoE!$T$39,IF(Q1063=WoE!$R$38,WoE!$T$38,IF(Q1063=WoE!$R$37,WoE!$T$37,IF(Q1063=WoE!$R$36,WoE!$T$36,IF(Q1063=WoE!$R$35,WoE!$T$35,IF(Q1063="",WoE!$T$33,WoE!$T$34))))))))))))</f>
        <v>-46.758841498002319</v>
      </c>
      <c r="V1063">
        <f>IF(D1063=WoE!$R$53,WoE!$T$53,WoE!$T$54)</f>
        <v>157.1927179217501</v>
      </c>
      <c r="W1063">
        <f t="shared" si="84"/>
        <v>1</v>
      </c>
      <c r="Y1063">
        <f>VLOOKUP(S1063,WoE!$T$5:$W$11,4,FALSE)</f>
        <v>121</v>
      </c>
      <c r="Z1063">
        <f>VLOOKUP(T1063,WoE!$T$19:$W$25,4,FALSE)</f>
        <v>113</v>
      </c>
      <c r="AA1063">
        <f>VLOOKUP(U1063,WoE!$T$33:$W$45,4,FALSE)</f>
        <v>112</v>
      </c>
      <c r="AB1063">
        <f>VLOOKUP(V1063,WoE!$T$53:$W$54,4,FALSE)</f>
        <v>167</v>
      </c>
      <c r="AC1063">
        <f t="shared" si="85"/>
        <v>513</v>
      </c>
      <c r="AD1063">
        <f t="shared" si="86"/>
        <v>1</v>
      </c>
    </row>
    <row r="1064" spans="1:30" x14ac:dyDescent="0.25">
      <c r="A1064">
        <v>3</v>
      </c>
      <c r="B1064">
        <v>0</v>
      </c>
      <c r="C1064" t="s">
        <v>2359</v>
      </c>
      <c r="D1064" t="s">
        <v>20</v>
      </c>
      <c r="E1064">
        <v>21</v>
      </c>
      <c r="F1064">
        <v>0</v>
      </c>
      <c r="G1064">
        <v>0</v>
      </c>
      <c r="H1064" t="s">
        <v>2360</v>
      </c>
      <c r="I1064">
        <v>7.8541999999999996</v>
      </c>
      <c r="K1064" t="s">
        <v>17</v>
      </c>
      <c r="O1064">
        <v>3</v>
      </c>
      <c r="P1064" t="str">
        <f t="shared" si="82"/>
        <v>Train</v>
      </c>
      <c r="Q1064" t="str">
        <f t="shared" si="83"/>
        <v/>
      </c>
      <c r="S1064">
        <f>IF(E1064="",WoE!$T$11,IF(E1064&lt;18,WoE!$T$5,IF(E1064&lt;31,WoE!$T$6,IF(E1064&lt;41,WoE!$T$7,IF(E1064&lt;51,WoE!$T$8,IF(E1064&lt;61,WoE!$T$9,WoE!$T$10))))))</f>
        <v>-5.6858338818942329</v>
      </c>
      <c r="T1064">
        <f>IF(J1064="",WoE!$T$25,IF(LEFT(J1064,1)=WoE!$R$19,WoE!$T$19,IF(LEFT(J1064,1)=WoE!$R$20,WoE!$T$20,IF(LEFT(J1064,1)=WoE!$R$21,WoE!$T$21,IF(LEFT(J1064,1)=WoE!$R$22,WoE!$T$22,IF(LEFT(J1064,1)=WoE!$R$23,WoE!$T$23,WoE!$T$24))))))</f>
        <v>-35.508699828064103</v>
      </c>
      <c r="U1064">
        <f>IF(Q1064=WoE!$R$45,WoE!$T$45,IF(Q1064=WoE!$R$44,WoE!$T$44,IF(Q1064=WoE!$R$43,WoE!$T$43,IF(Q1064=WoE!$R$42,WoE!$T$42,IF(Q1064=WoE!$R$41,WoE!$T$41,IF(Q1064=WoE!$R$40,WoE!$T$40,IF(Q1064=WoE!$R$39,WoE!$T$39,IF(Q1064=WoE!$R$38,WoE!$T$38,IF(Q1064=WoE!$R$37,WoE!$T$37,IF(Q1064=WoE!$R$36,WoE!$T$36,IF(Q1064=WoE!$R$35,WoE!$T$35,IF(Q1064="",WoE!$T$33,WoE!$T$34))))))))))))</f>
        <v>-46.758841498002319</v>
      </c>
      <c r="V1064">
        <f>IF(D1064=WoE!$R$53,WoE!$T$53,WoE!$T$54)</f>
        <v>-94.961360375027951</v>
      </c>
      <c r="W1064">
        <f t="shared" si="84"/>
        <v>0</v>
      </c>
      <c r="Y1064">
        <f>VLOOKUP(S1064,WoE!$T$5:$W$11,4,FALSE)</f>
        <v>121</v>
      </c>
      <c r="Z1064">
        <f>VLOOKUP(T1064,WoE!$T$19:$W$25,4,FALSE)</f>
        <v>113</v>
      </c>
      <c r="AA1064">
        <f>VLOOKUP(U1064,WoE!$T$33:$W$45,4,FALSE)</f>
        <v>112</v>
      </c>
      <c r="AB1064">
        <f>VLOOKUP(V1064,WoE!$T$53:$W$54,4,FALSE)</f>
        <v>95</v>
      </c>
      <c r="AC1064">
        <f t="shared" si="85"/>
        <v>441</v>
      </c>
      <c r="AD1064">
        <f t="shared" si="86"/>
        <v>0</v>
      </c>
    </row>
    <row r="1065" spans="1:30" hidden="1" x14ac:dyDescent="0.25">
      <c r="A1065">
        <v>3</v>
      </c>
      <c r="B1065">
        <v>0</v>
      </c>
      <c r="C1065" t="s">
        <v>2361</v>
      </c>
      <c r="D1065" t="s">
        <v>20</v>
      </c>
      <c r="E1065">
        <v>41</v>
      </c>
      <c r="F1065">
        <v>0</v>
      </c>
      <c r="G1065">
        <v>0</v>
      </c>
      <c r="H1065" t="s">
        <v>2362</v>
      </c>
      <c r="I1065">
        <v>7.125</v>
      </c>
      <c r="K1065" t="s">
        <v>17</v>
      </c>
      <c r="N1065" t="s">
        <v>2363</v>
      </c>
      <c r="O1065">
        <v>5</v>
      </c>
      <c r="P1065" t="str">
        <f t="shared" si="82"/>
        <v>Validate</v>
      </c>
      <c r="Q1065" t="str">
        <f t="shared" si="83"/>
        <v>ON</v>
      </c>
      <c r="S1065">
        <f>IF(E1065="",WoE!$T$11,IF(E1065&lt;18,WoE!$T$5,IF(E1065&lt;31,WoE!$T$6,IF(E1065&lt;41,WoE!$T$7,IF(E1065&lt;51,WoE!$T$8,IF(E1065&lt;61,WoE!$T$9,WoE!$T$10))))))</f>
        <v>10.385094737400134</v>
      </c>
      <c r="T1065">
        <f>IF(J1065="",WoE!$T$25,IF(LEFT(J1065,1)=WoE!$R$19,WoE!$T$19,IF(LEFT(J1065,1)=WoE!$R$20,WoE!$T$20,IF(LEFT(J1065,1)=WoE!$R$21,WoE!$T$21,IF(LEFT(J1065,1)=WoE!$R$22,WoE!$T$22,IF(LEFT(J1065,1)=WoE!$R$23,WoE!$T$23,WoE!$T$24))))))</f>
        <v>-35.508699828064103</v>
      </c>
      <c r="U1065">
        <f>IF(Q1065=WoE!$R$45,WoE!$T$45,IF(Q1065=WoE!$R$44,WoE!$T$44,IF(Q1065=WoE!$R$43,WoE!$T$43,IF(Q1065=WoE!$R$42,WoE!$T$42,IF(Q1065=WoE!$R$41,WoE!$T$41,IF(Q1065=WoE!$R$40,WoE!$T$40,IF(Q1065=WoE!$R$39,WoE!$T$39,IF(Q1065=WoE!$R$38,WoE!$T$38,IF(Q1065=WoE!$R$37,WoE!$T$37,IF(Q1065=WoE!$R$36,WoE!$T$36,IF(Q1065=WoE!$R$35,WoE!$T$35,IF(Q1065="",WoE!$T$33,WoE!$T$34))))))))))))</f>
        <v>-105.96394786685998</v>
      </c>
      <c r="V1065">
        <f>IF(D1065=WoE!$R$53,WoE!$T$53,WoE!$T$54)</f>
        <v>-94.961360375027951</v>
      </c>
      <c r="W1065">
        <f t="shared" si="84"/>
        <v>0</v>
      </c>
      <c r="Y1065">
        <f>VLOOKUP(S1065,WoE!$T$5:$W$11,4,FALSE)</f>
        <v>124</v>
      </c>
      <c r="Z1065">
        <f>VLOOKUP(T1065,WoE!$T$19:$W$25,4,FALSE)</f>
        <v>113</v>
      </c>
      <c r="AA1065">
        <f>VLOOKUP(U1065,WoE!$T$33:$W$45,4,FALSE)</f>
        <v>98</v>
      </c>
      <c r="AB1065">
        <f>VLOOKUP(V1065,WoE!$T$53:$W$54,4,FALSE)</f>
        <v>95</v>
      </c>
      <c r="AC1065">
        <f t="shared" si="85"/>
        <v>430</v>
      </c>
      <c r="AD1065">
        <f t="shared" si="86"/>
        <v>0</v>
      </c>
    </row>
    <row r="1066" spans="1:30" hidden="1" x14ac:dyDescent="0.25">
      <c r="A1066">
        <v>3</v>
      </c>
      <c r="B1066">
        <v>1</v>
      </c>
      <c r="C1066" t="s">
        <v>2364</v>
      </c>
      <c r="D1066" t="s">
        <v>20</v>
      </c>
      <c r="E1066">
        <v>39</v>
      </c>
      <c r="F1066">
        <v>0</v>
      </c>
      <c r="G1066">
        <v>0</v>
      </c>
      <c r="H1066" t="s">
        <v>2365</v>
      </c>
      <c r="I1066">
        <v>7.9249999999999998</v>
      </c>
      <c r="K1066" t="s">
        <v>17</v>
      </c>
      <c r="L1066" t="s">
        <v>54</v>
      </c>
      <c r="O1066">
        <v>4</v>
      </c>
      <c r="P1066" t="str">
        <f t="shared" si="82"/>
        <v>Test</v>
      </c>
      <c r="Q1066" t="str">
        <f t="shared" si="83"/>
        <v/>
      </c>
      <c r="S1066">
        <f>IF(E1066="",WoE!$T$11,IF(E1066&lt;18,WoE!$T$5,IF(E1066&lt;31,WoE!$T$6,IF(E1066&lt;41,WoE!$T$7,IF(E1066&lt;51,WoE!$T$8,IF(E1066&lt;61,WoE!$T$9,WoE!$T$10))))))</f>
        <v>6.0882919635254256</v>
      </c>
      <c r="T1066">
        <f>IF(J1066="",WoE!$T$25,IF(LEFT(J1066,1)=WoE!$R$19,WoE!$T$19,IF(LEFT(J1066,1)=WoE!$R$20,WoE!$T$20,IF(LEFT(J1066,1)=WoE!$R$21,WoE!$T$21,IF(LEFT(J1066,1)=WoE!$R$22,WoE!$T$22,IF(LEFT(J1066,1)=WoE!$R$23,WoE!$T$23,WoE!$T$24))))))</f>
        <v>-35.508699828064103</v>
      </c>
      <c r="U1066">
        <f>IF(Q1066=WoE!$R$45,WoE!$T$45,IF(Q1066=WoE!$R$44,WoE!$T$44,IF(Q1066=WoE!$R$43,WoE!$T$43,IF(Q1066=WoE!$R$42,WoE!$T$42,IF(Q1066=WoE!$R$41,WoE!$T$41,IF(Q1066=WoE!$R$40,WoE!$T$40,IF(Q1066=WoE!$R$39,WoE!$T$39,IF(Q1066=WoE!$R$38,WoE!$T$38,IF(Q1066=WoE!$R$37,WoE!$T$37,IF(Q1066=WoE!$R$36,WoE!$T$36,IF(Q1066=WoE!$R$35,WoE!$T$35,IF(Q1066="",WoE!$T$33,WoE!$T$34))))))))))))</f>
        <v>-46.758841498002319</v>
      </c>
      <c r="V1066">
        <f>IF(D1066=WoE!$R$53,WoE!$T$53,WoE!$T$54)</f>
        <v>-94.961360375027951</v>
      </c>
      <c r="W1066">
        <f t="shared" si="84"/>
        <v>1</v>
      </c>
      <c r="Y1066">
        <f>VLOOKUP(S1066,WoE!$T$5:$W$11,4,FALSE)</f>
        <v>123</v>
      </c>
      <c r="Z1066">
        <f>VLOOKUP(T1066,WoE!$T$19:$W$25,4,FALSE)</f>
        <v>113</v>
      </c>
      <c r="AA1066">
        <f>VLOOKUP(U1066,WoE!$T$33:$W$45,4,FALSE)</f>
        <v>112</v>
      </c>
      <c r="AB1066">
        <f>VLOOKUP(V1066,WoE!$T$53:$W$54,4,FALSE)</f>
        <v>95</v>
      </c>
      <c r="AC1066">
        <f t="shared" si="85"/>
        <v>443</v>
      </c>
      <c r="AD1066">
        <f t="shared" si="86"/>
        <v>1</v>
      </c>
    </row>
    <row r="1067" spans="1:30" x14ac:dyDescent="0.25">
      <c r="A1067">
        <v>3</v>
      </c>
      <c r="B1067">
        <v>0</v>
      </c>
      <c r="C1067" t="s">
        <v>2366</v>
      </c>
      <c r="D1067" t="s">
        <v>20</v>
      </c>
      <c r="E1067">
        <v>21</v>
      </c>
      <c r="F1067">
        <v>0</v>
      </c>
      <c r="G1067">
        <v>0</v>
      </c>
      <c r="H1067" t="s">
        <v>2367</v>
      </c>
      <c r="I1067">
        <v>7.8</v>
      </c>
      <c r="K1067" t="s">
        <v>17</v>
      </c>
      <c r="O1067">
        <v>1</v>
      </c>
      <c r="P1067" t="str">
        <f t="shared" si="82"/>
        <v>Train</v>
      </c>
      <c r="Q1067" t="str">
        <f t="shared" si="83"/>
        <v/>
      </c>
      <c r="S1067">
        <f>IF(E1067="",WoE!$T$11,IF(E1067&lt;18,WoE!$T$5,IF(E1067&lt;31,WoE!$T$6,IF(E1067&lt;41,WoE!$T$7,IF(E1067&lt;51,WoE!$T$8,IF(E1067&lt;61,WoE!$T$9,WoE!$T$10))))))</f>
        <v>-5.6858338818942329</v>
      </c>
      <c r="T1067">
        <f>IF(J1067="",WoE!$T$25,IF(LEFT(J1067,1)=WoE!$R$19,WoE!$T$19,IF(LEFT(J1067,1)=WoE!$R$20,WoE!$T$20,IF(LEFT(J1067,1)=WoE!$R$21,WoE!$T$21,IF(LEFT(J1067,1)=WoE!$R$22,WoE!$T$22,IF(LEFT(J1067,1)=WoE!$R$23,WoE!$T$23,WoE!$T$24))))))</f>
        <v>-35.508699828064103</v>
      </c>
      <c r="U1067">
        <f>IF(Q1067=WoE!$R$45,WoE!$T$45,IF(Q1067=WoE!$R$44,WoE!$T$44,IF(Q1067=WoE!$R$43,WoE!$T$43,IF(Q1067=WoE!$R$42,WoE!$T$42,IF(Q1067=WoE!$R$41,WoE!$T$41,IF(Q1067=WoE!$R$40,WoE!$T$40,IF(Q1067=WoE!$R$39,WoE!$T$39,IF(Q1067=WoE!$R$38,WoE!$T$38,IF(Q1067=WoE!$R$37,WoE!$T$37,IF(Q1067=WoE!$R$36,WoE!$T$36,IF(Q1067=WoE!$R$35,WoE!$T$35,IF(Q1067="",WoE!$T$33,WoE!$T$34))))))))))))</f>
        <v>-46.758841498002319</v>
      </c>
      <c r="V1067">
        <f>IF(D1067=WoE!$R$53,WoE!$T$53,WoE!$T$54)</f>
        <v>-94.961360375027951</v>
      </c>
      <c r="W1067">
        <f t="shared" si="84"/>
        <v>0</v>
      </c>
      <c r="Y1067">
        <f>VLOOKUP(S1067,WoE!$T$5:$W$11,4,FALSE)</f>
        <v>121</v>
      </c>
      <c r="Z1067">
        <f>VLOOKUP(T1067,WoE!$T$19:$W$25,4,FALSE)</f>
        <v>113</v>
      </c>
      <c r="AA1067">
        <f>VLOOKUP(U1067,WoE!$T$33:$W$45,4,FALSE)</f>
        <v>112</v>
      </c>
      <c r="AB1067">
        <f>VLOOKUP(V1067,WoE!$T$53:$W$54,4,FALSE)</f>
        <v>95</v>
      </c>
      <c r="AC1067">
        <f t="shared" si="85"/>
        <v>441</v>
      </c>
      <c r="AD1067">
        <f t="shared" si="86"/>
        <v>0</v>
      </c>
    </row>
    <row r="1068" spans="1:30" hidden="1" x14ac:dyDescent="0.25">
      <c r="A1068">
        <v>3</v>
      </c>
      <c r="B1068">
        <v>0</v>
      </c>
      <c r="C1068" t="s">
        <v>2368</v>
      </c>
      <c r="D1068" t="s">
        <v>20</v>
      </c>
      <c r="E1068">
        <v>28.5</v>
      </c>
      <c r="F1068">
        <v>0</v>
      </c>
      <c r="G1068">
        <v>0</v>
      </c>
      <c r="H1068" t="s">
        <v>2369</v>
      </c>
      <c r="I1068">
        <v>7.2291999999999996</v>
      </c>
      <c r="K1068" t="s">
        <v>44</v>
      </c>
      <c r="M1068">
        <v>181</v>
      </c>
      <c r="O1068">
        <v>5</v>
      </c>
      <c r="P1068" t="str">
        <f t="shared" si="82"/>
        <v>Validate</v>
      </c>
      <c r="Q1068" t="str">
        <f t="shared" si="83"/>
        <v/>
      </c>
      <c r="S1068">
        <f>IF(E1068="",WoE!$T$11,IF(E1068&lt;18,WoE!$T$5,IF(E1068&lt;31,WoE!$T$6,IF(E1068&lt;41,WoE!$T$7,IF(E1068&lt;51,WoE!$T$8,IF(E1068&lt;61,WoE!$T$9,WoE!$T$10))))))</f>
        <v>-5.6858338818942329</v>
      </c>
      <c r="T1068">
        <f>IF(J1068="",WoE!$T$25,IF(LEFT(J1068,1)=WoE!$R$19,WoE!$T$19,IF(LEFT(J1068,1)=WoE!$R$20,WoE!$T$20,IF(LEFT(J1068,1)=WoE!$R$21,WoE!$T$21,IF(LEFT(J1068,1)=WoE!$R$22,WoE!$T$22,IF(LEFT(J1068,1)=WoE!$R$23,WoE!$T$23,WoE!$T$24))))))</f>
        <v>-35.508699828064103</v>
      </c>
      <c r="U1068">
        <f>IF(Q1068=WoE!$R$45,WoE!$T$45,IF(Q1068=WoE!$R$44,WoE!$T$44,IF(Q1068=WoE!$R$43,WoE!$T$43,IF(Q1068=WoE!$R$42,WoE!$T$42,IF(Q1068=WoE!$R$41,WoE!$T$41,IF(Q1068=WoE!$R$40,WoE!$T$40,IF(Q1068=WoE!$R$39,WoE!$T$39,IF(Q1068=WoE!$R$38,WoE!$T$38,IF(Q1068=WoE!$R$37,WoE!$T$37,IF(Q1068=WoE!$R$36,WoE!$T$36,IF(Q1068=WoE!$R$35,WoE!$T$35,IF(Q1068="",WoE!$T$33,WoE!$T$34))))))))))))</f>
        <v>-46.758841498002319</v>
      </c>
      <c r="V1068">
        <f>IF(D1068=WoE!$R$53,WoE!$T$53,WoE!$T$54)</f>
        <v>-94.961360375027951</v>
      </c>
      <c r="W1068">
        <f t="shared" si="84"/>
        <v>0</v>
      </c>
      <c r="Y1068">
        <f>VLOOKUP(S1068,WoE!$T$5:$W$11,4,FALSE)</f>
        <v>121</v>
      </c>
      <c r="Z1068">
        <f>VLOOKUP(T1068,WoE!$T$19:$W$25,4,FALSE)</f>
        <v>113</v>
      </c>
      <c r="AA1068">
        <f>VLOOKUP(U1068,WoE!$T$33:$W$45,4,FALSE)</f>
        <v>112</v>
      </c>
      <c r="AB1068">
        <f>VLOOKUP(V1068,WoE!$T$53:$W$54,4,FALSE)</f>
        <v>95</v>
      </c>
      <c r="AC1068">
        <f t="shared" si="85"/>
        <v>441</v>
      </c>
      <c r="AD1068">
        <f t="shared" si="86"/>
        <v>0</v>
      </c>
    </row>
    <row r="1069" spans="1:30" x14ac:dyDescent="0.25">
      <c r="A1069">
        <v>3</v>
      </c>
      <c r="B1069">
        <v>1</v>
      </c>
      <c r="C1069" t="s">
        <v>2370</v>
      </c>
      <c r="D1069" t="s">
        <v>15</v>
      </c>
      <c r="E1069">
        <v>22</v>
      </c>
      <c r="F1069">
        <v>0</v>
      </c>
      <c r="G1069">
        <v>0</v>
      </c>
      <c r="H1069" t="s">
        <v>2371</v>
      </c>
      <c r="I1069">
        <v>7.75</v>
      </c>
      <c r="K1069" t="s">
        <v>17</v>
      </c>
      <c r="L1069" t="s">
        <v>241</v>
      </c>
      <c r="O1069">
        <v>1</v>
      </c>
      <c r="P1069" t="str">
        <f t="shared" si="82"/>
        <v>Train</v>
      </c>
      <c r="Q1069" t="str">
        <f t="shared" si="83"/>
        <v/>
      </c>
      <c r="S1069">
        <f>IF(E1069="",WoE!$T$11,IF(E1069&lt;18,WoE!$T$5,IF(E1069&lt;31,WoE!$T$6,IF(E1069&lt;41,WoE!$T$7,IF(E1069&lt;51,WoE!$T$8,IF(E1069&lt;61,WoE!$T$9,WoE!$T$10))))))</f>
        <v>-5.6858338818942329</v>
      </c>
      <c r="T1069">
        <f>IF(J1069="",WoE!$T$25,IF(LEFT(J1069,1)=WoE!$R$19,WoE!$T$19,IF(LEFT(J1069,1)=WoE!$R$20,WoE!$T$20,IF(LEFT(J1069,1)=WoE!$R$21,WoE!$T$21,IF(LEFT(J1069,1)=WoE!$R$22,WoE!$T$22,IF(LEFT(J1069,1)=WoE!$R$23,WoE!$T$23,WoE!$T$24))))))</f>
        <v>-35.508699828064103</v>
      </c>
      <c r="U1069">
        <f>IF(Q1069=WoE!$R$45,WoE!$T$45,IF(Q1069=WoE!$R$44,WoE!$T$44,IF(Q1069=WoE!$R$43,WoE!$T$43,IF(Q1069=WoE!$R$42,WoE!$T$42,IF(Q1069=WoE!$R$41,WoE!$T$41,IF(Q1069=WoE!$R$40,WoE!$T$40,IF(Q1069=WoE!$R$39,WoE!$T$39,IF(Q1069=WoE!$R$38,WoE!$T$38,IF(Q1069=WoE!$R$37,WoE!$T$37,IF(Q1069=WoE!$R$36,WoE!$T$36,IF(Q1069=WoE!$R$35,WoE!$T$35,IF(Q1069="",WoE!$T$33,WoE!$T$34))))))))))))</f>
        <v>-46.758841498002319</v>
      </c>
      <c r="V1069">
        <f>IF(D1069=WoE!$R$53,WoE!$T$53,WoE!$T$54)</f>
        <v>157.1927179217501</v>
      </c>
      <c r="W1069">
        <f t="shared" si="84"/>
        <v>1</v>
      </c>
      <c r="Y1069">
        <f>VLOOKUP(S1069,WoE!$T$5:$W$11,4,FALSE)</f>
        <v>121</v>
      </c>
      <c r="Z1069">
        <f>VLOOKUP(T1069,WoE!$T$19:$W$25,4,FALSE)</f>
        <v>113</v>
      </c>
      <c r="AA1069">
        <f>VLOOKUP(U1069,WoE!$T$33:$W$45,4,FALSE)</f>
        <v>112</v>
      </c>
      <c r="AB1069">
        <f>VLOOKUP(V1069,WoE!$T$53:$W$54,4,FALSE)</f>
        <v>167</v>
      </c>
      <c r="AC1069">
        <f t="shared" si="85"/>
        <v>513</v>
      </c>
      <c r="AD1069">
        <f t="shared" si="86"/>
        <v>1</v>
      </c>
    </row>
    <row r="1070" spans="1:30" hidden="1" x14ac:dyDescent="0.25">
      <c r="A1070">
        <v>3</v>
      </c>
      <c r="B1070">
        <v>0</v>
      </c>
      <c r="C1070" t="s">
        <v>2372</v>
      </c>
      <c r="D1070" t="s">
        <v>20</v>
      </c>
      <c r="E1070">
        <v>61</v>
      </c>
      <c r="F1070">
        <v>0</v>
      </c>
      <c r="G1070">
        <v>0</v>
      </c>
      <c r="H1070" t="s">
        <v>2373</v>
      </c>
      <c r="I1070">
        <v>6.2374999999999998</v>
      </c>
      <c r="K1070" t="s">
        <v>17</v>
      </c>
      <c r="O1070">
        <v>5</v>
      </c>
      <c r="P1070" t="str">
        <f t="shared" si="82"/>
        <v>Validate</v>
      </c>
      <c r="Q1070" t="str">
        <f t="shared" si="83"/>
        <v/>
      </c>
      <c r="S1070">
        <f>IF(E1070="",WoE!$T$11,IF(E1070&lt;18,WoE!$T$5,IF(E1070&lt;31,WoE!$T$6,IF(E1070&lt;41,WoE!$T$7,IF(E1070&lt;51,WoE!$T$8,IF(E1070&lt;61,WoE!$T$9,WoE!$T$10))))))</f>
        <v>-96.783192941547711</v>
      </c>
      <c r="T1070">
        <f>IF(J1070="",WoE!$T$25,IF(LEFT(J1070,1)=WoE!$R$19,WoE!$T$19,IF(LEFT(J1070,1)=WoE!$R$20,WoE!$T$20,IF(LEFT(J1070,1)=WoE!$R$21,WoE!$T$21,IF(LEFT(J1070,1)=WoE!$R$22,WoE!$T$22,IF(LEFT(J1070,1)=WoE!$R$23,WoE!$T$23,WoE!$T$24))))))</f>
        <v>-35.508699828064103</v>
      </c>
      <c r="U1070">
        <f>IF(Q1070=WoE!$R$45,WoE!$T$45,IF(Q1070=WoE!$R$44,WoE!$T$44,IF(Q1070=WoE!$R$43,WoE!$T$43,IF(Q1070=WoE!$R$42,WoE!$T$42,IF(Q1070=WoE!$R$41,WoE!$T$41,IF(Q1070=WoE!$R$40,WoE!$T$40,IF(Q1070=WoE!$R$39,WoE!$T$39,IF(Q1070=WoE!$R$38,WoE!$T$38,IF(Q1070=WoE!$R$37,WoE!$T$37,IF(Q1070=WoE!$R$36,WoE!$T$36,IF(Q1070=WoE!$R$35,WoE!$T$35,IF(Q1070="",WoE!$T$33,WoE!$T$34))))))))))))</f>
        <v>-46.758841498002319</v>
      </c>
      <c r="V1070">
        <f>IF(D1070=WoE!$R$53,WoE!$T$53,WoE!$T$54)</f>
        <v>-94.961360375027951</v>
      </c>
      <c r="W1070">
        <f t="shared" si="84"/>
        <v>0</v>
      </c>
      <c r="Y1070">
        <f>VLOOKUP(S1070,WoE!$T$5:$W$11,4,FALSE)</f>
        <v>102</v>
      </c>
      <c r="Z1070">
        <f>VLOOKUP(T1070,WoE!$T$19:$W$25,4,FALSE)</f>
        <v>113</v>
      </c>
      <c r="AA1070">
        <f>VLOOKUP(U1070,WoE!$T$33:$W$45,4,FALSE)</f>
        <v>112</v>
      </c>
      <c r="AB1070">
        <f>VLOOKUP(V1070,WoE!$T$53:$W$54,4,FALSE)</f>
        <v>95</v>
      </c>
      <c r="AC1070">
        <f t="shared" si="85"/>
        <v>422</v>
      </c>
      <c r="AD1070">
        <f t="shared" si="86"/>
        <v>0</v>
      </c>
    </row>
    <row r="1071" spans="1:30" x14ac:dyDescent="0.25">
      <c r="A1071">
        <v>3</v>
      </c>
      <c r="B1071">
        <v>0</v>
      </c>
      <c r="C1071" t="s">
        <v>2374</v>
      </c>
      <c r="D1071" t="s">
        <v>20</v>
      </c>
      <c r="F1071">
        <v>1</v>
      </c>
      <c r="G1071">
        <v>0</v>
      </c>
      <c r="H1071" t="s">
        <v>2375</v>
      </c>
      <c r="I1071">
        <v>15.5</v>
      </c>
      <c r="K1071" t="s">
        <v>527</v>
      </c>
      <c r="O1071">
        <v>1</v>
      </c>
      <c r="P1071" t="str">
        <f t="shared" si="82"/>
        <v>Train</v>
      </c>
      <c r="Q1071" t="str">
        <f t="shared" si="83"/>
        <v/>
      </c>
      <c r="S1071">
        <f>IF(E1071="",WoE!$T$11,IF(E1071&lt;18,WoE!$T$5,IF(E1071&lt;31,WoE!$T$6,IF(E1071&lt;41,WoE!$T$7,IF(E1071&lt;51,WoE!$T$8,IF(E1071&lt;61,WoE!$T$9,WoE!$T$10))))))</f>
        <v>-43.580409799888336</v>
      </c>
      <c r="T1071">
        <f>IF(J1071="",WoE!$T$25,IF(LEFT(J1071,1)=WoE!$R$19,WoE!$T$19,IF(LEFT(J1071,1)=WoE!$R$20,WoE!$T$20,IF(LEFT(J1071,1)=WoE!$R$21,WoE!$T$21,IF(LEFT(J1071,1)=WoE!$R$22,WoE!$T$22,IF(LEFT(J1071,1)=WoE!$R$23,WoE!$T$23,WoE!$T$24))))))</f>
        <v>-35.508699828064103</v>
      </c>
      <c r="U1071">
        <f>IF(Q1071=WoE!$R$45,WoE!$T$45,IF(Q1071=WoE!$R$44,WoE!$T$44,IF(Q1071=WoE!$R$43,WoE!$T$43,IF(Q1071=WoE!$R$42,WoE!$T$42,IF(Q1071=WoE!$R$41,WoE!$T$41,IF(Q1071=WoE!$R$40,WoE!$T$40,IF(Q1071=WoE!$R$39,WoE!$T$39,IF(Q1071=WoE!$R$38,WoE!$T$38,IF(Q1071=WoE!$R$37,WoE!$T$37,IF(Q1071=WoE!$R$36,WoE!$T$36,IF(Q1071=WoE!$R$35,WoE!$T$35,IF(Q1071="",WoE!$T$33,WoE!$T$34))))))))))))</f>
        <v>-46.758841498002319</v>
      </c>
      <c r="V1071">
        <f>IF(D1071=WoE!$R$53,WoE!$T$53,WoE!$T$54)</f>
        <v>-94.961360375027951</v>
      </c>
      <c r="W1071">
        <f t="shared" si="84"/>
        <v>0</v>
      </c>
      <c r="Y1071">
        <f>VLOOKUP(S1071,WoE!$T$5:$W$11,4,FALSE)</f>
        <v>113</v>
      </c>
      <c r="Z1071">
        <f>VLOOKUP(T1071,WoE!$T$19:$W$25,4,FALSE)</f>
        <v>113</v>
      </c>
      <c r="AA1071">
        <f>VLOOKUP(U1071,WoE!$T$33:$W$45,4,FALSE)</f>
        <v>112</v>
      </c>
      <c r="AB1071">
        <f>VLOOKUP(V1071,WoE!$T$53:$W$54,4,FALSE)</f>
        <v>95</v>
      </c>
      <c r="AC1071">
        <f t="shared" si="85"/>
        <v>433</v>
      </c>
      <c r="AD1071">
        <f t="shared" si="86"/>
        <v>0</v>
      </c>
    </row>
    <row r="1072" spans="1:30" hidden="1" x14ac:dyDescent="0.25">
      <c r="A1072">
        <v>3</v>
      </c>
      <c r="B1072">
        <v>0</v>
      </c>
      <c r="C1072" t="s">
        <v>2376</v>
      </c>
      <c r="D1072" t="s">
        <v>20</v>
      </c>
      <c r="F1072">
        <v>0</v>
      </c>
      <c r="G1072">
        <v>0</v>
      </c>
      <c r="H1072" t="s">
        <v>2377</v>
      </c>
      <c r="I1072">
        <v>7.8292000000000002</v>
      </c>
      <c r="K1072" t="s">
        <v>527</v>
      </c>
      <c r="O1072">
        <v>5</v>
      </c>
      <c r="P1072" t="str">
        <f t="shared" si="82"/>
        <v>Validate</v>
      </c>
      <c r="Q1072" t="str">
        <f t="shared" si="83"/>
        <v/>
      </c>
      <c r="S1072">
        <f>IF(E1072="",WoE!$T$11,IF(E1072&lt;18,WoE!$T$5,IF(E1072&lt;31,WoE!$T$6,IF(E1072&lt;41,WoE!$T$7,IF(E1072&lt;51,WoE!$T$8,IF(E1072&lt;61,WoE!$T$9,WoE!$T$10))))))</f>
        <v>-43.580409799888336</v>
      </c>
      <c r="T1072">
        <f>IF(J1072="",WoE!$T$25,IF(LEFT(J1072,1)=WoE!$R$19,WoE!$T$19,IF(LEFT(J1072,1)=WoE!$R$20,WoE!$T$20,IF(LEFT(J1072,1)=WoE!$R$21,WoE!$T$21,IF(LEFT(J1072,1)=WoE!$R$22,WoE!$T$22,IF(LEFT(J1072,1)=WoE!$R$23,WoE!$T$23,WoE!$T$24))))))</f>
        <v>-35.508699828064103</v>
      </c>
      <c r="U1072">
        <f>IF(Q1072=WoE!$R$45,WoE!$T$45,IF(Q1072=WoE!$R$44,WoE!$T$44,IF(Q1072=WoE!$R$43,WoE!$T$43,IF(Q1072=WoE!$R$42,WoE!$T$42,IF(Q1072=WoE!$R$41,WoE!$T$41,IF(Q1072=WoE!$R$40,WoE!$T$40,IF(Q1072=WoE!$R$39,WoE!$T$39,IF(Q1072=WoE!$R$38,WoE!$T$38,IF(Q1072=WoE!$R$37,WoE!$T$37,IF(Q1072=WoE!$R$36,WoE!$T$36,IF(Q1072=WoE!$R$35,WoE!$T$35,IF(Q1072="",WoE!$T$33,WoE!$T$34))))))))))))</f>
        <v>-46.758841498002319</v>
      </c>
      <c r="V1072">
        <f>IF(D1072=WoE!$R$53,WoE!$T$53,WoE!$T$54)</f>
        <v>-94.961360375027951</v>
      </c>
      <c r="W1072">
        <f t="shared" si="84"/>
        <v>0</v>
      </c>
      <c r="Y1072">
        <f>VLOOKUP(S1072,WoE!$T$5:$W$11,4,FALSE)</f>
        <v>113</v>
      </c>
      <c r="Z1072">
        <f>VLOOKUP(T1072,WoE!$T$19:$W$25,4,FALSE)</f>
        <v>113</v>
      </c>
      <c r="AA1072">
        <f>VLOOKUP(U1072,WoE!$T$33:$W$45,4,FALSE)</f>
        <v>112</v>
      </c>
      <c r="AB1072">
        <f>VLOOKUP(V1072,WoE!$T$53:$W$54,4,FALSE)</f>
        <v>95</v>
      </c>
      <c r="AC1072">
        <f t="shared" si="85"/>
        <v>433</v>
      </c>
      <c r="AD1072">
        <f t="shared" si="86"/>
        <v>0</v>
      </c>
    </row>
    <row r="1073" spans="1:30" hidden="1" x14ac:dyDescent="0.25">
      <c r="A1073">
        <v>3</v>
      </c>
      <c r="B1073">
        <v>1</v>
      </c>
      <c r="C1073" t="s">
        <v>2378</v>
      </c>
      <c r="D1073" t="s">
        <v>15</v>
      </c>
      <c r="F1073">
        <v>1</v>
      </c>
      <c r="G1073">
        <v>0</v>
      </c>
      <c r="H1073" t="s">
        <v>2375</v>
      </c>
      <c r="I1073">
        <v>15.5</v>
      </c>
      <c r="K1073" t="s">
        <v>527</v>
      </c>
      <c r="O1073">
        <v>5</v>
      </c>
      <c r="P1073" t="str">
        <f t="shared" si="82"/>
        <v>Validate</v>
      </c>
      <c r="Q1073" t="str">
        <f t="shared" si="83"/>
        <v/>
      </c>
      <c r="S1073">
        <f>IF(E1073="",WoE!$T$11,IF(E1073&lt;18,WoE!$T$5,IF(E1073&lt;31,WoE!$T$6,IF(E1073&lt;41,WoE!$T$7,IF(E1073&lt;51,WoE!$T$8,IF(E1073&lt;61,WoE!$T$9,WoE!$T$10))))))</f>
        <v>-43.580409799888336</v>
      </c>
      <c r="T1073">
        <f>IF(J1073="",WoE!$T$25,IF(LEFT(J1073,1)=WoE!$R$19,WoE!$T$19,IF(LEFT(J1073,1)=WoE!$R$20,WoE!$T$20,IF(LEFT(J1073,1)=WoE!$R$21,WoE!$T$21,IF(LEFT(J1073,1)=WoE!$R$22,WoE!$T$22,IF(LEFT(J1073,1)=WoE!$R$23,WoE!$T$23,WoE!$T$24))))))</f>
        <v>-35.508699828064103</v>
      </c>
      <c r="U1073">
        <f>IF(Q1073=WoE!$R$45,WoE!$T$45,IF(Q1073=WoE!$R$44,WoE!$T$44,IF(Q1073=WoE!$R$43,WoE!$T$43,IF(Q1073=WoE!$R$42,WoE!$T$42,IF(Q1073=WoE!$R$41,WoE!$T$41,IF(Q1073=WoE!$R$40,WoE!$T$40,IF(Q1073=WoE!$R$39,WoE!$T$39,IF(Q1073=WoE!$R$38,WoE!$T$38,IF(Q1073=WoE!$R$37,WoE!$T$37,IF(Q1073=WoE!$R$36,WoE!$T$36,IF(Q1073=WoE!$R$35,WoE!$T$35,IF(Q1073="",WoE!$T$33,WoE!$T$34))))))))))))</f>
        <v>-46.758841498002319</v>
      </c>
      <c r="V1073">
        <f>IF(D1073=WoE!$R$53,WoE!$T$53,WoE!$T$54)</f>
        <v>157.1927179217501</v>
      </c>
      <c r="W1073">
        <f t="shared" si="84"/>
        <v>1</v>
      </c>
      <c r="Y1073">
        <f>VLOOKUP(S1073,WoE!$T$5:$W$11,4,FALSE)</f>
        <v>113</v>
      </c>
      <c r="Z1073">
        <f>VLOOKUP(T1073,WoE!$T$19:$W$25,4,FALSE)</f>
        <v>113</v>
      </c>
      <c r="AA1073">
        <f>VLOOKUP(U1073,WoE!$T$33:$W$45,4,FALSE)</f>
        <v>112</v>
      </c>
      <c r="AB1073">
        <f>VLOOKUP(V1073,WoE!$T$53:$W$54,4,FALSE)</f>
        <v>167</v>
      </c>
      <c r="AC1073">
        <f t="shared" si="85"/>
        <v>505</v>
      </c>
      <c r="AD1073">
        <f t="shared" si="86"/>
        <v>1</v>
      </c>
    </row>
    <row r="1074" spans="1:30" hidden="1" x14ac:dyDescent="0.25">
      <c r="A1074">
        <v>3</v>
      </c>
      <c r="B1074">
        <v>0</v>
      </c>
      <c r="C1074" t="s">
        <v>2379</v>
      </c>
      <c r="D1074" t="s">
        <v>20</v>
      </c>
      <c r="F1074">
        <v>0</v>
      </c>
      <c r="G1074">
        <v>0</v>
      </c>
      <c r="H1074" t="s">
        <v>2380</v>
      </c>
      <c r="I1074">
        <v>7.7332999999999998</v>
      </c>
      <c r="K1074" t="s">
        <v>527</v>
      </c>
      <c r="O1074">
        <v>4</v>
      </c>
      <c r="P1074" t="str">
        <f t="shared" si="82"/>
        <v>Test</v>
      </c>
      <c r="Q1074" t="str">
        <f t="shared" si="83"/>
        <v/>
      </c>
      <c r="S1074">
        <f>IF(E1074="",WoE!$T$11,IF(E1074&lt;18,WoE!$T$5,IF(E1074&lt;31,WoE!$T$6,IF(E1074&lt;41,WoE!$T$7,IF(E1074&lt;51,WoE!$T$8,IF(E1074&lt;61,WoE!$T$9,WoE!$T$10))))))</f>
        <v>-43.580409799888336</v>
      </c>
      <c r="T1074">
        <f>IF(J1074="",WoE!$T$25,IF(LEFT(J1074,1)=WoE!$R$19,WoE!$T$19,IF(LEFT(J1074,1)=WoE!$R$20,WoE!$T$20,IF(LEFT(J1074,1)=WoE!$R$21,WoE!$T$21,IF(LEFT(J1074,1)=WoE!$R$22,WoE!$T$22,IF(LEFT(J1074,1)=WoE!$R$23,WoE!$T$23,WoE!$T$24))))))</f>
        <v>-35.508699828064103</v>
      </c>
      <c r="U1074">
        <f>IF(Q1074=WoE!$R$45,WoE!$T$45,IF(Q1074=WoE!$R$44,WoE!$T$44,IF(Q1074=WoE!$R$43,WoE!$T$43,IF(Q1074=WoE!$R$42,WoE!$T$42,IF(Q1074=WoE!$R$41,WoE!$T$41,IF(Q1074=WoE!$R$40,WoE!$T$40,IF(Q1074=WoE!$R$39,WoE!$T$39,IF(Q1074=WoE!$R$38,WoE!$T$38,IF(Q1074=WoE!$R$37,WoE!$T$37,IF(Q1074=WoE!$R$36,WoE!$T$36,IF(Q1074=WoE!$R$35,WoE!$T$35,IF(Q1074="",WoE!$T$33,WoE!$T$34))))))))))))</f>
        <v>-46.758841498002319</v>
      </c>
      <c r="V1074">
        <f>IF(D1074=WoE!$R$53,WoE!$T$53,WoE!$T$54)</f>
        <v>-94.961360375027951</v>
      </c>
      <c r="W1074">
        <f t="shared" si="84"/>
        <v>0</v>
      </c>
      <c r="Y1074">
        <f>VLOOKUP(S1074,WoE!$T$5:$W$11,4,FALSE)</f>
        <v>113</v>
      </c>
      <c r="Z1074">
        <f>VLOOKUP(T1074,WoE!$T$19:$W$25,4,FALSE)</f>
        <v>113</v>
      </c>
      <c r="AA1074">
        <f>VLOOKUP(U1074,WoE!$T$33:$W$45,4,FALSE)</f>
        <v>112</v>
      </c>
      <c r="AB1074">
        <f>VLOOKUP(V1074,WoE!$T$53:$W$54,4,FALSE)</f>
        <v>95</v>
      </c>
      <c r="AC1074">
        <f t="shared" si="85"/>
        <v>433</v>
      </c>
      <c r="AD1074">
        <f t="shared" si="86"/>
        <v>0</v>
      </c>
    </row>
    <row r="1075" spans="1:30" x14ac:dyDescent="0.25">
      <c r="A1075">
        <v>3</v>
      </c>
      <c r="B1075">
        <v>0</v>
      </c>
      <c r="C1075" t="s">
        <v>2381</v>
      </c>
      <c r="D1075" t="s">
        <v>20</v>
      </c>
      <c r="F1075">
        <v>0</v>
      </c>
      <c r="G1075">
        <v>0</v>
      </c>
      <c r="H1075" t="s">
        <v>2382</v>
      </c>
      <c r="I1075">
        <v>7.75</v>
      </c>
      <c r="K1075" t="s">
        <v>527</v>
      </c>
      <c r="O1075">
        <v>2</v>
      </c>
      <c r="P1075" t="str">
        <f t="shared" si="82"/>
        <v>Train</v>
      </c>
      <c r="Q1075" t="str">
        <f t="shared" si="83"/>
        <v/>
      </c>
      <c r="S1075">
        <f>IF(E1075="",WoE!$T$11,IF(E1075&lt;18,WoE!$T$5,IF(E1075&lt;31,WoE!$T$6,IF(E1075&lt;41,WoE!$T$7,IF(E1075&lt;51,WoE!$T$8,IF(E1075&lt;61,WoE!$T$9,WoE!$T$10))))))</f>
        <v>-43.580409799888336</v>
      </c>
      <c r="T1075">
        <f>IF(J1075="",WoE!$T$25,IF(LEFT(J1075,1)=WoE!$R$19,WoE!$T$19,IF(LEFT(J1075,1)=WoE!$R$20,WoE!$T$20,IF(LEFT(J1075,1)=WoE!$R$21,WoE!$T$21,IF(LEFT(J1075,1)=WoE!$R$22,WoE!$T$22,IF(LEFT(J1075,1)=WoE!$R$23,WoE!$T$23,WoE!$T$24))))))</f>
        <v>-35.508699828064103</v>
      </c>
      <c r="U1075">
        <f>IF(Q1075=WoE!$R$45,WoE!$T$45,IF(Q1075=WoE!$R$44,WoE!$T$44,IF(Q1075=WoE!$R$43,WoE!$T$43,IF(Q1075=WoE!$R$42,WoE!$T$42,IF(Q1075=WoE!$R$41,WoE!$T$41,IF(Q1075=WoE!$R$40,WoE!$T$40,IF(Q1075=WoE!$R$39,WoE!$T$39,IF(Q1075=WoE!$R$38,WoE!$T$38,IF(Q1075=WoE!$R$37,WoE!$T$37,IF(Q1075=WoE!$R$36,WoE!$T$36,IF(Q1075=WoE!$R$35,WoE!$T$35,IF(Q1075="",WoE!$T$33,WoE!$T$34))))))))))))</f>
        <v>-46.758841498002319</v>
      </c>
      <c r="V1075">
        <f>IF(D1075=WoE!$R$53,WoE!$T$53,WoE!$T$54)</f>
        <v>-94.961360375027951</v>
      </c>
      <c r="W1075">
        <f t="shared" si="84"/>
        <v>0</v>
      </c>
      <c r="Y1075">
        <f>VLOOKUP(S1075,WoE!$T$5:$W$11,4,FALSE)</f>
        <v>113</v>
      </c>
      <c r="Z1075">
        <f>VLOOKUP(T1075,WoE!$T$19:$W$25,4,FALSE)</f>
        <v>113</v>
      </c>
      <c r="AA1075">
        <f>VLOOKUP(U1075,WoE!$T$33:$W$45,4,FALSE)</f>
        <v>112</v>
      </c>
      <c r="AB1075">
        <f>VLOOKUP(V1075,WoE!$T$53:$W$54,4,FALSE)</f>
        <v>95</v>
      </c>
      <c r="AC1075">
        <f t="shared" si="85"/>
        <v>433</v>
      </c>
      <c r="AD1075">
        <f t="shared" si="86"/>
        <v>0</v>
      </c>
    </row>
    <row r="1076" spans="1:30" x14ac:dyDescent="0.25">
      <c r="A1076">
        <v>3</v>
      </c>
      <c r="B1076">
        <v>0</v>
      </c>
      <c r="C1076" t="s">
        <v>2383</v>
      </c>
      <c r="D1076" t="s">
        <v>20</v>
      </c>
      <c r="F1076">
        <v>0</v>
      </c>
      <c r="G1076">
        <v>0</v>
      </c>
      <c r="H1076" t="s">
        <v>2384</v>
      </c>
      <c r="I1076">
        <v>7.75</v>
      </c>
      <c r="K1076" t="s">
        <v>527</v>
      </c>
      <c r="O1076">
        <v>3</v>
      </c>
      <c r="P1076" t="str">
        <f t="shared" si="82"/>
        <v>Train</v>
      </c>
      <c r="Q1076" t="str">
        <f t="shared" si="83"/>
        <v/>
      </c>
      <c r="S1076">
        <f>IF(E1076="",WoE!$T$11,IF(E1076&lt;18,WoE!$T$5,IF(E1076&lt;31,WoE!$T$6,IF(E1076&lt;41,WoE!$T$7,IF(E1076&lt;51,WoE!$T$8,IF(E1076&lt;61,WoE!$T$9,WoE!$T$10))))))</f>
        <v>-43.580409799888336</v>
      </c>
      <c r="T1076">
        <f>IF(J1076="",WoE!$T$25,IF(LEFT(J1076,1)=WoE!$R$19,WoE!$T$19,IF(LEFT(J1076,1)=WoE!$R$20,WoE!$T$20,IF(LEFT(J1076,1)=WoE!$R$21,WoE!$T$21,IF(LEFT(J1076,1)=WoE!$R$22,WoE!$T$22,IF(LEFT(J1076,1)=WoE!$R$23,WoE!$T$23,WoE!$T$24))))))</f>
        <v>-35.508699828064103</v>
      </c>
      <c r="U1076">
        <f>IF(Q1076=WoE!$R$45,WoE!$T$45,IF(Q1076=WoE!$R$44,WoE!$T$44,IF(Q1076=WoE!$R$43,WoE!$T$43,IF(Q1076=WoE!$R$42,WoE!$T$42,IF(Q1076=WoE!$R$41,WoE!$T$41,IF(Q1076=WoE!$R$40,WoE!$T$40,IF(Q1076=WoE!$R$39,WoE!$T$39,IF(Q1076=WoE!$R$38,WoE!$T$38,IF(Q1076=WoE!$R$37,WoE!$T$37,IF(Q1076=WoE!$R$36,WoE!$T$36,IF(Q1076=WoE!$R$35,WoE!$T$35,IF(Q1076="",WoE!$T$33,WoE!$T$34))))))))))))</f>
        <v>-46.758841498002319</v>
      </c>
      <c r="V1076">
        <f>IF(D1076=WoE!$R$53,WoE!$T$53,WoE!$T$54)</f>
        <v>-94.961360375027951</v>
      </c>
      <c r="W1076">
        <f t="shared" si="84"/>
        <v>0</v>
      </c>
      <c r="Y1076">
        <f>VLOOKUP(S1076,WoE!$T$5:$W$11,4,FALSE)</f>
        <v>113</v>
      </c>
      <c r="Z1076">
        <f>VLOOKUP(T1076,WoE!$T$19:$W$25,4,FALSE)</f>
        <v>113</v>
      </c>
      <c r="AA1076">
        <f>VLOOKUP(U1076,WoE!$T$33:$W$45,4,FALSE)</f>
        <v>112</v>
      </c>
      <c r="AB1076">
        <f>VLOOKUP(V1076,WoE!$T$53:$W$54,4,FALSE)</f>
        <v>95</v>
      </c>
      <c r="AC1076">
        <f t="shared" si="85"/>
        <v>433</v>
      </c>
      <c r="AD1076">
        <f t="shared" si="86"/>
        <v>0</v>
      </c>
    </row>
    <row r="1077" spans="1:30" x14ac:dyDescent="0.25">
      <c r="A1077">
        <v>3</v>
      </c>
      <c r="B1077">
        <v>0</v>
      </c>
      <c r="C1077" t="s">
        <v>2385</v>
      </c>
      <c r="D1077" t="s">
        <v>20</v>
      </c>
      <c r="E1077">
        <v>23</v>
      </c>
      <c r="F1077">
        <v>0</v>
      </c>
      <c r="G1077">
        <v>0</v>
      </c>
      <c r="H1077" t="s">
        <v>2386</v>
      </c>
      <c r="I1077">
        <v>9.2249999999999996</v>
      </c>
      <c r="K1077" t="s">
        <v>17</v>
      </c>
      <c r="O1077">
        <v>3</v>
      </c>
      <c r="P1077" t="str">
        <f t="shared" si="82"/>
        <v>Train</v>
      </c>
      <c r="Q1077" t="str">
        <f t="shared" si="83"/>
        <v/>
      </c>
      <c r="S1077">
        <f>IF(E1077="",WoE!$T$11,IF(E1077&lt;18,WoE!$T$5,IF(E1077&lt;31,WoE!$T$6,IF(E1077&lt;41,WoE!$T$7,IF(E1077&lt;51,WoE!$T$8,IF(E1077&lt;61,WoE!$T$9,WoE!$T$10))))))</f>
        <v>-5.6858338818942329</v>
      </c>
      <c r="T1077">
        <f>IF(J1077="",WoE!$T$25,IF(LEFT(J1077,1)=WoE!$R$19,WoE!$T$19,IF(LEFT(J1077,1)=WoE!$R$20,WoE!$T$20,IF(LEFT(J1077,1)=WoE!$R$21,WoE!$T$21,IF(LEFT(J1077,1)=WoE!$R$22,WoE!$T$22,IF(LEFT(J1077,1)=WoE!$R$23,WoE!$T$23,WoE!$T$24))))))</f>
        <v>-35.508699828064103</v>
      </c>
      <c r="U1077">
        <f>IF(Q1077=WoE!$R$45,WoE!$T$45,IF(Q1077=WoE!$R$44,WoE!$T$44,IF(Q1077=WoE!$R$43,WoE!$T$43,IF(Q1077=WoE!$R$42,WoE!$T$42,IF(Q1077=WoE!$R$41,WoE!$T$41,IF(Q1077=WoE!$R$40,WoE!$T$40,IF(Q1077=WoE!$R$39,WoE!$T$39,IF(Q1077=WoE!$R$38,WoE!$T$38,IF(Q1077=WoE!$R$37,WoE!$T$37,IF(Q1077=WoE!$R$36,WoE!$T$36,IF(Q1077=WoE!$R$35,WoE!$T$35,IF(Q1077="",WoE!$T$33,WoE!$T$34))))))))))))</f>
        <v>-46.758841498002319</v>
      </c>
      <c r="V1077">
        <f>IF(D1077=WoE!$R$53,WoE!$T$53,WoE!$T$54)</f>
        <v>-94.961360375027951</v>
      </c>
      <c r="W1077">
        <f t="shared" si="84"/>
        <v>0</v>
      </c>
      <c r="Y1077">
        <f>VLOOKUP(S1077,WoE!$T$5:$W$11,4,FALSE)</f>
        <v>121</v>
      </c>
      <c r="Z1077">
        <f>VLOOKUP(T1077,WoE!$T$19:$W$25,4,FALSE)</f>
        <v>113</v>
      </c>
      <c r="AA1077">
        <f>VLOOKUP(U1077,WoE!$T$33:$W$45,4,FALSE)</f>
        <v>112</v>
      </c>
      <c r="AB1077">
        <f>VLOOKUP(V1077,WoE!$T$53:$W$54,4,FALSE)</f>
        <v>95</v>
      </c>
      <c r="AC1077">
        <f t="shared" si="85"/>
        <v>441</v>
      </c>
      <c r="AD1077">
        <f t="shared" si="86"/>
        <v>0</v>
      </c>
    </row>
    <row r="1078" spans="1:30" x14ac:dyDescent="0.25">
      <c r="A1078">
        <v>3</v>
      </c>
      <c r="B1078">
        <v>0</v>
      </c>
      <c r="C1078" t="s">
        <v>2387</v>
      </c>
      <c r="D1078" t="s">
        <v>15</v>
      </c>
      <c r="F1078">
        <v>0</v>
      </c>
      <c r="G1078">
        <v>0</v>
      </c>
      <c r="H1078" t="s">
        <v>2388</v>
      </c>
      <c r="I1078">
        <v>7.75</v>
      </c>
      <c r="K1078" t="s">
        <v>527</v>
      </c>
      <c r="O1078">
        <v>3</v>
      </c>
      <c r="P1078" t="str">
        <f t="shared" si="82"/>
        <v>Train</v>
      </c>
      <c r="Q1078" t="str">
        <f t="shared" si="83"/>
        <v/>
      </c>
      <c r="S1078">
        <f>IF(E1078="",WoE!$T$11,IF(E1078&lt;18,WoE!$T$5,IF(E1078&lt;31,WoE!$T$6,IF(E1078&lt;41,WoE!$T$7,IF(E1078&lt;51,WoE!$T$8,IF(E1078&lt;61,WoE!$T$9,WoE!$T$10))))))</f>
        <v>-43.580409799888336</v>
      </c>
      <c r="T1078">
        <f>IF(J1078="",WoE!$T$25,IF(LEFT(J1078,1)=WoE!$R$19,WoE!$T$19,IF(LEFT(J1078,1)=WoE!$R$20,WoE!$T$20,IF(LEFT(J1078,1)=WoE!$R$21,WoE!$T$21,IF(LEFT(J1078,1)=WoE!$R$22,WoE!$T$22,IF(LEFT(J1078,1)=WoE!$R$23,WoE!$T$23,WoE!$T$24))))))</f>
        <v>-35.508699828064103</v>
      </c>
      <c r="U1078">
        <f>IF(Q1078=WoE!$R$45,WoE!$T$45,IF(Q1078=WoE!$R$44,WoE!$T$44,IF(Q1078=WoE!$R$43,WoE!$T$43,IF(Q1078=WoE!$R$42,WoE!$T$42,IF(Q1078=WoE!$R$41,WoE!$T$41,IF(Q1078=WoE!$R$40,WoE!$T$40,IF(Q1078=WoE!$R$39,WoE!$T$39,IF(Q1078=WoE!$R$38,WoE!$T$38,IF(Q1078=WoE!$R$37,WoE!$T$37,IF(Q1078=WoE!$R$36,WoE!$T$36,IF(Q1078=WoE!$R$35,WoE!$T$35,IF(Q1078="",WoE!$T$33,WoE!$T$34))))))))))))</f>
        <v>-46.758841498002319</v>
      </c>
      <c r="V1078">
        <f>IF(D1078=WoE!$R$53,WoE!$T$53,WoE!$T$54)</f>
        <v>157.1927179217501</v>
      </c>
      <c r="W1078">
        <f t="shared" si="84"/>
        <v>0</v>
      </c>
      <c r="Y1078">
        <f>VLOOKUP(S1078,WoE!$T$5:$W$11,4,FALSE)</f>
        <v>113</v>
      </c>
      <c r="Z1078">
        <f>VLOOKUP(T1078,WoE!$T$19:$W$25,4,FALSE)</f>
        <v>113</v>
      </c>
      <c r="AA1078">
        <f>VLOOKUP(U1078,WoE!$T$33:$W$45,4,FALSE)</f>
        <v>112</v>
      </c>
      <c r="AB1078">
        <f>VLOOKUP(V1078,WoE!$T$53:$W$54,4,FALSE)</f>
        <v>167</v>
      </c>
      <c r="AC1078">
        <f t="shared" si="85"/>
        <v>505</v>
      </c>
      <c r="AD1078">
        <f t="shared" si="86"/>
        <v>0</v>
      </c>
    </row>
    <row r="1079" spans="1:30" hidden="1" x14ac:dyDescent="0.25">
      <c r="A1079">
        <v>3</v>
      </c>
      <c r="B1079">
        <v>1</v>
      </c>
      <c r="C1079" t="s">
        <v>2389</v>
      </c>
      <c r="D1079" t="s">
        <v>15</v>
      </c>
      <c r="F1079">
        <v>0</v>
      </c>
      <c r="G1079">
        <v>0</v>
      </c>
      <c r="H1079" t="s">
        <v>2390</v>
      </c>
      <c r="I1079">
        <v>7.75</v>
      </c>
      <c r="K1079" t="s">
        <v>527</v>
      </c>
      <c r="L1079" t="s">
        <v>40</v>
      </c>
      <c r="O1079">
        <v>5</v>
      </c>
      <c r="P1079" t="str">
        <f t="shared" si="82"/>
        <v>Validate</v>
      </c>
      <c r="Q1079" t="str">
        <f t="shared" si="83"/>
        <v/>
      </c>
      <c r="S1079">
        <f>IF(E1079="",WoE!$T$11,IF(E1079&lt;18,WoE!$T$5,IF(E1079&lt;31,WoE!$T$6,IF(E1079&lt;41,WoE!$T$7,IF(E1079&lt;51,WoE!$T$8,IF(E1079&lt;61,WoE!$T$9,WoE!$T$10))))))</f>
        <v>-43.580409799888336</v>
      </c>
      <c r="T1079">
        <f>IF(J1079="",WoE!$T$25,IF(LEFT(J1079,1)=WoE!$R$19,WoE!$T$19,IF(LEFT(J1079,1)=WoE!$R$20,WoE!$T$20,IF(LEFT(J1079,1)=WoE!$R$21,WoE!$T$21,IF(LEFT(J1079,1)=WoE!$R$22,WoE!$T$22,IF(LEFT(J1079,1)=WoE!$R$23,WoE!$T$23,WoE!$T$24))))))</f>
        <v>-35.508699828064103</v>
      </c>
      <c r="U1079">
        <f>IF(Q1079=WoE!$R$45,WoE!$T$45,IF(Q1079=WoE!$R$44,WoE!$T$44,IF(Q1079=WoE!$R$43,WoE!$T$43,IF(Q1079=WoE!$R$42,WoE!$T$42,IF(Q1079=WoE!$R$41,WoE!$T$41,IF(Q1079=WoE!$R$40,WoE!$T$40,IF(Q1079=WoE!$R$39,WoE!$T$39,IF(Q1079=WoE!$R$38,WoE!$T$38,IF(Q1079=WoE!$R$37,WoE!$T$37,IF(Q1079=WoE!$R$36,WoE!$T$36,IF(Q1079=WoE!$R$35,WoE!$T$35,IF(Q1079="",WoE!$T$33,WoE!$T$34))))))))))))</f>
        <v>-46.758841498002319</v>
      </c>
      <c r="V1079">
        <f>IF(D1079=WoE!$R$53,WoE!$T$53,WoE!$T$54)</f>
        <v>157.1927179217501</v>
      </c>
      <c r="W1079">
        <f t="shared" si="84"/>
        <v>1</v>
      </c>
      <c r="Y1079">
        <f>VLOOKUP(S1079,WoE!$T$5:$W$11,4,FALSE)</f>
        <v>113</v>
      </c>
      <c r="Z1079">
        <f>VLOOKUP(T1079,WoE!$T$19:$W$25,4,FALSE)</f>
        <v>113</v>
      </c>
      <c r="AA1079">
        <f>VLOOKUP(U1079,WoE!$T$33:$W$45,4,FALSE)</f>
        <v>112</v>
      </c>
      <c r="AB1079">
        <f>VLOOKUP(V1079,WoE!$T$53:$W$54,4,FALSE)</f>
        <v>167</v>
      </c>
      <c r="AC1079">
        <f t="shared" si="85"/>
        <v>505</v>
      </c>
      <c r="AD1079">
        <f t="shared" si="86"/>
        <v>1</v>
      </c>
    </row>
    <row r="1080" spans="1:30" x14ac:dyDescent="0.25">
      <c r="A1080">
        <v>3</v>
      </c>
      <c r="B1080">
        <v>1</v>
      </c>
      <c r="C1080" t="s">
        <v>2391</v>
      </c>
      <c r="D1080" t="s">
        <v>15</v>
      </c>
      <c r="F1080">
        <v>0</v>
      </c>
      <c r="G1080">
        <v>0</v>
      </c>
      <c r="H1080" t="s">
        <v>2392</v>
      </c>
      <c r="I1080">
        <v>7.8792</v>
      </c>
      <c r="K1080" t="s">
        <v>527</v>
      </c>
      <c r="O1080">
        <v>1</v>
      </c>
      <c r="P1080" t="str">
        <f t="shared" si="82"/>
        <v>Train</v>
      </c>
      <c r="Q1080" t="str">
        <f t="shared" si="83"/>
        <v/>
      </c>
      <c r="S1080">
        <f>IF(E1080="",WoE!$T$11,IF(E1080&lt;18,WoE!$T$5,IF(E1080&lt;31,WoE!$T$6,IF(E1080&lt;41,WoE!$T$7,IF(E1080&lt;51,WoE!$T$8,IF(E1080&lt;61,WoE!$T$9,WoE!$T$10))))))</f>
        <v>-43.580409799888336</v>
      </c>
      <c r="T1080">
        <f>IF(J1080="",WoE!$T$25,IF(LEFT(J1080,1)=WoE!$R$19,WoE!$T$19,IF(LEFT(J1080,1)=WoE!$R$20,WoE!$T$20,IF(LEFT(J1080,1)=WoE!$R$21,WoE!$T$21,IF(LEFT(J1080,1)=WoE!$R$22,WoE!$T$22,IF(LEFT(J1080,1)=WoE!$R$23,WoE!$T$23,WoE!$T$24))))))</f>
        <v>-35.508699828064103</v>
      </c>
      <c r="U1080">
        <f>IF(Q1080=WoE!$R$45,WoE!$T$45,IF(Q1080=WoE!$R$44,WoE!$T$44,IF(Q1080=WoE!$R$43,WoE!$T$43,IF(Q1080=WoE!$R$42,WoE!$T$42,IF(Q1080=WoE!$R$41,WoE!$T$41,IF(Q1080=WoE!$R$40,WoE!$T$40,IF(Q1080=WoE!$R$39,WoE!$T$39,IF(Q1080=WoE!$R$38,WoE!$T$38,IF(Q1080=WoE!$R$37,WoE!$T$37,IF(Q1080=WoE!$R$36,WoE!$T$36,IF(Q1080=WoE!$R$35,WoE!$T$35,IF(Q1080="",WoE!$T$33,WoE!$T$34))))))))))))</f>
        <v>-46.758841498002319</v>
      </c>
      <c r="V1080">
        <f>IF(D1080=WoE!$R$53,WoE!$T$53,WoE!$T$54)</f>
        <v>157.1927179217501</v>
      </c>
      <c r="W1080">
        <f t="shared" si="84"/>
        <v>1</v>
      </c>
      <c r="Y1080">
        <f>VLOOKUP(S1080,WoE!$T$5:$W$11,4,FALSE)</f>
        <v>113</v>
      </c>
      <c r="Z1080">
        <f>VLOOKUP(T1080,WoE!$T$19:$W$25,4,FALSE)</f>
        <v>113</v>
      </c>
      <c r="AA1080">
        <f>VLOOKUP(U1080,WoE!$T$33:$W$45,4,FALSE)</f>
        <v>112</v>
      </c>
      <c r="AB1080">
        <f>VLOOKUP(V1080,WoE!$T$53:$W$54,4,FALSE)</f>
        <v>167</v>
      </c>
      <c r="AC1080">
        <f t="shared" si="85"/>
        <v>505</v>
      </c>
      <c r="AD1080">
        <f t="shared" si="86"/>
        <v>1</v>
      </c>
    </row>
    <row r="1081" spans="1:30" hidden="1" x14ac:dyDescent="0.25">
      <c r="A1081">
        <v>3</v>
      </c>
      <c r="B1081">
        <v>1</v>
      </c>
      <c r="C1081" t="s">
        <v>2393</v>
      </c>
      <c r="D1081" t="s">
        <v>15</v>
      </c>
      <c r="E1081">
        <v>22</v>
      </c>
      <c r="F1081">
        <v>0</v>
      </c>
      <c r="G1081">
        <v>0</v>
      </c>
      <c r="H1081" t="s">
        <v>2394</v>
      </c>
      <c r="I1081">
        <v>7.7750000000000004</v>
      </c>
      <c r="K1081" t="s">
        <v>17</v>
      </c>
      <c r="L1081" t="s">
        <v>44</v>
      </c>
      <c r="O1081">
        <v>5</v>
      </c>
      <c r="P1081" t="str">
        <f t="shared" si="82"/>
        <v>Validate</v>
      </c>
      <c r="Q1081" t="str">
        <f t="shared" si="83"/>
        <v/>
      </c>
      <c r="S1081">
        <f>IF(E1081="",WoE!$T$11,IF(E1081&lt;18,WoE!$T$5,IF(E1081&lt;31,WoE!$T$6,IF(E1081&lt;41,WoE!$T$7,IF(E1081&lt;51,WoE!$T$8,IF(E1081&lt;61,WoE!$T$9,WoE!$T$10))))))</f>
        <v>-5.6858338818942329</v>
      </c>
      <c r="T1081">
        <f>IF(J1081="",WoE!$T$25,IF(LEFT(J1081,1)=WoE!$R$19,WoE!$T$19,IF(LEFT(J1081,1)=WoE!$R$20,WoE!$T$20,IF(LEFT(J1081,1)=WoE!$R$21,WoE!$T$21,IF(LEFT(J1081,1)=WoE!$R$22,WoE!$T$22,IF(LEFT(J1081,1)=WoE!$R$23,WoE!$T$23,WoE!$T$24))))))</f>
        <v>-35.508699828064103</v>
      </c>
      <c r="U1081">
        <f>IF(Q1081=WoE!$R$45,WoE!$T$45,IF(Q1081=WoE!$R$44,WoE!$T$44,IF(Q1081=WoE!$R$43,WoE!$T$43,IF(Q1081=WoE!$R$42,WoE!$T$42,IF(Q1081=WoE!$R$41,WoE!$T$41,IF(Q1081=WoE!$R$40,WoE!$T$40,IF(Q1081=WoE!$R$39,WoE!$T$39,IF(Q1081=WoE!$R$38,WoE!$T$38,IF(Q1081=WoE!$R$37,WoE!$T$37,IF(Q1081=WoE!$R$36,WoE!$T$36,IF(Q1081=WoE!$R$35,WoE!$T$35,IF(Q1081="",WoE!$T$33,WoE!$T$34))))))))))))</f>
        <v>-46.758841498002319</v>
      </c>
      <c r="V1081">
        <f>IF(D1081=WoE!$R$53,WoE!$T$53,WoE!$T$54)</f>
        <v>157.1927179217501</v>
      </c>
      <c r="W1081">
        <f t="shared" si="84"/>
        <v>1</v>
      </c>
      <c r="Y1081">
        <f>VLOOKUP(S1081,WoE!$T$5:$W$11,4,FALSE)</f>
        <v>121</v>
      </c>
      <c r="Z1081">
        <f>VLOOKUP(T1081,WoE!$T$19:$W$25,4,FALSE)</f>
        <v>113</v>
      </c>
      <c r="AA1081">
        <f>VLOOKUP(U1081,WoE!$T$33:$W$45,4,FALSE)</f>
        <v>112</v>
      </c>
      <c r="AB1081">
        <f>VLOOKUP(V1081,WoE!$T$53:$W$54,4,FALSE)</f>
        <v>167</v>
      </c>
      <c r="AC1081">
        <f t="shared" si="85"/>
        <v>513</v>
      </c>
      <c r="AD1081">
        <f t="shared" si="86"/>
        <v>1</v>
      </c>
    </row>
    <row r="1082" spans="1:30" hidden="1" x14ac:dyDescent="0.25">
      <c r="A1082">
        <v>3</v>
      </c>
      <c r="B1082">
        <v>1</v>
      </c>
      <c r="C1082" t="s">
        <v>2395</v>
      </c>
      <c r="D1082" t="s">
        <v>20</v>
      </c>
      <c r="F1082">
        <v>0</v>
      </c>
      <c r="G1082">
        <v>0</v>
      </c>
      <c r="H1082" t="s">
        <v>2396</v>
      </c>
      <c r="I1082">
        <v>7.75</v>
      </c>
      <c r="K1082" t="s">
        <v>527</v>
      </c>
      <c r="L1082" t="s">
        <v>60</v>
      </c>
      <c r="O1082">
        <v>5</v>
      </c>
      <c r="P1082" t="str">
        <f t="shared" si="82"/>
        <v>Validate</v>
      </c>
      <c r="Q1082" t="str">
        <f t="shared" si="83"/>
        <v/>
      </c>
      <c r="S1082">
        <f>IF(E1082="",WoE!$T$11,IF(E1082&lt;18,WoE!$T$5,IF(E1082&lt;31,WoE!$T$6,IF(E1082&lt;41,WoE!$T$7,IF(E1082&lt;51,WoE!$T$8,IF(E1082&lt;61,WoE!$T$9,WoE!$T$10))))))</f>
        <v>-43.580409799888336</v>
      </c>
      <c r="T1082">
        <f>IF(J1082="",WoE!$T$25,IF(LEFT(J1082,1)=WoE!$R$19,WoE!$T$19,IF(LEFT(J1082,1)=WoE!$R$20,WoE!$T$20,IF(LEFT(J1082,1)=WoE!$R$21,WoE!$T$21,IF(LEFT(J1082,1)=WoE!$R$22,WoE!$T$22,IF(LEFT(J1082,1)=WoE!$R$23,WoE!$T$23,WoE!$T$24))))))</f>
        <v>-35.508699828064103</v>
      </c>
      <c r="U1082">
        <f>IF(Q1082=WoE!$R$45,WoE!$T$45,IF(Q1082=WoE!$R$44,WoE!$T$44,IF(Q1082=WoE!$R$43,WoE!$T$43,IF(Q1082=WoE!$R$42,WoE!$T$42,IF(Q1082=WoE!$R$41,WoE!$T$41,IF(Q1082=WoE!$R$40,WoE!$T$40,IF(Q1082=WoE!$R$39,WoE!$T$39,IF(Q1082=WoE!$R$38,WoE!$T$38,IF(Q1082=WoE!$R$37,WoE!$T$37,IF(Q1082=WoE!$R$36,WoE!$T$36,IF(Q1082=WoE!$R$35,WoE!$T$35,IF(Q1082="",WoE!$T$33,WoE!$T$34))))))))))))</f>
        <v>-46.758841498002319</v>
      </c>
      <c r="V1082">
        <f>IF(D1082=WoE!$R$53,WoE!$T$53,WoE!$T$54)</f>
        <v>-94.961360375027951</v>
      </c>
      <c r="W1082">
        <f t="shared" si="84"/>
        <v>1</v>
      </c>
      <c r="Y1082">
        <f>VLOOKUP(S1082,WoE!$T$5:$W$11,4,FALSE)</f>
        <v>113</v>
      </c>
      <c r="Z1082">
        <f>VLOOKUP(T1082,WoE!$T$19:$W$25,4,FALSE)</f>
        <v>113</v>
      </c>
      <c r="AA1082">
        <f>VLOOKUP(U1082,WoE!$T$33:$W$45,4,FALSE)</f>
        <v>112</v>
      </c>
      <c r="AB1082">
        <f>VLOOKUP(V1082,WoE!$T$53:$W$54,4,FALSE)</f>
        <v>95</v>
      </c>
      <c r="AC1082">
        <f t="shared" si="85"/>
        <v>433</v>
      </c>
      <c r="AD1082">
        <f t="shared" si="86"/>
        <v>1</v>
      </c>
    </row>
    <row r="1083" spans="1:30" hidden="1" x14ac:dyDescent="0.25">
      <c r="A1083">
        <v>3</v>
      </c>
      <c r="B1083">
        <v>1</v>
      </c>
      <c r="C1083" t="s">
        <v>2397</v>
      </c>
      <c r="D1083" t="s">
        <v>15</v>
      </c>
      <c r="F1083">
        <v>0</v>
      </c>
      <c r="G1083">
        <v>0</v>
      </c>
      <c r="H1083" t="s">
        <v>2398</v>
      </c>
      <c r="I1083">
        <v>7.8292000000000002</v>
      </c>
      <c r="K1083" t="s">
        <v>527</v>
      </c>
      <c r="L1083" t="s">
        <v>241</v>
      </c>
      <c r="O1083">
        <v>4</v>
      </c>
      <c r="P1083" t="str">
        <f t="shared" si="82"/>
        <v>Test</v>
      </c>
      <c r="Q1083" t="str">
        <f t="shared" si="83"/>
        <v/>
      </c>
      <c r="S1083">
        <f>IF(E1083="",WoE!$T$11,IF(E1083&lt;18,WoE!$T$5,IF(E1083&lt;31,WoE!$T$6,IF(E1083&lt;41,WoE!$T$7,IF(E1083&lt;51,WoE!$T$8,IF(E1083&lt;61,WoE!$T$9,WoE!$T$10))))))</f>
        <v>-43.580409799888336</v>
      </c>
      <c r="T1083">
        <f>IF(J1083="",WoE!$T$25,IF(LEFT(J1083,1)=WoE!$R$19,WoE!$T$19,IF(LEFT(J1083,1)=WoE!$R$20,WoE!$T$20,IF(LEFT(J1083,1)=WoE!$R$21,WoE!$T$21,IF(LEFT(J1083,1)=WoE!$R$22,WoE!$T$22,IF(LEFT(J1083,1)=WoE!$R$23,WoE!$T$23,WoE!$T$24))))))</f>
        <v>-35.508699828064103</v>
      </c>
      <c r="U1083">
        <f>IF(Q1083=WoE!$R$45,WoE!$T$45,IF(Q1083=WoE!$R$44,WoE!$T$44,IF(Q1083=WoE!$R$43,WoE!$T$43,IF(Q1083=WoE!$R$42,WoE!$T$42,IF(Q1083=WoE!$R$41,WoE!$T$41,IF(Q1083=WoE!$R$40,WoE!$T$40,IF(Q1083=WoE!$R$39,WoE!$T$39,IF(Q1083=WoE!$R$38,WoE!$T$38,IF(Q1083=WoE!$R$37,WoE!$T$37,IF(Q1083=WoE!$R$36,WoE!$T$36,IF(Q1083=WoE!$R$35,WoE!$T$35,IF(Q1083="",WoE!$T$33,WoE!$T$34))))))))))))</f>
        <v>-46.758841498002319</v>
      </c>
      <c r="V1083">
        <f>IF(D1083=WoE!$R$53,WoE!$T$53,WoE!$T$54)</f>
        <v>157.1927179217501</v>
      </c>
      <c r="W1083">
        <f t="shared" si="84"/>
        <v>1</v>
      </c>
      <c r="Y1083">
        <f>VLOOKUP(S1083,WoE!$T$5:$W$11,4,FALSE)</f>
        <v>113</v>
      </c>
      <c r="Z1083">
        <f>VLOOKUP(T1083,WoE!$T$19:$W$25,4,FALSE)</f>
        <v>113</v>
      </c>
      <c r="AA1083">
        <f>VLOOKUP(U1083,WoE!$T$33:$W$45,4,FALSE)</f>
        <v>112</v>
      </c>
      <c r="AB1083">
        <f>VLOOKUP(V1083,WoE!$T$53:$W$54,4,FALSE)</f>
        <v>167</v>
      </c>
      <c r="AC1083">
        <f t="shared" si="85"/>
        <v>505</v>
      </c>
      <c r="AD1083">
        <f t="shared" si="86"/>
        <v>1</v>
      </c>
    </row>
    <row r="1084" spans="1:30" hidden="1" x14ac:dyDescent="0.25">
      <c r="A1084">
        <v>3</v>
      </c>
      <c r="B1084">
        <v>1</v>
      </c>
      <c r="C1084" t="s">
        <v>2399</v>
      </c>
      <c r="D1084" t="s">
        <v>20</v>
      </c>
      <c r="E1084">
        <v>9</v>
      </c>
      <c r="F1084">
        <v>0</v>
      </c>
      <c r="G1084">
        <v>1</v>
      </c>
      <c r="H1084" t="s">
        <v>2400</v>
      </c>
      <c r="I1084">
        <v>3.1707999999999998</v>
      </c>
      <c r="K1084" t="s">
        <v>17</v>
      </c>
      <c r="L1084" t="s">
        <v>241</v>
      </c>
      <c r="O1084">
        <v>5</v>
      </c>
      <c r="P1084" t="str">
        <f t="shared" si="82"/>
        <v>Validate</v>
      </c>
      <c r="Q1084" t="str">
        <f t="shared" si="83"/>
        <v/>
      </c>
      <c r="S1084">
        <f>IF(E1084="",WoE!$T$11,IF(E1084&lt;18,WoE!$T$5,IF(E1084&lt;31,WoE!$T$6,IF(E1084&lt;41,WoE!$T$7,IF(E1084&lt;51,WoE!$T$8,IF(E1084&lt;61,WoE!$T$9,WoE!$T$10))))))</f>
        <v>76.513380263189873</v>
      </c>
      <c r="T1084">
        <f>IF(J1084="",WoE!$T$25,IF(LEFT(J1084,1)=WoE!$R$19,WoE!$T$19,IF(LEFT(J1084,1)=WoE!$R$20,WoE!$T$20,IF(LEFT(J1084,1)=WoE!$R$21,WoE!$T$21,IF(LEFT(J1084,1)=WoE!$R$22,WoE!$T$22,IF(LEFT(J1084,1)=WoE!$R$23,WoE!$T$23,WoE!$T$24))))))</f>
        <v>-35.508699828064103</v>
      </c>
      <c r="U1084">
        <f>IF(Q1084=WoE!$R$45,WoE!$T$45,IF(Q1084=WoE!$R$44,WoE!$T$44,IF(Q1084=WoE!$R$43,WoE!$T$43,IF(Q1084=WoE!$R$42,WoE!$T$42,IF(Q1084=WoE!$R$41,WoE!$T$41,IF(Q1084=WoE!$R$40,WoE!$T$40,IF(Q1084=WoE!$R$39,WoE!$T$39,IF(Q1084=WoE!$R$38,WoE!$T$38,IF(Q1084=WoE!$R$37,WoE!$T$37,IF(Q1084=WoE!$R$36,WoE!$T$36,IF(Q1084=WoE!$R$35,WoE!$T$35,IF(Q1084="",WoE!$T$33,WoE!$T$34))))))))))))</f>
        <v>-46.758841498002319</v>
      </c>
      <c r="V1084">
        <f>IF(D1084=WoE!$R$53,WoE!$T$53,WoE!$T$54)</f>
        <v>-94.961360375027951</v>
      </c>
      <c r="W1084">
        <f t="shared" si="84"/>
        <v>1</v>
      </c>
      <c r="Y1084">
        <f>VLOOKUP(S1084,WoE!$T$5:$W$11,4,FALSE)</f>
        <v>137</v>
      </c>
      <c r="Z1084">
        <f>VLOOKUP(T1084,WoE!$T$19:$W$25,4,FALSE)</f>
        <v>113</v>
      </c>
      <c r="AA1084">
        <f>VLOOKUP(U1084,WoE!$T$33:$W$45,4,FALSE)</f>
        <v>112</v>
      </c>
      <c r="AB1084">
        <f>VLOOKUP(V1084,WoE!$T$53:$W$54,4,FALSE)</f>
        <v>95</v>
      </c>
      <c r="AC1084">
        <f t="shared" si="85"/>
        <v>457</v>
      </c>
      <c r="AD1084">
        <f t="shared" si="86"/>
        <v>1</v>
      </c>
    </row>
    <row r="1085" spans="1:30" x14ac:dyDescent="0.25">
      <c r="A1085">
        <v>3</v>
      </c>
      <c r="B1085">
        <v>0</v>
      </c>
      <c r="C1085" t="s">
        <v>2401</v>
      </c>
      <c r="D1085" t="s">
        <v>20</v>
      </c>
      <c r="E1085">
        <v>28</v>
      </c>
      <c r="F1085">
        <v>0</v>
      </c>
      <c r="G1085">
        <v>0</v>
      </c>
      <c r="H1085" t="s">
        <v>1476</v>
      </c>
      <c r="I1085">
        <v>22.524999999999999</v>
      </c>
      <c r="K1085" t="s">
        <v>17</v>
      </c>
      <c r="M1085">
        <v>173</v>
      </c>
      <c r="O1085">
        <v>3</v>
      </c>
      <c r="P1085" t="str">
        <f t="shared" si="82"/>
        <v>Train</v>
      </c>
      <c r="Q1085" t="str">
        <f t="shared" si="83"/>
        <v/>
      </c>
      <c r="S1085">
        <f>IF(E1085="",WoE!$T$11,IF(E1085&lt;18,WoE!$T$5,IF(E1085&lt;31,WoE!$T$6,IF(E1085&lt;41,WoE!$T$7,IF(E1085&lt;51,WoE!$T$8,IF(E1085&lt;61,WoE!$T$9,WoE!$T$10))))))</f>
        <v>-5.6858338818942329</v>
      </c>
      <c r="T1085">
        <f>IF(J1085="",WoE!$T$25,IF(LEFT(J1085,1)=WoE!$R$19,WoE!$T$19,IF(LEFT(J1085,1)=WoE!$R$20,WoE!$T$20,IF(LEFT(J1085,1)=WoE!$R$21,WoE!$T$21,IF(LEFT(J1085,1)=WoE!$R$22,WoE!$T$22,IF(LEFT(J1085,1)=WoE!$R$23,WoE!$T$23,WoE!$T$24))))))</f>
        <v>-35.508699828064103</v>
      </c>
      <c r="U1085">
        <f>IF(Q1085=WoE!$R$45,WoE!$T$45,IF(Q1085=WoE!$R$44,WoE!$T$44,IF(Q1085=WoE!$R$43,WoE!$T$43,IF(Q1085=WoE!$R$42,WoE!$T$42,IF(Q1085=WoE!$R$41,WoE!$T$41,IF(Q1085=WoE!$R$40,WoE!$T$40,IF(Q1085=WoE!$R$39,WoE!$T$39,IF(Q1085=WoE!$R$38,WoE!$T$38,IF(Q1085=WoE!$R$37,WoE!$T$37,IF(Q1085=WoE!$R$36,WoE!$T$36,IF(Q1085=WoE!$R$35,WoE!$T$35,IF(Q1085="",WoE!$T$33,WoE!$T$34))))))))))))</f>
        <v>-46.758841498002319</v>
      </c>
      <c r="V1085">
        <f>IF(D1085=WoE!$R$53,WoE!$T$53,WoE!$T$54)</f>
        <v>-94.961360375027951</v>
      </c>
      <c r="W1085">
        <f t="shared" si="84"/>
        <v>0</v>
      </c>
      <c r="Y1085">
        <f>VLOOKUP(S1085,WoE!$T$5:$W$11,4,FALSE)</f>
        <v>121</v>
      </c>
      <c r="Z1085">
        <f>VLOOKUP(T1085,WoE!$T$19:$W$25,4,FALSE)</f>
        <v>113</v>
      </c>
      <c r="AA1085">
        <f>VLOOKUP(U1085,WoE!$T$33:$W$45,4,FALSE)</f>
        <v>112</v>
      </c>
      <c r="AB1085">
        <f>VLOOKUP(V1085,WoE!$T$53:$W$54,4,FALSE)</f>
        <v>95</v>
      </c>
      <c r="AC1085">
        <f t="shared" si="85"/>
        <v>441</v>
      </c>
      <c r="AD1085">
        <f t="shared" si="86"/>
        <v>0</v>
      </c>
    </row>
    <row r="1086" spans="1:30" x14ac:dyDescent="0.25">
      <c r="A1086">
        <v>3</v>
      </c>
      <c r="B1086">
        <v>0</v>
      </c>
      <c r="C1086" t="s">
        <v>2402</v>
      </c>
      <c r="D1086" t="s">
        <v>20</v>
      </c>
      <c r="E1086">
        <v>42</v>
      </c>
      <c r="F1086">
        <v>0</v>
      </c>
      <c r="G1086">
        <v>1</v>
      </c>
      <c r="H1086" t="s">
        <v>2403</v>
      </c>
      <c r="I1086">
        <v>8.4041999999999994</v>
      </c>
      <c r="K1086" t="s">
        <v>17</v>
      </c>
      <c r="O1086">
        <v>3</v>
      </c>
      <c r="P1086" t="str">
        <f t="shared" si="82"/>
        <v>Train</v>
      </c>
      <c r="Q1086" t="str">
        <f t="shared" si="83"/>
        <v/>
      </c>
      <c r="S1086">
        <f>IF(E1086="",WoE!$T$11,IF(E1086&lt;18,WoE!$T$5,IF(E1086&lt;31,WoE!$T$6,IF(E1086&lt;41,WoE!$T$7,IF(E1086&lt;51,WoE!$T$8,IF(E1086&lt;61,WoE!$T$9,WoE!$T$10))))))</f>
        <v>10.385094737400134</v>
      </c>
      <c r="T1086">
        <f>IF(J1086="",WoE!$T$25,IF(LEFT(J1086,1)=WoE!$R$19,WoE!$T$19,IF(LEFT(J1086,1)=WoE!$R$20,WoE!$T$20,IF(LEFT(J1086,1)=WoE!$R$21,WoE!$T$21,IF(LEFT(J1086,1)=WoE!$R$22,WoE!$T$22,IF(LEFT(J1086,1)=WoE!$R$23,WoE!$T$23,WoE!$T$24))))))</f>
        <v>-35.508699828064103</v>
      </c>
      <c r="U1086">
        <f>IF(Q1086=WoE!$R$45,WoE!$T$45,IF(Q1086=WoE!$R$44,WoE!$T$44,IF(Q1086=WoE!$R$43,WoE!$T$43,IF(Q1086=WoE!$R$42,WoE!$T$42,IF(Q1086=WoE!$R$41,WoE!$T$41,IF(Q1086=WoE!$R$40,WoE!$T$40,IF(Q1086=WoE!$R$39,WoE!$T$39,IF(Q1086=WoE!$R$38,WoE!$T$38,IF(Q1086=WoE!$R$37,WoE!$T$37,IF(Q1086=WoE!$R$36,WoE!$T$36,IF(Q1086=WoE!$R$35,WoE!$T$35,IF(Q1086="",WoE!$T$33,WoE!$T$34))))))))))))</f>
        <v>-46.758841498002319</v>
      </c>
      <c r="V1086">
        <f>IF(D1086=WoE!$R$53,WoE!$T$53,WoE!$T$54)</f>
        <v>-94.961360375027951</v>
      </c>
      <c r="W1086">
        <f t="shared" si="84"/>
        <v>0</v>
      </c>
      <c r="Y1086">
        <f>VLOOKUP(S1086,WoE!$T$5:$W$11,4,FALSE)</f>
        <v>124</v>
      </c>
      <c r="Z1086">
        <f>VLOOKUP(T1086,WoE!$T$19:$W$25,4,FALSE)</f>
        <v>113</v>
      </c>
      <c r="AA1086">
        <f>VLOOKUP(U1086,WoE!$T$33:$W$45,4,FALSE)</f>
        <v>112</v>
      </c>
      <c r="AB1086">
        <f>VLOOKUP(V1086,WoE!$T$53:$W$54,4,FALSE)</f>
        <v>95</v>
      </c>
      <c r="AC1086">
        <f t="shared" si="85"/>
        <v>444</v>
      </c>
      <c r="AD1086">
        <f t="shared" si="86"/>
        <v>0</v>
      </c>
    </row>
    <row r="1087" spans="1:30" x14ac:dyDescent="0.25">
      <c r="A1087">
        <v>3</v>
      </c>
      <c r="B1087">
        <v>0</v>
      </c>
      <c r="C1087" t="s">
        <v>2404</v>
      </c>
      <c r="D1087" t="s">
        <v>20</v>
      </c>
      <c r="F1087">
        <v>0</v>
      </c>
      <c r="G1087">
        <v>0</v>
      </c>
      <c r="H1087" t="s">
        <v>2405</v>
      </c>
      <c r="I1087">
        <v>7.3125</v>
      </c>
      <c r="K1087" t="s">
        <v>17</v>
      </c>
      <c r="O1087">
        <v>3</v>
      </c>
      <c r="P1087" t="str">
        <f t="shared" si="82"/>
        <v>Train</v>
      </c>
      <c r="Q1087" t="str">
        <f t="shared" si="83"/>
        <v/>
      </c>
      <c r="S1087">
        <f>IF(E1087="",WoE!$T$11,IF(E1087&lt;18,WoE!$T$5,IF(E1087&lt;31,WoE!$T$6,IF(E1087&lt;41,WoE!$T$7,IF(E1087&lt;51,WoE!$T$8,IF(E1087&lt;61,WoE!$T$9,WoE!$T$10))))))</f>
        <v>-43.580409799888336</v>
      </c>
      <c r="T1087">
        <f>IF(J1087="",WoE!$T$25,IF(LEFT(J1087,1)=WoE!$R$19,WoE!$T$19,IF(LEFT(J1087,1)=WoE!$R$20,WoE!$T$20,IF(LEFT(J1087,1)=WoE!$R$21,WoE!$T$21,IF(LEFT(J1087,1)=WoE!$R$22,WoE!$T$22,IF(LEFT(J1087,1)=WoE!$R$23,WoE!$T$23,WoE!$T$24))))))</f>
        <v>-35.508699828064103</v>
      </c>
      <c r="U1087">
        <f>IF(Q1087=WoE!$R$45,WoE!$T$45,IF(Q1087=WoE!$R$44,WoE!$T$44,IF(Q1087=WoE!$R$43,WoE!$T$43,IF(Q1087=WoE!$R$42,WoE!$T$42,IF(Q1087=WoE!$R$41,WoE!$T$41,IF(Q1087=WoE!$R$40,WoE!$T$40,IF(Q1087=WoE!$R$39,WoE!$T$39,IF(Q1087=WoE!$R$38,WoE!$T$38,IF(Q1087=WoE!$R$37,WoE!$T$37,IF(Q1087=WoE!$R$36,WoE!$T$36,IF(Q1087=WoE!$R$35,WoE!$T$35,IF(Q1087="",WoE!$T$33,WoE!$T$34))))))))))))</f>
        <v>-46.758841498002319</v>
      </c>
      <c r="V1087">
        <f>IF(D1087=WoE!$R$53,WoE!$T$53,WoE!$T$54)</f>
        <v>-94.961360375027951</v>
      </c>
      <c r="W1087">
        <f t="shared" si="84"/>
        <v>0</v>
      </c>
      <c r="Y1087">
        <f>VLOOKUP(S1087,WoE!$T$5:$W$11,4,FALSE)</f>
        <v>113</v>
      </c>
      <c r="Z1087">
        <f>VLOOKUP(T1087,WoE!$T$19:$W$25,4,FALSE)</f>
        <v>113</v>
      </c>
      <c r="AA1087">
        <f>VLOOKUP(U1087,WoE!$T$33:$W$45,4,FALSE)</f>
        <v>112</v>
      </c>
      <c r="AB1087">
        <f>VLOOKUP(V1087,WoE!$T$53:$W$54,4,FALSE)</f>
        <v>95</v>
      </c>
      <c r="AC1087">
        <f t="shared" si="85"/>
        <v>433</v>
      </c>
      <c r="AD1087">
        <f t="shared" si="86"/>
        <v>0</v>
      </c>
    </row>
    <row r="1088" spans="1:30" hidden="1" x14ac:dyDescent="0.25">
      <c r="A1088">
        <v>3</v>
      </c>
      <c r="B1088">
        <v>0</v>
      </c>
      <c r="C1088" t="s">
        <v>2406</v>
      </c>
      <c r="D1088" t="s">
        <v>15</v>
      </c>
      <c r="E1088">
        <v>31</v>
      </c>
      <c r="F1088">
        <v>0</v>
      </c>
      <c r="G1088">
        <v>0</v>
      </c>
      <c r="H1088" t="s">
        <v>2407</v>
      </c>
      <c r="I1088">
        <v>7.8541999999999996</v>
      </c>
      <c r="K1088" t="s">
        <v>17</v>
      </c>
      <c r="O1088">
        <v>4</v>
      </c>
      <c r="P1088" t="str">
        <f t="shared" si="82"/>
        <v>Test</v>
      </c>
      <c r="Q1088" t="str">
        <f t="shared" si="83"/>
        <v/>
      </c>
      <c r="S1088">
        <f>IF(E1088="",WoE!$T$11,IF(E1088&lt;18,WoE!$T$5,IF(E1088&lt;31,WoE!$T$6,IF(E1088&lt;41,WoE!$T$7,IF(E1088&lt;51,WoE!$T$8,IF(E1088&lt;61,WoE!$T$9,WoE!$T$10))))))</f>
        <v>6.0882919635254256</v>
      </c>
      <c r="T1088">
        <f>IF(J1088="",WoE!$T$25,IF(LEFT(J1088,1)=WoE!$R$19,WoE!$T$19,IF(LEFT(J1088,1)=WoE!$R$20,WoE!$T$20,IF(LEFT(J1088,1)=WoE!$R$21,WoE!$T$21,IF(LEFT(J1088,1)=WoE!$R$22,WoE!$T$22,IF(LEFT(J1088,1)=WoE!$R$23,WoE!$T$23,WoE!$T$24))))))</f>
        <v>-35.508699828064103</v>
      </c>
      <c r="U1088">
        <f>IF(Q1088=WoE!$R$45,WoE!$T$45,IF(Q1088=WoE!$R$44,WoE!$T$44,IF(Q1088=WoE!$R$43,WoE!$T$43,IF(Q1088=WoE!$R$42,WoE!$T$42,IF(Q1088=WoE!$R$41,WoE!$T$41,IF(Q1088=WoE!$R$40,WoE!$T$40,IF(Q1088=WoE!$R$39,WoE!$T$39,IF(Q1088=WoE!$R$38,WoE!$T$38,IF(Q1088=WoE!$R$37,WoE!$T$37,IF(Q1088=WoE!$R$36,WoE!$T$36,IF(Q1088=WoE!$R$35,WoE!$T$35,IF(Q1088="",WoE!$T$33,WoE!$T$34))))))))))))</f>
        <v>-46.758841498002319</v>
      </c>
      <c r="V1088">
        <f>IF(D1088=WoE!$R$53,WoE!$T$53,WoE!$T$54)</f>
        <v>157.1927179217501</v>
      </c>
      <c r="W1088">
        <f t="shared" si="84"/>
        <v>0</v>
      </c>
      <c r="Y1088">
        <f>VLOOKUP(S1088,WoE!$T$5:$W$11,4,FALSE)</f>
        <v>123</v>
      </c>
      <c r="Z1088">
        <f>VLOOKUP(T1088,WoE!$T$19:$W$25,4,FALSE)</f>
        <v>113</v>
      </c>
      <c r="AA1088">
        <f>VLOOKUP(U1088,WoE!$T$33:$W$45,4,FALSE)</f>
        <v>112</v>
      </c>
      <c r="AB1088">
        <f>VLOOKUP(V1088,WoE!$T$53:$W$54,4,FALSE)</f>
        <v>167</v>
      </c>
      <c r="AC1088">
        <f t="shared" si="85"/>
        <v>515</v>
      </c>
      <c r="AD1088">
        <f t="shared" si="86"/>
        <v>0</v>
      </c>
    </row>
    <row r="1089" spans="1:30" x14ac:dyDescent="0.25">
      <c r="A1089">
        <v>3</v>
      </c>
      <c r="B1089">
        <v>0</v>
      </c>
      <c r="C1089" t="s">
        <v>2408</v>
      </c>
      <c r="D1089" t="s">
        <v>20</v>
      </c>
      <c r="E1089">
        <v>28</v>
      </c>
      <c r="F1089">
        <v>0</v>
      </c>
      <c r="G1089">
        <v>0</v>
      </c>
      <c r="H1089" t="s">
        <v>2409</v>
      </c>
      <c r="I1089">
        <v>7.8541999999999996</v>
      </c>
      <c r="K1089" t="s">
        <v>17</v>
      </c>
      <c r="O1089">
        <v>2</v>
      </c>
      <c r="P1089" t="str">
        <f t="shared" si="82"/>
        <v>Train</v>
      </c>
      <c r="Q1089" t="str">
        <f t="shared" si="83"/>
        <v/>
      </c>
      <c r="S1089">
        <f>IF(E1089="",WoE!$T$11,IF(E1089&lt;18,WoE!$T$5,IF(E1089&lt;31,WoE!$T$6,IF(E1089&lt;41,WoE!$T$7,IF(E1089&lt;51,WoE!$T$8,IF(E1089&lt;61,WoE!$T$9,WoE!$T$10))))))</f>
        <v>-5.6858338818942329</v>
      </c>
      <c r="T1089">
        <f>IF(J1089="",WoE!$T$25,IF(LEFT(J1089,1)=WoE!$R$19,WoE!$T$19,IF(LEFT(J1089,1)=WoE!$R$20,WoE!$T$20,IF(LEFT(J1089,1)=WoE!$R$21,WoE!$T$21,IF(LEFT(J1089,1)=WoE!$R$22,WoE!$T$22,IF(LEFT(J1089,1)=WoE!$R$23,WoE!$T$23,WoE!$T$24))))))</f>
        <v>-35.508699828064103</v>
      </c>
      <c r="U1089">
        <f>IF(Q1089=WoE!$R$45,WoE!$T$45,IF(Q1089=WoE!$R$44,WoE!$T$44,IF(Q1089=WoE!$R$43,WoE!$T$43,IF(Q1089=WoE!$R$42,WoE!$T$42,IF(Q1089=WoE!$R$41,WoE!$T$41,IF(Q1089=WoE!$R$40,WoE!$T$40,IF(Q1089=WoE!$R$39,WoE!$T$39,IF(Q1089=WoE!$R$38,WoE!$T$38,IF(Q1089=WoE!$R$37,WoE!$T$37,IF(Q1089=WoE!$R$36,WoE!$T$36,IF(Q1089=WoE!$R$35,WoE!$T$35,IF(Q1089="",WoE!$T$33,WoE!$T$34))))))))))))</f>
        <v>-46.758841498002319</v>
      </c>
      <c r="V1089">
        <f>IF(D1089=WoE!$R$53,WoE!$T$53,WoE!$T$54)</f>
        <v>-94.961360375027951</v>
      </c>
      <c r="W1089">
        <f t="shared" si="84"/>
        <v>0</v>
      </c>
      <c r="Y1089">
        <f>VLOOKUP(S1089,WoE!$T$5:$W$11,4,FALSE)</f>
        <v>121</v>
      </c>
      <c r="Z1089">
        <f>VLOOKUP(T1089,WoE!$T$19:$W$25,4,FALSE)</f>
        <v>113</v>
      </c>
      <c r="AA1089">
        <f>VLOOKUP(U1089,WoE!$T$33:$W$45,4,FALSE)</f>
        <v>112</v>
      </c>
      <c r="AB1089">
        <f>VLOOKUP(V1089,WoE!$T$53:$W$54,4,FALSE)</f>
        <v>95</v>
      </c>
      <c r="AC1089">
        <f t="shared" si="85"/>
        <v>441</v>
      </c>
      <c r="AD1089">
        <f t="shared" si="86"/>
        <v>0</v>
      </c>
    </row>
    <row r="1090" spans="1:30" x14ac:dyDescent="0.25">
      <c r="A1090">
        <v>3</v>
      </c>
      <c r="B1090">
        <v>1</v>
      </c>
      <c r="C1090" t="s">
        <v>2410</v>
      </c>
      <c r="D1090" t="s">
        <v>20</v>
      </c>
      <c r="E1090">
        <v>32</v>
      </c>
      <c r="F1090">
        <v>0</v>
      </c>
      <c r="G1090">
        <v>0</v>
      </c>
      <c r="H1090" t="s">
        <v>2411</v>
      </c>
      <c r="I1090">
        <v>7.7750000000000004</v>
      </c>
      <c r="K1090" t="s">
        <v>17</v>
      </c>
      <c r="L1090" t="s">
        <v>74</v>
      </c>
      <c r="O1090">
        <v>2</v>
      </c>
      <c r="P1090" t="str">
        <f t="shared" si="82"/>
        <v>Train</v>
      </c>
      <c r="Q1090" t="str">
        <f t="shared" si="83"/>
        <v/>
      </c>
      <c r="S1090">
        <f>IF(E1090="",WoE!$T$11,IF(E1090&lt;18,WoE!$T$5,IF(E1090&lt;31,WoE!$T$6,IF(E1090&lt;41,WoE!$T$7,IF(E1090&lt;51,WoE!$T$8,IF(E1090&lt;61,WoE!$T$9,WoE!$T$10))))))</f>
        <v>6.0882919635254256</v>
      </c>
      <c r="T1090">
        <f>IF(J1090="",WoE!$T$25,IF(LEFT(J1090,1)=WoE!$R$19,WoE!$T$19,IF(LEFT(J1090,1)=WoE!$R$20,WoE!$T$20,IF(LEFT(J1090,1)=WoE!$R$21,WoE!$T$21,IF(LEFT(J1090,1)=WoE!$R$22,WoE!$T$22,IF(LEFT(J1090,1)=WoE!$R$23,WoE!$T$23,WoE!$T$24))))))</f>
        <v>-35.508699828064103</v>
      </c>
      <c r="U1090">
        <f>IF(Q1090=WoE!$R$45,WoE!$T$45,IF(Q1090=WoE!$R$44,WoE!$T$44,IF(Q1090=WoE!$R$43,WoE!$T$43,IF(Q1090=WoE!$R$42,WoE!$T$42,IF(Q1090=WoE!$R$41,WoE!$T$41,IF(Q1090=WoE!$R$40,WoE!$T$40,IF(Q1090=WoE!$R$39,WoE!$T$39,IF(Q1090=WoE!$R$38,WoE!$T$38,IF(Q1090=WoE!$R$37,WoE!$T$37,IF(Q1090=WoE!$R$36,WoE!$T$36,IF(Q1090=WoE!$R$35,WoE!$T$35,IF(Q1090="",WoE!$T$33,WoE!$T$34))))))))))))</f>
        <v>-46.758841498002319</v>
      </c>
      <c r="V1090">
        <f>IF(D1090=WoE!$R$53,WoE!$T$53,WoE!$T$54)</f>
        <v>-94.961360375027951</v>
      </c>
      <c r="W1090">
        <f t="shared" si="84"/>
        <v>1</v>
      </c>
      <c r="Y1090">
        <f>VLOOKUP(S1090,WoE!$T$5:$W$11,4,FALSE)</f>
        <v>123</v>
      </c>
      <c r="Z1090">
        <f>VLOOKUP(T1090,WoE!$T$19:$W$25,4,FALSE)</f>
        <v>113</v>
      </c>
      <c r="AA1090">
        <f>VLOOKUP(U1090,WoE!$T$33:$W$45,4,FALSE)</f>
        <v>112</v>
      </c>
      <c r="AB1090">
        <f>VLOOKUP(V1090,WoE!$T$53:$W$54,4,FALSE)</f>
        <v>95</v>
      </c>
      <c r="AC1090">
        <f t="shared" si="85"/>
        <v>443</v>
      </c>
      <c r="AD1090">
        <f t="shared" si="86"/>
        <v>1</v>
      </c>
    </row>
    <row r="1091" spans="1:30" hidden="1" x14ac:dyDescent="0.25">
      <c r="A1091">
        <v>3</v>
      </c>
      <c r="B1091">
        <v>0</v>
      </c>
      <c r="C1091" t="s">
        <v>2412</v>
      </c>
      <c r="D1091" t="s">
        <v>20</v>
      </c>
      <c r="E1091">
        <v>20</v>
      </c>
      <c r="F1091">
        <v>0</v>
      </c>
      <c r="G1091">
        <v>0</v>
      </c>
      <c r="H1091" t="s">
        <v>2413</v>
      </c>
      <c r="I1091">
        <v>9.2249999999999996</v>
      </c>
      <c r="K1091" t="s">
        <v>17</v>
      </c>
      <c r="M1091">
        <v>89</v>
      </c>
      <c r="N1091" t="s">
        <v>2414</v>
      </c>
      <c r="O1091">
        <v>5</v>
      </c>
      <c r="P1091" t="str">
        <f t="shared" ref="P1091:P1154" si="87">IF(O1091&lt;=3, "Train", IF(O1091=4, "Test", "Validate"))</f>
        <v>Validate</v>
      </c>
      <c r="Q1091" t="str">
        <f t="shared" ref="Q1091:Q1154" si="88">RIGHT(N1091,2)</f>
        <v>WI</v>
      </c>
      <c r="S1091">
        <f>IF(E1091="",WoE!$T$11,IF(E1091&lt;18,WoE!$T$5,IF(E1091&lt;31,WoE!$T$6,IF(E1091&lt;41,WoE!$T$7,IF(E1091&lt;51,WoE!$T$8,IF(E1091&lt;61,WoE!$T$9,WoE!$T$10))))))</f>
        <v>-5.6858338818942329</v>
      </c>
      <c r="T1091">
        <f>IF(J1091="",WoE!$T$25,IF(LEFT(J1091,1)=WoE!$R$19,WoE!$T$19,IF(LEFT(J1091,1)=WoE!$R$20,WoE!$T$20,IF(LEFT(J1091,1)=WoE!$R$21,WoE!$T$21,IF(LEFT(J1091,1)=WoE!$R$22,WoE!$T$22,IF(LEFT(J1091,1)=WoE!$R$23,WoE!$T$23,WoE!$T$24))))))</f>
        <v>-35.508699828064103</v>
      </c>
      <c r="U1091">
        <f>IF(Q1091=WoE!$R$45,WoE!$T$45,IF(Q1091=WoE!$R$44,WoE!$T$44,IF(Q1091=WoE!$R$43,WoE!$T$43,IF(Q1091=WoE!$R$42,WoE!$T$42,IF(Q1091=WoE!$R$41,WoE!$T$41,IF(Q1091=WoE!$R$40,WoE!$T$40,IF(Q1091=WoE!$R$39,WoE!$T$39,IF(Q1091=WoE!$R$38,WoE!$T$38,IF(Q1091=WoE!$R$37,WoE!$T$37,IF(Q1091=WoE!$R$36,WoE!$T$36,IF(Q1091=WoE!$R$35,WoE!$T$35,IF(Q1091="",WoE!$T$33,WoE!$T$34))))))))))))</f>
        <v>26.617316200933416</v>
      </c>
      <c r="V1091">
        <f>IF(D1091=WoE!$R$53,WoE!$T$53,WoE!$T$54)</f>
        <v>-94.961360375027951</v>
      </c>
      <c r="W1091">
        <f t="shared" ref="W1091:W1154" si="89">B1091</f>
        <v>0</v>
      </c>
      <c r="Y1091">
        <f>VLOOKUP(S1091,WoE!$T$5:$W$11,4,FALSE)</f>
        <v>121</v>
      </c>
      <c r="Z1091">
        <f>VLOOKUP(T1091,WoE!$T$19:$W$25,4,FALSE)</f>
        <v>113</v>
      </c>
      <c r="AA1091">
        <f>VLOOKUP(U1091,WoE!$T$33:$W$45,4,FALSE)</f>
        <v>128</v>
      </c>
      <c r="AB1091">
        <f>VLOOKUP(V1091,WoE!$T$53:$W$54,4,FALSE)</f>
        <v>95</v>
      </c>
      <c r="AC1091">
        <f t="shared" ref="AC1091:AC1154" si="90">SUM(Y1091:AB1091)</f>
        <v>457</v>
      </c>
      <c r="AD1091">
        <f t="shared" ref="AD1091:AD1154" si="91">W1091</f>
        <v>0</v>
      </c>
    </row>
    <row r="1092" spans="1:30" hidden="1" x14ac:dyDescent="0.25">
      <c r="A1092">
        <v>3</v>
      </c>
      <c r="B1092">
        <v>0</v>
      </c>
      <c r="C1092" t="s">
        <v>2415</v>
      </c>
      <c r="D1092" t="s">
        <v>15</v>
      </c>
      <c r="E1092">
        <v>23</v>
      </c>
      <c r="F1092">
        <v>0</v>
      </c>
      <c r="G1092">
        <v>0</v>
      </c>
      <c r="H1092" t="s">
        <v>2416</v>
      </c>
      <c r="I1092">
        <v>8.6624999999999996</v>
      </c>
      <c r="K1092" t="s">
        <v>17</v>
      </c>
      <c r="O1092">
        <v>4</v>
      </c>
      <c r="P1092" t="str">
        <f t="shared" si="87"/>
        <v>Test</v>
      </c>
      <c r="Q1092" t="str">
        <f t="shared" si="88"/>
        <v/>
      </c>
      <c r="S1092">
        <f>IF(E1092="",WoE!$T$11,IF(E1092&lt;18,WoE!$T$5,IF(E1092&lt;31,WoE!$T$6,IF(E1092&lt;41,WoE!$T$7,IF(E1092&lt;51,WoE!$T$8,IF(E1092&lt;61,WoE!$T$9,WoE!$T$10))))))</f>
        <v>-5.6858338818942329</v>
      </c>
      <c r="T1092">
        <f>IF(J1092="",WoE!$T$25,IF(LEFT(J1092,1)=WoE!$R$19,WoE!$T$19,IF(LEFT(J1092,1)=WoE!$R$20,WoE!$T$20,IF(LEFT(J1092,1)=WoE!$R$21,WoE!$T$21,IF(LEFT(J1092,1)=WoE!$R$22,WoE!$T$22,IF(LEFT(J1092,1)=WoE!$R$23,WoE!$T$23,WoE!$T$24))))))</f>
        <v>-35.508699828064103</v>
      </c>
      <c r="U1092">
        <f>IF(Q1092=WoE!$R$45,WoE!$T$45,IF(Q1092=WoE!$R$44,WoE!$T$44,IF(Q1092=WoE!$R$43,WoE!$T$43,IF(Q1092=WoE!$R$42,WoE!$T$42,IF(Q1092=WoE!$R$41,WoE!$T$41,IF(Q1092=WoE!$R$40,WoE!$T$40,IF(Q1092=WoE!$R$39,WoE!$T$39,IF(Q1092=WoE!$R$38,WoE!$T$38,IF(Q1092=WoE!$R$37,WoE!$T$37,IF(Q1092=WoE!$R$36,WoE!$T$36,IF(Q1092=WoE!$R$35,WoE!$T$35,IF(Q1092="",WoE!$T$33,WoE!$T$34))))))))))))</f>
        <v>-46.758841498002319</v>
      </c>
      <c r="V1092">
        <f>IF(D1092=WoE!$R$53,WoE!$T$53,WoE!$T$54)</f>
        <v>157.1927179217501</v>
      </c>
      <c r="W1092">
        <f t="shared" si="89"/>
        <v>0</v>
      </c>
      <c r="Y1092">
        <f>VLOOKUP(S1092,WoE!$T$5:$W$11,4,FALSE)</f>
        <v>121</v>
      </c>
      <c r="Z1092">
        <f>VLOOKUP(T1092,WoE!$T$19:$W$25,4,FALSE)</f>
        <v>113</v>
      </c>
      <c r="AA1092">
        <f>VLOOKUP(U1092,WoE!$T$33:$W$45,4,FALSE)</f>
        <v>112</v>
      </c>
      <c r="AB1092">
        <f>VLOOKUP(V1092,WoE!$T$53:$W$54,4,FALSE)</f>
        <v>167</v>
      </c>
      <c r="AC1092">
        <f t="shared" si="90"/>
        <v>513</v>
      </c>
      <c r="AD1092">
        <f t="shared" si="91"/>
        <v>0</v>
      </c>
    </row>
    <row r="1093" spans="1:30" x14ac:dyDescent="0.25">
      <c r="A1093">
        <v>3</v>
      </c>
      <c r="B1093">
        <v>0</v>
      </c>
      <c r="C1093" t="s">
        <v>2417</v>
      </c>
      <c r="D1093" t="s">
        <v>15</v>
      </c>
      <c r="E1093">
        <v>20</v>
      </c>
      <c r="F1093">
        <v>0</v>
      </c>
      <c r="G1093">
        <v>0</v>
      </c>
      <c r="H1093" t="s">
        <v>2418</v>
      </c>
      <c r="I1093">
        <v>8.6624999999999996</v>
      </c>
      <c r="K1093" t="s">
        <v>17</v>
      </c>
      <c r="O1093">
        <v>2</v>
      </c>
      <c r="P1093" t="str">
        <f t="shared" si="87"/>
        <v>Train</v>
      </c>
      <c r="Q1093" t="str">
        <f t="shared" si="88"/>
        <v/>
      </c>
      <c r="S1093">
        <f>IF(E1093="",WoE!$T$11,IF(E1093&lt;18,WoE!$T$5,IF(E1093&lt;31,WoE!$T$6,IF(E1093&lt;41,WoE!$T$7,IF(E1093&lt;51,WoE!$T$8,IF(E1093&lt;61,WoE!$T$9,WoE!$T$10))))))</f>
        <v>-5.6858338818942329</v>
      </c>
      <c r="T1093">
        <f>IF(J1093="",WoE!$T$25,IF(LEFT(J1093,1)=WoE!$R$19,WoE!$T$19,IF(LEFT(J1093,1)=WoE!$R$20,WoE!$T$20,IF(LEFT(J1093,1)=WoE!$R$21,WoE!$T$21,IF(LEFT(J1093,1)=WoE!$R$22,WoE!$T$22,IF(LEFT(J1093,1)=WoE!$R$23,WoE!$T$23,WoE!$T$24))))))</f>
        <v>-35.508699828064103</v>
      </c>
      <c r="U1093">
        <f>IF(Q1093=WoE!$R$45,WoE!$T$45,IF(Q1093=WoE!$R$44,WoE!$T$44,IF(Q1093=WoE!$R$43,WoE!$T$43,IF(Q1093=WoE!$R$42,WoE!$T$42,IF(Q1093=WoE!$R$41,WoE!$T$41,IF(Q1093=WoE!$R$40,WoE!$T$40,IF(Q1093=WoE!$R$39,WoE!$T$39,IF(Q1093=WoE!$R$38,WoE!$T$38,IF(Q1093=WoE!$R$37,WoE!$T$37,IF(Q1093=WoE!$R$36,WoE!$T$36,IF(Q1093=WoE!$R$35,WoE!$T$35,IF(Q1093="",WoE!$T$33,WoE!$T$34))))))))))))</f>
        <v>-46.758841498002319</v>
      </c>
      <c r="V1093">
        <f>IF(D1093=WoE!$R$53,WoE!$T$53,WoE!$T$54)</f>
        <v>157.1927179217501</v>
      </c>
      <c r="W1093">
        <f t="shared" si="89"/>
        <v>0</v>
      </c>
      <c r="Y1093">
        <f>VLOOKUP(S1093,WoE!$T$5:$W$11,4,FALSE)</f>
        <v>121</v>
      </c>
      <c r="Z1093">
        <f>VLOOKUP(T1093,WoE!$T$19:$W$25,4,FALSE)</f>
        <v>113</v>
      </c>
      <c r="AA1093">
        <f>VLOOKUP(U1093,WoE!$T$33:$W$45,4,FALSE)</f>
        <v>112</v>
      </c>
      <c r="AB1093">
        <f>VLOOKUP(V1093,WoE!$T$53:$W$54,4,FALSE)</f>
        <v>167</v>
      </c>
      <c r="AC1093">
        <f t="shared" si="90"/>
        <v>513</v>
      </c>
      <c r="AD1093">
        <f t="shared" si="91"/>
        <v>0</v>
      </c>
    </row>
    <row r="1094" spans="1:30" x14ac:dyDescent="0.25">
      <c r="A1094">
        <v>3</v>
      </c>
      <c r="B1094">
        <v>0</v>
      </c>
      <c r="C1094" t="s">
        <v>2419</v>
      </c>
      <c r="D1094" t="s">
        <v>20</v>
      </c>
      <c r="E1094">
        <v>20</v>
      </c>
      <c r="F1094">
        <v>0</v>
      </c>
      <c r="G1094">
        <v>0</v>
      </c>
      <c r="H1094" t="s">
        <v>2420</v>
      </c>
      <c r="I1094">
        <v>8.6624999999999996</v>
      </c>
      <c r="K1094" t="s">
        <v>17</v>
      </c>
      <c r="O1094">
        <v>3</v>
      </c>
      <c r="P1094" t="str">
        <f t="shared" si="87"/>
        <v>Train</v>
      </c>
      <c r="Q1094" t="str">
        <f t="shared" si="88"/>
        <v/>
      </c>
      <c r="S1094">
        <f>IF(E1094="",WoE!$T$11,IF(E1094&lt;18,WoE!$T$5,IF(E1094&lt;31,WoE!$T$6,IF(E1094&lt;41,WoE!$T$7,IF(E1094&lt;51,WoE!$T$8,IF(E1094&lt;61,WoE!$T$9,WoE!$T$10))))))</f>
        <v>-5.6858338818942329</v>
      </c>
      <c r="T1094">
        <f>IF(J1094="",WoE!$T$25,IF(LEFT(J1094,1)=WoE!$R$19,WoE!$T$19,IF(LEFT(J1094,1)=WoE!$R$20,WoE!$T$20,IF(LEFT(J1094,1)=WoE!$R$21,WoE!$T$21,IF(LEFT(J1094,1)=WoE!$R$22,WoE!$T$22,IF(LEFT(J1094,1)=WoE!$R$23,WoE!$T$23,WoE!$T$24))))))</f>
        <v>-35.508699828064103</v>
      </c>
      <c r="U1094">
        <f>IF(Q1094=WoE!$R$45,WoE!$T$45,IF(Q1094=WoE!$R$44,WoE!$T$44,IF(Q1094=WoE!$R$43,WoE!$T$43,IF(Q1094=WoE!$R$42,WoE!$T$42,IF(Q1094=WoE!$R$41,WoE!$T$41,IF(Q1094=WoE!$R$40,WoE!$T$40,IF(Q1094=WoE!$R$39,WoE!$T$39,IF(Q1094=WoE!$R$38,WoE!$T$38,IF(Q1094=WoE!$R$37,WoE!$T$37,IF(Q1094=WoE!$R$36,WoE!$T$36,IF(Q1094=WoE!$R$35,WoE!$T$35,IF(Q1094="",WoE!$T$33,WoE!$T$34))))))))))))</f>
        <v>-46.758841498002319</v>
      </c>
      <c r="V1094">
        <f>IF(D1094=WoE!$R$53,WoE!$T$53,WoE!$T$54)</f>
        <v>-94.961360375027951</v>
      </c>
      <c r="W1094">
        <f t="shared" si="89"/>
        <v>0</v>
      </c>
      <c r="Y1094">
        <f>VLOOKUP(S1094,WoE!$T$5:$W$11,4,FALSE)</f>
        <v>121</v>
      </c>
      <c r="Z1094">
        <f>VLOOKUP(T1094,WoE!$T$19:$W$25,4,FALSE)</f>
        <v>113</v>
      </c>
      <c r="AA1094">
        <f>VLOOKUP(U1094,WoE!$T$33:$W$45,4,FALSE)</f>
        <v>112</v>
      </c>
      <c r="AB1094">
        <f>VLOOKUP(V1094,WoE!$T$53:$W$54,4,FALSE)</f>
        <v>95</v>
      </c>
      <c r="AC1094">
        <f t="shared" si="90"/>
        <v>441</v>
      </c>
      <c r="AD1094">
        <f t="shared" si="91"/>
        <v>0</v>
      </c>
    </row>
    <row r="1095" spans="1:30" x14ac:dyDescent="0.25">
      <c r="A1095">
        <v>3</v>
      </c>
      <c r="B1095">
        <v>0</v>
      </c>
      <c r="C1095" t="s">
        <v>2421</v>
      </c>
      <c r="D1095" t="s">
        <v>20</v>
      </c>
      <c r="E1095">
        <v>16</v>
      </c>
      <c r="F1095">
        <v>0</v>
      </c>
      <c r="G1095">
        <v>0</v>
      </c>
      <c r="H1095" t="s">
        <v>1944</v>
      </c>
      <c r="I1095">
        <v>9.2166999999999994</v>
      </c>
      <c r="K1095" t="s">
        <v>17</v>
      </c>
      <c r="O1095">
        <v>1</v>
      </c>
      <c r="P1095" t="str">
        <f t="shared" si="87"/>
        <v>Train</v>
      </c>
      <c r="Q1095" t="str">
        <f t="shared" si="88"/>
        <v/>
      </c>
      <c r="S1095">
        <f>IF(E1095="",WoE!$T$11,IF(E1095&lt;18,WoE!$T$5,IF(E1095&lt;31,WoE!$T$6,IF(E1095&lt;41,WoE!$T$7,IF(E1095&lt;51,WoE!$T$8,IF(E1095&lt;61,WoE!$T$9,WoE!$T$10))))))</f>
        <v>76.513380263189873</v>
      </c>
      <c r="T1095">
        <f>IF(J1095="",WoE!$T$25,IF(LEFT(J1095,1)=WoE!$R$19,WoE!$T$19,IF(LEFT(J1095,1)=WoE!$R$20,WoE!$T$20,IF(LEFT(J1095,1)=WoE!$R$21,WoE!$T$21,IF(LEFT(J1095,1)=WoE!$R$22,WoE!$T$22,IF(LEFT(J1095,1)=WoE!$R$23,WoE!$T$23,WoE!$T$24))))))</f>
        <v>-35.508699828064103</v>
      </c>
      <c r="U1095">
        <f>IF(Q1095=WoE!$R$45,WoE!$T$45,IF(Q1095=WoE!$R$44,WoE!$T$44,IF(Q1095=WoE!$R$43,WoE!$T$43,IF(Q1095=WoE!$R$42,WoE!$T$42,IF(Q1095=WoE!$R$41,WoE!$T$41,IF(Q1095=WoE!$R$40,WoE!$T$40,IF(Q1095=WoE!$R$39,WoE!$T$39,IF(Q1095=WoE!$R$38,WoE!$T$38,IF(Q1095=WoE!$R$37,WoE!$T$37,IF(Q1095=WoE!$R$36,WoE!$T$36,IF(Q1095=WoE!$R$35,WoE!$T$35,IF(Q1095="",WoE!$T$33,WoE!$T$34))))))))))))</f>
        <v>-46.758841498002319</v>
      </c>
      <c r="V1095">
        <f>IF(D1095=WoE!$R$53,WoE!$T$53,WoE!$T$54)</f>
        <v>-94.961360375027951</v>
      </c>
      <c r="W1095">
        <f t="shared" si="89"/>
        <v>0</v>
      </c>
      <c r="Y1095">
        <f>VLOOKUP(S1095,WoE!$T$5:$W$11,4,FALSE)</f>
        <v>137</v>
      </c>
      <c r="Z1095">
        <f>VLOOKUP(T1095,WoE!$T$19:$W$25,4,FALSE)</f>
        <v>113</v>
      </c>
      <c r="AA1095">
        <f>VLOOKUP(U1095,WoE!$T$33:$W$45,4,FALSE)</f>
        <v>112</v>
      </c>
      <c r="AB1095">
        <f>VLOOKUP(V1095,WoE!$T$53:$W$54,4,FALSE)</f>
        <v>95</v>
      </c>
      <c r="AC1095">
        <f t="shared" si="90"/>
        <v>457</v>
      </c>
      <c r="AD1095">
        <f t="shared" si="91"/>
        <v>0</v>
      </c>
    </row>
    <row r="1096" spans="1:30" x14ac:dyDescent="0.25">
      <c r="A1096">
        <v>3</v>
      </c>
      <c r="B1096">
        <v>1</v>
      </c>
      <c r="C1096" t="s">
        <v>2422</v>
      </c>
      <c r="D1096" t="s">
        <v>15</v>
      </c>
      <c r="E1096">
        <v>31</v>
      </c>
      <c r="F1096">
        <v>0</v>
      </c>
      <c r="G1096">
        <v>0</v>
      </c>
      <c r="H1096" t="s">
        <v>2423</v>
      </c>
      <c r="I1096">
        <v>8.6832999999999991</v>
      </c>
      <c r="K1096" t="s">
        <v>17</v>
      </c>
      <c r="O1096">
        <v>3</v>
      </c>
      <c r="P1096" t="str">
        <f t="shared" si="87"/>
        <v>Train</v>
      </c>
      <c r="Q1096" t="str">
        <f t="shared" si="88"/>
        <v/>
      </c>
      <c r="S1096">
        <f>IF(E1096="",WoE!$T$11,IF(E1096&lt;18,WoE!$T$5,IF(E1096&lt;31,WoE!$T$6,IF(E1096&lt;41,WoE!$T$7,IF(E1096&lt;51,WoE!$T$8,IF(E1096&lt;61,WoE!$T$9,WoE!$T$10))))))</f>
        <v>6.0882919635254256</v>
      </c>
      <c r="T1096">
        <f>IF(J1096="",WoE!$T$25,IF(LEFT(J1096,1)=WoE!$R$19,WoE!$T$19,IF(LEFT(J1096,1)=WoE!$R$20,WoE!$T$20,IF(LEFT(J1096,1)=WoE!$R$21,WoE!$T$21,IF(LEFT(J1096,1)=WoE!$R$22,WoE!$T$22,IF(LEFT(J1096,1)=WoE!$R$23,WoE!$T$23,WoE!$T$24))))))</f>
        <v>-35.508699828064103</v>
      </c>
      <c r="U1096">
        <f>IF(Q1096=WoE!$R$45,WoE!$T$45,IF(Q1096=WoE!$R$44,WoE!$T$44,IF(Q1096=WoE!$R$43,WoE!$T$43,IF(Q1096=WoE!$R$42,WoE!$T$42,IF(Q1096=WoE!$R$41,WoE!$T$41,IF(Q1096=WoE!$R$40,WoE!$T$40,IF(Q1096=WoE!$R$39,WoE!$T$39,IF(Q1096=WoE!$R$38,WoE!$T$38,IF(Q1096=WoE!$R$37,WoE!$T$37,IF(Q1096=WoE!$R$36,WoE!$T$36,IF(Q1096=WoE!$R$35,WoE!$T$35,IF(Q1096="",WoE!$T$33,WoE!$T$34))))))))))))</f>
        <v>-46.758841498002319</v>
      </c>
      <c r="V1096">
        <f>IF(D1096=WoE!$R$53,WoE!$T$53,WoE!$T$54)</f>
        <v>157.1927179217501</v>
      </c>
      <c r="W1096">
        <f t="shared" si="89"/>
        <v>1</v>
      </c>
      <c r="Y1096">
        <f>VLOOKUP(S1096,WoE!$T$5:$W$11,4,FALSE)</f>
        <v>123</v>
      </c>
      <c r="Z1096">
        <f>VLOOKUP(T1096,WoE!$T$19:$W$25,4,FALSE)</f>
        <v>113</v>
      </c>
      <c r="AA1096">
        <f>VLOOKUP(U1096,WoE!$T$33:$W$45,4,FALSE)</f>
        <v>112</v>
      </c>
      <c r="AB1096">
        <f>VLOOKUP(V1096,WoE!$T$53:$W$54,4,FALSE)</f>
        <v>167</v>
      </c>
      <c r="AC1096">
        <f t="shared" si="90"/>
        <v>515</v>
      </c>
      <c r="AD1096">
        <f t="shared" si="91"/>
        <v>1</v>
      </c>
    </row>
    <row r="1097" spans="1:30" hidden="1" x14ac:dyDescent="0.25">
      <c r="A1097">
        <v>3</v>
      </c>
      <c r="B1097">
        <v>0</v>
      </c>
      <c r="C1097" t="s">
        <v>2424</v>
      </c>
      <c r="D1097" t="s">
        <v>15</v>
      </c>
      <c r="F1097">
        <v>0</v>
      </c>
      <c r="G1097">
        <v>0</v>
      </c>
      <c r="H1097" t="s">
        <v>2425</v>
      </c>
      <c r="I1097">
        <v>7.6292</v>
      </c>
      <c r="K1097" t="s">
        <v>527</v>
      </c>
      <c r="O1097">
        <v>4</v>
      </c>
      <c r="P1097" t="str">
        <f t="shared" si="87"/>
        <v>Test</v>
      </c>
      <c r="Q1097" t="str">
        <f t="shared" si="88"/>
        <v/>
      </c>
      <c r="S1097">
        <f>IF(E1097="",WoE!$T$11,IF(E1097&lt;18,WoE!$T$5,IF(E1097&lt;31,WoE!$T$6,IF(E1097&lt;41,WoE!$T$7,IF(E1097&lt;51,WoE!$T$8,IF(E1097&lt;61,WoE!$T$9,WoE!$T$10))))))</f>
        <v>-43.580409799888336</v>
      </c>
      <c r="T1097">
        <f>IF(J1097="",WoE!$T$25,IF(LEFT(J1097,1)=WoE!$R$19,WoE!$T$19,IF(LEFT(J1097,1)=WoE!$R$20,WoE!$T$20,IF(LEFT(J1097,1)=WoE!$R$21,WoE!$T$21,IF(LEFT(J1097,1)=WoE!$R$22,WoE!$T$22,IF(LEFT(J1097,1)=WoE!$R$23,WoE!$T$23,WoE!$T$24))))))</f>
        <v>-35.508699828064103</v>
      </c>
      <c r="U1097">
        <f>IF(Q1097=WoE!$R$45,WoE!$T$45,IF(Q1097=WoE!$R$44,WoE!$T$44,IF(Q1097=WoE!$R$43,WoE!$T$43,IF(Q1097=WoE!$R$42,WoE!$T$42,IF(Q1097=WoE!$R$41,WoE!$T$41,IF(Q1097=WoE!$R$40,WoE!$T$40,IF(Q1097=WoE!$R$39,WoE!$T$39,IF(Q1097=WoE!$R$38,WoE!$T$38,IF(Q1097=WoE!$R$37,WoE!$T$37,IF(Q1097=WoE!$R$36,WoE!$T$36,IF(Q1097=WoE!$R$35,WoE!$T$35,IF(Q1097="",WoE!$T$33,WoE!$T$34))))))))))))</f>
        <v>-46.758841498002319</v>
      </c>
      <c r="V1097">
        <f>IF(D1097=WoE!$R$53,WoE!$T$53,WoE!$T$54)</f>
        <v>157.1927179217501</v>
      </c>
      <c r="W1097">
        <f t="shared" si="89"/>
        <v>0</v>
      </c>
      <c r="Y1097">
        <f>VLOOKUP(S1097,WoE!$T$5:$W$11,4,FALSE)</f>
        <v>113</v>
      </c>
      <c r="Z1097">
        <f>VLOOKUP(T1097,WoE!$T$19:$W$25,4,FALSE)</f>
        <v>113</v>
      </c>
      <c r="AA1097">
        <f>VLOOKUP(U1097,WoE!$T$33:$W$45,4,FALSE)</f>
        <v>112</v>
      </c>
      <c r="AB1097">
        <f>VLOOKUP(V1097,WoE!$T$53:$W$54,4,FALSE)</f>
        <v>167</v>
      </c>
      <c r="AC1097">
        <f t="shared" si="90"/>
        <v>505</v>
      </c>
      <c r="AD1097">
        <f t="shared" si="91"/>
        <v>0</v>
      </c>
    </row>
    <row r="1098" spans="1:30" hidden="1" x14ac:dyDescent="0.25">
      <c r="A1098">
        <v>3</v>
      </c>
      <c r="B1098">
        <v>0</v>
      </c>
      <c r="C1098" t="s">
        <v>2426</v>
      </c>
      <c r="D1098" t="s">
        <v>20</v>
      </c>
      <c r="E1098">
        <v>2</v>
      </c>
      <c r="F1098">
        <v>3</v>
      </c>
      <c r="G1098">
        <v>1</v>
      </c>
      <c r="H1098" t="s">
        <v>2427</v>
      </c>
      <c r="I1098">
        <v>21.074999999999999</v>
      </c>
      <c r="K1098" t="s">
        <v>17</v>
      </c>
      <c r="M1098">
        <v>4</v>
      </c>
      <c r="O1098">
        <v>4</v>
      </c>
      <c r="P1098" t="str">
        <f t="shared" si="87"/>
        <v>Test</v>
      </c>
      <c r="Q1098" t="str">
        <f t="shared" si="88"/>
        <v/>
      </c>
      <c r="S1098">
        <f>IF(E1098="",WoE!$T$11,IF(E1098&lt;18,WoE!$T$5,IF(E1098&lt;31,WoE!$T$6,IF(E1098&lt;41,WoE!$T$7,IF(E1098&lt;51,WoE!$T$8,IF(E1098&lt;61,WoE!$T$9,WoE!$T$10))))))</f>
        <v>76.513380263189873</v>
      </c>
      <c r="T1098">
        <f>IF(J1098="",WoE!$T$25,IF(LEFT(J1098,1)=WoE!$R$19,WoE!$T$19,IF(LEFT(J1098,1)=WoE!$R$20,WoE!$T$20,IF(LEFT(J1098,1)=WoE!$R$21,WoE!$T$21,IF(LEFT(J1098,1)=WoE!$R$22,WoE!$T$22,IF(LEFT(J1098,1)=WoE!$R$23,WoE!$T$23,WoE!$T$24))))))</f>
        <v>-35.508699828064103</v>
      </c>
      <c r="U1098">
        <f>IF(Q1098=WoE!$R$45,WoE!$T$45,IF(Q1098=WoE!$R$44,WoE!$T$44,IF(Q1098=WoE!$R$43,WoE!$T$43,IF(Q1098=WoE!$R$42,WoE!$T$42,IF(Q1098=WoE!$R$41,WoE!$T$41,IF(Q1098=WoE!$R$40,WoE!$T$40,IF(Q1098=WoE!$R$39,WoE!$T$39,IF(Q1098=WoE!$R$38,WoE!$T$38,IF(Q1098=WoE!$R$37,WoE!$T$37,IF(Q1098=WoE!$R$36,WoE!$T$36,IF(Q1098=WoE!$R$35,WoE!$T$35,IF(Q1098="",WoE!$T$33,WoE!$T$34))))))))))))</f>
        <v>-46.758841498002319</v>
      </c>
      <c r="V1098">
        <f>IF(D1098=WoE!$R$53,WoE!$T$53,WoE!$T$54)</f>
        <v>-94.961360375027951</v>
      </c>
      <c r="W1098">
        <f t="shared" si="89"/>
        <v>0</v>
      </c>
      <c r="Y1098">
        <f>VLOOKUP(S1098,WoE!$T$5:$W$11,4,FALSE)</f>
        <v>137</v>
      </c>
      <c r="Z1098">
        <f>VLOOKUP(T1098,WoE!$T$19:$W$25,4,FALSE)</f>
        <v>113</v>
      </c>
      <c r="AA1098">
        <f>VLOOKUP(U1098,WoE!$T$33:$W$45,4,FALSE)</f>
        <v>112</v>
      </c>
      <c r="AB1098">
        <f>VLOOKUP(V1098,WoE!$T$53:$W$54,4,FALSE)</f>
        <v>95</v>
      </c>
      <c r="AC1098">
        <f t="shared" si="90"/>
        <v>457</v>
      </c>
      <c r="AD1098">
        <f t="shared" si="91"/>
        <v>0</v>
      </c>
    </row>
    <row r="1099" spans="1:30" x14ac:dyDescent="0.25">
      <c r="A1099">
        <v>3</v>
      </c>
      <c r="B1099">
        <v>0</v>
      </c>
      <c r="C1099" t="s">
        <v>2428</v>
      </c>
      <c r="D1099" t="s">
        <v>20</v>
      </c>
      <c r="E1099">
        <v>6</v>
      </c>
      <c r="F1099">
        <v>3</v>
      </c>
      <c r="G1099">
        <v>1</v>
      </c>
      <c r="H1099" t="s">
        <v>2427</v>
      </c>
      <c r="I1099">
        <v>21.074999999999999</v>
      </c>
      <c r="K1099" t="s">
        <v>17</v>
      </c>
      <c r="O1099">
        <v>3</v>
      </c>
      <c r="P1099" t="str">
        <f t="shared" si="87"/>
        <v>Train</v>
      </c>
      <c r="Q1099" t="str">
        <f t="shared" si="88"/>
        <v/>
      </c>
      <c r="S1099">
        <f>IF(E1099="",WoE!$T$11,IF(E1099&lt;18,WoE!$T$5,IF(E1099&lt;31,WoE!$T$6,IF(E1099&lt;41,WoE!$T$7,IF(E1099&lt;51,WoE!$T$8,IF(E1099&lt;61,WoE!$T$9,WoE!$T$10))))))</f>
        <v>76.513380263189873</v>
      </c>
      <c r="T1099">
        <f>IF(J1099="",WoE!$T$25,IF(LEFT(J1099,1)=WoE!$R$19,WoE!$T$19,IF(LEFT(J1099,1)=WoE!$R$20,WoE!$T$20,IF(LEFT(J1099,1)=WoE!$R$21,WoE!$T$21,IF(LEFT(J1099,1)=WoE!$R$22,WoE!$T$22,IF(LEFT(J1099,1)=WoE!$R$23,WoE!$T$23,WoE!$T$24))))))</f>
        <v>-35.508699828064103</v>
      </c>
      <c r="U1099">
        <f>IF(Q1099=WoE!$R$45,WoE!$T$45,IF(Q1099=WoE!$R$44,WoE!$T$44,IF(Q1099=WoE!$R$43,WoE!$T$43,IF(Q1099=WoE!$R$42,WoE!$T$42,IF(Q1099=WoE!$R$41,WoE!$T$41,IF(Q1099=WoE!$R$40,WoE!$T$40,IF(Q1099=WoE!$R$39,WoE!$T$39,IF(Q1099=WoE!$R$38,WoE!$T$38,IF(Q1099=WoE!$R$37,WoE!$T$37,IF(Q1099=WoE!$R$36,WoE!$T$36,IF(Q1099=WoE!$R$35,WoE!$T$35,IF(Q1099="",WoE!$T$33,WoE!$T$34))))))))))))</f>
        <v>-46.758841498002319</v>
      </c>
      <c r="V1099">
        <f>IF(D1099=WoE!$R$53,WoE!$T$53,WoE!$T$54)</f>
        <v>-94.961360375027951</v>
      </c>
      <c r="W1099">
        <f t="shared" si="89"/>
        <v>0</v>
      </c>
      <c r="Y1099">
        <f>VLOOKUP(S1099,WoE!$T$5:$W$11,4,FALSE)</f>
        <v>137</v>
      </c>
      <c r="Z1099">
        <f>VLOOKUP(T1099,WoE!$T$19:$W$25,4,FALSE)</f>
        <v>113</v>
      </c>
      <c r="AA1099">
        <f>VLOOKUP(U1099,WoE!$T$33:$W$45,4,FALSE)</f>
        <v>112</v>
      </c>
      <c r="AB1099">
        <f>VLOOKUP(V1099,WoE!$T$53:$W$54,4,FALSE)</f>
        <v>95</v>
      </c>
      <c r="AC1099">
        <f t="shared" si="90"/>
        <v>457</v>
      </c>
      <c r="AD1099">
        <f t="shared" si="91"/>
        <v>0</v>
      </c>
    </row>
    <row r="1100" spans="1:30" x14ac:dyDescent="0.25">
      <c r="A1100">
        <v>3</v>
      </c>
      <c r="B1100">
        <v>0</v>
      </c>
      <c r="C1100" t="s">
        <v>2429</v>
      </c>
      <c r="D1100" t="s">
        <v>15</v>
      </c>
      <c r="E1100">
        <v>3</v>
      </c>
      <c r="F1100">
        <v>3</v>
      </c>
      <c r="G1100">
        <v>1</v>
      </c>
      <c r="H1100" t="s">
        <v>2427</v>
      </c>
      <c r="I1100">
        <v>21.074999999999999</v>
      </c>
      <c r="K1100" t="s">
        <v>17</v>
      </c>
      <c r="O1100">
        <v>3</v>
      </c>
      <c r="P1100" t="str">
        <f t="shared" si="87"/>
        <v>Train</v>
      </c>
      <c r="Q1100" t="str">
        <f t="shared" si="88"/>
        <v/>
      </c>
      <c r="S1100">
        <f>IF(E1100="",WoE!$T$11,IF(E1100&lt;18,WoE!$T$5,IF(E1100&lt;31,WoE!$T$6,IF(E1100&lt;41,WoE!$T$7,IF(E1100&lt;51,WoE!$T$8,IF(E1100&lt;61,WoE!$T$9,WoE!$T$10))))))</f>
        <v>76.513380263189873</v>
      </c>
      <c r="T1100">
        <f>IF(J1100="",WoE!$T$25,IF(LEFT(J1100,1)=WoE!$R$19,WoE!$T$19,IF(LEFT(J1100,1)=WoE!$R$20,WoE!$T$20,IF(LEFT(J1100,1)=WoE!$R$21,WoE!$T$21,IF(LEFT(J1100,1)=WoE!$R$22,WoE!$T$22,IF(LEFT(J1100,1)=WoE!$R$23,WoE!$T$23,WoE!$T$24))))))</f>
        <v>-35.508699828064103</v>
      </c>
      <c r="U1100">
        <f>IF(Q1100=WoE!$R$45,WoE!$T$45,IF(Q1100=WoE!$R$44,WoE!$T$44,IF(Q1100=WoE!$R$43,WoE!$T$43,IF(Q1100=WoE!$R$42,WoE!$T$42,IF(Q1100=WoE!$R$41,WoE!$T$41,IF(Q1100=WoE!$R$40,WoE!$T$40,IF(Q1100=WoE!$R$39,WoE!$T$39,IF(Q1100=WoE!$R$38,WoE!$T$38,IF(Q1100=WoE!$R$37,WoE!$T$37,IF(Q1100=WoE!$R$36,WoE!$T$36,IF(Q1100=WoE!$R$35,WoE!$T$35,IF(Q1100="",WoE!$T$33,WoE!$T$34))))))))))))</f>
        <v>-46.758841498002319</v>
      </c>
      <c r="V1100">
        <f>IF(D1100=WoE!$R$53,WoE!$T$53,WoE!$T$54)</f>
        <v>157.1927179217501</v>
      </c>
      <c r="W1100">
        <f t="shared" si="89"/>
        <v>0</v>
      </c>
      <c r="Y1100">
        <f>VLOOKUP(S1100,WoE!$T$5:$W$11,4,FALSE)</f>
        <v>137</v>
      </c>
      <c r="Z1100">
        <f>VLOOKUP(T1100,WoE!$T$19:$W$25,4,FALSE)</f>
        <v>113</v>
      </c>
      <c r="AA1100">
        <f>VLOOKUP(U1100,WoE!$T$33:$W$45,4,FALSE)</f>
        <v>112</v>
      </c>
      <c r="AB1100">
        <f>VLOOKUP(V1100,WoE!$T$53:$W$54,4,FALSE)</f>
        <v>167</v>
      </c>
      <c r="AC1100">
        <f t="shared" si="90"/>
        <v>529</v>
      </c>
      <c r="AD1100">
        <f t="shared" si="91"/>
        <v>0</v>
      </c>
    </row>
    <row r="1101" spans="1:30" x14ac:dyDescent="0.25">
      <c r="A1101">
        <v>3</v>
      </c>
      <c r="B1101">
        <v>0</v>
      </c>
      <c r="C1101" t="s">
        <v>2430</v>
      </c>
      <c r="D1101" t="s">
        <v>15</v>
      </c>
      <c r="E1101">
        <v>8</v>
      </c>
      <c r="F1101">
        <v>3</v>
      </c>
      <c r="G1101">
        <v>1</v>
      </c>
      <c r="H1101" t="s">
        <v>2427</v>
      </c>
      <c r="I1101">
        <v>21.074999999999999</v>
      </c>
      <c r="K1101" t="s">
        <v>17</v>
      </c>
      <c r="O1101">
        <v>1</v>
      </c>
      <c r="P1101" t="str">
        <f t="shared" si="87"/>
        <v>Train</v>
      </c>
      <c r="Q1101" t="str">
        <f t="shared" si="88"/>
        <v/>
      </c>
      <c r="S1101">
        <f>IF(E1101="",WoE!$T$11,IF(E1101&lt;18,WoE!$T$5,IF(E1101&lt;31,WoE!$T$6,IF(E1101&lt;41,WoE!$T$7,IF(E1101&lt;51,WoE!$T$8,IF(E1101&lt;61,WoE!$T$9,WoE!$T$10))))))</f>
        <v>76.513380263189873</v>
      </c>
      <c r="T1101">
        <f>IF(J1101="",WoE!$T$25,IF(LEFT(J1101,1)=WoE!$R$19,WoE!$T$19,IF(LEFT(J1101,1)=WoE!$R$20,WoE!$T$20,IF(LEFT(J1101,1)=WoE!$R$21,WoE!$T$21,IF(LEFT(J1101,1)=WoE!$R$22,WoE!$T$22,IF(LEFT(J1101,1)=WoE!$R$23,WoE!$T$23,WoE!$T$24))))))</f>
        <v>-35.508699828064103</v>
      </c>
      <c r="U1101">
        <f>IF(Q1101=WoE!$R$45,WoE!$T$45,IF(Q1101=WoE!$R$44,WoE!$T$44,IF(Q1101=WoE!$R$43,WoE!$T$43,IF(Q1101=WoE!$R$42,WoE!$T$42,IF(Q1101=WoE!$R$41,WoE!$T$41,IF(Q1101=WoE!$R$40,WoE!$T$40,IF(Q1101=WoE!$R$39,WoE!$T$39,IF(Q1101=WoE!$R$38,WoE!$T$38,IF(Q1101=WoE!$R$37,WoE!$T$37,IF(Q1101=WoE!$R$36,WoE!$T$36,IF(Q1101=WoE!$R$35,WoE!$T$35,IF(Q1101="",WoE!$T$33,WoE!$T$34))))))))))))</f>
        <v>-46.758841498002319</v>
      </c>
      <c r="V1101">
        <f>IF(D1101=WoE!$R$53,WoE!$T$53,WoE!$T$54)</f>
        <v>157.1927179217501</v>
      </c>
      <c r="W1101">
        <f t="shared" si="89"/>
        <v>0</v>
      </c>
      <c r="Y1101">
        <f>VLOOKUP(S1101,WoE!$T$5:$W$11,4,FALSE)</f>
        <v>137</v>
      </c>
      <c r="Z1101">
        <f>VLOOKUP(T1101,WoE!$T$19:$W$25,4,FALSE)</f>
        <v>113</v>
      </c>
      <c r="AA1101">
        <f>VLOOKUP(U1101,WoE!$T$33:$W$45,4,FALSE)</f>
        <v>112</v>
      </c>
      <c r="AB1101">
        <f>VLOOKUP(V1101,WoE!$T$53:$W$54,4,FALSE)</f>
        <v>167</v>
      </c>
      <c r="AC1101">
        <f t="shared" si="90"/>
        <v>529</v>
      </c>
      <c r="AD1101">
        <f t="shared" si="91"/>
        <v>0</v>
      </c>
    </row>
    <row r="1102" spans="1:30" x14ac:dyDescent="0.25">
      <c r="A1102">
        <v>3</v>
      </c>
      <c r="B1102">
        <v>0</v>
      </c>
      <c r="C1102" t="s">
        <v>2431</v>
      </c>
      <c r="D1102" t="s">
        <v>15</v>
      </c>
      <c r="E1102">
        <v>29</v>
      </c>
      <c r="F1102">
        <v>0</v>
      </c>
      <c r="G1102">
        <v>4</v>
      </c>
      <c r="H1102" t="s">
        <v>2427</v>
      </c>
      <c r="I1102">
        <v>21.074999999999999</v>
      </c>
      <c r="K1102" t="s">
        <v>17</v>
      </c>
      <c r="M1102">
        <v>206</v>
      </c>
      <c r="O1102">
        <v>3</v>
      </c>
      <c r="P1102" t="str">
        <f t="shared" si="87"/>
        <v>Train</v>
      </c>
      <c r="Q1102" t="str">
        <f t="shared" si="88"/>
        <v/>
      </c>
      <c r="S1102">
        <f>IF(E1102="",WoE!$T$11,IF(E1102&lt;18,WoE!$T$5,IF(E1102&lt;31,WoE!$T$6,IF(E1102&lt;41,WoE!$T$7,IF(E1102&lt;51,WoE!$T$8,IF(E1102&lt;61,WoE!$T$9,WoE!$T$10))))))</f>
        <v>-5.6858338818942329</v>
      </c>
      <c r="T1102">
        <f>IF(J1102="",WoE!$T$25,IF(LEFT(J1102,1)=WoE!$R$19,WoE!$T$19,IF(LEFT(J1102,1)=WoE!$R$20,WoE!$T$20,IF(LEFT(J1102,1)=WoE!$R$21,WoE!$T$21,IF(LEFT(J1102,1)=WoE!$R$22,WoE!$T$22,IF(LEFT(J1102,1)=WoE!$R$23,WoE!$T$23,WoE!$T$24))))))</f>
        <v>-35.508699828064103</v>
      </c>
      <c r="U1102">
        <f>IF(Q1102=WoE!$R$45,WoE!$T$45,IF(Q1102=WoE!$R$44,WoE!$T$44,IF(Q1102=WoE!$R$43,WoE!$T$43,IF(Q1102=WoE!$R$42,WoE!$T$42,IF(Q1102=WoE!$R$41,WoE!$T$41,IF(Q1102=WoE!$R$40,WoE!$T$40,IF(Q1102=WoE!$R$39,WoE!$T$39,IF(Q1102=WoE!$R$38,WoE!$T$38,IF(Q1102=WoE!$R$37,WoE!$T$37,IF(Q1102=WoE!$R$36,WoE!$T$36,IF(Q1102=WoE!$R$35,WoE!$T$35,IF(Q1102="",WoE!$T$33,WoE!$T$34))))))))))))</f>
        <v>-46.758841498002319</v>
      </c>
      <c r="V1102">
        <f>IF(D1102=WoE!$R$53,WoE!$T$53,WoE!$T$54)</f>
        <v>157.1927179217501</v>
      </c>
      <c r="W1102">
        <f t="shared" si="89"/>
        <v>0</v>
      </c>
      <c r="Y1102">
        <f>VLOOKUP(S1102,WoE!$T$5:$W$11,4,FALSE)</f>
        <v>121</v>
      </c>
      <c r="Z1102">
        <f>VLOOKUP(T1102,WoE!$T$19:$W$25,4,FALSE)</f>
        <v>113</v>
      </c>
      <c r="AA1102">
        <f>VLOOKUP(U1102,WoE!$T$33:$W$45,4,FALSE)</f>
        <v>112</v>
      </c>
      <c r="AB1102">
        <f>VLOOKUP(V1102,WoE!$T$53:$W$54,4,FALSE)</f>
        <v>167</v>
      </c>
      <c r="AC1102">
        <f t="shared" si="90"/>
        <v>513</v>
      </c>
      <c r="AD1102">
        <f t="shared" si="91"/>
        <v>0</v>
      </c>
    </row>
    <row r="1103" spans="1:30" x14ac:dyDescent="0.25">
      <c r="A1103">
        <v>3</v>
      </c>
      <c r="B1103">
        <v>0</v>
      </c>
      <c r="C1103" t="s">
        <v>2432</v>
      </c>
      <c r="D1103" t="s">
        <v>20</v>
      </c>
      <c r="E1103">
        <v>1</v>
      </c>
      <c r="F1103">
        <v>4</v>
      </c>
      <c r="G1103">
        <v>1</v>
      </c>
      <c r="H1103" t="s">
        <v>2433</v>
      </c>
      <c r="I1103">
        <v>39.6875</v>
      </c>
      <c r="K1103" t="s">
        <v>17</v>
      </c>
      <c r="O1103">
        <v>3</v>
      </c>
      <c r="P1103" t="str">
        <f t="shared" si="87"/>
        <v>Train</v>
      </c>
      <c r="Q1103" t="str">
        <f t="shared" si="88"/>
        <v/>
      </c>
      <c r="S1103">
        <f>IF(E1103="",WoE!$T$11,IF(E1103&lt;18,WoE!$T$5,IF(E1103&lt;31,WoE!$T$6,IF(E1103&lt;41,WoE!$T$7,IF(E1103&lt;51,WoE!$T$8,IF(E1103&lt;61,WoE!$T$9,WoE!$T$10))))))</f>
        <v>76.513380263189873</v>
      </c>
      <c r="T1103">
        <f>IF(J1103="",WoE!$T$25,IF(LEFT(J1103,1)=WoE!$R$19,WoE!$T$19,IF(LEFT(J1103,1)=WoE!$R$20,WoE!$T$20,IF(LEFT(J1103,1)=WoE!$R$21,WoE!$T$21,IF(LEFT(J1103,1)=WoE!$R$22,WoE!$T$22,IF(LEFT(J1103,1)=WoE!$R$23,WoE!$T$23,WoE!$T$24))))))</f>
        <v>-35.508699828064103</v>
      </c>
      <c r="U1103">
        <f>IF(Q1103=WoE!$R$45,WoE!$T$45,IF(Q1103=WoE!$R$44,WoE!$T$44,IF(Q1103=WoE!$R$43,WoE!$T$43,IF(Q1103=WoE!$R$42,WoE!$T$42,IF(Q1103=WoE!$R$41,WoE!$T$41,IF(Q1103=WoE!$R$40,WoE!$T$40,IF(Q1103=WoE!$R$39,WoE!$T$39,IF(Q1103=WoE!$R$38,WoE!$T$38,IF(Q1103=WoE!$R$37,WoE!$T$37,IF(Q1103=WoE!$R$36,WoE!$T$36,IF(Q1103=WoE!$R$35,WoE!$T$35,IF(Q1103="",WoE!$T$33,WoE!$T$34))))))))))))</f>
        <v>-46.758841498002319</v>
      </c>
      <c r="V1103">
        <f>IF(D1103=WoE!$R$53,WoE!$T$53,WoE!$T$54)</f>
        <v>-94.961360375027951</v>
      </c>
      <c r="W1103">
        <f t="shared" si="89"/>
        <v>0</v>
      </c>
      <c r="Y1103">
        <f>VLOOKUP(S1103,WoE!$T$5:$W$11,4,FALSE)</f>
        <v>137</v>
      </c>
      <c r="Z1103">
        <f>VLOOKUP(T1103,WoE!$T$19:$W$25,4,FALSE)</f>
        <v>113</v>
      </c>
      <c r="AA1103">
        <f>VLOOKUP(U1103,WoE!$T$33:$W$45,4,FALSE)</f>
        <v>112</v>
      </c>
      <c r="AB1103">
        <f>VLOOKUP(V1103,WoE!$T$53:$W$54,4,FALSE)</f>
        <v>95</v>
      </c>
      <c r="AC1103">
        <f t="shared" si="90"/>
        <v>457</v>
      </c>
      <c r="AD1103">
        <f t="shared" si="91"/>
        <v>0</v>
      </c>
    </row>
    <row r="1104" spans="1:30" x14ac:dyDescent="0.25">
      <c r="A1104">
        <v>3</v>
      </c>
      <c r="B1104">
        <v>0</v>
      </c>
      <c r="C1104" t="s">
        <v>2434</v>
      </c>
      <c r="D1104" t="s">
        <v>20</v>
      </c>
      <c r="E1104">
        <v>7</v>
      </c>
      <c r="F1104">
        <v>4</v>
      </c>
      <c r="G1104">
        <v>1</v>
      </c>
      <c r="H1104" t="s">
        <v>2433</v>
      </c>
      <c r="I1104">
        <v>39.6875</v>
      </c>
      <c r="K1104" t="s">
        <v>17</v>
      </c>
      <c r="O1104">
        <v>2</v>
      </c>
      <c r="P1104" t="str">
        <f t="shared" si="87"/>
        <v>Train</v>
      </c>
      <c r="Q1104" t="str">
        <f t="shared" si="88"/>
        <v/>
      </c>
      <c r="S1104">
        <f>IF(E1104="",WoE!$T$11,IF(E1104&lt;18,WoE!$T$5,IF(E1104&lt;31,WoE!$T$6,IF(E1104&lt;41,WoE!$T$7,IF(E1104&lt;51,WoE!$T$8,IF(E1104&lt;61,WoE!$T$9,WoE!$T$10))))))</f>
        <v>76.513380263189873</v>
      </c>
      <c r="T1104">
        <f>IF(J1104="",WoE!$T$25,IF(LEFT(J1104,1)=WoE!$R$19,WoE!$T$19,IF(LEFT(J1104,1)=WoE!$R$20,WoE!$T$20,IF(LEFT(J1104,1)=WoE!$R$21,WoE!$T$21,IF(LEFT(J1104,1)=WoE!$R$22,WoE!$T$22,IF(LEFT(J1104,1)=WoE!$R$23,WoE!$T$23,WoE!$T$24))))))</f>
        <v>-35.508699828064103</v>
      </c>
      <c r="U1104">
        <f>IF(Q1104=WoE!$R$45,WoE!$T$45,IF(Q1104=WoE!$R$44,WoE!$T$44,IF(Q1104=WoE!$R$43,WoE!$T$43,IF(Q1104=WoE!$R$42,WoE!$T$42,IF(Q1104=WoE!$R$41,WoE!$T$41,IF(Q1104=WoE!$R$40,WoE!$T$40,IF(Q1104=WoE!$R$39,WoE!$T$39,IF(Q1104=WoE!$R$38,WoE!$T$38,IF(Q1104=WoE!$R$37,WoE!$T$37,IF(Q1104=WoE!$R$36,WoE!$T$36,IF(Q1104=WoE!$R$35,WoE!$T$35,IF(Q1104="",WoE!$T$33,WoE!$T$34))))))))))))</f>
        <v>-46.758841498002319</v>
      </c>
      <c r="V1104">
        <f>IF(D1104=WoE!$R$53,WoE!$T$53,WoE!$T$54)</f>
        <v>-94.961360375027951</v>
      </c>
      <c r="W1104">
        <f t="shared" si="89"/>
        <v>0</v>
      </c>
      <c r="Y1104">
        <f>VLOOKUP(S1104,WoE!$T$5:$W$11,4,FALSE)</f>
        <v>137</v>
      </c>
      <c r="Z1104">
        <f>VLOOKUP(T1104,WoE!$T$19:$W$25,4,FALSE)</f>
        <v>113</v>
      </c>
      <c r="AA1104">
        <f>VLOOKUP(U1104,WoE!$T$33:$W$45,4,FALSE)</f>
        <v>112</v>
      </c>
      <c r="AB1104">
        <f>VLOOKUP(V1104,WoE!$T$53:$W$54,4,FALSE)</f>
        <v>95</v>
      </c>
      <c r="AC1104">
        <f t="shared" si="90"/>
        <v>457</v>
      </c>
      <c r="AD1104">
        <f t="shared" si="91"/>
        <v>0</v>
      </c>
    </row>
    <row r="1105" spans="1:30" hidden="1" x14ac:dyDescent="0.25">
      <c r="A1105">
        <v>3</v>
      </c>
      <c r="B1105">
        <v>0</v>
      </c>
      <c r="C1105" t="s">
        <v>2435</v>
      </c>
      <c r="D1105" t="s">
        <v>20</v>
      </c>
      <c r="E1105">
        <v>2</v>
      </c>
      <c r="F1105">
        <v>4</v>
      </c>
      <c r="G1105">
        <v>1</v>
      </c>
      <c r="H1105" t="s">
        <v>2433</v>
      </c>
      <c r="I1105">
        <v>39.6875</v>
      </c>
      <c r="K1105" t="s">
        <v>17</v>
      </c>
      <c r="O1105">
        <v>5</v>
      </c>
      <c r="P1105" t="str">
        <f t="shared" si="87"/>
        <v>Validate</v>
      </c>
      <c r="Q1105" t="str">
        <f t="shared" si="88"/>
        <v/>
      </c>
      <c r="S1105">
        <f>IF(E1105="",WoE!$T$11,IF(E1105&lt;18,WoE!$T$5,IF(E1105&lt;31,WoE!$T$6,IF(E1105&lt;41,WoE!$T$7,IF(E1105&lt;51,WoE!$T$8,IF(E1105&lt;61,WoE!$T$9,WoE!$T$10))))))</f>
        <v>76.513380263189873</v>
      </c>
      <c r="T1105">
        <f>IF(J1105="",WoE!$T$25,IF(LEFT(J1105,1)=WoE!$R$19,WoE!$T$19,IF(LEFT(J1105,1)=WoE!$R$20,WoE!$T$20,IF(LEFT(J1105,1)=WoE!$R$21,WoE!$T$21,IF(LEFT(J1105,1)=WoE!$R$22,WoE!$T$22,IF(LEFT(J1105,1)=WoE!$R$23,WoE!$T$23,WoE!$T$24))))))</f>
        <v>-35.508699828064103</v>
      </c>
      <c r="U1105">
        <f>IF(Q1105=WoE!$R$45,WoE!$T$45,IF(Q1105=WoE!$R$44,WoE!$T$44,IF(Q1105=WoE!$R$43,WoE!$T$43,IF(Q1105=WoE!$R$42,WoE!$T$42,IF(Q1105=WoE!$R$41,WoE!$T$41,IF(Q1105=WoE!$R$40,WoE!$T$40,IF(Q1105=WoE!$R$39,WoE!$T$39,IF(Q1105=WoE!$R$38,WoE!$T$38,IF(Q1105=WoE!$R$37,WoE!$T$37,IF(Q1105=WoE!$R$36,WoE!$T$36,IF(Q1105=WoE!$R$35,WoE!$T$35,IF(Q1105="",WoE!$T$33,WoE!$T$34))))))))))))</f>
        <v>-46.758841498002319</v>
      </c>
      <c r="V1105">
        <f>IF(D1105=WoE!$R$53,WoE!$T$53,WoE!$T$54)</f>
        <v>-94.961360375027951</v>
      </c>
      <c r="W1105">
        <f t="shared" si="89"/>
        <v>0</v>
      </c>
      <c r="Y1105">
        <f>VLOOKUP(S1105,WoE!$T$5:$W$11,4,FALSE)</f>
        <v>137</v>
      </c>
      <c r="Z1105">
        <f>VLOOKUP(T1105,WoE!$T$19:$W$25,4,FALSE)</f>
        <v>113</v>
      </c>
      <c r="AA1105">
        <f>VLOOKUP(U1105,WoE!$T$33:$W$45,4,FALSE)</f>
        <v>112</v>
      </c>
      <c r="AB1105">
        <f>VLOOKUP(V1105,WoE!$T$53:$W$54,4,FALSE)</f>
        <v>95</v>
      </c>
      <c r="AC1105">
        <f t="shared" si="90"/>
        <v>457</v>
      </c>
      <c r="AD1105">
        <f t="shared" si="91"/>
        <v>0</v>
      </c>
    </row>
    <row r="1106" spans="1:30" x14ac:dyDescent="0.25">
      <c r="A1106">
        <v>3</v>
      </c>
      <c r="B1106">
        <v>0</v>
      </c>
      <c r="C1106" t="s">
        <v>2436</v>
      </c>
      <c r="D1106" t="s">
        <v>20</v>
      </c>
      <c r="E1106">
        <v>16</v>
      </c>
      <c r="F1106">
        <v>4</v>
      </c>
      <c r="G1106">
        <v>1</v>
      </c>
      <c r="H1106" t="s">
        <v>2433</v>
      </c>
      <c r="I1106">
        <v>39.6875</v>
      </c>
      <c r="K1106" t="s">
        <v>17</v>
      </c>
      <c r="O1106">
        <v>3</v>
      </c>
      <c r="P1106" t="str">
        <f t="shared" si="87"/>
        <v>Train</v>
      </c>
      <c r="Q1106" t="str">
        <f t="shared" si="88"/>
        <v/>
      </c>
      <c r="S1106">
        <f>IF(E1106="",WoE!$T$11,IF(E1106&lt;18,WoE!$T$5,IF(E1106&lt;31,WoE!$T$6,IF(E1106&lt;41,WoE!$T$7,IF(E1106&lt;51,WoE!$T$8,IF(E1106&lt;61,WoE!$T$9,WoE!$T$10))))))</f>
        <v>76.513380263189873</v>
      </c>
      <c r="T1106">
        <f>IF(J1106="",WoE!$T$25,IF(LEFT(J1106,1)=WoE!$R$19,WoE!$T$19,IF(LEFT(J1106,1)=WoE!$R$20,WoE!$T$20,IF(LEFT(J1106,1)=WoE!$R$21,WoE!$T$21,IF(LEFT(J1106,1)=WoE!$R$22,WoE!$T$22,IF(LEFT(J1106,1)=WoE!$R$23,WoE!$T$23,WoE!$T$24))))))</f>
        <v>-35.508699828064103</v>
      </c>
      <c r="U1106">
        <f>IF(Q1106=WoE!$R$45,WoE!$T$45,IF(Q1106=WoE!$R$44,WoE!$T$44,IF(Q1106=WoE!$R$43,WoE!$T$43,IF(Q1106=WoE!$R$42,WoE!$T$42,IF(Q1106=WoE!$R$41,WoE!$T$41,IF(Q1106=WoE!$R$40,WoE!$T$40,IF(Q1106=WoE!$R$39,WoE!$T$39,IF(Q1106=WoE!$R$38,WoE!$T$38,IF(Q1106=WoE!$R$37,WoE!$T$37,IF(Q1106=WoE!$R$36,WoE!$T$36,IF(Q1106=WoE!$R$35,WoE!$T$35,IF(Q1106="",WoE!$T$33,WoE!$T$34))))))))))))</f>
        <v>-46.758841498002319</v>
      </c>
      <c r="V1106">
        <f>IF(D1106=WoE!$R$53,WoE!$T$53,WoE!$T$54)</f>
        <v>-94.961360375027951</v>
      </c>
      <c r="W1106">
        <f t="shared" si="89"/>
        <v>0</v>
      </c>
      <c r="Y1106">
        <f>VLOOKUP(S1106,WoE!$T$5:$W$11,4,FALSE)</f>
        <v>137</v>
      </c>
      <c r="Z1106">
        <f>VLOOKUP(T1106,WoE!$T$19:$W$25,4,FALSE)</f>
        <v>113</v>
      </c>
      <c r="AA1106">
        <f>VLOOKUP(U1106,WoE!$T$33:$W$45,4,FALSE)</f>
        <v>112</v>
      </c>
      <c r="AB1106">
        <f>VLOOKUP(V1106,WoE!$T$53:$W$54,4,FALSE)</f>
        <v>95</v>
      </c>
      <c r="AC1106">
        <f t="shared" si="90"/>
        <v>457</v>
      </c>
      <c r="AD1106">
        <f t="shared" si="91"/>
        <v>0</v>
      </c>
    </row>
    <row r="1107" spans="1:30" hidden="1" x14ac:dyDescent="0.25">
      <c r="A1107">
        <v>3</v>
      </c>
      <c r="B1107">
        <v>0</v>
      </c>
      <c r="C1107" t="s">
        <v>2437</v>
      </c>
      <c r="D1107" t="s">
        <v>20</v>
      </c>
      <c r="E1107">
        <v>14</v>
      </c>
      <c r="F1107">
        <v>4</v>
      </c>
      <c r="G1107">
        <v>1</v>
      </c>
      <c r="H1107" t="s">
        <v>2433</v>
      </c>
      <c r="I1107">
        <v>39.6875</v>
      </c>
      <c r="K1107" t="s">
        <v>17</v>
      </c>
      <c r="O1107">
        <v>5</v>
      </c>
      <c r="P1107" t="str">
        <f t="shared" si="87"/>
        <v>Validate</v>
      </c>
      <c r="Q1107" t="str">
        <f t="shared" si="88"/>
        <v/>
      </c>
      <c r="S1107">
        <f>IF(E1107="",WoE!$T$11,IF(E1107&lt;18,WoE!$T$5,IF(E1107&lt;31,WoE!$T$6,IF(E1107&lt;41,WoE!$T$7,IF(E1107&lt;51,WoE!$T$8,IF(E1107&lt;61,WoE!$T$9,WoE!$T$10))))))</f>
        <v>76.513380263189873</v>
      </c>
      <c r="T1107">
        <f>IF(J1107="",WoE!$T$25,IF(LEFT(J1107,1)=WoE!$R$19,WoE!$T$19,IF(LEFT(J1107,1)=WoE!$R$20,WoE!$T$20,IF(LEFT(J1107,1)=WoE!$R$21,WoE!$T$21,IF(LEFT(J1107,1)=WoE!$R$22,WoE!$T$22,IF(LEFT(J1107,1)=WoE!$R$23,WoE!$T$23,WoE!$T$24))))))</f>
        <v>-35.508699828064103</v>
      </c>
      <c r="U1107">
        <f>IF(Q1107=WoE!$R$45,WoE!$T$45,IF(Q1107=WoE!$R$44,WoE!$T$44,IF(Q1107=WoE!$R$43,WoE!$T$43,IF(Q1107=WoE!$R$42,WoE!$T$42,IF(Q1107=WoE!$R$41,WoE!$T$41,IF(Q1107=WoE!$R$40,WoE!$T$40,IF(Q1107=WoE!$R$39,WoE!$T$39,IF(Q1107=WoE!$R$38,WoE!$T$38,IF(Q1107=WoE!$R$37,WoE!$T$37,IF(Q1107=WoE!$R$36,WoE!$T$36,IF(Q1107=WoE!$R$35,WoE!$T$35,IF(Q1107="",WoE!$T$33,WoE!$T$34))))))))))))</f>
        <v>-46.758841498002319</v>
      </c>
      <c r="V1107">
        <f>IF(D1107=WoE!$R$53,WoE!$T$53,WoE!$T$54)</f>
        <v>-94.961360375027951</v>
      </c>
      <c r="W1107">
        <f t="shared" si="89"/>
        <v>0</v>
      </c>
      <c r="Y1107">
        <f>VLOOKUP(S1107,WoE!$T$5:$W$11,4,FALSE)</f>
        <v>137</v>
      </c>
      <c r="Z1107">
        <f>VLOOKUP(T1107,WoE!$T$19:$W$25,4,FALSE)</f>
        <v>113</v>
      </c>
      <c r="AA1107">
        <f>VLOOKUP(U1107,WoE!$T$33:$W$45,4,FALSE)</f>
        <v>112</v>
      </c>
      <c r="AB1107">
        <f>VLOOKUP(V1107,WoE!$T$53:$W$54,4,FALSE)</f>
        <v>95</v>
      </c>
      <c r="AC1107">
        <f t="shared" si="90"/>
        <v>457</v>
      </c>
      <c r="AD1107">
        <f t="shared" si="91"/>
        <v>0</v>
      </c>
    </row>
    <row r="1108" spans="1:30" hidden="1" x14ac:dyDescent="0.25">
      <c r="A1108">
        <v>3</v>
      </c>
      <c r="B1108">
        <v>0</v>
      </c>
      <c r="C1108" t="s">
        <v>2438</v>
      </c>
      <c r="D1108" t="s">
        <v>15</v>
      </c>
      <c r="E1108">
        <v>41</v>
      </c>
      <c r="F1108">
        <v>0</v>
      </c>
      <c r="G1108">
        <v>5</v>
      </c>
      <c r="H1108" t="s">
        <v>2433</v>
      </c>
      <c r="I1108">
        <v>39.6875</v>
      </c>
      <c r="K1108" t="s">
        <v>17</v>
      </c>
      <c r="O1108">
        <v>5</v>
      </c>
      <c r="P1108" t="str">
        <f t="shared" si="87"/>
        <v>Validate</v>
      </c>
      <c r="Q1108" t="str">
        <f t="shared" si="88"/>
        <v/>
      </c>
      <c r="S1108">
        <f>IF(E1108="",WoE!$T$11,IF(E1108&lt;18,WoE!$T$5,IF(E1108&lt;31,WoE!$T$6,IF(E1108&lt;41,WoE!$T$7,IF(E1108&lt;51,WoE!$T$8,IF(E1108&lt;61,WoE!$T$9,WoE!$T$10))))))</f>
        <v>10.385094737400134</v>
      </c>
      <c r="T1108">
        <f>IF(J1108="",WoE!$T$25,IF(LEFT(J1108,1)=WoE!$R$19,WoE!$T$19,IF(LEFT(J1108,1)=WoE!$R$20,WoE!$T$20,IF(LEFT(J1108,1)=WoE!$R$21,WoE!$T$21,IF(LEFT(J1108,1)=WoE!$R$22,WoE!$T$22,IF(LEFT(J1108,1)=WoE!$R$23,WoE!$T$23,WoE!$T$24))))))</f>
        <v>-35.508699828064103</v>
      </c>
      <c r="U1108">
        <f>IF(Q1108=WoE!$R$45,WoE!$T$45,IF(Q1108=WoE!$R$44,WoE!$T$44,IF(Q1108=WoE!$R$43,WoE!$T$43,IF(Q1108=WoE!$R$42,WoE!$T$42,IF(Q1108=WoE!$R$41,WoE!$T$41,IF(Q1108=WoE!$R$40,WoE!$T$40,IF(Q1108=WoE!$R$39,WoE!$T$39,IF(Q1108=WoE!$R$38,WoE!$T$38,IF(Q1108=WoE!$R$37,WoE!$T$37,IF(Q1108=WoE!$R$36,WoE!$T$36,IF(Q1108=WoE!$R$35,WoE!$T$35,IF(Q1108="",WoE!$T$33,WoE!$T$34))))))))))))</f>
        <v>-46.758841498002319</v>
      </c>
      <c r="V1108">
        <f>IF(D1108=WoE!$R$53,WoE!$T$53,WoE!$T$54)</f>
        <v>157.1927179217501</v>
      </c>
      <c r="W1108">
        <f t="shared" si="89"/>
        <v>0</v>
      </c>
      <c r="Y1108">
        <f>VLOOKUP(S1108,WoE!$T$5:$W$11,4,FALSE)</f>
        <v>124</v>
      </c>
      <c r="Z1108">
        <f>VLOOKUP(T1108,WoE!$T$19:$W$25,4,FALSE)</f>
        <v>113</v>
      </c>
      <c r="AA1108">
        <f>VLOOKUP(U1108,WoE!$T$33:$W$45,4,FALSE)</f>
        <v>112</v>
      </c>
      <c r="AB1108">
        <f>VLOOKUP(V1108,WoE!$T$53:$W$54,4,FALSE)</f>
        <v>167</v>
      </c>
      <c r="AC1108">
        <f t="shared" si="90"/>
        <v>516</v>
      </c>
      <c r="AD1108">
        <f t="shared" si="91"/>
        <v>0</v>
      </c>
    </row>
    <row r="1109" spans="1:30" hidden="1" x14ac:dyDescent="0.25">
      <c r="A1109">
        <v>3</v>
      </c>
      <c r="B1109">
        <v>0</v>
      </c>
      <c r="C1109" t="s">
        <v>2439</v>
      </c>
      <c r="D1109" t="s">
        <v>20</v>
      </c>
      <c r="E1109">
        <v>21</v>
      </c>
      <c r="F1109">
        <v>0</v>
      </c>
      <c r="G1109">
        <v>0</v>
      </c>
      <c r="H1109" t="s">
        <v>2440</v>
      </c>
      <c r="I1109">
        <v>8.6624999999999996</v>
      </c>
      <c r="K1109" t="s">
        <v>17</v>
      </c>
      <c r="O1109">
        <v>5</v>
      </c>
      <c r="P1109" t="str">
        <f t="shared" si="87"/>
        <v>Validate</v>
      </c>
      <c r="Q1109" t="str">
        <f t="shared" si="88"/>
        <v/>
      </c>
      <c r="S1109">
        <f>IF(E1109="",WoE!$T$11,IF(E1109&lt;18,WoE!$T$5,IF(E1109&lt;31,WoE!$T$6,IF(E1109&lt;41,WoE!$T$7,IF(E1109&lt;51,WoE!$T$8,IF(E1109&lt;61,WoE!$T$9,WoE!$T$10))))))</f>
        <v>-5.6858338818942329</v>
      </c>
      <c r="T1109">
        <f>IF(J1109="",WoE!$T$25,IF(LEFT(J1109,1)=WoE!$R$19,WoE!$T$19,IF(LEFT(J1109,1)=WoE!$R$20,WoE!$T$20,IF(LEFT(J1109,1)=WoE!$R$21,WoE!$T$21,IF(LEFT(J1109,1)=WoE!$R$22,WoE!$T$22,IF(LEFT(J1109,1)=WoE!$R$23,WoE!$T$23,WoE!$T$24))))))</f>
        <v>-35.508699828064103</v>
      </c>
      <c r="U1109">
        <f>IF(Q1109=WoE!$R$45,WoE!$T$45,IF(Q1109=WoE!$R$44,WoE!$T$44,IF(Q1109=WoE!$R$43,WoE!$T$43,IF(Q1109=WoE!$R$42,WoE!$T$42,IF(Q1109=WoE!$R$41,WoE!$T$41,IF(Q1109=WoE!$R$40,WoE!$T$40,IF(Q1109=WoE!$R$39,WoE!$T$39,IF(Q1109=WoE!$R$38,WoE!$T$38,IF(Q1109=WoE!$R$37,WoE!$T$37,IF(Q1109=WoE!$R$36,WoE!$T$36,IF(Q1109=WoE!$R$35,WoE!$T$35,IF(Q1109="",WoE!$T$33,WoE!$T$34))))))))))))</f>
        <v>-46.758841498002319</v>
      </c>
      <c r="V1109">
        <f>IF(D1109=WoE!$R$53,WoE!$T$53,WoE!$T$54)</f>
        <v>-94.961360375027951</v>
      </c>
      <c r="W1109">
        <f t="shared" si="89"/>
        <v>0</v>
      </c>
      <c r="Y1109">
        <f>VLOOKUP(S1109,WoE!$T$5:$W$11,4,FALSE)</f>
        <v>121</v>
      </c>
      <c r="Z1109">
        <f>VLOOKUP(T1109,WoE!$T$19:$W$25,4,FALSE)</f>
        <v>113</v>
      </c>
      <c r="AA1109">
        <f>VLOOKUP(U1109,WoE!$T$33:$W$45,4,FALSE)</f>
        <v>112</v>
      </c>
      <c r="AB1109">
        <f>VLOOKUP(V1109,WoE!$T$53:$W$54,4,FALSE)</f>
        <v>95</v>
      </c>
      <c r="AC1109">
        <f t="shared" si="90"/>
        <v>441</v>
      </c>
      <c r="AD1109">
        <f t="shared" si="91"/>
        <v>0</v>
      </c>
    </row>
    <row r="1110" spans="1:30" hidden="1" x14ac:dyDescent="0.25">
      <c r="A1110">
        <v>3</v>
      </c>
      <c r="B1110">
        <v>0</v>
      </c>
      <c r="C1110" t="s">
        <v>2441</v>
      </c>
      <c r="D1110" t="s">
        <v>20</v>
      </c>
      <c r="E1110">
        <v>19</v>
      </c>
      <c r="F1110">
        <v>0</v>
      </c>
      <c r="G1110">
        <v>0</v>
      </c>
      <c r="H1110" t="s">
        <v>1905</v>
      </c>
      <c r="I1110">
        <v>14.5</v>
      </c>
      <c r="K1110" t="s">
        <v>17</v>
      </c>
      <c r="O1110">
        <v>5</v>
      </c>
      <c r="P1110" t="str">
        <f t="shared" si="87"/>
        <v>Validate</v>
      </c>
      <c r="Q1110" t="str">
        <f t="shared" si="88"/>
        <v/>
      </c>
      <c r="S1110">
        <f>IF(E1110="",WoE!$T$11,IF(E1110&lt;18,WoE!$T$5,IF(E1110&lt;31,WoE!$T$6,IF(E1110&lt;41,WoE!$T$7,IF(E1110&lt;51,WoE!$T$8,IF(E1110&lt;61,WoE!$T$9,WoE!$T$10))))))</f>
        <v>-5.6858338818942329</v>
      </c>
      <c r="T1110">
        <f>IF(J1110="",WoE!$T$25,IF(LEFT(J1110,1)=WoE!$R$19,WoE!$T$19,IF(LEFT(J1110,1)=WoE!$R$20,WoE!$T$20,IF(LEFT(J1110,1)=WoE!$R$21,WoE!$T$21,IF(LEFT(J1110,1)=WoE!$R$22,WoE!$T$22,IF(LEFT(J1110,1)=WoE!$R$23,WoE!$T$23,WoE!$T$24))))))</f>
        <v>-35.508699828064103</v>
      </c>
      <c r="U1110">
        <f>IF(Q1110=WoE!$R$45,WoE!$T$45,IF(Q1110=WoE!$R$44,WoE!$T$44,IF(Q1110=WoE!$R$43,WoE!$T$43,IF(Q1110=WoE!$R$42,WoE!$T$42,IF(Q1110=WoE!$R$41,WoE!$T$41,IF(Q1110=WoE!$R$40,WoE!$T$40,IF(Q1110=WoE!$R$39,WoE!$T$39,IF(Q1110=WoE!$R$38,WoE!$T$38,IF(Q1110=WoE!$R$37,WoE!$T$37,IF(Q1110=WoE!$R$36,WoE!$T$36,IF(Q1110=WoE!$R$35,WoE!$T$35,IF(Q1110="",WoE!$T$33,WoE!$T$34))))))))))))</f>
        <v>-46.758841498002319</v>
      </c>
      <c r="V1110">
        <f>IF(D1110=WoE!$R$53,WoE!$T$53,WoE!$T$54)</f>
        <v>-94.961360375027951</v>
      </c>
      <c r="W1110">
        <f t="shared" si="89"/>
        <v>0</v>
      </c>
      <c r="Y1110">
        <f>VLOOKUP(S1110,WoE!$T$5:$W$11,4,FALSE)</f>
        <v>121</v>
      </c>
      <c r="Z1110">
        <f>VLOOKUP(T1110,WoE!$T$19:$W$25,4,FALSE)</f>
        <v>113</v>
      </c>
      <c r="AA1110">
        <f>VLOOKUP(U1110,WoE!$T$33:$W$45,4,FALSE)</f>
        <v>112</v>
      </c>
      <c r="AB1110">
        <f>VLOOKUP(V1110,WoE!$T$53:$W$54,4,FALSE)</f>
        <v>95</v>
      </c>
      <c r="AC1110">
        <f t="shared" si="90"/>
        <v>441</v>
      </c>
      <c r="AD1110">
        <f t="shared" si="91"/>
        <v>0</v>
      </c>
    </row>
    <row r="1111" spans="1:30" x14ac:dyDescent="0.25">
      <c r="A1111">
        <v>3</v>
      </c>
      <c r="B1111">
        <v>0</v>
      </c>
      <c r="C1111" t="s">
        <v>2442</v>
      </c>
      <c r="D1111" t="s">
        <v>20</v>
      </c>
      <c r="F1111">
        <v>0</v>
      </c>
      <c r="G1111">
        <v>0</v>
      </c>
      <c r="H1111" t="s">
        <v>2443</v>
      </c>
      <c r="I1111">
        <v>8.7125000000000004</v>
      </c>
      <c r="K1111" t="s">
        <v>44</v>
      </c>
      <c r="O1111">
        <v>3</v>
      </c>
      <c r="P1111" t="str">
        <f t="shared" si="87"/>
        <v>Train</v>
      </c>
      <c r="Q1111" t="str">
        <f t="shared" si="88"/>
        <v/>
      </c>
      <c r="S1111">
        <f>IF(E1111="",WoE!$T$11,IF(E1111&lt;18,WoE!$T$5,IF(E1111&lt;31,WoE!$T$6,IF(E1111&lt;41,WoE!$T$7,IF(E1111&lt;51,WoE!$T$8,IF(E1111&lt;61,WoE!$T$9,WoE!$T$10))))))</f>
        <v>-43.580409799888336</v>
      </c>
      <c r="T1111">
        <f>IF(J1111="",WoE!$T$25,IF(LEFT(J1111,1)=WoE!$R$19,WoE!$T$19,IF(LEFT(J1111,1)=WoE!$R$20,WoE!$T$20,IF(LEFT(J1111,1)=WoE!$R$21,WoE!$T$21,IF(LEFT(J1111,1)=WoE!$R$22,WoE!$T$22,IF(LEFT(J1111,1)=WoE!$R$23,WoE!$T$23,WoE!$T$24))))))</f>
        <v>-35.508699828064103</v>
      </c>
      <c r="U1111">
        <f>IF(Q1111=WoE!$R$45,WoE!$T$45,IF(Q1111=WoE!$R$44,WoE!$T$44,IF(Q1111=WoE!$R$43,WoE!$T$43,IF(Q1111=WoE!$R$42,WoE!$T$42,IF(Q1111=WoE!$R$41,WoE!$T$41,IF(Q1111=WoE!$R$40,WoE!$T$40,IF(Q1111=WoE!$R$39,WoE!$T$39,IF(Q1111=WoE!$R$38,WoE!$T$38,IF(Q1111=WoE!$R$37,WoE!$T$37,IF(Q1111=WoE!$R$36,WoE!$T$36,IF(Q1111=WoE!$R$35,WoE!$T$35,IF(Q1111="",WoE!$T$33,WoE!$T$34))))))))))))</f>
        <v>-46.758841498002319</v>
      </c>
      <c r="V1111">
        <f>IF(D1111=WoE!$R$53,WoE!$T$53,WoE!$T$54)</f>
        <v>-94.961360375027951</v>
      </c>
      <c r="W1111">
        <f t="shared" si="89"/>
        <v>0</v>
      </c>
      <c r="Y1111">
        <f>VLOOKUP(S1111,WoE!$T$5:$W$11,4,FALSE)</f>
        <v>113</v>
      </c>
      <c r="Z1111">
        <f>VLOOKUP(T1111,WoE!$T$19:$W$25,4,FALSE)</f>
        <v>113</v>
      </c>
      <c r="AA1111">
        <f>VLOOKUP(U1111,WoE!$T$33:$W$45,4,FALSE)</f>
        <v>112</v>
      </c>
      <c r="AB1111">
        <f>VLOOKUP(V1111,WoE!$T$53:$W$54,4,FALSE)</f>
        <v>95</v>
      </c>
      <c r="AC1111">
        <f t="shared" si="90"/>
        <v>433</v>
      </c>
      <c r="AD1111">
        <f t="shared" si="91"/>
        <v>0</v>
      </c>
    </row>
    <row r="1112" spans="1:30" x14ac:dyDescent="0.25">
      <c r="A1112">
        <v>3</v>
      </c>
      <c r="B1112">
        <v>0</v>
      </c>
      <c r="C1112" t="s">
        <v>2444</v>
      </c>
      <c r="D1112" t="s">
        <v>20</v>
      </c>
      <c r="E1112">
        <v>32</v>
      </c>
      <c r="F1112">
        <v>0</v>
      </c>
      <c r="G1112">
        <v>0</v>
      </c>
      <c r="H1112" t="s">
        <v>2445</v>
      </c>
      <c r="I1112">
        <v>7.8958000000000004</v>
      </c>
      <c r="K1112" t="s">
        <v>17</v>
      </c>
      <c r="O1112">
        <v>3</v>
      </c>
      <c r="P1112" t="str">
        <f t="shared" si="87"/>
        <v>Train</v>
      </c>
      <c r="Q1112" t="str">
        <f t="shared" si="88"/>
        <v/>
      </c>
      <c r="S1112">
        <f>IF(E1112="",WoE!$T$11,IF(E1112&lt;18,WoE!$T$5,IF(E1112&lt;31,WoE!$T$6,IF(E1112&lt;41,WoE!$T$7,IF(E1112&lt;51,WoE!$T$8,IF(E1112&lt;61,WoE!$T$9,WoE!$T$10))))))</f>
        <v>6.0882919635254256</v>
      </c>
      <c r="T1112">
        <f>IF(J1112="",WoE!$T$25,IF(LEFT(J1112,1)=WoE!$R$19,WoE!$T$19,IF(LEFT(J1112,1)=WoE!$R$20,WoE!$T$20,IF(LEFT(J1112,1)=WoE!$R$21,WoE!$T$21,IF(LEFT(J1112,1)=WoE!$R$22,WoE!$T$22,IF(LEFT(J1112,1)=WoE!$R$23,WoE!$T$23,WoE!$T$24))))))</f>
        <v>-35.508699828064103</v>
      </c>
      <c r="U1112">
        <f>IF(Q1112=WoE!$R$45,WoE!$T$45,IF(Q1112=WoE!$R$44,WoE!$T$44,IF(Q1112=WoE!$R$43,WoE!$T$43,IF(Q1112=WoE!$R$42,WoE!$T$42,IF(Q1112=WoE!$R$41,WoE!$T$41,IF(Q1112=WoE!$R$40,WoE!$T$40,IF(Q1112=WoE!$R$39,WoE!$T$39,IF(Q1112=WoE!$R$38,WoE!$T$38,IF(Q1112=WoE!$R$37,WoE!$T$37,IF(Q1112=WoE!$R$36,WoE!$T$36,IF(Q1112=WoE!$R$35,WoE!$T$35,IF(Q1112="",WoE!$T$33,WoE!$T$34))))))))))))</f>
        <v>-46.758841498002319</v>
      </c>
      <c r="V1112">
        <f>IF(D1112=WoE!$R$53,WoE!$T$53,WoE!$T$54)</f>
        <v>-94.961360375027951</v>
      </c>
      <c r="W1112">
        <f t="shared" si="89"/>
        <v>0</v>
      </c>
      <c r="Y1112">
        <f>VLOOKUP(S1112,WoE!$T$5:$W$11,4,FALSE)</f>
        <v>123</v>
      </c>
      <c r="Z1112">
        <f>VLOOKUP(T1112,WoE!$T$19:$W$25,4,FALSE)</f>
        <v>113</v>
      </c>
      <c r="AA1112">
        <f>VLOOKUP(U1112,WoE!$T$33:$W$45,4,FALSE)</f>
        <v>112</v>
      </c>
      <c r="AB1112">
        <f>VLOOKUP(V1112,WoE!$T$53:$W$54,4,FALSE)</f>
        <v>95</v>
      </c>
      <c r="AC1112">
        <f t="shared" si="90"/>
        <v>443</v>
      </c>
      <c r="AD1112">
        <f t="shared" si="91"/>
        <v>0</v>
      </c>
    </row>
    <row r="1113" spans="1:30" hidden="1" x14ac:dyDescent="0.25">
      <c r="A1113">
        <v>3</v>
      </c>
      <c r="B1113">
        <v>0</v>
      </c>
      <c r="C1113" t="s">
        <v>2446</v>
      </c>
      <c r="D1113" t="s">
        <v>20</v>
      </c>
      <c r="E1113">
        <v>0.75</v>
      </c>
      <c r="F1113">
        <v>1</v>
      </c>
      <c r="G1113">
        <v>1</v>
      </c>
      <c r="H1113" t="s">
        <v>2447</v>
      </c>
      <c r="I1113">
        <v>13.775</v>
      </c>
      <c r="K1113" t="s">
        <v>17</v>
      </c>
      <c r="O1113">
        <v>4</v>
      </c>
      <c r="P1113" t="str">
        <f t="shared" si="87"/>
        <v>Test</v>
      </c>
      <c r="Q1113" t="str">
        <f t="shared" si="88"/>
        <v/>
      </c>
      <c r="S1113">
        <f>IF(E1113="",WoE!$T$11,IF(E1113&lt;18,WoE!$T$5,IF(E1113&lt;31,WoE!$T$6,IF(E1113&lt;41,WoE!$T$7,IF(E1113&lt;51,WoE!$T$8,IF(E1113&lt;61,WoE!$T$9,WoE!$T$10))))))</f>
        <v>76.513380263189873</v>
      </c>
      <c r="T1113">
        <f>IF(J1113="",WoE!$T$25,IF(LEFT(J1113,1)=WoE!$R$19,WoE!$T$19,IF(LEFT(J1113,1)=WoE!$R$20,WoE!$T$20,IF(LEFT(J1113,1)=WoE!$R$21,WoE!$T$21,IF(LEFT(J1113,1)=WoE!$R$22,WoE!$T$22,IF(LEFT(J1113,1)=WoE!$R$23,WoE!$T$23,WoE!$T$24))))))</f>
        <v>-35.508699828064103</v>
      </c>
      <c r="U1113">
        <f>IF(Q1113=WoE!$R$45,WoE!$T$45,IF(Q1113=WoE!$R$44,WoE!$T$44,IF(Q1113=WoE!$R$43,WoE!$T$43,IF(Q1113=WoE!$R$42,WoE!$T$42,IF(Q1113=WoE!$R$41,WoE!$T$41,IF(Q1113=WoE!$R$40,WoE!$T$40,IF(Q1113=WoE!$R$39,WoE!$T$39,IF(Q1113=WoE!$R$38,WoE!$T$38,IF(Q1113=WoE!$R$37,WoE!$T$37,IF(Q1113=WoE!$R$36,WoE!$T$36,IF(Q1113=WoE!$R$35,WoE!$T$35,IF(Q1113="",WoE!$T$33,WoE!$T$34))))))))))))</f>
        <v>-46.758841498002319</v>
      </c>
      <c r="V1113">
        <f>IF(D1113=WoE!$R$53,WoE!$T$53,WoE!$T$54)</f>
        <v>-94.961360375027951</v>
      </c>
      <c r="W1113">
        <f t="shared" si="89"/>
        <v>0</v>
      </c>
      <c r="Y1113">
        <f>VLOOKUP(S1113,WoE!$T$5:$W$11,4,FALSE)</f>
        <v>137</v>
      </c>
      <c r="Z1113">
        <f>VLOOKUP(T1113,WoE!$T$19:$W$25,4,FALSE)</f>
        <v>113</v>
      </c>
      <c r="AA1113">
        <f>VLOOKUP(U1113,WoE!$T$33:$W$45,4,FALSE)</f>
        <v>112</v>
      </c>
      <c r="AB1113">
        <f>VLOOKUP(V1113,WoE!$T$53:$W$54,4,FALSE)</f>
        <v>95</v>
      </c>
      <c r="AC1113">
        <f t="shared" si="90"/>
        <v>457</v>
      </c>
      <c r="AD1113">
        <f t="shared" si="91"/>
        <v>0</v>
      </c>
    </row>
    <row r="1114" spans="1:30" hidden="1" x14ac:dyDescent="0.25">
      <c r="A1114">
        <v>3</v>
      </c>
      <c r="B1114">
        <v>0</v>
      </c>
      <c r="C1114" t="s">
        <v>2448</v>
      </c>
      <c r="D1114" t="s">
        <v>15</v>
      </c>
      <c r="E1114">
        <v>3</v>
      </c>
      <c r="F1114">
        <v>1</v>
      </c>
      <c r="G1114">
        <v>1</v>
      </c>
      <c r="H1114" t="s">
        <v>2447</v>
      </c>
      <c r="I1114">
        <v>13.775</v>
      </c>
      <c r="K1114" t="s">
        <v>17</v>
      </c>
      <c r="O1114">
        <v>5</v>
      </c>
      <c r="P1114" t="str">
        <f t="shared" si="87"/>
        <v>Validate</v>
      </c>
      <c r="Q1114" t="str">
        <f t="shared" si="88"/>
        <v/>
      </c>
      <c r="S1114">
        <f>IF(E1114="",WoE!$T$11,IF(E1114&lt;18,WoE!$T$5,IF(E1114&lt;31,WoE!$T$6,IF(E1114&lt;41,WoE!$T$7,IF(E1114&lt;51,WoE!$T$8,IF(E1114&lt;61,WoE!$T$9,WoE!$T$10))))))</f>
        <v>76.513380263189873</v>
      </c>
      <c r="T1114">
        <f>IF(J1114="",WoE!$T$25,IF(LEFT(J1114,1)=WoE!$R$19,WoE!$T$19,IF(LEFT(J1114,1)=WoE!$R$20,WoE!$T$20,IF(LEFT(J1114,1)=WoE!$R$21,WoE!$T$21,IF(LEFT(J1114,1)=WoE!$R$22,WoE!$T$22,IF(LEFT(J1114,1)=WoE!$R$23,WoE!$T$23,WoE!$T$24))))))</f>
        <v>-35.508699828064103</v>
      </c>
      <c r="U1114">
        <f>IF(Q1114=WoE!$R$45,WoE!$T$45,IF(Q1114=WoE!$R$44,WoE!$T$44,IF(Q1114=WoE!$R$43,WoE!$T$43,IF(Q1114=WoE!$R$42,WoE!$T$42,IF(Q1114=WoE!$R$41,WoE!$T$41,IF(Q1114=WoE!$R$40,WoE!$T$40,IF(Q1114=WoE!$R$39,WoE!$T$39,IF(Q1114=WoE!$R$38,WoE!$T$38,IF(Q1114=WoE!$R$37,WoE!$T$37,IF(Q1114=WoE!$R$36,WoE!$T$36,IF(Q1114=WoE!$R$35,WoE!$T$35,IF(Q1114="",WoE!$T$33,WoE!$T$34))))))))))))</f>
        <v>-46.758841498002319</v>
      </c>
      <c r="V1114">
        <f>IF(D1114=WoE!$R$53,WoE!$T$53,WoE!$T$54)</f>
        <v>157.1927179217501</v>
      </c>
      <c r="W1114">
        <f t="shared" si="89"/>
        <v>0</v>
      </c>
      <c r="Y1114">
        <f>VLOOKUP(S1114,WoE!$T$5:$W$11,4,FALSE)</f>
        <v>137</v>
      </c>
      <c r="Z1114">
        <f>VLOOKUP(T1114,WoE!$T$19:$W$25,4,FALSE)</f>
        <v>113</v>
      </c>
      <c r="AA1114">
        <f>VLOOKUP(U1114,WoE!$T$33:$W$45,4,FALSE)</f>
        <v>112</v>
      </c>
      <c r="AB1114">
        <f>VLOOKUP(V1114,WoE!$T$53:$W$54,4,FALSE)</f>
        <v>167</v>
      </c>
      <c r="AC1114">
        <f t="shared" si="90"/>
        <v>529</v>
      </c>
      <c r="AD1114">
        <f t="shared" si="91"/>
        <v>0</v>
      </c>
    </row>
    <row r="1115" spans="1:30" x14ac:dyDescent="0.25">
      <c r="A1115">
        <v>3</v>
      </c>
      <c r="B1115">
        <v>0</v>
      </c>
      <c r="C1115" t="s">
        <v>2449</v>
      </c>
      <c r="D1115" t="s">
        <v>15</v>
      </c>
      <c r="E1115">
        <v>26</v>
      </c>
      <c r="F1115">
        <v>0</v>
      </c>
      <c r="G1115">
        <v>2</v>
      </c>
      <c r="H1115" t="s">
        <v>2447</v>
      </c>
      <c r="I1115">
        <v>13.775</v>
      </c>
      <c r="K1115" t="s">
        <v>17</v>
      </c>
      <c r="O1115">
        <v>3</v>
      </c>
      <c r="P1115" t="str">
        <f t="shared" si="87"/>
        <v>Train</v>
      </c>
      <c r="Q1115" t="str">
        <f t="shared" si="88"/>
        <v/>
      </c>
      <c r="S1115">
        <f>IF(E1115="",WoE!$T$11,IF(E1115&lt;18,WoE!$T$5,IF(E1115&lt;31,WoE!$T$6,IF(E1115&lt;41,WoE!$T$7,IF(E1115&lt;51,WoE!$T$8,IF(E1115&lt;61,WoE!$T$9,WoE!$T$10))))))</f>
        <v>-5.6858338818942329</v>
      </c>
      <c r="T1115">
        <f>IF(J1115="",WoE!$T$25,IF(LEFT(J1115,1)=WoE!$R$19,WoE!$T$19,IF(LEFT(J1115,1)=WoE!$R$20,WoE!$T$20,IF(LEFT(J1115,1)=WoE!$R$21,WoE!$T$21,IF(LEFT(J1115,1)=WoE!$R$22,WoE!$T$22,IF(LEFT(J1115,1)=WoE!$R$23,WoE!$T$23,WoE!$T$24))))))</f>
        <v>-35.508699828064103</v>
      </c>
      <c r="U1115">
        <f>IF(Q1115=WoE!$R$45,WoE!$T$45,IF(Q1115=WoE!$R$44,WoE!$T$44,IF(Q1115=WoE!$R$43,WoE!$T$43,IF(Q1115=WoE!$R$42,WoE!$T$42,IF(Q1115=WoE!$R$41,WoE!$T$41,IF(Q1115=WoE!$R$40,WoE!$T$40,IF(Q1115=WoE!$R$39,WoE!$T$39,IF(Q1115=WoE!$R$38,WoE!$T$38,IF(Q1115=WoE!$R$37,WoE!$T$37,IF(Q1115=WoE!$R$36,WoE!$T$36,IF(Q1115=WoE!$R$35,WoE!$T$35,IF(Q1115="",WoE!$T$33,WoE!$T$34))))))))))))</f>
        <v>-46.758841498002319</v>
      </c>
      <c r="V1115">
        <f>IF(D1115=WoE!$R$53,WoE!$T$53,WoE!$T$54)</f>
        <v>157.1927179217501</v>
      </c>
      <c r="W1115">
        <f t="shared" si="89"/>
        <v>0</v>
      </c>
      <c r="Y1115">
        <f>VLOOKUP(S1115,WoE!$T$5:$W$11,4,FALSE)</f>
        <v>121</v>
      </c>
      <c r="Z1115">
        <f>VLOOKUP(T1115,WoE!$T$19:$W$25,4,FALSE)</f>
        <v>113</v>
      </c>
      <c r="AA1115">
        <f>VLOOKUP(U1115,WoE!$T$33:$W$45,4,FALSE)</f>
        <v>112</v>
      </c>
      <c r="AB1115">
        <f>VLOOKUP(V1115,WoE!$T$53:$W$54,4,FALSE)</f>
        <v>167</v>
      </c>
      <c r="AC1115">
        <f t="shared" si="90"/>
        <v>513</v>
      </c>
      <c r="AD1115">
        <f t="shared" si="91"/>
        <v>0</v>
      </c>
    </row>
    <row r="1116" spans="1:30" x14ac:dyDescent="0.25">
      <c r="A1116">
        <v>3</v>
      </c>
      <c r="B1116">
        <v>0</v>
      </c>
      <c r="C1116" t="s">
        <v>2450</v>
      </c>
      <c r="D1116" t="s">
        <v>20</v>
      </c>
      <c r="F1116">
        <v>0</v>
      </c>
      <c r="G1116">
        <v>0</v>
      </c>
      <c r="H1116" t="s">
        <v>2451</v>
      </c>
      <c r="I1116">
        <v>7</v>
      </c>
      <c r="K1116" t="s">
        <v>17</v>
      </c>
      <c r="O1116">
        <v>3</v>
      </c>
      <c r="P1116" t="str">
        <f t="shared" si="87"/>
        <v>Train</v>
      </c>
      <c r="Q1116" t="str">
        <f t="shared" si="88"/>
        <v/>
      </c>
      <c r="S1116">
        <f>IF(E1116="",WoE!$T$11,IF(E1116&lt;18,WoE!$T$5,IF(E1116&lt;31,WoE!$T$6,IF(E1116&lt;41,WoE!$T$7,IF(E1116&lt;51,WoE!$T$8,IF(E1116&lt;61,WoE!$T$9,WoE!$T$10))))))</f>
        <v>-43.580409799888336</v>
      </c>
      <c r="T1116">
        <f>IF(J1116="",WoE!$T$25,IF(LEFT(J1116,1)=WoE!$R$19,WoE!$T$19,IF(LEFT(J1116,1)=WoE!$R$20,WoE!$T$20,IF(LEFT(J1116,1)=WoE!$R$21,WoE!$T$21,IF(LEFT(J1116,1)=WoE!$R$22,WoE!$T$22,IF(LEFT(J1116,1)=WoE!$R$23,WoE!$T$23,WoE!$T$24))))))</f>
        <v>-35.508699828064103</v>
      </c>
      <c r="U1116">
        <f>IF(Q1116=WoE!$R$45,WoE!$T$45,IF(Q1116=WoE!$R$44,WoE!$T$44,IF(Q1116=WoE!$R$43,WoE!$T$43,IF(Q1116=WoE!$R$42,WoE!$T$42,IF(Q1116=WoE!$R$41,WoE!$T$41,IF(Q1116=WoE!$R$40,WoE!$T$40,IF(Q1116=WoE!$R$39,WoE!$T$39,IF(Q1116=WoE!$R$38,WoE!$T$38,IF(Q1116=WoE!$R$37,WoE!$T$37,IF(Q1116=WoE!$R$36,WoE!$T$36,IF(Q1116=WoE!$R$35,WoE!$T$35,IF(Q1116="",WoE!$T$33,WoE!$T$34))))))))))))</f>
        <v>-46.758841498002319</v>
      </c>
      <c r="V1116">
        <f>IF(D1116=WoE!$R$53,WoE!$T$53,WoE!$T$54)</f>
        <v>-94.961360375027951</v>
      </c>
      <c r="W1116">
        <f t="shared" si="89"/>
        <v>0</v>
      </c>
      <c r="Y1116">
        <f>VLOOKUP(S1116,WoE!$T$5:$W$11,4,FALSE)</f>
        <v>113</v>
      </c>
      <c r="Z1116">
        <f>VLOOKUP(T1116,WoE!$T$19:$W$25,4,FALSE)</f>
        <v>113</v>
      </c>
      <c r="AA1116">
        <f>VLOOKUP(U1116,WoE!$T$33:$W$45,4,FALSE)</f>
        <v>112</v>
      </c>
      <c r="AB1116">
        <f>VLOOKUP(V1116,WoE!$T$53:$W$54,4,FALSE)</f>
        <v>95</v>
      </c>
      <c r="AC1116">
        <f t="shared" si="90"/>
        <v>433</v>
      </c>
      <c r="AD1116">
        <f t="shared" si="91"/>
        <v>0</v>
      </c>
    </row>
    <row r="1117" spans="1:30" x14ac:dyDescent="0.25">
      <c r="A1117">
        <v>3</v>
      </c>
      <c r="B1117">
        <v>0</v>
      </c>
      <c r="C1117" t="s">
        <v>2452</v>
      </c>
      <c r="D1117" t="s">
        <v>20</v>
      </c>
      <c r="F1117">
        <v>0</v>
      </c>
      <c r="G1117">
        <v>0</v>
      </c>
      <c r="H1117" t="s">
        <v>2453</v>
      </c>
      <c r="I1117">
        <v>7.7750000000000004</v>
      </c>
      <c r="K1117" t="s">
        <v>17</v>
      </c>
      <c r="O1117">
        <v>3</v>
      </c>
      <c r="P1117" t="str">
        <f t="shared" si="87"/>
        <v>Train</v>
      </c>
      <c r="Q1117" t="str">
        <f t="shared" si="88"/>
        <v/>
      </c>
      <c r="S1117">
        <f>IF(E1117="",WoE!$T$11,IF(E1117&lt;18,WoE!$T$5,IF(E1117&lt;31,WoE!$T$6,IF(E1117&lt;41,WoE!$T$7,IF(E1117&lt;51,WoE!$T$8,IF(E1117&lt;61,WoE!$T$9,WoE!$T$10))))))</f>
        <v>-43.580409799888336</v>
      </c>
      <c r="T1117">
        <f>IF(J1117="",WoE!$T$25,IF(LEFT(J1117,1)=WoE!$R$19,WoE!$T$19,IF(LEFT(J1117,1)=WoE!$R$20,WoE!$T$20,IF(LEFT(J1117,1)=WoE!$R$21,WoE!$T$21,IF(LEFT(J1117,1)=WoE!$R$22,WoE!$T$22,IF(LEFT(J1117,1)=WoE!$R$23,WoE!$T$23,WoE!$T$24))))))</f>
        <v>-35.508699828064103</v>
      </c>
      <c r="U1117">
        <f>IF(Q1117=WoE!$R$45,WoE!$T$45,IF(Q1117=WoE!$R$44,WoE!$T$44,IF(Q1117=WoE!$R$43,WoE!$T$43,IF(Q1117=WoE!$R$42,WoE!$T$42,IF(Q1117=WoE!$R$41,WoE!$T$41,IF(Q1117=WoE!$R$40,WoE!$T$40,IF(Q1117=WoE!$R$39,WoE!$T$39,IF(Q1117=WoE!$R$38,WoE!$T$38,IF(Q1117=WoE!$R$37,WoE!$T$37,IF(Q1117=WoE!$R$36,WoE!$T$36,IF(Q1117=WoE!$R$35,WoE!$T$35,IF(Q1117="",WoE!$T$33,WoE!$T$34))))))))))))</f>
        <v>-46.758841498002319</v>
      </c>
      <c r="V1117">
        <f>IF(D1117=WoE!$R$53,WoE!$T$53,WoE!$T$54)</f>
        <v>-94.961360375027951</v>
      </c>
      <c r="W1117">
        <f t="shared" si="89"/>
        <v>0</v>
      </c>
      <c r="Y1117">
        <f>VLOOKUP(S1117,WoE!$T$5:$W$11,4,FALSE)</f>
        <v>113</v>
      </c>
      <c r="Z1117">
        <f>VLOOKUP(T1117,WoE!$T$19:$W$25,4,FALSE)</f>
        <v>113</v>
      </c>
      <c r="AA1117">
        <f>VLOOKUP(U1117,WoE!$T$33:$W$45,4,FALSE)</f>
        <v>112</v>
      </c>
      <c r="AB1117">
        <f>VLOOKUP(V1117,WoE!$T$53:$W$54,4,FALSE)</f>
        <v>95</v>
      </c>
      <c r="AC1117">
        <f t="shared" si="90"/>
        <v>433</v>
      </c>
      <c r="AD1117">
        <f t="shared" si="91"/>
        <v>0</v>
      </c>
    </row>
    <row r="1118" spans="1:30" x14ac:dyDescent="0.25">
      <c r="A1118">
        <v>3</v>
      </c>
      <c r="B1118">
        <v>0</v>
      </c>
      <c r="C1118" t="s">
        <v>2454</v>
      </c>
      <c r="D1118" t="s">
        <v>20</v>
      </c>
      <c r="F1118">
        <v>0</v>
      </c>
      <c r="G1118">
        <v>0</v>
      </c>
      <c r="H1118" t="s">
        <v>2455</v>
      </c>
      <c r="I1118">
        <v>8.0500000000000007</v>
      </c>
      <c r="K1118" t="s">
        <v>17</v>
      </c>
      <c r="O1118">
        <v>1</v>
      </c>
      <c r="P1118" t="str">
        <f t="shared" si="87"/>
        <v>Train</v>
      </c>
      <c r="Q1118" t="str">
        <f t="shared" si="88"/>
        <v/>
      </c>
      <c r="S1118">
        <f>IF(E1118="",WoE!$T$11,IF(E1118&lt;18,WoE!$T$5,IF(E1118&lt;31,WoE!$T$6,IF(E1118&lt;41,WoE!$T$7,IF(E1118&lt;51,WoE!$T$8,IF(E1118&lt;61,WoE!$T$9,WoE!$T$10))))))</f>
        <v>-43.580409799888336</v>
      </c>
      <c r="T1118">
        <f>IF(J1118="",WoE!$T$25,IF(LEFT(J1118,1)=WoE!$R$19,WoE!$T$19,IF(LEFT(J1118,1)=WoE!$R$20,WoE!$T$20,IF(LEFT(J1118,1)=WoE!$R$21,WoE!$T$21,IF(LEFT(J1118,1)=WoE!$R$22,WoE!$T$22,IF(LEFT(J1118,1)=WoE!$R$23,WoE!$T$23,WoE!$T$24))))))</f>
        <v>-35.508699828064103</v>
      </c>
      <c r="U1118">
        <f>IF(Q1118=WoE!$R$45,WoE!$T$45,IF(Q1118=WoE!$R$44,WoE!$T$44,IF(Q1118=WoE!$R$43,WoE!$T$43,IF(Q1118=WoE!$R$42,WoE!$T$42,IF(Q1118=WoE!$R$41,WoE!$T$41,IF(Q1118=WoE!$R$40,WoE!$T$40,IF(Q1118=WoE!$R$39,WoE!$T$39,IF(Q1118=WoE!$R$38,WoE!$T$38,IF(Q1118=WoE!$R$37,WoE!$T$37,IF(Q1118=WoE!$R$36,WoE!$T$36,IF(Q1118=WoE!$R$35,WoE!$T$35,IF(Q1118="",WoE!$T$33,WoE!$T$34))))))))))))</f>
        <v>-46.758841498002319</v>
      </c>
      <c r="V1118">
        <f>IF(D1118=WoE!$R$53,WoE!$T$53,WoE!$T$54)</f>
        <v>-94.961360375027951</v>
      </c>
      <c r="W1118">
        <f t="shared" si="89"/>
        <v>0</v>
      </c>
      <c r="Y1118">
        <f>VLOOKUP(S1118,WoE!$T$5:$W$11,4,FALSE)</f>
        <v>113</v>
      </c>
      <c r="Z1118">
        <f>VLOOKUP(T1118,WoE!$T$19:$W$25,4,FALSE)</f>
        <v>113</v>
      </c>
      <c r="AA1118">
        <f>VLOOKUP(U1118,WoE!$T$33:$W$45,4,FALSE)</f>
        <v>112</v>
      </c>
      <c r="AB1118">
        <f>VLOOKUP(V1118,WoE!$T$53:$W$54,4,FALSE)</f>
        <v>95</v>
      </c>
      <c r="AC1118">
        <f t="shared" si="90"/>
        <v>433</v>
      </c>
      <c r="AD1118">
        <f t="shared" si="91"/>
        <v>0</v>
      </c>
    </row>
    <row r="1119" spans="1:30" x14ac:dyDescent="0.25">
      <c r="A1119">
        <v>3</v>
      </c>
      <c r="B1119">
        <v>0</v>
      </c>
      <c r="C1119" t="s">
        <v>2456</v>
      </c>
      <c r="D1119" t="s">
        <v>20</v>
      </c>
      <c r="E1119">
        <v>21</v>
      </c>
      <c r="F1119">
        <v>0</v>
      </c>
      <c r="G1119">
        <v>0</v>
      </c>
      <c r="H1119" t="s">
        <v>2457</v>
      </c>
      <c r="I1119">
        <v>7.9249999999999998</v>
      </c>
      <c r="K1119" t="s">
        <v>17</v>
      </c>
      <c r="O1119">
        <v>2</v>
      </c>
      <c r="P1119" t="str">
        <f t="shared" si="87"/>
        <v>Train</v>
      </c>
      <c r="Q1119" t="str">
        <f t="shared" si="88"/>
        <v/>
      </c>
      <c r="S1119">
        <f>IF(E1119="",WoE!$T$11,IF(E1119&lt;18,WoE!$T$5,IF(E1119&lt;31,WoE!$T$6,IF(E1119&lt;41,WoE!$T$7,IF(E1119&lt;51,WoE!$T$8,IF(E1119&lt;61,WoE!$T$9,WoE!$T$10))))))</f>
        <v>-5.6858338818942329</v>
      </c>
      <c r="T1119">
        <f>IF(J1119="",WoE!$T$25,IF(LEFT(J1119,1)=WoE!$R$19,WoE!$T$19,IF(LEFT(J1119,1)=WoE!$R$20,WoE!$T$20,IF(LEFT(J1119,1)=WoE!$R$21,WoE!$T$21,IF(LEFT(J1119,1)=WoE!$R$22,WoE!$T$22,IF(LEFT(J1119,1)=WoE!$R$23,WoE!$T$23,WoE!$T$24))))))</f>
        <v>-35.508699828064103</v>
      </c>
      <c r="U1119">
        <f>IF(Q1119=WoE!$R$45,WoE!$T$45,IF(Q1119=WoE!$R$44,WoE!$T$44,IF(Q1119=WoE!$R$43,WoE!$T$43,IF(Q1119=WoE!$R$42,WoE!$T$42,IF(Q1119=WoE!$R$41,WoE!$T$41,IF(Q1119=WoE!$R$40,WoE!$T$40,IF(Q1119=WoE!$R$39,WoE!$T$39,IF(Q1119=WoE!$R$38,WoE!$T$38,IF(Q1119=WoE!$R$37,WoE!$T$37,IF(Q1119=WoE!$R$36,WoE!$T$36,IF(Q1119=WoE!$R$35,WoE!$T$35,IF(Q1119="",WoE!$T$33,WoE!$T$34))))))))))))</f>
        <v>-46.758841498002319</v>
      </c>
      <c r="V1119">
        <f>IF(D1119=WoE!$R$53,WoE!$T$53,WoE!$T$54)</f>
        <v>-94.961360375027951</v>
      </c>
      <c r="W1119">
        <f t="shared" si="89"/>
        <v>0</v>
      </c>
      <c r="Y1119">
        <f>VLOOKUP(S1119,WoE!$T$5:$W$11,4,FALSE)</f>
        <v>121</v>
      </c>
      <c r="Z1119">
        <f>VLOOKUP(T1119,WoE!$T$19:$W$25,4,FALSE)</f>
        <v>113</v>
      </c>
      <c r="AA1119">
        <f>VLOOKUP(U1119,WoE!$T$33:$W$45,4,FALSE)</f>
        <v>112</v>
      </c>
      <c r="AB1119">
        <f>VLOOKUP(V1119,WoE!$T$53:$W$54,4,FALSE)</f>
        <v>95</v>
      </c>
      <c r="AC1119">
        <f t="shared" si="90"/>
        <v>441</v>
      </c>
      <c r="AD1119">
        <f t="shared" si="91"/>
        <v>0</v>
      </c>
    </row>
    <row r="1120" spans="1:30" x14ac:dyDescent="0.25">
      <c r="A1120">
        <v>3</v>
      </c>
      <c r="B1120">
        <v>0</v>
      </c>
      <c r="C1120" t="s">
        <v>2458</v>
      </c>
      <c r="D1120" t="s">
        <v>20</v>
      </c>
      <c r="E1120">
        <v>25</v>
      </c>
      <c r="F1120">
        <v>0</v>
      </c>
      <c r="G1120">
        <v>0</v>
      </c>
      <c r="H1120" t="s">
        <v>2459</v>
      </c>
      <c r="I1120">
        <v>7.9249999999999998</v>
      </c>
      <c r="K1120" t="s">
        <v>17</v>
      </c>
      <c r="O1120">
        <v>2</v>
      </c>
      <c r="P1120" t="str">
        <f t="shared" si="87"/>
        <v>Train</v>
      </c>
      <c r="Q1120" t="str">
        <f t="shared" si="88"/>
        <v/>
      </c>
      <c r="S1120">
        <f>IF(E1120="",WoE!$T$11,IF(E1120&lt;18,WoE!$T$5,IF(E1120&lt;31,WoE!$T$6,IF(E1120&lt;41,WoE!$T$7,IF(E1120&lt;51,WoE!$T$8,IF(E1120&lt;61,WoE!$T$9,WoE!$T$10))))))</f>
        <v>-5.6858338818942329</v>
      </c>
      <c r="T1120">
        <f>IF(J1120="",WoE!$T$25,IF(LEFT(J1120,1)=WoE!$R$19,WoE!$T$19,IF(LEFT(J1120,1)=WoE!$R$20,WoE!$T$20,IF(LEFT(J1120,1)=WoE!$R$21,WoE!$T$21,IF(LEFT(J1120,1)=WoE!$R$22,WoE!$T$22,IF(LEFT(J1120,1)=WoE!$R$23,WoE!$T$23,WoE!$T$24))))))</f>
        <v>-35.508699828064103</v>
      </c>
      <c r="U1120">
        <f>IF(Q1120=WoE!$R$45,WoE!$T$45,IF(Q1120=WoE!$R$44,WoE!$T$44,IF(Q1120=WoE!$R$43,WoE!$T$43,IF(Q1120=WoE!$R$42,WoE!$T$42,IF(Q1120=WoE!$R$41,WoE!$T$41,IF(Q1120=WoE!$R$40,WoE!$T$40,IF(Q1120=WoE!$R$39,WoE!$T$39,IF(Q1120=WoE!$R$38,WoE!$T$38,IF(Q1120=WoE!$R$37,WoE!$T$37,IF(Q1120=WoE!$R$36,WoE!$T$36,IF(Q1120=WoE!$R$35,WoE!$T$35,IF(Q1120="",WoE!$T$33,WoE!$T$34))))))))))))</f>
        <v>-46.758841498002319</v>
      </c>
      <c r="V1120">
        <f>IF(D1120=WoE!$R$53,WoE!$T$53,WoE!$T$54)</f>
        <v>-94.961360375027951</v>
      </c>
      <c r="W1120">
        <f t="shared" si="89"/>
        <v>0</v>
      </c>
      <c r="Y1120">
        <f>VLOOKUP(S1120,WoE!$T$5:$W$11,4,FALSE)</f>
        <v>121</v>
      </c>
      <c r="Z1120">
        <f>VLOOKUP(T1120,WoE!$T$19:$W$25,4,FALSE)</f>
        <v>113</v>
      </c>
      <c r="AA1120">
        <f>VLOOKUP(U1120,WoE!$T$33:$W$45,4,FALSE)</f>
        <v>112</v>
      </c>
      <c r="AB1120">
        <f>VLOOKUP(V1120,WoE!$T$53:$W$54,4,FALSE)</f>
        <v>95</v>
      </c>
      <c r="AC1120">
        <f t="shared" si="90"/>
        <v>441</v>
      </c>
      <c r="AD1120">
        <f t="shared" si="91"/>
        <v>0</v>
      </c>
    </row>
    <row r="1121" spans="1:30" x14ac:dyDescent="0.25">
      <c r="A1121">
        <v>3</v>
      </c>
      <c r="B1121">
        <v>0</v>
      </c>
      <c r="C1121" t="s">
        <v>2460</v>
      </c>
      <c r="D1121" t="s">
        <v>20</v>
      </c>
      <c r="E1121">
        <v>22</v>
      </c>
      <c r="F1121">
        <v>0</v>
      </c>
      <c r="G1121">
        <v>0</v>
      </c>
      <c r="H1121" t="s">
        <v>2461</v>
      </c>
      <c r="I1121">
        <v>7.25</v>
      </c>
      <c r="K1121" t="s">
        <v>17</v>
      </c>
      <c r="O1121">
        <v>3</v>
      </c>
      <c r="P1121" t="str">
        <f t="shared" si="87"/>
        <v>Train</v>
      </c>
      <c r="Q1121" t="str">
        <f t="shared" si="88"/>
        <v/>
      </c>
      <c r="S1121">
        <f>IF(E1121="",WoE!$T$11,IF(E1121&lt;18,WoE!$T$5,IF(E1121&lt;31,WoE!$T$6,IF(E1121&lt;41,WoE!$T$7,IF(E1121&lt;51,WoE!$T$8,IF(E1121&lt;61,WoE!$T$9,WoE!$T$10))))))</f>
        <v>-5.6858338818942329</v>
      </c>
      <c r="T1121">
        <f>IF(J1121="",WoE!$T$25,IF(LEFT(J1121,1)=WoE!$R$19,WoE!$T$19,IF(LEFT(J1121,1)=WoE!$R$20,WoE!$T$20,IF(LEFT(J1121,1)=WoE!$R$21,WoE!$T$21,IF(LEFT(J1121,1)=WoE!$R$22,WoE!$T$22,IF(LEFT(J1121,1)=WoE!$R$23,WoE!$T$23,WoE!$T$24))))))</f>
        <v>-35.508699828064103</v>
      </c>
      <c r="U1121">
        <f>IF(Q1121=WoE!$R$45,WoE!$T$45,IF(Q1121=WoE!$R$44,WoE!$T$44,IF(Q1121=WoE!$R$43,WoE!$T$43,IF(Q1121=WoE!$R$42,WoE!$T$42,IF(Q1121=WoE!$R$41,WoE!$T$41,IF(Q1121=WoE!$R$40,WoE!$T$40,IF(Q1121=WoE!$R$39,WoE!$T$39,IF(Q1121=WoE!$R$38,WoE!$T$38,IF(Q1121=WoE!$R$37,WoE!$T$37,IF(Q1121=WoE!$R$36,WoE!$T$36,IF(Q1121=WoE!$R$35,WoE!$T$35,IF(Q1121="",WoE!$T$33,WoE!$T$34))))))))))))</f>
        <v>-46.758841498002319</v>
      </c>
      <c r="V1121">
        <f>IF(D1121=WoE!$R$53,WoE!$T$53,WoE!$T$54)</f>
        <v>-94.961360375027951</v>
      </c>
      <c r="W1121">
        <f t="shared" si="89"/>
        <v>0</v>
      </c>
      <c r="Y1121">
        <f>VLOOKUP(S1121,WoE!$T$5:$W$11,4,FALSE)</f>
        <v>121</v>
      </c>
      <c r="Z1121">
        <f>VLOOKUP(T1121,WoE!$T$19:$W$25,4,FALSE)</f>
        <v>113</v>
      </c>
      <c r="AA1121">
        <f>VLOOKUP(U1121,WoE!$T$33:$W$45,4,FALSE)</f>
        <v>112</v>
      </c>
      <c r="AB1121">
        <f>VLOOKUP(V1121,WoE!$T$53:$W$54,4,FALSE)</f>
        <v>95</v>
      </c>
      <c r="AC1121">
        <f t="shared" si="90"/>
        <v>441</v>
      </c>
      <c r="AD1121">
        <f t="shared" si="91"/>
        <v>0</v>
      </c>
    </row>
    <row r="1122" spans="1:30" hidden="1" x14ac:dyDescent="0.25">
      <c r="A1122">
        <v>3</v>
      </c>
      <c r="B1122">
        <v>1</v>
      </c>
      <c r="C1122" t="s">
        <v>2462</v>
      </c>
      <c r="D1122" t="s">
        <v>20</v>
      </c>
      <c r="E1122">
        <v>25</v>
      </c>
      <c r="F1122">
        <v>1</v>
      </c>
      <c r="G1122">
        <v>0</v>
      </c>
      <c r="H1122" t="s">
        <v>2463</v>
      </c>
      <c r="I1122">
        <v>7.7750000000000004</v>
      </c>
      <c r="K1122" t="s">
        <v>17</v>
      </c>
      <c r="L1122" t="s">
        <v>414</v>
      </c>
      <c r="O1122">
        <v>5</v>
      </c>
      <c r="P1122" t="str">
        <f t="shared" si="87"/>
        <v>Validate</v>
      </c>
      <c r="Q1122" t="str">
        <f t="shared" si="88"/>
        <v/>
      </c>
      <c r="S1122">
        <f>IF(E1122="",WoE!$T$11,IF(E1122&lt;18,WoE!$T$5,IF(E1122&lt;31,WoE!$T$6,IF(E1122&lt;41,WoE!$T$7,IF(E1122&lt;51,WoE!$T$8,IF(E1122&lt;61,WoE!$T$9,WoE!$T$10))))))</f>
        <v>-5.6858338818942329</v>
      </c>
      <c r="T1122">
        <f>IF(J1122="",WoE!$T$25,IF(LEFT(J1122,1)=WoE!$R$19,WoE!$T$19,IF(LEFT(J1122,1)=WoE!$R$20,WoE!$T$20,IF(LEFT(J1122,1)=WoE!$R$21,WoE!$T$21,IF(LEFT(J1122,1)=WoE!$R$22,WoE!$T$22,IF(LEFT(J1122,1)=WoE!$R$23,WoE!$T$23,WoE!$T$24))))))</f>
        <v>-35.508699828064103</v>
      </c>
      <c r="U1122">
        <f>IF(Q1122=WoE!$R$45,WoE!$T$45,IF(Q1122=WoE!$R$44,WoE!$T$44,IF(Q1122=WoE!$R$43,WoE!$T$43,IF(Q1122=WoE!$R$42,WoE!$T$42,IF(Q1122=WoE!$R$41,WoE!$T$41,IF(Q1122=WoE!$R$40,WoE!$T$40,IF(Q1122=WoE!$R$39,WoE!$T$39,IF(Q1122=WoE!$R$38,WoE!$T$38,IF(Q1122=WoE!$R$37,WoE!$T$37,IF(Q1122=WoE!$R$36,WoE!$T$36,IF(Q1122=WoE!$R$35,WoE!$T$35,IF(Q1122="",WoE!$T$33,WoE!$T$34))))))))))))</f>
        <v>-46.758841498002319</v>
      </c>
      <c r="V1122">
        <f>IF(D1122=WoE!$R$53,WoE!$T$53,WoE!$T$54)</f>
        <v>-94.961360375027951</v>
      </c>
      <c r="W1122">
        <f t="shared" si="89"/>
        <v>1</v>
      </c>
      <c r="Y1122">
        <f>VLOOKUP(S1122,WoE!$T$5:$W$11,4,FALSE)</f>
        <v>121</v>
      </c>
      <c r="Z1122">
        <f>VLOOKUP(T1122,WoE!$T$19:$W$25,4,FALSE)</f>
        <v>113</v>
      </c>
      <c r="AA1122">
        <f>VLOOKUP(U1122,WoE!$T$33:$W$45,4,FALSE)</f>
        <v>112</v>
      </c>
      <c r="AB1122">
        <f>VLOOKUP(V1122,WoE!$T$53:$W$54,4,FALSE)</f>
        <v>95</v>
      </c>
      <c r="AC1122">
        <f t="shared" si="90"/>
        <v>441</v>
      </c>
      <c r="AD1122">
        <f t="shared" si="91"/>
        <v>1</v>
      </c>
    </row>
    <row r="1123" spans="1:30" x14ac:dyDescent="0.25">
      <c r="A1123">
        <v>3</v>
      </c>
      <c r="B1123">
        <v>1</v>
      </c>
      <c r="C1123" t="s">
        <v>2464</v>
      </c>
      <c r="D1123" t="s">
        <v>20</v>
      </c>
      <c r="F1123">
        <v>1</v>
      </c>
      <c r="G1123">
        <v>1</v>
      </c>
      <c r="H1123" t="s">
        <v>2465</v>
      </c>
      <c r="I1123">
        <v>22.3583</v>
      </c>
      <c r="K1123" t="s">
        <v>44</v>
      </c>
      <c r="L1123" t="s">
        <v>44</v>
      </c>
      <c r="O1123">
        <v>1</v>
      </c>
      <c r="P1123" t="str">
        <f t="shared" si="87"/>
        <v>Train</v>
      </c>
      <c r="Q1123" t="str">
        <f t="shared" si="88"/>
        <v/>
      </c>
      <c r="S1123">
        <f>IF(E1123="",WoE!$T$11,IF(E1123&lt;18,WoE!$T$5,IF(E1123&lt;31,WoE!$T$6,IF(E1123&lt;41,WoE!$T$7,IF(E1123&lt;51,WoE!$T$8,IF(E1123&lt;61,WoE!$T$9,WoE!$T$10))))))</f>
        <v>-43.580409799888336</v>
      </c>
      <c r="T1123">
        <f>IF(J1123="",WoE!$T$25,IF(LEFT(J1123,1)=WoE!$R$19,WoE!$T$19,IF(LEFT(J1123,1)=WoE!$R$20,WoE!$T$20,IF(LEFT(J1123,1)=WoE!$R$21,WoE!$T$21,IF(LEFT(J1123,1)=WoE!$R$22,WoE!$T$22,IF(LEFT(J1123,1)=WoE!$R$23,WoE!$T$23,WoE!$T$24))))))</f>
        <v>-35.508699828064103</v>
      </c>
      <c r="U1123">
        <f>IF(Q1123=WoE!$R$45,WoE!$T$45,IF(Q1123=WoE!$R$44,WoE!$T$44,IF(Q1123=WoE!$R$43,WoE!$T$43,IF(Q1123=WoE!$R$42,WoE!$T$42,IF(Q1123=WoE!$R$41,WoE!$T$41,IF(Q1123=WoE!$R$40,WoE!$T$40,IF(Q1123=WoE!$R$39,WoE!$T$39,IF(Q1123=WoE!$R$38,WoE!$T$38,IF(Q1123=WoE!$R$37,WoE!$T$37,IF(Q1123=WoE!$R$36,WoE!$T$36,IF(Q1123=WoE!$R$35,WoE!$T$35,IF(Q1123="",WoE!$T$33,WoE!$T$34))))))))))))</f>
        <v>-46.758841498002319</v>
      </c>
      <c r="V1123">
        <f>IF(D1123=WoE!$R$53,WoE!$T$53,WoE!$T$54)</f>
        <v>-94.961360375027951</v>
      </c>
      <c r="W1123">
        <f t="shared" si="89"/>
        <v>1</v>
      </c>
      <c r="Y1123">
        <f>VLOOKUP(S1123,WoE!$T$5:$W$11,4,FALSE)</f>
        <v>113</v>
      </c>
      <c r="Z1123">
        <f>VLOOKUP(T1123,WoE!$T$19:$W$25,4,FALSE)</f>
        <v>113</v>
      </c>
      <c r="AA1123">
        <f>VLOOKUP(U1123,WoE!$T$33:$W$45,4,FALSE)</f>
        <v>112</v>
      </c>
      <c r="AB1123">
        <f>VLOOKUP(V1123,WoE!$T$53:$W$54,4,FALSE)</f>
        <v>95</v>
      </c>
      <c r="AC1123">
        <f t="shared" si="90"/>
        <v>433</v>
      </c>
      <c r="AD1123">
        <f t="shared" si="91"/>
        <v>1</v>
      </c>
    </row>
    <row r="1124" spans="1:30" x14ac:dyDescent="0.25">
      <c r="A1124">
        <v>3</v>
      </c>
      <c r="B1124">
        <v>1</v>
      </c>
      <c r="C1124" t="s">
        <v>2466</v>
      </c>
      <c r="D1124" t="s">
        <v>15</v>
      </c>
      <c r="F1124">
        <v>1</v>
      </c>
      <c r="G1124">
        <v>1</v>
      </c>
      <c r="H1124" t="s">
        <v>2465</v>
      </c>
      <c r="I1124">
        <v>22.3583</v>
      </c>
      <c r="J1124" t="s">
        <v>2467</v>
      </c>
      <c r="K1124" t="s">
        <v>44</v>
      </c>
      <c r="L1124" t="s">
        <v>40</v>
      </c>
      <c r="O1124">
        <v>3</v>
      </c>
      <c r="P1124" t="str">
        <f t="shared" si="87"/>
        <v>Train</v>
      </c>
      <c r="Q1124" t="str">
        <f t="shared" si="88"/>
        <v/>
      </c>
      <c r="S1124">
        <f>IF(E1124="",WoE!$T$11,IF(E1124&lt;18,WoE!$T$5,IF(E1124&lt;31,WoE!$T$6,IF(E1124&lt;41,WoE!$T$7,IF(E1124&lt;51,WoE!$T$8,IF(E1124&lt;61,WoE!$T$9,WoE!$T$10))))))</f>
        <v>-43.580409799888336</v>
      </c>
      <c r="T1124">
        <f>IF(J1124="",WoE!$T$25,IF(LEFT(J1124,1)=WoE!$R$19,WoE!$T$19,IF(LEFT(J1124,1)=WoE!$R$20,WoE!$T$20,IF(LEFT(J1124,1)=WoE!$R$21,WoE!$T$21,IF(LEFT(J1124,1)=WoE!$R$22,WoE!$T$22,IF(LEFT(J1124,1)=WoE!$R$23,WoE!$T$23,WoE!$T$24))))))</f>
        <v>72.164869069215996</v>
      </c>
      <c r="U1124">
        <f>IF(Q1124=WoE!$R$45,WoE!$T$45,IF(Q1124=WoE!$R$44,WoE!$T$44,IF(Q1124=WoE!$R$43,WoE!$T$43,IF(Q1124=WoE!$R$42,WoE!$T$42,IF(Q1124=WoE!$R$41,WoE!$T$41,IF(Q1124=WoE!$R$40,WoE!$T$40,IF(Q1124=WoE!$R$39,WoE!$T$39,IF(Q1124=WoE!$R$38,WoE!$T$38,IF(Q1124=WoE!$R$37,WoE!$T$37,IF(Q1124=WoE!$R$36,WoE!$T$36,IF(Q1124=WoE!$R$35,WoE!$T$35,IF(Q1124="",WoE!$T$33,WoE!$T$34))))))))))))</f>
        <v>-46.758841498002319</v>
      </c>
      <c r="V1124">
        <f>IF(D1124=WoE!$R$53,WoE!$T$53,WoE!$T$54)</f>
        <v>157.1927179217501</v>
      </c>
      <c r="W1124">
        <f t="shared" si="89"/>
        <v>1</v>
      </c>
      <c r="Y1124">
        <f>VLOOKUP(S1124,WoE!$T$5:$W$11,4,FALSE)</f>
        <v>113</v>
      </c>
      <c r="Z1124">
        <f>VLOOKUP(T1124,WoE!$T$19:$W$25,4,FALSE)</f>
        <v>140</v>
      </c>
      <c r="AA1124">
        <f>VLOOKUP(U1124,WoE!$T$33:$W$45,4,FALSE)</f>
        <v>112</v>
      </c>
      <c r="AB1124">
        <f>VLOOKUP(V1124,WoE!$T$53:$W$54,4,FALSE)</f>
        <v>167</v>
      </c>
      <c r="AC1124">
        <f t="shared" si="90"/>
        <v>532</v>
      </c>
      <c r="AD1124">
        <f t="shared" si="91"/>
        <v>1</v>
      </c>
    </row>
    <row r="1125" spans="1:30" x14ac:dyDescent="0.25">
      <c r="A1125">
        <v>3</v>
      </c>
      <c r="B1125">
        <v>1</v>
      </c>
      <c r="C1125" t="s">
        <v>2468</v>
      </c>
      <c r="D1125" t="s">
        <v>15</v>
      </c>
      <c r="F1125">
        <v>0</v>
      </c>
      <c r="G1125">
        <v>2</v>
      </c>
      <c r="H1125" t="s">
        <v>2465</v>
      </c>
      <c r="I1125">
        <v>22.3583</v>
      </c>
      <c r="K1125" t="s">
        <v>44</v>
      </c>
      <c r="L1125" t="s">
        <v>40</v>
      </c>
      <c r="O1125">
        <v>3</v>
      </c>
      <c r="P1125" t="str">
        <f t="shared" si="87"/>
        <v>Train</v>
      </c>
      <c r="Q1125" t="str">
        <f t="shared" si="88"/>
        <v/>
      </c>
      <c r="S1125">
        <f>IF(E1125="",WoE!$T$11,IF(E1125&lt;18,WoE!$T$5,IF(E1125&lt;31,WoE!$T$6,IF(E1125&lt;41,WoE!$T$7,IF(E1125&lt;51,WoE!$T$8,IF(E1125&lt;61,WoE!$T$9,WoE!$T$10))))))</f>
        <v>-43.580409799888336</v>
      </c>
      <c r="T1125">
        <f>IF(J1125="",WoE!$T$25,IF(LEFT(J1125,1)=WoE!$R$19,WoE!$T$19,IF(LEFT(J1125,1)=WoE!$R$20,WoE!$T$20,IF(LEFT(J1125,1)=WoE!$R$21,WoE!$T$21,IF(LEFT(J1125,1)=WoE!$R$22,WoE!$T$22,IF(LEFT(J1125,1)=WoE!$R$23,WoE!$T$23,WoE!$T$24))))))</f>
        <v>-35.508699828064103</v>
      </c>
      <c r="U1125">
        <f>IF(Q1125=WoE!$R$45,WoE!$T$45,IF(Q1125=WoE!$R$44,WoE!$T$44,IF(Q1125=WoE!$R$43,WoE!$T$43,IF(Q1125=WoE!$R$42,WoE!$T$42,IF(Q1125=WoE!$R$41,WoE!$T$41,IF(Q1125=WoE!$R$40,WoE!$T$40,IF(Q1125=WoE!$R$39,WoE!$T$39,IF(Q1125=WoE!$R$38,WoE!$T$38,IF(Q1125=WoE!$R$37,WoE!$T$37,IF(Q1125=WoE!$R$36,WoE!$T$36,IF(Q1125=WoE!$R$35,WoE!$T$35,IF(Q1125="",WoE!$T$33,WoE!$T$34))))))))))))</f>
        <v>-46.758841498002319</v>
      </c>
      <c r="V1125">
        <f>IF(D1125=WoE!$R$53,WoE!$T$53,WoE!$T$54)</f>
        <v>157.1927179217501</v>
      </c>
      <c r="W1125">
        <f t="shared" si="89"/>
        <v>1</v>
      </c>
      <c r="Y1125">
        <f>VLOOKUP(S1125,WoE!$T$5:$W$11,4,FALSE)</f>
        <v>113</v>
      </c>
      <c r="Z1125">
        <f>VLOOKUP(T1125,WoE!$T$19:$W$25,4,FALSE)</f>
        <v>113</v>
      </c>
      <c r="AA1125">
        <f>VLOOKUP(U1125,WoE!$T$33:$W$45,4,FALSE)</f>
        <v>112</v>
      </c>
      <c r="AB1125">
        <f>VLOOKUP(V1125,WoE!$T$53:$W$54,4,FALSE)</f>
        <v>167</v>
      </c>
      <c r="AC1125">
        <f t="shared" si="90"/>
        <v>505</v>
      </c>
      <c r="AD1125">
        <f t="shared" si="91"/>
        <v>1</v>
      </c>
    </row>
    <row r="1126" spans="1:30" x14ac:dyDescent="0.25">
      <c r="A1126">
        <v>3</v>
      </c>
      <c r="B1126">
        <v>0</v>
      </c>
      <c r="C1126" t="s">
        <v>2469</v>
      </c>
      <c r="D1126" t="s">
        <v>15</v>
      </c>
      <c r="F1126">
        <v>0</v>
      </c>
      <c r="G1126">
        <v>0</v>
      </c>
      <c r="H1126" t="s">
        <v>2470</v>
      </c>
      <c r="I1126">
        <v>8.1374999999999993</v>
      </c>
      <c r="K1126" t="s">
        <v>527</v>
      </c>
      <c r="O1126">
        <v>2</v>
      </c>
      <c r="P1126" t="str">
        <f t="shared" si="87"/>
        <v>Train</v>
      </c>
      <c r="Q1126" t="str">
        <f t="shared" si="88"/>
        <v/>
      </c>
      <c r="S1126">
        <f>IF(E1126="",WoE!$T$11,IF(E1126&lt;18,WoE!$T$5,IF(E1126&lt;31,WoE!$T$6,IF(E1126&lt;41,WoE!$T$7,IF(E1126&lt;51,WoE!$T$8,IF(E1126&lt;61,WoE!$T$9,WoE!$T$10))))))</f>
        <v>-43.580409799888336</v>
      </c>
      <c r="T1126">
        <f>IF(J1126="",WoE!$T$25,IF(LEFT(J1126,1)=WoE!$R$19,WoE!$T$19,IF(LEFT(J1126,1)=WoE!$R$20,WoE!$T$20,IF(LEFT(J1126,1)=WoE!$R$21,WoE!$T$21,IF(LEFT(J1126,1)=WoE!$R$22,WoE!$T$22,IF(LEFT(J1126,1)=WoE!$R$23,WoE!$T$23,WoE!$T$24))))))</f>
        <v>-35.508699828064103</v>
      </c>
      <c r="U1126">
        <f>IF(Q1126=WoE!$R$45,WoE!$T$45,IF(Q1126=WoE!$R$44,WoE!$T$44,IF(Q1126=WoE!$R$43,WoE!$T$43,IF(Q1126=WoE!$R$42,WoE!$T$42,IF(Q1126=WoE!$R$41,WoE!$T$41,IF(Q1126=WoE!$R$40,WoE!$T$40,IF(Q1126=WoE!$R$39,WoE!$T$39,IF(Q1126=WoE!$R$38,WoE!$T$38,IF(Q1126=WoE!$R$37,WoE!$T$37,IF(Q1126=WoE!$R$36,WoE!$T$36,IF(Q1126=WoE!$R$35,WoE!$T$35,IF(Q1126="",WoE!$T$33,WoE!$T$34))))))))))))</f>
        <v>-46.758841498002319</v>
      </c>
      <c r="V1126">
        <f>IF(D1126=WoE!$R$53,WoE!$T$53,WoE!$T$54)</f>
        <v>157.1927179217501</v>
      </c>
      <c r="W1126">
        <f t="shared" si="89"/>
        <v>0</v>
      </c>
      <c r="Y1126">
        <f>VLOOKUP(S1126,WoE!$T$5:$W$11,4,FALSE)</f>
        <v>113</v>
      </c>
      <c r="Z1126">
        <f>VLOOKUP(T1126,WoE!$T$19:$W$25,4,FALSE)</f>
        <v>113</v>
      </c>
      <c r="AA1126">
        <f>VLOOKUP(U1126,WoE!$T$33:$W$45,4,FALSE)</f>
        <v>112</v>
      </c>
      <c r="AB1126">
        <f>VLOOKUP(V1126,WoE!$T$53:$W$54,4,FALSE)</f>
        <v>167</v>
      </c>
      <c r="AC1126">
        <f t="shared" si="90"/>
        <v>505</v>
      </c>
      <c r="AD1126">
        <f t="shared" si="91"/>
        <v>0</v>
      </c>
    </row>
    <row r="1127" spans="1:30" x14ac:dyDescent="0.25">
      <c r="A1127">
        <v>3</v>
      </c>
      <c r="B1127">
        <v>0</v>
      </c>
      <c r="C1127" t="s">
        <v>2471</v>
      </c>
      <c r="D1127" t="s">
        <v>20</v>
      </c>
      <c r="E1127">
        <v>24</v>
      </c>
      <c r="F1127">
        <v>0</v>
      </c>
      <c r="G1127">
        <v>0</v>
      </c>
      <c r="H1127" t="s">
        <v>2472</v>
      </c>
      <c r="I1127">
        <v>8.0500000000000007</v>
      </c>
      <c r="K1127" t="s">
        <v>17</v>
      </c>
      <c r="O1127">
        <v>3</v>
      </c>
      <c r="P1127" t="str">
        <f t="shared" si="87"/>
        <v>Train</v>
      </c>
      <c r="Q1127" t="str">
        <f t="shared" si="88"/>
        <v/>
      </c>
      <c r="S1127">
        <f>IF(E1127="",WoE!$T$11,IF(E1127&lt;18,WoE!$T$5,IF(E1127&lt;31,WoE!$T$6,IF(E1127&lt;41,WoE!$T$7,IF(E1127&lt;51,WoE!$T$8,IF(E1127&lt;61,WoE!$T$9,WoE!$T$10))))))</f>
        <v>-5.6858338818942329</v>
      </c>
      <c r="T1127">
        <f>IF(J1127="",WoE!$T$25,IF(LEFT(J1127,1)=WoE!$R$19,WoE!$T$19,IF(LEFT(J1127,1)=WoE!$R$20,WoE!$T$20,IF(LEFT(J1127,1)=WoE!$R$21,WoE!$T$21,IF(LEFT(J1127,1)=WoE!$R$22,WoE!$T$22,IF(LEFT(J1127,1)=WoE!$R$23,WoE!$T$23,WoE!$T$24))))))</f>
        <v>-35.508699828064103</v>
      </c>
      <c r="U1127">
        <f>IF(Q1127=WoE!$R$45,WoE!$T$45,IF(Q1127=WoE!$R$44,WoE!$T$44,IF(Q1127=WoE!$R$43,WoE!$T$43,IF(Q1127=WoE!$R$42,WoE!$T$42,IF(Q1127=WoE!$R$41,WoE!$T$41,IF(Q1127=WoE!$R$40,WoE!$T$40,IF(Q1127=WoE!$R$39,WoE!$T$39,IF(Q1127=WoE!$R$38,WoE!$T$38,IF(Q1127=WoE!$R$37,WoE!$T$37,IF(Q1127=WoE!$R$36,WoE!$T$36,IF(Q1127=WoE!$R$35,WoE!$T$35,IF(Q1127="",WoE!$T$33,WoE!$T$34))))))))))))</f>
        <v>-46.758841498002319</v>
      </c>
      <c r="V1127">
        <f>IF(D1127=WoE!$R$53,WoE!$T$53,WoE!$T$54)</f>
        <v>-94.961360375027951</v>
      </c>
      <c r="W1127">
        <f t="shared" si="89"/>
        <v>0</v>
      </c>
      <c r="Y1127">
        <f>VLOOKUP(S1127,WoE!$T$5:$W$11,4,FALSE)</f>
        <v>121</v>
      </c>
      <c r="Z1127">
        <f>VLOOKUP(T1127,WoE!$T$19:$W$25,4,FALSE)</f>
        <v>113</v>
      </c>
      <c r="AA1127">
        <f>VLOOKUP(U1127,WoE!$T$33:$W$45,4,FALSE)</f>
        <v>112</v>
      </c>
      <c r="AB1127">
        <f>VLOOKUP(V1127,WoE!$T$53:$W$54,4,FALSE)</f>
        <v>95</v>
      </c>
      <c r="AC1127">
        <f t="shared" si="90"/>
        <v>441</v>
      </c>
      <c r="AD1127">
        <f t="shared" si="91"/>
        <v>0</v>
      </c>
    </row>
    <row r="1128" spans="1:30" x14ac:dyDescent="0.25">
      <c r="A1128">
        <v>3</v>
      </c>
      <c r="B1128">
        <v>0</v>
      </c>
      <c r="C1128" t="s">
        <v>2473</v>
      </c>
      <c r="D1128" t="s">
        <v>15</v>
      </c>
      <c r="E1128">
        <v>28</v>
      </c>
      <c r="F1128">
        <v>0</v>
      </c>
      <c r="G1128">
        <v>0</v>
      </c>
      <c r="H1128" t="s">
        <v>2474</v>
      </c>
      <c r="I1128">
        <v>7.8958000000000004</v>
      </c>
      <c r="K1128" t="s">
        <v>17</v>
      </c>
      <c r="O1128">
        <v>3</v>
      </c>
      <c r="P1128" t="str">
        <f t="shared" si="87"/>
        <v>Train</v>
      </c>
      <c r="Q1128" t="str">
        <f t="shared" si="88"/>
        <v/>
      </c>
      <c r="S1128">
        <f>IF(E1128="",WoE!$T$11,IF(E1128&lt;18,WoE!$T$5,IF(E1128&lt;31,WoE!$T$6,IF(E1128&lt;41,WoE!$T$7,IF(E1128&lt;51,WoE!$T$8,IF(E1128&lt;61,WoE!$T$9,WoE!$T$10))))))</f>
        <v>-5.6858338818942329</v>
      </c>
      <c r="T1128">
        <f>IF(J1128="",WoE!$T$25,IF(LEFT(J1128,1)=WoE!$R$19,WoE!$T$19,IF(LEFT(J1128,1)=WoE!$R$20,WoE!$T$20,IF(LEFT(J1128,1)=WoE!$R$21,WoE!$T$21,IF(LEFT(J1128,1)=WoE!$R$22,WoE!$T$22,IF(LEFT(J1128,1)=WoE!$R$23,WoE!$T$23,WoE!$T$24))))))</f>
        <v>-35.508699828064103</v>
      </c>
      <c r="U1128">
        <f>IF(Q1128=WoE!$R$45,WoE!$T$45,IF(Q1128=WoE!$R$44,WoE!$T$44,IF(Q1128=WoE!$R$43,WoE!$T$43,IF(Q1128=WoE!$R$42,WoE!$T$42,IF(Q1128=WoE!$R$41,WoE!$T$41,IF(Q1128=WoE!$R$40,WoE!$T$40,IF(Q1128=WoE!$R$39,WoE!$T$39,IF(Q1128=WoE!$R$38,WoE!$T$38,IF(Q1128=WoE!$R$37,WoE!$T$37,IF(Q1128=WoE!$R$36,WoE!$T$36,IF(Q1128=WoE!$R$35,WoE!$T$35,IF(Q1128="",WoE!$T$33,WoE!$T$34))))))))))))</f>
        <v>-46.758841498002319</v>
      </c>
      <c r="V1128">
        <f>IF(D1128=WoE!$R$53,WoE!$T$53,WoE!$T$54)</f>
        <v>157.1927179217501</v>
      </c>
      <c r="W1128">
        <f t="shared" si="89"/>
        <v>0</v>
      </c>
      <c r="Y1128">
        <f>VLOOKUP(S1128,WoE!$T$5:$W$11,4,FALSE)</f>
        <v>121</v>
      </c>
      <c r="Z1128">
        <f>VLOOKUP(T1128,WoE!$T$19:$W$25,4,FALSE)</f>
        <v>113</v>
      </c>
      <c r="AA1128">
        <f>VLOOKUP(U1128,WoE!$T$33:$W$45,4,FALSE)</f>
        <v>112</v>
      </c>
      <c r="AB1128">
        <f>VLOOKUP(V1128,WoE!$T$53:$W$54,4,FALSE)</f>
        <v>167</v>
      </c>
      <c r="AC1128">
        <f t="shared" si="90"/>
        <v>513</v>
      </c>
      <c r="AD1128">
        <f t="shared" si="91"/>
        <v>0</v>
      </c>
    </row>
    <row r="1129" spans="1:30" hidden="1" x14ac:dyDescent="0.25">
      <c r="A1129">
        <v>3</v>
      </c>
      <c r="B1129">
        <v>0</v>
      </c>
      <c r="C1129" t="s">
        <v>2475</v>
      </c>
      <c r="D1129" t="s">
        <v>20</v>
      </c>
      <c r="E1129">
        <v>19</v>
      </c>
      <c r="F1129">
        <v>0</v>
      </c>
      <c r="G1129">
        <v>0</v>
      </c>
      <c r="H1129" t="s">
        <v>2476</v>
      </c>
      <c r="I1129">
        <v>7.8958000000000004</v>
      </c>
      <c r="K1129" t="s">
        <v>17</v>
      </c>
      <c r="O1129">
        <v>4</v>
      </c>
      <c r="P1129" t="str">
        <f t="shared" si="87"/>
        <v>Test</v>
      </c>
      <c r="Q1129" t="str">
        <f t="shared" si="88"/>
        <v/>
      </c>
      <c r="S1129">
        <f>IF(E1129="",WoE!$T$11,IF(E1129&lt;18,WoE!$T$5,IF(E1129&lt;31,WoE!$T$6,IF(E1129&lt;41,WoE!$T$7,IF(E1129&lt;51,WoE!$T$8,IF(E1129&lt;61,WoE!$T$9,WoE!$T$10))))))</f>
        <v>-5.6858338818942329</v>
      </c>
      <c r="T1129">
        <f>IF(J1129="",WoE!$T$25,IF(LEFT(J1129,1)=WoE!$R$19,WoE!$T$19,IF(LEFT(J1129,1)=WoE!$R$20,WoE!$T$20,IF(LEFT(J1129,1)=WoE!$R$21,WoE!$T$21,IF(LEFT(J1129,1)=WoE!$R$22,WoE!$T$22,IF(LEFT(J1129,1)=WoE!$R$23,WoE!$T$23,WoE!$T$24))))))</f>
        <v>-35.508699828064103</v>
      </c>
      <c r="U1129">
        <f>IF(Q1129=WoE!$R$45,WoE!$T$45,IF(Q1129=WoE!$R$44,WoE!$T$44,IF(Q1129=WoE!$R$43,WoE!$T$43,IF(Q1129=WoE!$R$42,WoE!$T$42,IF(Q1129=WoE!$R$41,WoE!$T$41,IF(Q1129=WoE!$R$40,WoE!$T$40,IF(Q1129=WoE!$R$39,WoE!$T$39,IF(Q1129=WoE!$R$38,WoE!$T$38,IF(Q1129=WoE!$R$37,WoE!$T$37,IF(Q1129=WoE!$R$36,WoE!$T$36,IF(Q1129=WoE!$R$35,WoE!$T$35,IF(Q1129="",WoE!$T$33,WoE!$T$34))))))))))))</f>
        <v>-46.758841498002319</v>
      </c>
      <c r="V1129">
        <f>IF(D1129=WoE!$R$53,WoE!$T$53,WoE!$T$54)</f>
        <v>-94.961360375027951</v>
      </c>
      <c r="W1129">
        <f t="shared" si="89"/>
        <v>0</v>
      </c>
      <c r="Y1129">
        <f>VLOOKUP(S1129,WoE!$T$5:$W$11,4,FALSE)</f>
        <v>121</v>
      </c>
      <c r="Z1129">
        <f>VLOOKUP(T1129,WoE!$T$19:$W$25,4,FALSE)</f>
        <v>113</v>
      </c>
      <c r="AA1129">
        <f>VLOOKUP(U1129,WoE!$T$33:$W$45,4,FALSE)</f>
        <v>112</v>
      </c>
      <c r="AB1129">
        <f>VLOOKUP(V1129,WoE!$T$53:$W$54,4,FALSE)</f>
        <v>95</v>
      </c>
      <c r="AC1129">
        <f t="shared" si="90"/>
        <v>441</v>
      </c>
      <c r="AD1129">
        <f t="shared" si="91"/>
        <v>0</v>
      </c>
    </row>
    <row r="1130" spans="1:30" x14ac:dyDescent="0.25">
      <c r="A1130">
        <v>3</v>
      </c>
      <c r="B1130">
        <v>0</v>
      </c>
      <c r="C1130" t="s">
        <v>2477</v>
      </c>
      <c r="D1130" t="s">
        <v>20</v>
      </c>
      <c r="F1130">
        <v>0</v>
      </c>
      <c r="G1130">
        <v>0</v>
      </c>
      <c r="H1130" t="s">
        <v>2478</v>
      </c>
      <c r="I1130">
        <v>7.8958000000000004</v>
      </c>
      <c r="K1130" t="s">
        <v>17</v>
      </c>
      <c r="O1130">
        <v>2</v>
      </c>
      <c r="P1130" t="str">
        <f t="shared" si="87"/>
        <v>Train</v>
      </c>
      <c r="Q1130" t="str">
        <f t="shared" si="88"/>
        <v/>
      </c>
      <c r="S1130">
        <f>IF(E1130="",WoE!$T$11,IF(E1130&lt;18,WoE!$T$5,IF(E1130&lt;31,WoE!$T$6,IF(E1130&lt;41,WoE!$T$7,IF(E1130&lt;51,WoE!$T$8,IF(E1130&lt;61,WoE!$T$9,WoE!$T$10))))))</f>
        <v>-43.580409799888336</v>
      </c>
      <c r="T1130">
        <f>IF(J1130="",WoE!$T$25,IF(LEFT(J1130,1)=WoE!$R$19,WoE!$T$19,IF(LEFT(J1130,1)=WoE!$R$20,WoE!$T$20,IF(LEFT(J1130,1)=WoE!$R$21,WoE!$T$21,IF(LEFT(J1130,1)=WoE!$R$22,WoE!$T$22,IF(LEFT(J1130,1)=WoE!$R$23,WoE!$T$23,WoE!$T$24))))))</f>
        <v>-35.508699828064103</v>
      </c>
      <c r="U1130">
        <f>IF(Q1130=WoE!$R$45,WoE!$T$45,IF(Q1130=WoE!$R$44,WoE!$T$44,IF(Q1130=WoE!$R$43,WoE!$T$43,IF(Q1130=WoE!$R$42,WoE!$T$42,IF(Q1130=WoE!$R$41,WoE!$T$41,IF(Q1130=WoE!$R$40,WoE!$T$40,IF(Q1130=WoE!$R$39,WoE!$T$39,IF(Q1130=WoE!$R$38,WoE!$T$38,IF(Q1130=WoE!$R$37,WoE!$T$37,IF(Q1130=WoE!$R$36,WoE!$T$36,IF(Q1130=WoE!$R$35,WoE!$T$35,IF(Q1130="",WoE!$T$33,WoE!$T$34))))))))))))</f>
        <v>-46.758841498002319</v>
      </c>
      <c r="V1130">
        <f>IF(D1130=WoE!$R$53,WoE!$T$53,WoE!$T$54)</f>
        <v>-94.961360375027951</v>
      </c>
      <c r="W1130">
        <f t="shared" si="89"/>
        <v>0</v>
      </c>
      <c r="Y1130">
        <f>VLOOKUP(S1130,WoE!$T$5:$W$11,4,FALSE)</f>
        <v>113</v>
      </c>
      <c r="Z1130">
        <f>VLOOKUP(T1130,WoE!$T$19:$W$25,4,FALSE)</f>
        <v>113</v>
      </c>
      <c r="AA1130">
        <f>VLOOKUP(U1130,WoE!$T$33:$W$45,4,FALSE)</f>
        <v>112</v>
      </c>
      <c r="AB1130">
        <f>VLOOKUP(V1130,WoE!$T$53:$W$54,4,FALSE)</f>
        <v>95</v>
      </c>
      <c r="AC1130">
        <f t="shared" si="90"/>
        <v>433</v>
      </c>
      <c r="AD1130">
        <f t="shared" si="91"/>
        <v>0</v>
      </c>
    </row>
    <row r="1131" spans="1:30" hidden="1" x14ac:dyDescent="0.25">
      <c r="A1131">
        <v>3</v>
      </c>
      <c r="B1131">
        <v>0</v>
      </c>
      <c r="C1131" t="s">
        <v>2479</v>
      </c>
      <c r="D1131" t="s">
        <v>20</v>
      </c>
      <c r="E1131">
        <v>25</v>
      </c>
      <c r="F1131">
        <v>1</v>
      </c>
      <c r="G1131">
        <v>0</v>
      </c>
      <c r="H1131" t="s">
        <v>2480</v>
      </c>
      <c r="I1131">
        <v>7.7750000000000004</v>
      </c>
      <c r="K1131" t="s">
        <v>17</v>
      </c>
      <c r="O1131">
        <v>5</v>
      </c>
      <c r="P1131" t="str">
        <f t="shared" si="87"/>
        <v>Validate</v>
      </c>
      <c r="Q1131" t="str">
        <f t="shared" si="88"/>
        <v/>
      </c>
      <c r="S1131">
        <f>IF(E1131="",WoE!$T$11,IF(E1131&lt;18,WoE!$T$5,IF(E1131&lt;31,WoE!$T$6,IF(E1131&lt;41,WoE!$T$7,IF(E1131&lt;51,WoE!$T$8,IF(E1131&lt;61,WoE!$T$9,WoE!$T$10))))))</f>
        <v>-5.6858338818942329</v>
      </c>
      <c r="T1131">
        <f>IF(J1131="",WoE!$T$25,IF(LEFT(J1131,1)=WoE!$R$19,WoE!$T$19,IF(LEFT(J1131,1)=WoE!$R$20,WoE!$T$20,IF(LEFT(J1131,1)=WoE!$R$21,WoE!$T$21,IF(LEFT(J1131,1)=WoE!$R$22,WoE!$T$22,IF(LEFT(J1131,1)=WoE!$R$23,WoE!$T$23,WoE!$T$24))))))</f>
        <v>-35.508699828064103</v>
      </c>
      <c r="U1131">
        <f>IF(Q1131=WoE!$R$45,WoE!$T$45,IF(Q1131=WoE!$R$44,WoE!$T$44,IF(Q1131=WoE!$R$43,WoE!$T$43,IF(Q1131=WoE!$R$42,WoE!$T$42,IF(Q1131=WoE!$R$41,WoE!$T$41,IF(Q1131=WoE!$R$40,WoE!$T$40,IF(Q1131=WoE!$R$39,WoE!$T$39,IF(Q1131=WoE!$R$38,WoE!$T$38,IF(Q1131=WoE!$R$37,WoE!$T$37,IF(Q1131=WoE!$R$36,WoE!$T$36,IF(Q1131=WoE!$R$35,WoE!$T$35,IF(Q1131="",WoE!$T$33,WoE!$T$34))))))))))))</f>
        <v>-46.758841498002319</v>
      </c>
      <c r="V1131">
        <f>IF(D1131=WoE!$R$53,WoE!$T$53,WoE!$T$54)</f>
        <v>-94.961360375027951</v>
      </c>
      <c r="W1131">
        <f t="shared" si="89"/>
        <v>0</v>
      </c>
      <c r="Y1131">
        <f>VLOOKUP(S1131,WoE!$T$5:$W$11,4,FALSE)</f>
        <v>121</v>
      </c>
      <c r="Z1131">
        <f>VLOOKUP(T1131,WoE!$T$19:$W$25,4,FALSE)</f>
        <v>113</v>
      </c>
      <c r="AA1131">
        <f>VLOOKUP(U1131,WoE!$T$33:$W$45,4,FALSE)</f>
        <v>112</v>
      </c>
      <c r="AB1131">
        <f>VLOOKUP(V1131,WoE!$T$53:$W$54,4,FALSE)</f>
        <v>95</v>
      </c>
      <c r="AC1131">
        <f t="shared" si="90"/>
        <v>441</v>
      </c>
      <c r="AD1131">
        <f t="shared" si="91"/>
        <v>0</v>
      </c>
    </row>
    <row r="1132" spans="1:30" hidden="1" x14ac:dyDescent="0.25">
      <c r="A1132">
        <v>3</v>
      </c>
      <c r="B1132">
        <v>0</v>
      </c>
      <c r="C1132" t="s">
        <v>2481</v>
      </c>
      <c r="D1132" t="s">
        <v>15</v>
      </c>
      <c r="E1132">
        <v>18</v>
      </c>
      <c r="F1132">
        <v>0</v>
      </c>
      <c r="G1132">
        <v>0</v>
      </c>
      <c r="H1132" t="s">
        <v>2482</v>
      </c>
      <c r="I1132">
        <v>7.7750000000000004</v>
      </c>
      <c r="K1132" t="s">
        <v>17</v>
      </c>
      <c r="O1132">
        <v>4</v>
      </c>
      <c r="P1132" t="str">
        <f t="shared" si="87"/>
        <v>Test</v>
      </c>
      <c r="Q1132" t="str">
        <f t="shared" si="88"/>
        <v/>
      </c>
      <c r="S1132">
        <f>IF(E1132="",WoE!$T$11,IF(E1132&lt;18,WoE!$T$5,IF(E1132&lt;31,WoE!$T$6,IF(E1132&lt;41,WoE!$T$7,IF(E1132&lt;51,WoE!$T$8,IF(E1132&lt;61,WoE!$T$9,WoE!$T$10))))))</f>
        <v>-5.6858338818942329</v>
      </c>
      <c r="T1132">
        <f>IF(J1132="",WoE!$T$25,IF(LEFT(J1132,1)=WoE!$R$19,WoE!$T$19,IF(LEFT(J1132,1)=WoE!$R$20,WoE!$T$20,IF(LEFT(J1132,1)=WoE!$R$21,WoE!$T$21,IF(LEFT(J1132,1)=WoE!$R$22,WoE!$T$22,IF(LEFT(J1132,1)=WoE!$R$23,WoE!$T$23,WoE!$T$24))))))</f>
        <v>-35.508699828064103</v>
      </c>
      <c r="U1132">
        <f>IF(Q1132=WoE!$R$45,WoE!$T$45,IF(Q1132=WoE!$R$44,WoE!$T$44,IF(Q1132=WoE!$R$43,WoE!$T$43,IF(Q1132=WoE!$R$42,WoE!$T$42,IF(Q1132=WoE!$R$41,WoE!$T$41,IF(Q1132=WoE!$R$40,WoE!$T$40,IF(Q1132=WoE!$R$39,WoE!$T$39,IF(Q1132=WoE!$R$38,WoE!$T$38,IF(Q1132=WoE!$R$37,WoE!$T$37,IF(Q1132=WoE!$R$36,WoE!$T$36,IF(Q1132=WoE!$R$35,WoE!$T$35,IF(Q1132="",WoE!$T$33,WoE!$T$34))))))))))))</f>
        <v>-46.758841498002319</v>
      </c>
      <c r="V1132">
        <f>IF(D1132=WoE!$R$53,WoE!$T$53,WoE!$T$54)</f>
        <v>157.1927179217501</v>
      </c>
      <c r="W1132">
        <f t="shared" si="89"/>
        <v>0</v>
      </c>
      <c r="Y1132">
        <f>VLOOKUP(S1132,WoE!$T$5:$W$11,4,FALSE)</f>
        <v>121</v>
      </c>
      <c r="Z1132">
        <f>VLOOKUP(T1132,WoE!$T$19:$W$25,4,FALSE)</f>
        <v>113</v>
      </c>
      <c r="AA1132">
        <f>VLOOKUP(U1132,WoE!$T$33:$W$45,4,FALSE)</f>
        <v>112</v>
      </c>
      <c r="AB1132">
        <f>VLOOKUP(V1132,WoE!$T$53:$W$54,4,FALSE)</f>
        <v>167</v>
      </c>
      <c r="AC1132">
        <f t="shared" si="90"/>
        <v>513</v>
      </c>
      <c r="AD1132">
        <f t="shared" si="91"/>
        <v>0</v>
      </c>
    </row>
    <row r="1133" spans="1:30" hidden="1" x14ac:dyDescent="0.25">
      <c r="A1133">
        <v>3</v>
      </c>
      <c r="B1133">
        <v>1</v>
      </c>
      <c r="C1133" t="s">
        <v>2483</v>
      </c>
      <c r="D1133" t="s">
        <v>20</v>
      </c>
      <c r="E1133">
        <v>32</v>
      </c>
      <c r="F1133">
        <v>0</v>
      </c>
      <c r="G1133">
        <v>0</v>
      </c>
      <c r="H1133" t="s">
        <v>2484</v>
      </c>
      <c r="I1133">
        <v>8.0500000000000007</v>
      </c>
      <c r="J1133" t="s">
        <v>2485</v>
      </c>
      <c r="K1133" t="s">
        <v>17</v>
      </c>
      <c r="L1133" t="s">
        <v>54</v>
      </c>
      <c r="O1133">
        <v>4</v>
      </c>
      <c r="P1133" t="str">
        <f t="shared" si="87"/>
        <v>Test</v>
      </c>
      <c r="Q1133" t="str">
        <f t="shared" si="88"/>
        <v/>
      </c>
      <c r="S1133">
        <f>IF(E1133="",WoE!$T$11,IF(E1133&lt;18,WoE!$T$5,IF(E1133&lt;31,WoE!$T$6,IF(E1133&lt;41,WoE!$T$7,IF(E1133&lt;51,WoE!$T$8,IF(E1133&lt;61,WoE!$T$9,WoE!$T$10))))))</f>
        <v>6.0882919635254256</v>
      </c>
      <c r="T1133">
        <f>IF(J1133="",WoE!$T$25,IF(LEFT(J1133,1)=WoE!$R$19,WoE!$T$19,IF(LEFT(J1133,1)=WoE!$R$20,WoE!$T$20,IF(LEFT(J1133,1)=WoE!$R$21,WoE!$T$21,IF(LEFT(J1133,1)=WoE!$R$22,WoE!$T$22,IF(LEFT(J1133,1)=WoE!$R$23,WoE!$T$23,WoE!$T$24))))))</f>
        <v>194.54241223142756</v>
      </c>
      <c r="U1133">
        <f>IF(Q1133=WoE!$R$45,WoE!$T$45,IF(Q1133=WoE!$R$44,WoE!$T$44,IF(Q1133=WoE!$R$43,WoE!$T$43,IF(Q1133=WoE!$R$42,WoE!$T$42,IF(Q1133=WoE!$R$41,WoE!$T$41,IF(Q1133=WoE!$R$40,WoE!$T$40,IF(Q1133=WoE!$R$39,WoE!$T$39,IF(Q1133=WoE!$R$38,WoE!$T$38,IF(Q1133=WoE!$R$37,WoE!$T$37,IF(Q1133=WoE!$R$36,WoE!$T$36,IF(Q1133=WoE!$R$35,WoE!$T$35,IF(Q1133="",WoE!$T$33,WoE!$T$34))))))))))))</f>
        <v>-46.758841498002319</v>
      </c>
      <c r="V1133">
        <f>IF(D1133=WoE!$R$53,WoE!$T$53,WoE!$T$54)</f>
        <v>-94.961360375027951</v>
      </c>
      <c r="W1133">
        <f t="shared" si="89"/>
        <v>1</v>
      </c>
      <c r="Y1133">
        <f>VLOOKUP(S1133,WoE!$T$5:$W$11,4,FALSE)</f>
        <v>123</v>
      </c>
      <c r="Z1133">
        <f>VLOOKUP(T1133,WoE!$T$19:$W$25,4,FALSE)</f>
        <v>170</v>
      </c>
      <c r="AA1133">
        <f>VLOOKUP(U1133,WoE!$T$33:$W$45,4,FALSE)</f>
        <v>112</v>
      </c>
      <c r="AB1133">
        <f>VLOOKUP(V1133,WoE!$T$53:$W$54,4,FALSE)</f>
        <v>95</v>
      </c>
      <c r="AC1133">
        <f t="shared" si="90"/>
        <v>500</v>
      </c>
      <c r="AD1133">
        <f t="shared" si="91"/>
        <v>1</v>
      </c>
    </row>
    <row r="1134" spans="1:30" hidden="1" x14ac:dyDescent="0.25">
      <c r="A1134">
        <v>3</v>
      </c>
      <c r="B1134">
        <v>0</v>
      </c>
      <c r="C1134" t="s">
        <v>2486</v>
      </c>
      <c r="D1134" t="s">
        <v>20</v>
      </c>
      <c r="F1134">
        <v>0</v>
      </c>
      <c r="G1134">
        <v>0</v>
      </c>
      <c r="H1134" t="s">
        <v>2487</v>
      </c>
      <c r="I1134">
        <v>7.8958000000000004</v>
      </c>
      <c r="K1134" t="s">
        <v>17</v>
      </c>
      <c r="O1134">
        <v>4</v>
      </c>
      <c r="P1134" t="str">
        <f t="shared" si="87"/>
        <v>Test</v>
      </c>
      <c r="Q1134" t="str">
        <f t="shared" si="88"/>
        <v/>
      </c>
      <c r="S1134">
        <f>IF(E1134="",WoE!$T$11,IF(E1134&lt;18,WoE!$T$5,IF(E1134&lt;31,WoE!$T$6,IF(E1134&lt;41,WoE!$T$7,IF(E1134&lt;51,WoE!$T$8,IF(E1134&lt;61,WoE!$T$9,WoE!$T$10))))))</f>
        <v>-43.580409799888336</v>
      </c>
      <c r="T1134">
        <f>IF(J1134="",WoE!$T$25,IF(LEFT(J1134,1)=WoE!$R$19,WoE!$T$19,IF(LEFT(J1134,1)=WoE!$R$20,WoE!$T$20,IF(LEFT(J1134,1)=WoE!$R$21,WoE!$T$21,IF(LEFT(J1134,1)=WoE!$R$22,WoE!$T$22,IF(LEFT(J1134,1)=WoE!$R$23,WoE!$T$23,WoE!$T$24))))))</f>
        <v>-35.508699828064103</v>
      </c>
      <c r="U1134">
        <f>IF(Q1134=WoE!$R$45,WoE!$T$45,IF(Q1134=WoE!$R$44,WoE!$T$44,IF(Q1134=WoE!$R$43,WoE!$T$43,IF(Q1134=WoE!$R$42,WoE!$T$42,IF(Q1134=WoE!$R$41,WoE!$T$41,IF(Q1134=WoE!$R$40,WoE!$T$40,IF(Q1134=WoE!$R$39,WoE!$T$39,IF(Q1134=WoE!$R$38,WoE!$T$38,IF(Q1134=WoE!$R$37,WoE!$T$37,IF(Q1134=WoE!$R$36,WoE!$T$36,IF(Q1134=WoE!$R$35,WoE!$T$35,IF(Q1134="",WoE!$T$33,WoE!$T$34))))))))))))</f>
        <v>-46.758841498002319</v>
      </c>
      <c r="V1134">
        <f>IF(D1134=WoE!$R$53,WoE!$T$53,WoE!$T$54)</f>
        <v>-94.961360375027951</v>
      </c>
      <c r="W1134">
        <f t="shared" si="89"/>
        <v>0</v>
      </c>
      <c r="Y1134">
        <f>VLOOKUP(S1134,WoE!$T$5:$W$11,4,FALSE)</f>
        <v>113</v>
      </c>
      <c r="Z1134">
        <f>VLOOKUP(T1134,WoE!$T$19:$W$25,4,FALSE)</f>
        <v>113</v>
      </c>
      <c r="AA1134">
        <f>VLOOKUP(U1134,WoE!$T$33:$W$45,4,FALSE)</f>
        <v>112</v>
      </c>
      <c r="AB1134">
        <f>VLOOKUP(V1134,WoE!$T$53:$W$54,4,FALSE)</f>
        <v>95</v>
      </c>
      <c r="AC1134">
        <f t="shared" si="90"/>
        <v>433</v>
      </c>
      <c r="AD1134">
        <f t="shared" si="91"/>
        <v>0</v>
      </c>
    </row>
    <row r="1135" spans="1:30" x14ac:dyDescent="0.25">
      <c r="A1135">
        <v>3</v>
      </c>
      <c r="B1135">
        <v>0</v>
      </c>
      <c r="C1135" t="s">
        <v>2488</v>
      </c>
      <c r="D1135" t="s">
        <v>20</v>
      </c>
      <c r="E1135">
        <v>17</v>
      </c>
      <c r="F1135">
        <v>0</v>
      </c>
      <c r="G1135">
        <v>0</v>
      </c>
      <c r="H1135" t="s">
        <v>2489</v>
      </c>
      <c r="I1135">
        <v>8.6624999999999996</v>
      </c>
      <c r="K1135" t="s">
        <v>17</v>
      </c>
      <c r="O1135">
        <v>3</v>
      </c>
      <c r="P1135" t="str">
        <f t="shared" si="87"/>
        <v>Train</v>
      </c>
      <c r="Q1135" t="str">
        <f t="shared" si="88"/>
        <v/>
      </c>
      <c r="S1135">
        <f>IF(E1135="",WoE!$T$11,IF(E1135&lt;18,WoE!$T$5,IF(E1135&lt;31,WoE!$T$6,IF(E1135&lt;41,WoE!$T$7,IF(E1135&lt;51,WoE!$T$8,IF(E1135&lt;61,WoE!$T$9,WoE!$T$10))))))</f>
        <v>76.513380263189873</v>
      </c>
      <c r="T1135">
        <f>IF(J1135="",WoE!$T$25,IF(LEFT(J1135,1)=WoE!$R$19,WoE!$T$19,IF(LEFT(J1135,1)=WoE!$R$20,WoE!$T$20,IF(LEFT(J1135,1)=WoE!$R$21,WoE!$T$21,IF(LEFT(J1135,1)=WoE!$R$22,WoE!$T$22,IF(LEFT(J1135,1)=WoE!$R$23,WoE!$T$23,WoE!$T$24))))))</f>
        <v>-35.508699828064103</v>
      </c>
      <c r="U1135">
        <f>IF(Q1135=WoE!$R$45,WoE!$T$45,IF(Q1135=WoE!$R$44,WoE!$T$44,IF(Q1135=WoE!$R$43,WoE!$T$43,IF(Q1135=WoE!$R$42,WoE!$T$42,IF(Q1135=WoE!$R$41,WoE!$T$41,IF(Q1135=WoE!$R$40,WoE!$T$40,IF(Q1135=WoE!$R$39,WoE!$T$39,IF(Q1135=WoE!$R$38,WoE!$T$38,IF(Q1135=WoE!$R$37,WoE!$T$37,IF(Q1135=WoE!$R$36,WoE!$T$36,IF(Q1135=WoE!$R$35,WoE!$T$35,IF(Q1135="",WoE!$T$33,WoE!$T$34))))))))))))</f>
        <v>-46.758841498002319</v>
      </c>
      <c r="V1135">
        <f>IF(D1135=WoE!$R$53,WoE!$T$53,WoE!$T$54)</f>
        <v>-94.961360375027951</v>
      </c>
      <c r="W1135">
        <f t="shared" si="89"/>
        <v>0</v>
      </c>
      <c r="Y1135">
        <f>VLOOKUP(S1135,WoE!$T$5:$W$11,4,FALSE)</f>
        <v>137</v>
      </c>
      <c r="Z1135">
        <f>VLOOKUP(T1135,WoE!$T$19:$W$25,4,FALSE)</f>
        <v>113</v>
      </c>
      <c r="AA1135">
        <f>VLOOKUP(U1135,WoE!$T$33:$W$45,4,FALSE)</f>
        <v>112</v>
      </c>
      <c r="AB1135">
        <f>VLOOKUP(V1135,WoE!$T$53:$W$54,4,FALSE)</f>
        <v>95</v>
      </c>
      <c r="AC1135">
        <f t="shared" si="90"/>
        <v>457</v>
      </c>
      <c r="AD1135">
        <f t="shared" si="91"/>
        <v>0</v>
      </c>
    </row>
    <row r="1136" spans="1:30" x14ac:dyDescent="0.25">
      <c r="A1136">
        <v>3</v>
      </c>
      <c r="B1136">
        <v>0</v>
      </c>
      <c r="C1136" t="s">
        <v>2490</v>
      </c>
      <c r="D1136" t="s">
        <v>20</v>
      </c>
      <c r="E1136">
        <v>24</v>
      </c>
      <c r="F1136">
        <v>0</v>
      </c>
      <c r="G1136">
        <v>0</v>
      </c>
      <c r="H1136" t="s">
        <v>2491</v>
      </c>
      <c r="I1136">
        <v>8.6624999999999996</v>
      </c>
      <c r="K1136" t="s">
        <v>17</v>
      </c>
      <c r="O1136">
        <v>2</v>
      </c>
      <c r="P1136" t="str">
        <f t="shared" si="87"/>
        <v>Train</v>
      </c>
      <c r="Q1136" t="str">
        <f t="shared" si="88"/>
        <v/>
      </c>
      <c r="S1136">
        <f>IF(E1136="",WoE!$T$11,IF(E1136&lt;18,WoE!$T$5,IF(E1136&lt;31,WoE!$T$6,IF(E1136&lt;41,WoE!$T$7,IF(E1136&lt;51,WoE!$T$8,IF(E1136&lt;61,WoE!$T$9,WoE!$T$10))))))</f>
        <v>-5.6858338818942329</v>
      </c>
      <c r="T1136">
        <f>IF(J1136="",WoE!$T$25,IF(LEFT(J1136,1)=WoE!$R$19,WoE!$T$19,IF(LEFT(J1136,1)=WoE!$R$20,WoE!$T$20,IF(LEFT(J1136,1)=WoE!$R$21,WoE!$T$21,IF(LEFT(J1136,1)=WoE!$R$22,WoE!$T$22,IF(LEFT(J1136,1)=WoE!$R$23,WoE!$T$23,WoE!$T$24))))))</f>
        <v>-35.508699828064103</v>
      </c>
      <c r="U1136">
        <f>IF(Q1136=WoE!$R$45,WoE!$T$45,IF(Q1136=WoE!$R$44,WoE!$T$44,IF(Q1136=WoE!$R$43,WoE!$T$43,IF(Q1136=WoE!$R$42,WoE!$T$42,IF(Q1136=WoE!$R$41,WoE!$T$41,IF(Q1136=WoE!$R$40,WoE!$T$40,IF(Q1136=WoE!$R$39,WoE!$T$39,IF(Q1136=WoE!$R$38,WoE!$T$38,IF(Q1136=WoE!$R$37,WoE!$T$37,IF(Q1136=WoE!$R$36,WoE!$T$36,IF(Q1136=WoE!$R$35,WoE!$T$35,IF(Q1136="",WoE!$T$33,WoE!$T$34))))))))))))</f>
        <v>-46.758841498002319</v>
      </c>
      <c r="V1136">
        <f>IF(D1136=WoE!$R$53,WoE!$T$53,WoE!$T$54)</f>
        <v>-94.961360375027951</v>
      </c>
      <c r="W1136">
        <f t="shared" si="89"/>
        <v>0</v>
      </c>
      <c r="Y1136">
        <f>VLOOKUP(S1136,WoE!$T$5:$W$11,4,FALSE)</f>
        <v>121</v>
      </c>
      <c r="Z1136">
        <f>VLOOKUP(T1136,WoE!$T$19:$W$25,4,FALSE)</f>
        <v>113</v>
      </c>
      <c r="AA1136">
        <f>VLOOKUP(U1136,WoE!$T$33:$W$45,4,FALSE)</f>
        <v>112</v>
      </c>
      <c r="AB1136">
        <f>VLOOKUP(V1136,WoE!$T$53:$W$54,4,FALSE)</f>
        <v>95</v>
      </c>
      <c r="AC1136">
        <f t="shared" si="90"/>
        <v>441</v>
      </c>
      <c r="AD1136">
        <f t="shared" si="91"/>
        <v>0</v>
      </c>
    </row>
    <row r="1137" spans="1:30" hidden="1" x14ac:dyDescent="0.25">
      <c r="A1137">
        <v>3</v>
      </c>
      <c r="B1137">
        <v>0</v>
      </c>
      <c r="C1137" t="s">
        <v>2492</v>
      </c>
      <c r="D1137" t="s">
        <v>20</v>
      </c>
      <c r="F1137">
        <v>0</v>
      </c>
      <c r="G1137">
        <v>0</v>
      </c>
      <c r="H1137" t="s">
        <v>2493</v>
      </c>
      <c r="I1137">
        <v>7.8958000000000004</v>
      </c>
      <c r="K1137" t="s">
        <v>17</v>
      </c>
      <c r="O1137">
        <v>5</v>
      </c>
      <c r="P1137" t="str">
        <f t="shared" si="87"/>
        <v>Validate</v>
      </c>
      <c r="Q1137" t="str">
        <f t="shared" si="88"/>
        <v/>
      </c>
      <c r="S1137">
        <f>IF(E1137="",WoE!$T$11,IF(E1137&lt;18,WoE!$T$5,IF(E1137&lt;31,WoE!$T$6,IF(E1137&lt;41,WoE!$T$7,IF(E1137&lt;51,WoE!$T$8,IF(E1137&lt;61,WoE!$T$9,WoE!$T$10))))))</f>
        <v>-43.580409799888336</v>
      </c>
      <c r="T1137">
        <f>IF(J1137="",WoE!$T$25,IF(LEFT(J1137,1)=WoE!$R$19,WoE!$T$19,IF(LEFT(J1137,1)=WoE!$R$20,WoE!$T$20,IF(LEFT(J1137,1)=WoE!$R$21,WoE!$T$21,IF(LEFT(J1137,1)=WoE!$R$22,WoE!$T$22,IF(LEFT(J1137,1)=WoE!$R$23,WoE!$T$23,WoE!$T$24))))))</f>
        <v>-35.508699828064103</v>
      </c>
      <c r="U1137">
        <f>IF(Q1137=WoE!$R$45,WoE!$T$45,IF(Q1137=WoE!$R$44,WoE!$T$44,IF(Q1137=WoE!$R$43,WoE!$T$43,IF(Q1137=WoE!$R$42,WoE!$T$42,IF(Q1137=WoE!$R$41,WoE!$T$41,IF(Q1137=WoE!$R$40,WoE!$T$40,IF(Q1137=WoE!$R$39,WoE!$T$39,IF(Q1137=WoE!$R$38,WoE!$T$38,IF(Q1137=WoE!$R$37,WoE!$T$37,IF(Q1137=WoE!$R$36,WoE!$T$36,IF(Q1137=WoE!$R$35,WoE!$T$35,IF(Q1137="",WoE!$T$33,WoE!$T$34))))))))))))</f>
        <v>-46.758841498002319</v>
      </c>
      <c r="V1137">
        <f>IF(D1137=WoE!$R$53,WoE!$T$53,WoE!$T$54)</f>
        <v>-94.961360375027951</v>
      </c>
      <c r="W1137">
        <f t="shared" si="89"/>
        <v>0</v>
      </c>
      <c r="Y1137">
        <f>VLOOKUP(S1137,WoE!$T$5:$W$11,4,FALSE)</f>
        <v>113</v>
      </c>
      <c r="Z1137">
        <f>VLOOKUP(T1137,WoE!$T$19:$W$25,4,FALSE)</f>
        <v>113</v>
      </c>
      <c r="AA1137">
        <f>VLOOKUP(U1137,WoE!$T$33:$W$45,4,FALSE)</f>
        <v>112</v>
      </c>
      <c r="AB1137">
        <f>VLOOKUP(V1137,WoE!$T$53:$W$54,4,FALSE)</f>
        <v>95</v>
      </c>
      <c r="AC1137">
        <f t="shared" si="90"/>
        <v>433</v>
      </c>
      <c r="AD1137">
        <f t="shared" si="91"/>
        <v>0</v>
      </c>
    </row>
    <row r="1138" spans="1:30" hidden="1" x14ac:dyDescent="0.25">
      <c r="A1138">
        <v>3</v>
      </c>
      <c r="B1138">
        <v>0</v>
      </c>
      <c r="C1138" t="s">
        <v>2494</v>
      </c>
      <c r="D1138" t="s">
        <v>15</v>
      </c>
      <c r="F1138">
        <v>0</v>
      </c>
      <c r="G1138">
        <v>0</v>
      </c>
      <c r="H1138" t="s">
        <v>2495</v>
      </c>
      <c r="I1138">
        <v>8.1125000000000007</v>
      </c>
      <c r="K1138" t="s">
        <v>17</v>
      </c>
      <c r="O1138">
        <v>5</v>
      </c>
      <c r="P1138" t="str">
        <f t="shared" si="87"/>
        <v>Validate</v>
      </c>
      <c r="Q1138" t="str">
        <f t="shared" si="88"/>
        <v/>
      </c>
      <c r="S1138">
        <f>IF(E1138="",WoE!$T$11,IF(E1138&lt;18,WoE!$T$5,IF(E1138&lt;31,WoE!$T$6,IF(E1138&lt;41,WoE!$T$7,IF(E1138&lt;51,WoE!$T$8,IF(E1138&lt;61,WoE!$T$9,WoE!$T$10))))))</f>
        <v>-43.580409799888336</v>
      </c>
      <c r="T1138">
        <f>IF(J1138="",WoE!$T$25,IF(LEFT(J1138,1)=WoE!$R$19,WoE!$T$19,IF(LEFT(J1138,1)=WoE!$R$20,WoE!$T$20,IF(LEFT(J1138,1)=WoE!$R$21,WoE!$T$21,IF(LEFT(J1138,1)=WoE!$R$22,WoE!$T$22,IF(LEFT(J1138,1)=WoE!$R$23,WoE!$T$23,WoE!$T$24))))))</f>
        <v>-35.508699828064103</v>
      </c>
      <c r="U1138">
        <f>IF(Q1138=WoE!$R$45,WoE!$T$45,IF(Q1138=WoE!$R$44,WoE!$T$44,IF(Q1138=WoE!$R$43,WoE!$T$43,IF(Q1138=WoE!$R$42,WoE!$T$42,IF(Q1138=WoE!$R$41,WoE!$T$41,IF(Q1138=WoE!$R$40,WoE!$T$40,IF(Q1138=WoE!$R$39,WoE!$T$39,IF(Q1138=WoE!$R$38,WoE!$T$38,IF(Q1138=WoE!$R$37,WoE!$T$37,IF(Q1138=WoE!$R$36,WoE!$T$36,IF(Q1138=WoE!$R$35,WoE!$T$35,IF(Q1138="",WoE!$T$33,WoE!$T$34))))))))))))</f>
        <v>-46.758841498002319</v>
      </c>
      <c r="V1138">
        <f>IF(D1138=WoE!$R$53,WoE!$T$53,WoE!$T$54)</f>
        <v>157.1927179217501</v>
      </c>
      <c r="W1138">
        <f t="shared" si="89"/>
        <v>0</v>
      </c>
      <c r="Y1138">
        <f>VLOOKUP(S1138,WoE!$T$5:$W$11,4,FALSE)</f>
        <v>113</v>
      </c>
      <c r="Z1138">
        <f>VLOOKUP(T1138,WoE!$T$19:$W$25,4,FALSE)</f>
        <v>113</v>
      </c>
      <c r="AA1138">
        <f>VLOOKUP(U1138,WoE!$T$33:$W$45,4,FALSE)</f>
        <v>112</v>
      </c>
      <c r="AB1138">
        <f>VLOOKUP(V1138,WoE!$T$53:$W$54,4,FALSE)</f>
        <v>167</v>
      </c>
      <c r="AC1138">
        <f t="shared" si="90"/>
        <v>505</v>
      </c>
      <c r="AD1138">
        <f t="shared" si="91"/>
        <v>0</v>
      </c>
    </row>
    <row r="1139" spans="1:30" hidden="1" x14ac:dyDescent="0.25">
      <c r="A1139">
        <v>3</v>
      </c>
      <c r="B1139">
        <v>0</v>
      </c>
      <c r="C1139" t="s">
        <v>2496</v>
      </c>
      <c r="D1139" t="s">
        <v>20</v>
      </c>
      <c r="F1139">
        <v>0</v>
      </c>
      <c r="G1139">
        <v>0</v>
      </c>
      <c r="H1139" t="s">
        <v>2497</v>
      </c>
      <c r="I1139">
        <v>7.2291999999999996</v>
      </c>
      <c r="K1139" t="s">
        <v>44</v>
      </c>
      <c r="O1139">
        <v>5</v>
      </c>
      <c r="P1139" t="str">
        <f t="shared" si="87"/>
        <v>Validate</v>
      </c>
      <c r="Q1139" t="str">
        <f t="shared" si="88"/>
        <v/>
      </c>
      <c r="S1139">
        <f>IF(E1139="",WoE!$T$11,IF(E1139&lt;18,WoE!$T$5,IF(E1139&lt;31,WoE!$T$6,IF(E1139&lt;41,WoE!$T$7,IF(E1139&lt;51,WoE!$T$8,IF(E1139&lt;61,WoE!$T$9,WoE!$T$10))))))</f>
        <v>-43.580409799888336</v>
      </c>
      <c r="T1139">
        <f>IF(J1139="",WoE!$T$25,IF(LEFT(J1139,1)=WoE!$R$19,WoE!$T$19,IF(LEFT(J1139,1)=WoE!$R$20,WoE!$T$20,IF(LEFT(J1139,1)=WoE!$R$21,WoE!$T$21,IF(LEFT(J1139,1)=WoE!$R$22,WoE!$T$22,IF(LEFT(J1139,1)=WoE!$R$23,WoE!$T$23,WoE!$T$24))))))</f>
        <v>-35.508699828064103</v>
      </c>
      <c r="U1139">
        <f>IF(Q1139=WoE!$R$45,WoE!$T$45,IF(Q1139=WoE!$R$44,WoE!$T$44,IF(Q1139=WoE!$R$43,WoE!$T$43,IF(Q1139=WoE!$R$42,WoE!$T$42,IF(Q1139=WoE!$R$41,WoE!$T$41,IF(Q1139=WoE!$R$40,WoE!$T$40,IF(Q1139=WoE!$R$39,WoE!$T$39,IF(Q1139=WoE!$R$38,WoE!$T$38,IF(Q1139=WoE!$R$37,WoE!$T$37,IF(Q1139=WoE!$R$36,WoE!$T$36,IF(Q1139=WoE!$R$35,WoE!$T$35,IF(Q1139="",WoE!$T$33,WoE!$T$34))))))))))))</f>
        <v>-46.758841498002319</v>
      </c>
      <c r="V1139">
        <f>IF(D1139=WoE!$R$53,WoE!$T$53,WoE!$T$54)</f>
        <v>-94.961360375027951</v>
      </c>
      <c r="W1139">
        <f t="shared" si="89"/>
        <v>0</v>
      </c>
      <c r="Y1139">
        <f>VLOOKUP(S1139,WoE!$T$5:$W$11,4,FALSE)</f>
        <v>113</v>
      </c>
      <c r="Z1139">
        <f>VLOOKUP(T1139,WoE!$T$19:$W$25,4,FALSE)</f>
        <v>113</v>
      </c>
      <c r="AA1139">
        <f>VLOOKUP(U1139,WoE!$T$33:$W$45,4,FALSE)</f>
        <v>112</v>
      </c>
      <c r="AB1139">
        <f>VLOOKUP(V1139,WoE!$T$53:$W$54,4,FALSE)</f>
        <v>95</v>
      </c>
      <c r="AC1139">
        <f t="shared" si="90"/>
        <v>433</v>
      </c>
      <c r="AD1139">
        <f t="shared" si="91"/>
        <v>0</v>
      </c>
    </row>
    <row r="1140" spans="1:30" hidden="1" x14ac:dyDescent="0.25">
      <c r="A1140">
        <v>3</v>
      </c>
      <c r="B1140">
        <v>0</v>
      </c>
      <c r="C1140" t="s">
        <v>2498</v>
      </c>
      <c r="D1140" t="s">
        <v>20</v>
      </c>
      <c r="F1140">
        <v>0</v>
      </c>
      <c r="G1140">
        <v>0</v>
      </c>
      <c r="H1140" t="s">
        <v>2499</v>
      </c>
      <c r="I1140">
        <v>7.25</v>
      </c>
      <c r="K1140" t="s">
        <v>17</v>
      </c>
      <c r="O1140">
        <v>5</v>
      </c>
      <c r="P1140" t="str">
        <f t="shared" si="87"/>
        <v>Validate</v>
      </c>
      <c r="Q1140" t="str">
        <f t="shared" si="88"/>
        <v/>
      </c>
      <c r="S1140">
        <f>IF(E1140="",WoE!$T$11,IF(E1140&lt;18,WoE!$T$5,IF(E1140&lt;31,WoE!$T$6,IF(E1140&lt;41,WoE!$T$7,IF(E1140&lt;51,WoE!$T$8,IF(E1140&lt;61,WoE!$T$9,WoE!$T$10))))))</f>
        <v>-43.580409799888336</v>
      </c>
      <c r="T1140">
        <f>IF(J1140="",WoE!$T$25,IF(LEFT(J1140,1)=WoE!$R$19,WoE!$T$19,IF(LEFT(J1140,1)=WoE!$R$20,WoE!$T$20,IF(LEFT(J1140,1)=WoE!$R$21,WoE!$T$21,IF(LEFT(J1140,1)=WoE!$R$22,WoE!$T$22,IF(LEFT(J1140,1)=WoE!$R$23,WoE!$T$23,WoE!$T$24))))))</f>
        <v>-35.508699828064103</v>
      </c>
      <c r="U1140">
        <f>IF(Q1140=WoE!$R$45,WoE!$T$45,IF(Q1140=WoE!$R$44,WoE!$T$44,IF(Q1140=WoE!$R$43,WoE!$T$43,IF(Q1140=WoE!$R$42,WoE!$T$42,IF(Q1140=WoE!$R$41,WoE!$T$41,IF(Q1140=WoE!$R$40,WoE!$T$40,IF(Q1140=WoE!$R$39,WoE!$T$39,IF(Q1140=WoE!$R$38,WoE!$T$38,IF(Q1140=WoE!$R$37,WoE!$T$37,IF(Q1140=WoE!$R$36,WoE!$T$36,IF(Q1140=WoE!$R$35,WoE!$T$35,IF(Q1140="",WoE!$T$33,WoE!$T$34))))))))))))</f>
        <v>-46.758841498002319</v>
      </c>
      <c r="V1140">
        <f>IF(D1140=WoE!$R$53,WoE!$T$53,WoE!$T$54)</f>
        <v>-94.961360375027951</v>
      </c>
      <c r="W1140">
        <f t="shared" si="89"/>
        <v>0</v>
      </c>
      <c r="Y1140">
        <f>VLOOKUP(S1140,WoE!$T$5:$W$11,4,FALSE)</f>
        <v>113</v>
      </c>
      <c r="Z1140">
        <f>VLOOKUP(T1140,WoE!$T$19:$W$25,4,FALSE)</f>
        <v>113</v>
      </c>
      <c r="AA1140">
        <f>VLOOKUP(U1140,WoE!$T$33:$W$45,4,FALSE)</f>
        <v>112</v>
      </c>
      <c r="AB1140">
        <f>VLOOKUP(V1140,WoE!$T$53:$W$54,4,FALSE)</f>
        <v>95</v>
      </c>
      <c r="AC1140">
        <f t="shared" si="90"/>
        <v>433</v>
      </c>
      <c r="AD1140">
        <f t="shared" si="91"/>
        <v>0</v>
      </c>
    </row>
    <row r="1141" spans="1:30" x14ac:dyDescent="0.25">
      <c r="A1141">
        <v>3</v>
      </c>
      <c r="B1141">
        <v>0</v>
      </c>
      <c r="C1141" t="s">
        <v>2500</v>
      </c>
      <c r="D1141" t="s">
        <v>20</v>
      </c>
      <c r="E1141">
        <v>38</v>
      </c>
      <c r="F1141">
        <v>0</v>
      </c>
      <c r="G1141">
        <v>0</v>
      </c>
      <c r="H1141" t="s">
        <v>2501</v>
      </c>
      <c r="I1141">
        <v>7.8958000000000004</v>
      </c>
      <c r="K1141" t="s">
        <v>17</v>
      </c>
      <c r="O1141">
        <v>3</v>
      </c>
      <c r="P1141" t="str">
        <f t="shared" si="87"/>
        <v>Train</v>
      </c>
      <c r="Q1141" t="str">
        <f t="shared" si="88"/>
        <v/>
      </c>
      <c r="S1141">
        <f>IF(E1141="",WoE!$T$11,IF(E1141&lt;18,WoE!$T$5,IF(E1141&lt;31,WoE!$T$6,IF(E1141&lt;41,WoE!$T$7,IF(E1141&lt;51,WoE!$T$8,IF(E1141&lt;61,WoE!$T$9,WoE!$T$10))))))</f>
        <v>6.0882919635254256</v>
      </c>
      <c r="T1141">
        <f>IF(J1141="",WoE!$T$25,IF(LEFT(J1141,1)=WoE!$R$19,WoE!$T$19,IF(LEFT(J1141,1)=WoE!$R$20,WoE!$T$20,IF(LEFT(J1141,1)=WoE!$R$21,WoE!$T$21,IF(LEFT(J1141,1)=WoE!$R$22,WoE!$T$22,IF(LEFT(J1141,1)=WoE!$R$23,WoE!$T$23,WoE!$T$24))))))</f>
        <v>-35.508699828064103</v>
      </c>
      <c r="U1141">
        <f>IF(Q1141=WoE!$R$45,WoE!$T$45,IF(Q1141=WoE!$R$44,WoE!$T$44,IF(Q1141=WoE!$R$43,WoE!$T$43,IF(Q1141=WoE!$R$42,WoE!$T$42,IF(Q1141=WoE!$R$41,WoE!$T$41,IF(Q1141=WoE!$R$40,WoE!$T$40,IF(Q1141=WoE!$R$39,WoE!$T$39,IF(Q1141=WoE!$R$38,WoE!$T$38,IF(Q1141=WoE!$R$37,WoE!$T$37,IF(Q1141=WoE!$R$36,WoE!$T$36,IF(Q1141=WoE!$R$35,WoE!$T$35,IF(Q1141="",WoE!$T$33,WoE!$T$34))))))))))))</f>
        <v>-46.758841498002319</v>
      </c>
      <c r="V1141">
        <f>IF(D1141=WoE!$R$53,WoE!$T$53,WoE!$T$54)</f>
        <v>-94.961360375027951</v>
      </c>
      <c r="W1141">
        <f t="shared" si="89"/>
        <v>0</v>
      </c>
      <c r="Y1141">
        <f>VLOOKUP(S1141,WoE!$T$5:$W$11,4,FALSE)</f>
        <v>123</v>
      </c>
      <c r="Z1141">
        <f>VLOOKUP(T1141,WoE!$T$19:$W$25,4,FALSE)</f>
        <v>113</v>
      </c>
      <c r="AA1141">
        <f>VLOOKUP(U1141,WoE!$T$33:$W$45,4,FALSE)</f>
        <v>112</v>
      </c>
      <c r="AB1141">
        <f>VLOOKUP(V1141,WoE!$T$53:$W$54,4,FALSE)</f>
        <v>95</v>
      </c>
      <c r="AC1141">
        <f t="shared" si="90"/>
        <v>443</v>
      </c>
      <c r="AD1141">
        <f t="shared" si="91"/>
        <v>0</v>
      </c>
    </row>
    <row r="1142" spans="1:30" x14ac:dyDescent="0.25">
      <c r="A1142">
        <v>3</v>
      </c>
      <c r="B1142">
        <v>0</v>
      </c>
      <c r="C1142" t="s">
        <v>2502</v>
      </c>
      <c r="D1142" t="s">
        <v>20</v>
      </c>
      <c r="E1142">
        <v>21</v>
      </c>
      <c r="F1142">
        <v>0</v>
      </c>
      <c r="G1142">
        <v>0</v>
      </c>
      <c r="H1142" t="s">
        <v>2503</v>
      </c>
      <c r="I1142">
        <v>8.0500000000000007</v>
      </c>
      <c r="K1142" t="s">
        <v>17</v>
      </c>
      <c r="O1142">
        <v>3</v>
      </c>
      <c r="P1142" t="str">
        <f t="shared" si="87"/>
        <v>Train</v>
      </c>
      <c r="Q1142" t="str">
        <f t="shared" si="88"/>
        <v/>
      </c>
      <c r="S1142">
        <f>IF(E1142="",WoE!$T$11,IF(E1142&lt;18,WoE!$T$5,IF(E1142&lt;31,WoE!$T$6,IF(E1142&lt;41,WoE!$T$7,IF(E1142&lt;51,WoE!$T$8,IF(E1142&lt;61,WoE!$T$9,WoE!$T$10))))))</f>
        <v>-5.6858338818942329</v>
      </c>
      <c r="T1142">
        <f>IF(J1142="",WoE!$T$25,IF(LEFT(J1142,1)=WoE!$R$19,WoE!$T$19,IF(LEFT(J1142,1)=WoE!$R$20,WoE!$T$20,IF(LEFT(J1142,1)=WoE!$R$21,WoE!$T$21,IF(LEFT(J1142,1)=WoE!$R$22,WoE!$T$22,IF(LEFT(J1142,1)=WoE!$R$23,WoE!$T$23,WoE!$T$24))))))</f>
        <v>-35.508699828064103</v>
      </c>
      <c r="U1142">
        <f>IF(Q1142=WoE!$R$45,WoE!$T$45,IF(Q1142=WoE!$R$44,WoE!$T$44,IF(Q1142=WoE!$R$43,WoE!$T$43,IF(Q1142=WoE!$R$42,WoE!$T$42,IF(Q1142=WoE!$R$41,WoE!$T$41,IF(Q1142=WoE!$R$40,WoE!$T$40,IF(Q1142=WoE!$R$39,WoE!$T$39,IF(Q1142=WoE!$R$38,WoE!$T$38,IF(Q1142=WoE!$R$37,WoE!$T$37,IF(Q1142=WoE!$R$36,WoE!$T$36,IF(Q1142=WoE!$R$35,WoE!$T$35,IF(Q1142="",WoE!$T$33,WoE!$T$34))))))))))))</f>
        <v>-46.758841498002319</v>
      </c>
      <c r="V1142">
        <f>IF(D1142=WoE!$R$53,WoE!$T$53,WoE!$T$54)</f>
        <v>-94.961360375027951</v>
      </c>
      <c r="W1142">
        <f t="shared" si="89"/>
        <v>0</v>
      </c>
      <c r="Y1142">
        <f>VLOOKUP(S1142,WoE!$T$5:$W$11,4,FALSE)</f>
        <v>121</v>
      </c>
      <c r="Z1142">
        <f>VLOOKUP(T1142,WoE!$T$19:$W$25,4,FALSE)</f>
        <v>113</v>
      </c>
      <c r="AA1142">
        <f>VLOOKUP(U1142,WoE!$T$33:$W$45,4,FALSE)</f>
        <v>112</v>
      </c>
      <c r="AB1142">
        <f>VLOOKUP(V1142,WoE!$T$53:$W$54,4,FALSE)</f>
        <v>95</v>
      </c>
      <c r="AC1142">
        <f t="shared" si="90"/>
        <v>441</v>
      </c>
      <c r="AD1142">
        <f t="shared" si="91"/>
        <v>0</v>
      </c>
    </row>
    <row r="1143" spans="1:30" x14ac:dyDescent="0.25">
      <c r="A1143">
        <v>3</v>
      </c>
      <c r="B1143">
        <v>0</v>
      </c>
      <c r="C1143" t="s">
        <v>2504</v>
      </c>
      <c r="D1143" t="s">
        <v>20</v>
      </c>
      <c r="E1143">
        <v>10</v>
      </c>
      <c r="F1143">
        <v>4</v>
      </c>
      <c r="G1143">
        <v>1</v>
      </c>
      <c r="H1143" t="s">
        <v>2505</v>
      </c>
      <c r="I1143">
        <v>29.125</v>
      </c>
      <c r="K1143" t="s">
        <v>527</v>
      </c>
      <c r="O1143">
        <v>1</v>
      </c>
      <c r="P1143" t="str">
        <f t="shared" si="87"/>
        <v>Train</v>
      </c>
      <c r="Q1143" t="str">
        <f t="shared" si="88"/>
        <v/>
      </c>
      <c r="S1143">
        <f>IF(E1143="",WoE!$T$11,IF(E1143&lt;18,WoE!$T$5,IF(E1143&lt;31,WoE!$T$6,IF(E1143&lt;41,WoE!$T$7,IF(E1143&lt;51,WoE!$T$8,IF(E1143&lt;61,WoE!$T$9,WoE!$T$10))))))</f>
        <v>76.513380263189873</v>
      </c>
      <c r="T1143">
        <f>IF(J1143="",WoE!$T$25,IF(LEFT(J1143,1)=WoE!$R$19,WoE!$T$19,IF(LEFT(J1143,1)=WoE!$R$20,WoE!$T$20,IF(LEFT(J1143,1)=WoE!$R$21,WoE!$T$21,IF(LEFT(J1143,1)=WoE!$R$22,WoE!$T$22,IF(LEFT(J1143,1)=WoE!$R$23,WoE!$T$23,WoE!$T$24))))))</f>
        <v>-35.508699828064103</v>
      </c>
      <c r="U1143">
        <f>IF(Q1143=WoE!$R$45,WoE!$T$45,IF(Q1143=WoE!$R$44,WoE!$T$44,IF(Q1143=WoE!$R$43,WoE!$T$43,IF(Q1143=WoE!$R$42,WoE!$T$42,IF(Q1143=WoE!$R$41,WoE!$T$41,IF(Q1143=WoE!$R$40,WoE!$T$40,IF(Q1143=WoE!$R$39,WoE!$T$39,IF(Q1143=WoE!$R$38,WoE!$T$38,IF(Q1143=WoE!$R$37,WoE!$T$37,IF(Q1143=WoE!$R$36,WoE!$T$36,IF(Q1143=WoE!$R$35,WoE!$T$35,IF(Q1143="",WoE!$T$33,WoE!$T$34))))))))))))</f>
        <v>-46.758841498002319</v>
      </c>
      <c r="V1143">
        <f>IF(D1143=WoE!$R$53,WoE!$T$53,WoE!$T$54)</f>
        <v>-94.961360375027951</v>
      </c>
      <c r="W1143">
        <f t="shared" si="89"/>
        <v>0</v>
      </c>
      <c r="Y1143">
        <f>VLOOKUP(S1143,WoE!$T$5:$W$11,4,FALSE)</f>
        <v>137</v>
      </c>
      <c r="Z1143">
        <f>VLOOKUP(T1143,WoE!$T$19:$W$25,4,FALSE)</f>
        <v>113</v>
      </c>
      <c r="AA1143">
        <f>VLOOKUP(U1143,WoE!$T$33:$W$45,4,FALSE)</f>
        <v>112</v>
      </c>
      <c r="AB1143">
        <f>VLOOKUP(V1143,WoE!$T$53:$W$54,4,FALSE)</f>
        <v>95</v>
      </c>
      <c r="AC1143">
        <f t="shared" si="90"/>
        <v>457</v>
      </c>
      <c r="AD1143">
        <f t="shared" si="91"/>
        <v>0</v>
      </c>
    </row>
    <row r="1144" spans="1:30" hidden="1" x14ac:dyDescent="0.25">
      <c r="A1144">
        <v>3</v>
      </c>
      <c r="B1144">
        <v>0</v>
      </c>
      <c r="C1144" t="s">
        <v>2506</v>
      </c>
      <c r="D1144" t="s">
        <v>20</v>
      </c>
      <c r="E1144">
        <v>4</v>
      </c>
      <c r="F1144">
        <v>4</v>
      </c>
      <c r="G1144">
        <v>1</v>
      </c>
      <c r="H1144" t="s">
        <v>2505</v>
      </c>
      <c r="I1144">
        <v>29.125</v>
      </c>
      <c r="K1144" t="s">
        <v>527</v>
      </c>
      <c r="O1144">
        <v>5</v>
      </c>
      <c r="P1144" t="str">
        <f t="shared" si="87"/>
        <v>Validate</v>
      </c>
      <c r="Q1144" t="str">
        <f t="shared" si="88"/>
        <v/>
      </c>
      <c r="S1144">
        <f>IF(E1144="",WoE!$T$11,IF(E1144&lt;18,WoE!$T$5,IF(E1144&lt;31,WoE!$T$6,IF(E1144&lt;41,WoE!$T$7,IF(E1144&lt;51,WoE!$T$8,IF(E1144&lt;61,WoE!$T$9,WoE!$T$10))))))</f>
        <v>76.513380263189873</v>
      </c>
      <c r="T1144">
        <f>IF(J1144="",WoE!$T$25,IF(LEFT(J1144,1)=WoE!$R$19,WoE!$T$19,IF(LEFT(J1144,1)=WoE!$R$20,WoE!$T$20,IF(LEFT(J1144,1)=WoE!$R$21,WoE!$T$21,IF(LEFT(J1144,1)=WoE!$R$22,WoE!$T$22,IF(LEFT(J1144,1)=WoE!$R$23,WoE!$T$23,WoE!$T$24))))))</f>
        <v>-35.508699828064103</v>
      </c>
      <c r="U1144">
        <f>IF(Q1144=WoE!$R$45,WoE!$T$45,IF(Q1144=WoE!$R$44,WoE!$T$44,IF(Q1144=WoE!$R$43,WoE!$T$43,IF(Q1144=WoE!$R$42,WoE!$T$42,IF(Q1144=WoE!$R$41,WoE!$T$41,IF(Q1144=WoE!$R$40,WoE!$T$40,IF(Q1144=WoE!$R$39,WoE!$T$39,IF(Q1144=WoE!$R$38,WoE!$T$38,IF(Q1144=WoE!$R$37,WoE!$T$37,IF(Q1144=WoE!$R$36,WoE!$T$36,IF(Q1144=WoE!$R$35,WoE!$T$35,IF(Q1144="",WoE!$T$33,WoE!$T$34))))))))))))</f>
        <v>-46.758841498002319</v>
      </c>
      <c r="V1144">
        <f>IF(D1144=WoE!$R$53,WoE!$T$53,WoE!$T$54)</f>
        <v>-94.961360375027951</v>
      </c>
      <c r="W1144">
        <f t="shared" si="89"/>
        <v>0</v>
      </c>
      <c r="Y1144">
        <f>VLOOKUP(S1144,WoE!$T$5:$W$11,4,FALSE)</f>
        <v>137</v>
      </c>
      <c r="Z1144">
        <f>VLOOKUP(T1144,WoE!$T$19:$W$25,4,FALSE)</f>
        <v>113</v>
      </c>
      <c r="AA1144">
        <f>VLOOKUP(U1144,WoE!$T$33:$W$45,4,FALSE)</f>
        <v>112</v>
      </c>
      <c r="AB1144">
        <f>VLOOKUP(V1144,WoE!$T$53:$W$54,4,FALSE)</f>
        <v>95</v>
      </c>
      <c r="AC1144">
        <f t="shared" si="90"/>
        <v>457</v>
      </c>
      <c r="AD1144">
        <f t="shared" si="91"/>
        <v>0</v>
      </c>
    </row>
    <row r="1145" spans="1:30" x14ac:dyDescent="0.25">
      <c r="A1145">
        <v>3</v>
      </c>
      <c r="B1145">
        <v>0</v>
      </c>
      <c r="C1145" t="s">
        <v>2507</v>
      </c>
      <c r="D1145" t="s">
        <v>20</v>
      </c>
      <c r="E1145">
        <v>7</v>
      </c>
      <c r="F1145">
        <v>4</v>
      </c>
      <c r="G1145">
        <v>1</v>
      </c>
      <c r="H1145" t="s">
        <v>2505</v>
      </c>
      <c r="I1145">
        <v>29.125</v>
      </c>
      <c r="K1145" t="s">
        <v>527</v>
      </c>
      <c r="O1145">
        <v>3</v>
      </c>
      <c r="P1145" t="str">
        <f t="shared" si="87"/>
        <v>Train</v>
      </c>
      <c r="Q1145" t="str">
        <f t="shared" si="88"/>
        <v/>
      </c>
      <c r="S1145">
        <f>IF(E1145="",WoE!$T$11,IF(E1145&lt;18,WoE!$T$5,IF(E1145&lt;31,WoE!$T$6,IF(E1145&lt;41,WoE!$T$7,IF(E1145&lt;51,WoE!$T$8,IF(E1145&lt;61,WoE!$T$9,WoE!$T$10))))))</f>
        <v>76.513380263189873</v>
      </c>
      <c r="T1145">
        <f>IF(J1145="",WoE!$T$25,IF(LEFT(J1145,1)=WoE!$R$19,WoE!$T$19,IF(LEFT(J1145,1)=WoE!$R$20,WoE!$T$20,IF(LEFT(J1145,1)=WoE!$R$21,WoE!$T$21,IF(LEFT(J1145,1)=WoE!$R$22,WoE!$T$22,IF(LEFT(J1145,1)=WoE!$R$23,WoE!$T$23,WoE!$T$24))))))</f>
        <v>-35.508699828064103</v>
      </c>
      <c r="U1145">
        <f>IF(Q1145=WoE!$R$45,WoE!$T$45,IF(Q1145=WoE!$R$44,WoE!$T$44,IF(Q1145=WoE!$R$43,WoE!$T$43,IF(Q1145=WoE!$R$42,WoE!$T$42,IF(Q1145=WoE!$R$41,WoE!$T$41,IF(Q1145=WoE!$R$40,WoE!$T$40,IF(Q1145=WoE!$R$39,WoE!$T$39,IF(Q1145=WoE!$R$38,WoE!$T$38,IF(Q1145=WoE!$R$37,WoE!$T$37,IF(Q1145=WoE!$R$36,WoE!$T$36,IF(Q1145=WoE!$R$35,WoE!$T$35,IF(Q1145="",WoE!$T$33,WoE!$T$34))))))))))))</f>
        <v>-46.758841498002319</v>
      </c>
      <c r="V1145">
        <f>IF(D1145=WoE!$R$53,WoE!$T$53,WoE!$T$54)</f>
        <v>-94.961360375027951</v>
      </c>
      <c r="W1145">
        <f t="shared" si="89"/>
        <v>0</v>
      </c>
      <c r="Y1145">
        <f>VLOOKUP(S1145,WoE!$T$5:$W$11,4,FALSE)</f>
        <v>137</v>
      </c>
      <c r="Z1145">
        <f>VLOOKUP(T1145,WoE!$T$19:$W$25,4,FALSE)</f>
        <v>113</v>
      </c>
      <c r="AA1145">
        <f>VLOOKUP(U1145,WoE!$T$33:$W$45,4,FALSE)</f>
        <v>112</v>
      </c>
      <c r="AB1145">
        <f>VLOOKUP(V1145,WoE!$T$53:$W$54,4,FALSE)</f>
        <v>95</v>
      </c>
      <c r="AC1145">
        <f t="shared" si="90"/>
        <v>457</v>
      </c>
      <c r="AD1145">
        <f t="shared" si="91"/>
        <v>0</v>
      </c>
    </row>
    <row r="1146" spans="1:30" hidden="1" x14ac:dyDescent="0.25">
      <c r="A1146">
        <v>3</v>
      </c>
      <c r="B1146">
        <v>0</v>
      </c>
      <c r="C1146" t="s">
        <v>2508</v>
      </c>
      <c r="D1146" t="s">
        <v>20</v>
      </c>
      <c r="E1146">
        <v>2</v>
      </c>
      <c r="F1146">
        <v>4</v>
      </c>
      <c r="G1146">
        <v>1</v>
      </c>
      <c r="H1146" t="s">
        <v>2505</v>
      </c>
      <c r="I1146">
        <v>29.125</v>
      </c>
      <c r="K1146" t="s">
        <v>527</v>
      </c>
      <c r="O1146">
        <v>4</v>
      </c>
      <c r="P1146" t="str">
        <f t="shared" si="87"/>
        <v>Test</v>
      </c>
      <c r="Q1146" t="str">
        <f t="shared" si="88"/>
        <v/>
      </c>
      <c r="S1146">
        <f>IF(E1146="",WoE!$T$11,IF(E1146&lt;18,WoE!$T$5,IF(E1146&lt;31,WoE!$T$6,IF(E1146&lt;41,WoE!$T$7,IF(E1146&lt;51,WoE!$T$8,IF(E1146&lt;61,WoE!$T$9,WoE!$T$10))))))</f>
        <v>76.513380263189873</v>
      </c>
      <c r="T1146">
        <f>IF(J1146="",WoE!$T$25,IF(LEFT(J1146,1)=WoE!$R$19,WoE!$T$19,IF(LEFT(J1146,1)=WoE!$R$20,WoE!$T$20,IF(LEFT(J1146,1)=WoE!$R$21,WoE!$T$21,IF(LEFT(J1146,1)=WoE!$R$22,WoE!$T$22,IF(LEFT(J1146,1)=WoE!$R$23,WoE!$T$23,WoE!$T$24))))))</f>
        <v>-35.508699828064103</v>
      </c>
      <c r="U1146">
        <f>IF(Q1146=WoE!$R$45,WoE!$T$45,IF(Q1146=WoE!$R$44,WoE!$T$44,IF(Q1146=WoE!$R$43,WoE!$T$43,IF(Q1146=WoE!$R$42,WoE!$T$42,IF(Q1146=WoE!$R$41,WoE!$T$41,IF(Q1146=WoE!$R$40,WoE!$T$40,IF(Q1146=WoE!$R$39,WoE!$T$39,IF(Q1146=WoE!$R$38,WoE!$T$38,IF(Q1146=WoE!$R$37,WoE!$T$37,IF(Q1146=WoE!$R$36,WoE!$T$36,IF(Q1146=WoE!$R$35,WoE!$T$35,IF(Q1146="",WoE!$T$33,WoE!$T$34))))))))))))</f>
        <v>-46.758841498002319</v>
      </c>
      <c r="V1146">
        <f>IF(D1146=WoE!$R$53,WoE!$T$53,WoE!$T$54)</f>
        <v>-94.961360375027951</v>
      </c>
      <c r="W1146">
        <f t="shared" si="89"/>
        <v>0</v>
      </c>
      <c r="Y1146">
        <f>VLOOKUP(S1146,WoE!$T$5:$W$11,4,FALSE)</f>
        <v>137</v>
      </c>
      <c r="Z1146">
        <f>VLOOKUP(T1146,WoE!$T$19:$W$25,4,FALSE)</f>
        <v>113</v>
      </c>
      <c r="AA1146">
        <f>VLOOKUP(U1146,WoE!$T$33:$W$45,4,FALSE)</f>
        <v>112</v>
      </c>
      <c r="AB1146">
        <f>VLOOKUP(V1146,WoE!$T$53:$W$54,4,FALSE)</f>
        <v>95</v>
      </c>
      <c r="AC1146">
        <f t="shared" si="90"/>
        <v>457</v>
      </c>
      <c r="AD1146">
        <f t="shared" si="91"/>
        <v>0</v>
      </c>
    </row>
    <row r="1147" spans="1:30" hidden="1" x14ac:dyDescent="0.25">
      <c r="A1147">
        <v>3</v>
      </c>
      <c r="B1147">
        <v>0</v>
      </c>
      <c r="C1147" t="s">
        <v>2509</v>
      </c>
      <c r="D1147" t="s">
        <v>20</v>
      </c>
      <c r="E1147">
        <v>8</v>
      </c>
      <c r="F1147">
        <v>4</v>
      </c>
      <c r="G1147">
        <v>1</v>
      </c>
      <c r="H1147" t="s">
        <v>2505</v>
      </c>
      <c r="I1147">
        <v>29.125</v>
      </c>
      <c r="K1147" t="s">
        <v>527</v>
      </c>
      <c r="O1147">
        <v>5</v>
      </c>
      <c r="P1147" t="str">
        <f t="shared" si="87"/>
        <v>Validate</v>
      </c>
      <c r="Q1147" t="str">
        <f t="shared" si="88"/>
        <v/>
      </c>
      <c r="S1147">
        <f>IF(E1147="",WoE!$T$11,IF(E1147&lt;18,WoE!$T$5,IF(E1147&lt;31,WoE!$T$6,IF(E1147&lt;41,WoE!$T$7,IF(E1147&lt;51,WoE!$T$8,IF(E1147&lt;61,WoE!$T$9,WoE!$T$10))))))</f>
        <v>76.513380263189873</v>
      </c>
      <c r="T1147">
        <f>IF(J1147="",WoE!$T$25,IF(LEFT(J1147,1)=WoE!$R$19,WoE!$T$19,IF(LEFT(J1147,1)=WoE!$R$20,WoE!$T$20,IF(LEFT(J1147,1)=WoE!$R$21,WoE!$T$21,IF(LEFT(J1147,1)=WoE!$R$22,WoE!$T$22,IF(LEFT(J1147,1)=WoE!$R$23,WoE!$T$23,WoE!$T$24))))))</f>
        <v>-35.508699828064103</v>
      </c>
      <c r="U1147">
        <f>IF(Q1147=WoE!$R$45,WoE!$T$45,IF(Q1147=WoE!$R$44,WoE!$T$44,IF(Q1147=WoE!$R$43,WoE!$T$43,IF(Q1147=WoE!$R$42,WoE!$T$42,IF(Q1147=WoE!$R$41,WoE!$T$41,IF(Q1147=WoE!$R$40,WoE!$T$40,IF(Q1147=WoE!$R$39,WoE!$T$39,IF(Q1147=WoE!$R$38,WoE!$T$38,IF(Q1147=WoE!$R$37,WoE!$T$37,IF(Q1147=WoE!$R$36,WoE!$T$36,IF(Q1147=WoE!$R$35,WoE!$T$35,IF(Q1147="",WoE!$T$33,WoE!$T$34))))))))))))</f>
        <v>-46.758841498002319</v>
      </c>
      <c r="V1147">
        <f>IF(D1147=WoE!$R$53,WoE!$T$53,WoE!$T$54)</f>
        <v>-94.961360375027951</v>
      </c>
      <c r="W1147">
        <f t="shared" si="89"/>
        <v>0</v>
      </c>
      <c r="Y1147">
        <f>VLOOKUP(S1147,WoE!$T$5:$W$11,4,FALSE)</f>
        <v>137</v>
      </c>
      <c r="Z1147">
        <f>VLOOKUP(T1147,WoE!$T$19:$W$25,4,FALSE)</f>
        <v>113</v>
      </c>
      <c r="AA1147">
        <f>VLOOKUP(U1147,WoE!$T$33:$W$45,4,FALSE)</f>
        <v>112</v>
      </c>
      <c r="AB1147">
        <f>VLOOKUP(V1147,WoE!$T$53:$W$54,4,FALSE)</f>
        <v>95</v>
      </c>
      <c r="AC1147">
        <f t="shared" si="90"/>
        <v>457</v>
      </c>
      <c r="AD1147">
        <f t="shared" si="91"/>
        <v>0</v>
      </c>
    </row>
    <row r="1148" spans="1:30" hidden="1" x14ac:dyDescent="0.25">
      <c r="A1148">
        <v>3</v>
      </c>
      <c r="B1148">
        <v>0</v>
      </c>
      <c r="C1148" t="s">
        <v>2510</v>
      </c>
      <c r="D1148" t="s">
        <v>15</v>
      </c>
      <c r="E1148">
        <v>39</v>
      </c>
      <c r="F1148">
        <v>0</v>
      </c>
      <c r="G1148">
        <v>5</v>
      </c>
      <c r="H1148" t="s">
        <v>2505</v>
      </c>
      <c r="I1148">
        <v>29.125</v>
      </c>
      <c r="K1148" t="s">
        <v>527</v>
      </c>
      <c r="M1148">
        <v>327</v>
      </c>
      <c r="O1148">
        <v>5</v>
      </c>
      <c r="P1148" t="str">
        <f t="shared" si="87"/>
        <v>Validate</v>
      </c>
      <c r="Q1148" t="str">
        <f t="shared" si="88"/>
        <v/>
      </c>
      <c r="S1148">
        <f>IF(E1148="",WoE!$T$11,IF(E1148&lt;18,WoE!$T$5,IF(E1148&lt;31,WoE!$T$6,IF(E1148&lt;41,WoE!$T$7,IF(E1148&lt;51,WoE!$T$8,IF(E1148&lt;61,WoE!$T$9,WoE!$T$10))))))</f>
        <v>6.0882919635254256</v>
      </c>
      <c r="T1148">
        <f>IF(J1148="",WoE!$T$25,IF(LEFT(J1148,1)=WoE!$R$19,WoE!$T$19,IF(LEFT(J1148,1)=WoE!$R$20,WoE!$T$20,IF(LEFT(J1148,1)=WoE!$R$21,WoE!$T$21,IF(LEFT(J1148,1)=WoE!$R$22,WoE!$T$22,IF(LEFT(J1148,1)=WoE!$R$23,WoE!$T$23,WoE!$T$24))))))</f>
        <v>-35.508699828064103</v>
      </c>
      <c r="U1148">
        <f>IF(Q1148=WoE!$R$45,WoE!$T$45,IF(Q1148=WoE!$R$44,WoE!$T$44,IF(Q1148=WoE!$R$43,WoE!$T$43,IF(Q1148=WoE!$R$42,WoE!$T$42,IF(Q1148=WoE!$R$41,WoE!$T$41,IF(Q1148=WoE!$R$40,WoE!$T$40,IF(Q1148=WoE!$R$39,WoE!$T$39,IF(Q1148=WoE!$R$38,WoE!$T$38,IF(Q1148=WoE!$R$37,WoE!$T$37,IF(Q1148=WoE!$R$36,WoE!$T$36,IF(Q1148=WoE!$R$35,WoE!$T$35,IF(Q1148="",WoE!$T$33,WoE!$T$34))))))))))))</f>
        <v>-46.758841498002319</v>
      </c>
      <c r="V1148">
        <f>IF(D1148=WoE!$R$53,WoE!$T$53,WoE!$T$54)</f>
        <v>157.1927179217501</v>
      </c>
      <c r="W1148">
        <f t="shared" si="89"/>
        <v>0</v>
      </c>
      <c r="Y1148">
        <f>VLOOKUP(S1148,WoE!$T$5:$W$11,4,FALSE)</f>
        <v>123</v>
      </c>
      <c r="Z1148">
        <f>VLOOKUP(T1148,WoE!$T$19:$W$25,4,FALSE)</f>
        <v>113</v>
      </c>
      <c r="AA1148">
        <f>VLOOKUP(U1148,WoE!$T$33:$W$45,4,FALSE)</f>
        <v>112</v>
      </c>
      <c r="AB1148">
        <f>VLOOKUP(V1148,WoE!$T$53:$W$54,4,FALSE)</f>
        <v>167</v>
      </c>
      <c r="AC1148">
        <f t="shared" si="90"/>
        <v>515</v>
      </c>
      <c r="AD1148">
        <f t="shared" si="91"/>
        <v>0</v>
      </c>
    </row>
    <row r="1149" spans="1:30" hidden="1" x14ac:dyDescent="0.25">
      <c r="A1149">
        <v>3</v>
      </c>
      <c r="B1149">
        <v>0</v>
      </c>
      <c r="C1149" t="s">
        <v>2511</v>
      </c>
      <c r="D1149" t="s">
        <v>15</v>
      </c>
      <c r="E1149">
        <v>22</v>
      </c>
      <c r="F1149">
        <v>0</v>
      </c>
      <c r="G1149">
        <v>0</v>
      </c>
      <c r="H1149" t="s">
        <v>2433</v>
      </c>
      <c r="I1149">
        <v>39.6875</v>
      </c>
      <c r="K1149" t="s">
        <v>17</v>
      </c>
      <c r="O1149">
        <v>4</v>
      </c>
      <c r="P1149" t="str">
        <f t="shared" si="87"/>
        <v>Test</v>
      </c>
      <c r="Q1149" t="str">
        <f t="shared" si="88"/>
        <v/>
      </c>
      <c r="S1149">
        <f>IF(E1149="",WoE!$T$11,IF(E1149&lt;18,WoE!$T$5,IF(E1149&lt;31,WoE!$T$6,IF(E1149&lt;41,WoE!$T$7,IF(E1149&lt;51,WoE!$T$8,IF(E1149&lt;61,WoE!$T$9,WoE!$T$10))))))</f>
        <v>-5.6858338818942329</v>
      </c>
      <c r="T1149">
        <f>IF(J1149="",WoE!$T$25,IF(LEFT(J1149,1)=WoE!$R$19,WoE!$T$19,IF(LEFT(J1149,1)=WoE!$R$20,WoE!$T$20,IF(LEFT(J1149,1)=WoE!$R$21,WoE!$T$21,IF(LEFT(J1149,1)=WoE!$R$22,WoE!$T$22,IF(LEFT(J1149,1)=WoE!$R$23,WoE!$T$23,WoE!$T$24))))))</f>
        <v>-35.508699828064103</v>
      </c>
      <c r="U1149">
        <f>IF(Q1149=WoE!$R$45,WoE!$T$45,IF(Q1149=WoE!$R$44,WoE!$T$44,IF(Q1149=WoE!$R$43,WoE!$T$43,IF(Q1149=WoE!$R$42,WoE!$T$42,IF(Q1149=WoE!$R$41,WoE!$T$41,IF(Q1149=WoE!$R$40,WoE!$T$40,IF(Q1149=WoE!$R$39,WoE!$T$39,IF(Q1149=WoE!$R$38,WoE!$T$38,IF(Q1149=WoE!$R$37,WoE!$T$37,IF(Q1149=WoE!$R$36,WoE!$T$36,IF(Q1149=WoE!$R$35,WoE!$T$35,IF(Q1149="",WoE!$T$33,WoE!$T$34))))))))))))</f>
        <v>-46.758841498002319</v>
      </c>
      <c r="V1149">
        <f>IF(D1149=WoE!$R$53,WoE!$T$53,WoE!$T$54)</f>
        <v>157.1927179217501</v>
      </c>
      <c r="W1149">
        <f t="shared" si="89"/>
        <v>0</v>
      </c>
      <c r="Y1149">
        <f>VLOOKUP(S1149,WoE!$T$5:$W$11,4,FALSE)</f>
        <v>121</v>
      </c>
      <c r="Z1149">
        <f>VLOOKUP(T1149,WoE!$T$19:$W$25,4,FALSE)</f>
        <v>113</v>
      </c>
      <c r="AA1149">
        <f>VLOOKUP(U1149,WoE!$T$33:$W$45,4,FALSE)</f>
        <v>112</v>
      </c>
      <c r="AB1149">
        <f>VLOOKUP(V1149,WoE!$T$53:$W$54,4,FALSE)</f>
        <v>167</v>
      </c>
      <c r="AC1149">
        <f t="shared" si="90"/>
        <v>513</v>
      </c>
      <c r="AD1149">
        <f t="shared" si="91"/>
        <v>0</v>
      </c>
    </row>
    <row r="1150" spans="1:30" x14ac:dyDescent="0.25">
      <c r="A1150">
        <v>3</v>
      </c>
      <c r="B1150">
        <v>0</v>
      </c>
      <c r="C1150" t="s">
        <v>2512</v>
      </c>
      <c r="D1150" t="s">
        <v>20</v>
      </c>
      <c r="E1150">
        <v>35</v>
      </c>
      <c r="F1150">
        <v>0</v>
      </c>
      <c r="G1150">
        <v>0</v>
      </c>
      <c r="H1150" t="s">
        <v>2513</v>
      </c>
      <c r="I1150">
        <v>7.125</v>
      </c>
      <c r="K1150" t="s">
        <v>17</v>
      </c>
      <c r="O1150">
        <v>1</v>
      </c>
      <c r="P1150" t="str">
        <f t="shared" si="87"/>
        <v>Train</v>
      </c>
      <c r="Q1150" t="str">
        <f t="shared" si="88"/>
        <v/>
      </c>
      <c r="S1150">
        <f>IF(E1150="",WoE!$T$11,IF(E1150&lt;18,WoE!$T$5,IF(E1150&lt;31,WoE!$T$6,IF(E1150&lt;41,WoE!$T$7,IF(E1150&lt;51,WoE!$T$8,IF(E1150&lt;61,WoE!$T$9,WoE!$T$10))))))</f>
        <v>6.0882919635254256</v>
      </c>
      <c r="T1150">
        <f>IF(J1150="",WoE!$T$25,IF(LEFT(J1150,1)=WoE!$R$19,WoE!$T$19,IF(LEFT(J1150,1)=WoE!$R$20,WoE!$T$20,IF(LEFT(J1150,1)=WoE!$R$21,WoE!$T$21,IF(LEFT(J1150,1)=WoE!$R$22,WoE!$T$22,IF(LEFT(J1150,1)=WoE!$R$23,WoE!$T$23,WoE!$T$24))))))</f>
        <v>-35.508699828064103</v>
      </c>
      <c r="U1150">
        <f>IF(Q1150=WoE!$R$45,WoE!$T$45,IF(Q1150=WoE!$R$44,WoE!$T$44,IF(Q1150=WoE!$R$43,WoE!$T$43,IF(Q1150=WoE!$R$42,WoE!$T$42,IF(Q1150=WoE!$R$41,WoE!$T$41,IF(Q1150=WoE!$R$40,WoE!$T$40,IF(Q1150=WoE!$R$39,WoE!$T$39,IF(Q1150=WoE!$R$38,WoE!$T$38,IF(Q1150=WoE!$R$37,WoE!$T$37,IF(Q1150=WoE!$R$36,WoE!$T$36,IF(Q1150=WoE!$R$35,WoE!$T$35,IF(Q1150="",WoE!$T$33,WoE!$T$34))))))))))))</f>
        <v>-46.758841498002319</v>
      </c>
      <c r="V1150">
        <f>IF(D1150=WoE!$R$53,WoE!$T$53,WoE!$T$54)</f>
        <v>-94.961360375027951</v>
      </c>
      <c r="W1150">
        <f t="shared" si="89"/>
        <v>0</v>
      </c>
      <c r="Y1150">
        <f>VLOOKUP(S1150,WoE!$T$5:$W$11,4,FALSE)</f>
        <v>123</v>
      </c>
      <c r="Z1150">
        <f>VLOOKUP(T1150,WoE!$T$19:$W$25,4,FALSE)</f>
        <v>113</v>
      </c>
      <c r="AA1150">
        <f>VLOOKUP(U1150,WoE!$T$33:$W$45,4,FALSE)</f>
        <v>112</v>
      </c>
      <c r="AB1150">
        <f>VLOOKUP(V1150,WoE!$T$53:$W$54,4,FALSE)</f>
        <v>95</v>
      </c>
      <c r="AC1150">
        <f t="shared" si="90"/>
        <v>443</v>
      </c>
      <c r="AD1150">
        <f t="shared" si="91"/>
        <v>0</v>
      </c>
    </row>
    <row r="1151" spans="1:30" hidden="1" x14ac:dyDescent="0.25">
      <c r="A1151">
        <v>3</v>
      </c>
      <c r="B1151">
        <v>1</v>
      </c>
      <c r="C1151" t="s">
        <v>2514</v>
      </c>
      <c r="D1151" t="s">
        <v>15</v>
      </c>
      <c r="F1151">
        <v>0</v>
      </c>
      <c r="G1151">
        <v>0</v>
      </c>
      <c r="H1151" t="s">
        <v>2515</v>
      </c>
      <c r="I1151">
        <v>7.7207999999999997</v>
      </c>
      <c r="K1151" t="s">
        <v>527</v>
      </c>
      <c r="L1151" t="s">
        <v>241</v>
      </c>
      <c r="O1151">
        <v>4</v>
      </c>
      <c r="P1151" t="str">
        <f t="shared" si="87"/>
        <v>Test</v>
      </c>
      <c r="Q1151" t="str">
        <f t="shared" si="88"/>
        <v/>
      </c>
      <c r="S1151">
        <f>IF(E1151="",WoE!$T$11,IF(E1151&lt;18,WoE!$T$5,IF(E1151&lt;31,WoE!$T$6,IF(E1151&lt;41,WoE!$T$7,IF(E1151&lt;51,WoE!$T$8,IF(E1151&lt;61,WoE!$T$9,WoE!$T$10))))))</f>
        <v>-43.580409799888336</v>
      </c>
      <c r="T1151">
        <f>IF(J1151="",WoE!$T$25,IF(LEFT(J1151,1)=WoE!$R$19,WoE!$T$19,IF(LEFT(J1151,1)=WoE!$R$20,WoE!$T$20,IF(LEFT(J1151,1)=WoE!$R$21,WoE!$T$21,IF(LEFT(J1151,1)=WoE!$R$22,WoE!$T$22,IF(LEFT(J1151,1)=WoE!$R$23,WoE!$T$23,WoE!$T$24))))))</f>
        <v>-35.508699828064103</v>
      </c>
      <c r="U1151">
        <f>IF(Q1151=WoE!$R$45,WoE!$T$45,IF(Q1151=WoE!$R$44,WoE!$T$44,IF(Q1151=WoE!$R$43,WoE!$T$43,IF(Q1151=WoE!$R$42,WoE!$T$42,IF(Q1151=WoE!$R$41,WoE!$T$41,IF(Q1151=WoE!$R$40,WoE!$T$40,IF(Q1151=WoE!$R$39,WoE!$T$39,IF(Q1151=WoE!$R$38,WoE!$T$38,IF(Q1151=WoE!$R$37,WoE!$T$37,IF(Q1151=WoE!$R$36,WoE!$T$36,IF(Q1151=WoE!$R$35,WoE!$T$35,IF(Q1151="",WoE!$T$33,WoE!$T$34))))))))))))</f>
        <v>-46.758841498002319</v>
      </c>
      <c r="V1151">
        <f>IF(D1151=WoE!$R$53,WoE!$T$53,WoE!$T$54)</f>
        <v>157.1927179217501</v>
      </c>
      <c r="W1151">
        <f t="shared" si="89"/>
        <v>1</v>
      </c>
      <c r="Y1151">
        <f>VLOOKUP(S1151,WoE!$T$5:$W$11,4,FALSE)</f>
        <v>113</v>
      </c>
      <c r="Z1151">
        <f>VLOOKUP(T1151,WoE!$T$19:$W$25,4,FALSE)</f>
        <v>113</v>
      </c>
      <c r="AA1151">
        <f>VLOOKUP(U1151,WoE!$T$33:$W$45,4,FALSE)</f>
        <v>112</v>
      </c>
      <c r="AB1151">
        <f>VLOOKUP(V1151,WoE!$T$53:$W$54,4,FALSE)</f>
        <v>167</v>
      </c>
      <c r="AC1151">
        <f t="shared" si="90"/>
        <v>505</v>
      </c>
      <c r="AD1151">
        <f t="shared" si="91"/>
        <v>1</v>
      </c>
    </row>
    <row r="1152" spans="1:30" x14ac:dyDescent="0.25">
      <c r="A1152">
        <v>3</v>
      </c>
      <c r="B1152">
        <v>0</v>
      </c>
      <c r="C1152" t="s">
        <v>2516</v>
      </c>
      <c r="D1152" t="s">
        <v>20</v>
      </c>
      <c r="F1152">
        <v>0</v>
      </c>
      <c r="G1152">
        <v>0</v>
      </c>
      <c r="H1152" t="s">
        <v>2517</v>
      </c>
      <c r="I1152">
        <v>14.5</v>
      </c>
      <c r="K1152" t="s">
        <v>17</v>
      </c>
      <c r="O1152">
        <v>3</v>
      </c>
      <c r="P1152" t="str">
        <f t="shared" si="87"/>
        <v>Train</v>
      </c>
      <c r="Q1152" t="str">
        <f t="shared" si="88"/>
        <v/>
      </c>
      <c r="S1152">
        <f>IF(E1152="",WoE!$T$11,IF(E1152&lt;18,WoE!$T$5,IF(E1152&lt;31,WoE!$T$6,IF(E1152&lt;41,WoE!$T$7,IF(E1152&lt;51,WoE!$T$8,IF(E1152&lt;61,WoE!$T$9,WoE!$T$10))))))</f>
        <v>-43.580409799888336</v>
      </c>
      <c r="T1152">
        <f>IF(J1152="",WoE!$T$25,IF(LEFT(J1152,1)=WoE!$R$19,WoE!$T$19,IF(LEFT(J1152,1)=WoE!$R$20,WoE!$T$20,IF(LEFT(J1152,1)=WoE!$R$21,WoE!$T$21,IF(LEFT(J1152,1)=WoE!$R$22,WoE!$T$22,IF(LEFT(J1152,1)=WoE!$R$23,WoE!$T$23,WoE!$T$24))))))</f>
        <v>-35.508699828064103</v>
      </c>
      <c r="U1152">
        <f>IF(Q1152=WoE!$R$45,WoE!$T$45,IF(Q1152=WoE!$R$44,WoE!$T$44,IF(Q1152=WoE!$R$43,WoE!$T$43,IF(Q1152=WoE!$R$42,WoE!$T$42,IF(Q1152=WoE!$R$41,WoE!$T$41,IF(Q1152=WoE!$R$40,WoE!$T$40,IF(Q1152=WoE!$R$39,WoE!$T$39,IF(Q1152=WoE!$R$38,WoE!$T$38,IF(Q1152=WoE!$R$37,WoE!$T$37,IF(Q1152=WoE!$R$36,WoE!$T$36,IF(Q1152=WoE!$R$35,WoE!$T$35,IF(Q1152="",WoE!$T$33,WoE!$T$34))))))))))))</f>
        <v>-46.758841498002319</v>
      </c>
      <c r="V1152">
        <f>IF(D1152=WoE!$R$53,WoE!$T$53,WoE!$T$54)</f>
        <v>-94.961360375027951</v>
      </c>
      <c r="W1152">
        <f t="shared" si="89"/>
        <v>0</v>
      </c>
      <c r="Y1152">
        <f>VLOOKUP(S1152,WoE!$T$5:$W$11,4,FALSE)</f>
        <v>113</v>
      </c>
      <c r="Z1152">
        <f>VLOOKUP(T1152,WoE!$T$19:$W$25,4,FALSE)</f>
        <v>113</v>
      </c>
      <c r="AA1152">
        <f>VLOOKUP(U1152,WoE!$T$33:$W$45,4,FALSE)</f>
        <v>112</v>
      </c>
      <c r="AB1152">
        <f>VLOOKUP(V1152,WoE!$T$53:$W$54,4,FALSE)</f>
        <v>95</v>
      </c>
      <c r="AC1152">
        <f t="shared" si="90"/>
        <v>433</v>
      </c>
      <c r="AD1152">
        <f t="shared" si="91"/>
        <v>0</v>
      </c>
    </row>
    <row r="1153" spans="1:30" x14ac:dyDescent="0.25">
      <c r="A1153">
        <v>3</v>
      </c>
      <c r="B1153">
        <v>0</v>
      </c>
      <c r="C1153" t="s">
        <v>2518</v>
      </c>
      <c r="D1153" t="s">
        <v>15</v>
      </c>
      <c r="F1153">
        <v>0</v>
      </c>
      <c r="G1153">
        <v>0</v>
      </c>
      <c r="H1153" t="s">
        <v>2517</v>
      </c>
      <c r="I1153">
        <v>14.5</v>
      </c>
      <c r="K1153" t="s">
        <v>17</v>
      </c>
      <c r="O1153">
        <v>1</v>
      </c>
      <c r="P1153" t="str">
        <f t="shared" si="87"/>
        <v>Train</v>
      </c>
      <c r="Q1153" t="str">
        <f t="shared" si="88"/>
        <v/>
      </c>
      <c r="S1153">
        <f>IF(E1153="",WoE!$T$11,IF(E1153&lt;18,WoE!$T$5,IF(E1153&lt;31,WoE!$T$6,IF(E1153&lt;41,WoE!$T$7,IF(E1153&lt;51,WoE!$T$8,IF(E1153&lt;61,WoE!$T$9,WoE!$T$10))))))</f>
        <v>-43.580409799888336</v>
      </c>
      <c r="T1153">
        <f>IF(J1153="",WoE!$T$25,IF(LEFT(J1153,1)=WoE!$R$19,WoE!$T$19,IF(LEFT(J1153,1)=WoE!$R$20,WoE!$T$20,IF(LEFT(J1153,1)=WoE!$R$21,WoE!$T$21,IF(LEFT(J1153,1)=WoE!$R$22,WoE!$T$22,IF(LEFT(J1153,1)=WoE!$R$23,WoE!$T$23,WoE!$T$24))))))</f>
        <v>-35.508699828064103</v>
      </c>
      <c r="U1153">
        <f>IF(Q1153=WoE!$R$45,WoE!$T$45,IF(Q1153=WoE!$R$44,WoE!$T$44,IF(Q1153=WoE!$R$43,WoE!$T$43,IF(Q1153=WoE!$R$42,WoE!$T$42,IF(Q1153=WoE!$R$41,WoE!$T$41,IF(Q1153=WoE!$R$40,WoE!$T$40,IF(Q1153=WoE!$R$39,WoE!$T$39,IF(Q1153=WoE!$R$38,WoE!$T$38,IF(Q1153=WoE!$R$37,WoE!$T$37,IF(Q1153=WoE!$R$36,WoE!$T$36,IF(Q1153=WoE!$R$35,WoE!$T$35,IF(Q1153="",WoE!$T$33,WoE!$T$34))))))))))))</f>
        <v>-46.758841498002319</v>
      </c>
      <c r="V1153">
        <f>IF(D1153=WoE!$R$53,WoE!$T$53,WoE!$T$54)</f>
        <v>157.1927179217501</v>
      </c>
      <c r="W1153">
        <f t="shared" si="89"/>
        <v>0</v>
      </c>
      <c r="Y1153">
        <f>VLOOKUP(S1153,WoE!$T$5:$W$11,4,FALSE)</f>
        <v>113</v>
      </c>
      <c r="Z1153">
        <f>VLOOKUP(T1153,WoE!$T$19:$W$25,4,FALSE)</f>
        <v>113</v>
      </c>
      <c r="AA1153">
        <f>VLOOKUP(U1153,WoE!$T$33:$W$45,4,FALSE)</f>
        <v>112</v>
      </c>
      <c r="AB1153">
        <f>VLOOKUP(V1153,WoE!$T$53:$W$54,4,FALSE)</f>
        <v>167</v>
      </c>
      <c r="AC1153">
        <f t="shared" si="90"/>
        <v>505</v>
      </c>
      <c r="AD1153">
        <f t="shared" si="91"/>
        <v>0</v>
      </c>
    </row>
    <row r="1154" spans="1:30" x14ac:dyDescent="0.25">
      <c r="A1154">
        <v>3</v>
      </c>
      <c r="B1154">
        <v>0</v>
      </c>
      <c r="C1154" t="s">
        <v>2519</v>
      </c>
      <c r="D1154" t="s">
        <v>20</v>
      </c>
      <c r="E1154">
        <v>50</v>
      </c>
      <c r="F1154">
        <v>1</v>
      </c>
      <c r="G1154">
        <v>0</v>
      </c>
      <c r="H1154" t="s">
        <v>2520</v>
      </c>
      <c r="I1154">
        <v>14.5</v>
      </c>
      <c r="K1154" t="s">
        <v>17</v>
      </c>
      <c r="M1154">
        <v>119</v>
      </c>
      <c r="O1154">
        <v>2</v>
      </c>
      <c r="P1154" t="str">
        <f t="shared" si="87"/>
        <v>Train</v>
      </c>
      <c r="Q1154" t="str">
        <f t="shared" si="88"/>
        <v/>
      </c>
      <c r="S1154">
        <f>IF(E1154="",WoE!$T$11,IF(E1154&lt;18,WoE!$T$5,IF(E1154&lt;31,WoE!$T$6,IF(E1154&lt;41,WoE!$T$7,IF(E1154&lt;51,WoE!$T$8,IF(E1154&lt;61,WoE!$T$9,WoE!$T$10))))))</f>
        <v>10.385094737400134</v>
      </c>
      <c r="T1154">
        <f>IF(J1154="",WoE!$T$25,IF(LEFT(J1154,1)=WoE!$R$19,WoE!$T$19,IF(LEFT(J1154,1)=WoE!$R$20,WoE!$T$20,IF(LEFT(J1154,1)=WoE!$R$21,WoE!$T$21,IF(LEFT(J1154,1)=WoE!$R$22,WoE!$T$22,IF(LEFT(J1154,1)=WoE!$R$23,WoE!$T$23,WoE!$T$24))))))</f>
        <v>-35.508699828064103</v>
      </c>
      <c r="U1154">
        <f>IF(Q1154=WoE!$R$45,WoE!$T$45,IF(Q1154=WoE!$R$44,WoE!$T$44,IF(Q1154=WoE!$R$43,WoE!$T$43,IF(Q1154=WoE!$R$42,WoE!$T$42,IF(Q1154=WoE!$R$41,WoE!$T$41,IF(Q1154=WoE!$R$40,WoE!$T$40,IF(Q1154=WoE!$R$39,WoE!$T$39,IF(Q1154=WoE!$R$38,WoE!$T$38,IF(Q1154=WoE!$R$37,WoE!$T$37,IF(Q1154=WoE!$R$36,WoE!$T$36,IF(Q1154=WoE!$R$35,WoE!$T$35,IF(Q1154="",WoE!$T$33,WoE!$T$34))))))))))))</f>
        <v>-46.758841498002319</v>
      </c>
      <c r="V1154">
        <f>IF(D1154=WoE!$R$53,WoE!$T$53,WoE!$T$54)</f>
        <v>-94.961360375027951</v>
      </c>
      <c r="W1154">
        <f t="shared" si="89"/>
        <v>0</v>
      </c>
      <c r="Y1154">
        <f>VLOOKUP(S1154,WoE!$T$5:$W$11,4,FALSE)</f>
        <v>124</v>
      </c>
      <c r="Z1154">
        <f>VLOOKUP(T1154,WoE!$T$19:$W$25,4,FALSE)</f>
        <v>113</v>
      </c>
      <c r="AA1154">
        <f>VLOOKUP(U1154,WoE!$T$33:$W$45,4,FALSE)</f>
        <v>112</v>
      </c>
      <c r="AB1154">
        <f>VLOOKUP(V1154,WoE!$T$53:$W$54,4,FALSE)</f>
        <v>95</v>
      </c>
      <c r="AC1154">
        <f t="shared" si="90"/>
        <v>444</v>
      </c>
      <c r="AD1154">
        <f t="shared" si="91"/>
        <v>0</v>
      </c>
    </row>
    <row r="1155" spans="1:30" x14ac:dyDescent="0.25">
      <c r="A1155">
        <v>3</v>
      </c>
      <c r="B1155">
        <v>0</v>
      </c>
      <c r="C1155" t="s">
        <v>2521</v>
      </c>
      <c r="D1155" t="s">
        <v>15</v>
      </c>
      <c r="E1155">
        <v>47</v>
      </c>
      <c r="F1155">
        <v>1</v>
      </c>
      <c r="G1155">
        <v>0</v>
      </c>
      <c r="H1155" t="s">
        <v>2520</v>
      </c>
      <c r="I1155">
        <v>14.5</v>
      </c>
      <c r="K1155" t="s">
        <v>17</v>
      </c>
      <c r="M1155">
        <v>7</v>
      </c>
      <c r="O1155">
        <v>3</v>
      </c>
      <c r="P1155" t="str">
        <f t="shared" ref="P1155:P1218" si="92">IF(O1155&lt;=3, "Train", IF(O1155=4, "Test", "Validate"))</f>
        <v>Train</v>
      </c>
      <c r="Q1155" t="str">
        <f t="shared" ref="Q1155:Q1218" si="93">RIGHT(N1155,2)</f>
        <v/>
      </c>
      <c r="S1155">
        <f>IF(E1155="",WoE!$T$11,IF(E1155&lt;18,WoE!$T$5,IF(E1155&lt;31,WoE!$T$6,IF(E1155&lt;41,WoE!$T$7,IF(E1155&lt;51,WoE!$T$8,IF(E1155&lt;61,WoE!$T$9,WoE!$T$10))))))</f>
        <v>10.385094737400134</v>
      </c>
      <c r="T1155">
        <f>IF(J1155="",WoE!$T$25,IF(LEFT(J1155,1)=WoE!$R$19,WoE!$T$19,IF(LEFT(J1155,1)=WoE!$R$20,WoE!$T$20,IF(LEFT(J1155,1)=WoE!$R$21,WoE!$T$21,IF(LEFT(J1155,1)=WoE!$R$22,WoE!$T$22,IF(LEFT(J1155,1)=WoE!$R$23,WoE!$T$23,WoE!$T$24))))))</f>
        <v>-35.508699828064103</v>
      </c>
      <c r="U1155">
        <f>IF(Q1155=WoE!$R$45,WoE!$T$45,IF(Q1155=WoE!$R$44,WoE!$T$44,IF(Q1155=WoE!$R$43,WoE!$T$43,IF(Q1155=WoE!$R$42,WoE!$T$42,IF(Q1155=WoE!$R$41,WoE!$T$41,IF(Q1155=WoE!$R$40,WoE!$T$40,IF(Q1155=WoE!$R$39,WoE!$T$39,IF(Q1155=WoE!$R$38,WoE!$T$38,IF(Q1155=WoE!$R$37,WoE!$T$37,IF(Q1155=WoE!$R$36,WoE!$T$36,IF(Q1155=WoE!$R$35,WoE!$T$35,IF(Q1155="",WoE!$T$33,WoE!$T$34))))))))))))</f>
        <v>-46.758841498002319</v>
      </c>
      <c r="V1155">
        <f>IF(D1155=WoE!$R$53,WoE!$T$53,WoE!$T$54)</f>
        <v>157.1927179217501</v>
      </c>
      <c r="W1155">
        <f t="shared" ref="W1155:W1218" si="94">B1155</f>
        <v>0</v>
      </c>
      <c r="Y1155">
        <f>VLOOKUP(S1155,WoE!$T$5:$W$11,4,FALSE)</f>
        <v>124</v>
      </c>
      <c r="Z1155">
        <f>VLOOKUP(T1155,WoE!$T$19:$W$25,4,FALSE)</f>
        <v>113</v>
      </c>
      <c r="AA1155">
        <f>VLOOKUP(U1155,WoE!$T$33:$W$45,4,FALSE)</f>
        <v>112</v>
      </c>
      <c r="AB1155">
        <f>VLOOKUP(V1155,WoE!$T$53:$W$54,4,FALSE)</f>
        <v>167</v>
      </c>
      <c r="AC1155">
        <f t="shared" ref="AC1155:AC1218" si="95">SUM(Y1155:AB1155)</f>
        <v>516</v>
      </c>
      <c r="AD1155">
        <f t="shared" ref="AD1155:AD1218" si="96">W1155</f>
        <v>0</v>
      </c>
    </row>
    <row r="1156" spans="1:30" hidden="1" x14ac:dyDescent="0.25">
      <c r="A1156">
        <v>3</v>
      </c>
      <c r="B1156">
        <v>0</v>
      </c>
      <c r="C1156" t="s">
        <v>2522</v>
      </c>
      <c r="D1156" t="s">
        <v>20</v>
      </c>
      <c r="F1156">
        <v>0</v>
      </c>
      <c r="G1156">
        <v>0</v>
      </c>
      <c r="H1156" t="s">
        <v>2523</v>
      </c>
      <c r="I1156">
        <v>8.0500000000000007</v>
      </c>
      <c r="K1156" t="s">
        <v>17</v>
      </c>
      <c r="O1156">
        <v>4</v>
      </c>
      <c r="P1156" t="str">
        <f t="shared" si="92"/>
        <v>Test</v>
      </c>
      <c r="Q1156" t="str">
        <f t="shared" si="93"/>
        <v/>
      </c>
      <c r="S1156">
        <f>IF(E1156="",WoE!$T$11,IF(E1156&lt;18,WoE!$T$5,IF(E1156&lt;31,WoE!$T$6,IF(E1156&lt;41,WoE!$T$7,IF(E1156&lt;51,WoE!$T$8,IF(E1156&lt;61,WoE!$T$9,WoE!$T$10))))))</f>
        <v>-43.580409799888336</v>
      </c>
      <c r="T1156">
        <f>IF(J1156="",WoE!$T$25,IF(LEFT(J1156,1)=WoE!$R$19,WoE!$T$19,IF(LEFT(J1156,1)=WoE!$R$20,WoE!$T$20,IF(LEFT(J1156,1)=WoE!$R$21,WoE!$T$21,IF(LEFT(J1156,1)=WoE!$R$22,WoE!$T$22,IF(LEFT(J1156,1)=WoE!$R$23,WoE!$T$23,WoE!$T$24))))))</f>
        <v>-35.508699828064103</v>
      </c>
      <c r="U1156">
        <f>IF(Q1156=WoE!$R$45,WoE!$T$45,IF(Q1156=WoE!$R$44,WoE!$T$44,IF(Q1156=WoE!$R$43,WoE!$T$43,IF(Q1156=WoE!$R$42,WoE!$T$42,IF(Q1156=WoE!$R$41,WoE!$T$41,IF(Q1156=WoE!$R$40,WoE!$T$40,IF(Q1156=WoE!$R$39,WoE!$T$39,IF(Q1156=WoE!$R$38,WoE!$T$38,IF(Q1156=WoE!$R$37,WoE!$T$37,IF(Q1156=WoE!$R$36,WoE!$T$36,IF(Q1156=WoE!$R$35,WoE!$T$35,IF(Q1156="",WoE!$T$33,WoE!$T$34))))))))))))</f>
        <v>-46.758841498002319</v>
      </c>
      <c r="V1156">
        <f>IF(D1156=WoE!$R$53,WoE!$T$53,WoE!$T$54)</f>
        <v>-94.961360375027951</v>
      </c>
      <c r="W1156">
        <f t="shared" si="94"/>
        <v>0</v>
      </c>
      <c r="Y1156">
        <f>VLOOKUP(S1156,WoE!$T$5:$W$11,4,FALSE)</f>
        <v>113</v>
      </c>
      <c r="Z1156">
        <f>VLOOKUP(T1156,WoE!$T$19:$W$25,4,FALSE)</f>
        <v>113</v>
      </c>
      <c r="AA1156">
        <f>VLOOKUP(U1156,WoE!$T$33:$W$45,4,FALSE)</f>
        <v>112</v>
      </c>
      <c r="AB1156">
        <f>VLOOKUP(V1156,WoE!$T$53:$W$54,4,FALSE)</f>
        <v>95</v>
      </c>
      <c r="AC1156">
        <f t="shared" si="95"/>
        <v>433</v>
      </c>
      <c r="AD1156">
        <f t="shared" si="96"/>
        <v>0</v>
      </c>
    </row>
    <row r="1157" spans="1:30" hidden="1" x14ac:dyDescent="0.25">
      <c r="A1157">
        <v>3</v>
      </c>
      <c r="B1157">
        <v>0</v>
      </c>
      <c r="C1157" t="s">
        <v>2524</v>
      </c>
      <c r="D1157" t="s">
        <v>20</v>
      </c>
      <c r="F1157">
        <v>0</v>
      </c>
      <c r="G1157">
        <v>0</v>
      </c>
      <c r="H1157" t="s">
        <v>2525</v>
      </c>
      <c r="I1157">
        <v>7.7750000000000004</v>
      </c>
      <c r="K1157" t="s">
        <v>17</v>
      </c>
      <c r="O1157">
        <v>4</v>
      </c>
      <c r="P1157" t="str">
        <f t="shared" si="92"/>
        <v>Test</v>
      </c>
      <c r="Q1157" t="str">
        <f t="shared" si="93"/>
        <v/>
      </c>
      <c r="S1157">
        <f>IF(E1157="",WoE!$T$11,IF(E1157&lt;18,WoE!$T$5,IF(E1157&lt;31,WoE!$T$6,IF(E1157&lt;41,WoE!$T$7,IF(E1157&lt;51,WoE!$T$8,IF(E1157&lt;61,WoE!$T$9,WoE!$T$10))))))</f>
        <v>-43.580409799888336</v>
      </c>
      <c r="T1157">
        <f>IF(J1157="",WoE!$T$25,IF(LEFT(J1157,1)=WoE!$R$19,WoE!$T$19,IF(LEFT(J1157,1)=WoE!$R$20,WoE!$T$20,IF(LEFT(J1157,1)=WoE!$R$21,WoE!$T$21,IF(LEFT(J1157,1)=WoE!$R$22,WoE!$T$22,IF(LEFT(J1157,1)=WoE!$R$23,WoE!$T$23,WoE!$T$24))))))</f>
        <v>-35.508699828064103</v>
      </c>
      <c r="U1157">
        <f>IF(Q1157=WoE!$R$45,WoE!$T$45,IF(Q1157=WoE!$R$44,WoE!$T$44,IF(Q1157=WoE!$R$43,WoE!$T$43,IF(Q1157=WoE!$R$42,WoE!$T$42,IF(Q1157=WoE!$R$41,WoE!$T$41,IF(Q1157=WoE!$R$40,WoE!$T$40,IF(Q1157=WoE!$R$39,WoE!$T$39,IF(Q1157=WoE!$R$38,WoE!$T$38,IF(Q1157=WoE!$R$37,WoE!$T$37,IF(Q1157=WoE!$R$36,WoE!$T$36,IF(Q1157=WoE!$R$35,WoE!$T$35,IF(Q1157="",WoE!$T$33,WoE!$T$34))))))))))))</f>
        <v>-46.758841498002319</v>
      </c>
      <c r="V1157">
        <f>IF(D1157=WoE!$R$53,WoE!$T$53,WoE!$T$54)</f>
        <v>-94.961360375027951</v>
      </c>
      <c r="W1157">
        <f t="shared" si="94"/>
        <v>0</v>
      </c>
      <c r="Y1157">
        <f>VLOOKUP(S1157,WoE!$T$5:$W$11,4,FALSE)</f>
        <v>113</v>
      </c>
      <c r="Z1157">
        <f>VLOOKUP(T1157,WoE!$T$19:$W$25,4,FALSE)</f>
        <v>113</v>
      </c>
      <c r="AA1157">
        <f>VLOOKUP(U1157,WoE!$T$33:$W$45,4,FALSE)</f>
        <v>112</v>
      </c>
      <c r="AB1157">
        <f>VLOOKUP(V1157,WoE!$T$53:$W$54,4,FALSE)</f>
        <v>95</v>
      </c>
      <c r="AC1157">
        <f t="shared" si="95"/>
        <v>433</v>
      </c>
      <c r="AD1157">
        <f t="shared" si="96"/>
        <v>0</v>
      </c>
    </row>
    <row r="1158" spans="1:30" hidden="1" x14ac:dyDescent="0.25">
      <c r="A1158">
        <v>3</v>
      </c>
      <c r="B1158">
        <v>0</v>
      </c>
      <c r="C1158" t="s">
        <v>2526</v>
      </c>
      <c r="D1158" t="s">
        <v>15</v>
      </c>
      <c r="E1158">
        <v>2</v>
      </c>
      <c r="F1158">
        <v>1</v>
      </c>
      <c r="G1158">
        <v>1</v>
      </c>
      <c r="H1158" t="s">
        <v>2527</v>
      </c>
      <c r="I1158">
        <v>20.212499999999999</v>
      </c>
      <c r="K1158" t="s">
        <v>17</v>
      </c>
      <c r="O1158">
        <v>4</v>
      </c>
      <c r="P1158" t="str">
        <f t="shared" si="92"/>
        <v>Test</v>
      </c>
      <c r="Q1158" t="str">
        <f t="shared" si="93"/>
        <v/>
      </c>
      <c r="S1158">
        <f>IF(E1158="",WoE!$T$11,IF(E1158&lt;18,WoE!$T$5,IF(E1158&lt;31,WoE!$T$6,IF(E1158&lt;41,WoE!$T$7,IF(E1158&lt;51,WoE!$T$8,IF(E1158&lt;61,WoE!$T$9,WoE!$T$10))))))</f>
        <v>76.513380263189873</v>
      </c>
      <c r="T1158">
        <f>IF(J1158="",WoE!$T$25,IF(LEFT(J1158,1)=WoE!$R$19,WoE!$T$19,IF(LEFT(J1158,1)=WoE!$R$20,WoE!$T$20,IF(LEFT(J1158,1)=WoE!$R$21,WoE!$T$21,IF(LEFT(J1158,1)=WoE!$R$22,WoE!$T$22,IF(LEFT(J1158,1)=WoE!$R$23,WoE!$T$23,WoE!$T$24))))))</f>
        <v>-35.508699828064103</v>
      </c>
      <c r="U1158">
        <f>IF(Q1158=WoE!$R$45,WoE!$T$45,IF(Q1158=WoE!$R$44,WoE!$T$44,IF(Q1158=WoE!$R$43,WoE!$T$43,IF(Q1158=WoE!$R$42,WoE!$T$42,IF(Q1158=WoE!$R$41,WoE!$T$41,IF(Q1158=WoE!$R$40,WoE!$T$40,IF(Q1158=WoE!$R$39,WoE!$T$39,IF(Q1158=WoE!$R$38,WoE!$T$38,IF(Q1158=WoE!$R$37,WoE!$T$37,IF(Q1158=WoE!$R$36,WoE!$T$36,IF(Q1158=WoE!$R$35,WoE!$T$35,IF(Q1158="",WoE!$T$33,WoE!$T$34))))))))))))</f>
        <v>-46.758841498002319</v>
      </c>
      <c r="V1158">
        <f>IF(D1158=WoE!$R$53,WoE!$T$53,WoE!$T$54)</f>
        <v>157.1927179217501</v>
      </c>
      <c r="W1158">
        <f t="shared" si="94"/>
        <v>0</v>
      </c>
      <c r="Y1158">
        <f>VLOOKUP(S1158,WoE!$T$5:$W$11,4,FALSE)</f>
        <v>137</v>
      </c>
      <c r="Z1158">
        <f>VLOOKUP(T1158,WoE!$T$19:$W$25,4,FALSE)</f>
        <v>113</v>
      </c>
      <c r="AA1158">
        <f>VLOOKUP(U1158,WoE!$T$33:$W$45,4,FALSE)</f>
        <v>112</v>
      </c>
      <c r="AB1158">
        <f>VLOOKUP(V1158,WoE!$T$53:$W$54,4,FALSE)</f>
        <v>167</v>
      </c>
      <c r="AC1158">
        <f t="shared" si="95"/>
        <v>529</v>
      </c>
      <c r="AD1158">
        <f t="shared" si="96"/>
        <v>0</v>
      </c>
    </row>
    <row r="1159" spans="1:30" x14ac:dyDescent="0.25">
      <c r="A1159">
        <v>3</v>
      </c>
      <c r="B1159">
        <v>0</v>
      </c>
      <c r="C1159" t="s">
        <v>2528</v>
      </c>
      <c r="D1159" t="s">
        <v>20</v>
      </c>
      <c r="E1159">
        <v>18</v>
      </c>
      <c r="F1159">
        <v>1</v>
      </c>
      <c r="G1159">
        <v>1</v>
      </c>
      <c r="H1159" t="s">
        <v>2527</v>
      </c>
      <c r="I1159">
        <v>20.212499999999999</v>
      </c>
      <c r="K1159" t="s">
        <v>17</v>
      </c>
      <c r="O1159">
        <v>2</v>
      </c>
      <c r="P1159" t="str">
        <f t="shared" si="92"/>
        <v>Train</v>
      </c>
      <c r="Q1159" t="str">
        <f t="shared" si="93"/>
        <v/>
      </c>
      <c r="S1159">
        <f>IF(E1159="",WoE!$T$11,IF(E1159&lt;18,WoE!$T$5,IF(E1159&lt;31,WoE!$T$6,IF(E1159&lt;41,WoE!$T$7,IF(E1159&lt;51,WoE!$T$8,IF(E1159&lt;61,WoE!$T$9,WoE!$T$10))))))</f>
        <v>-5.6858338818942329</v>
      </c>
      <c r="T1159">
        <f>IF(J1159="",WoE!$T$25,IF(LEFT(J1159,1)=WoE!$R$19,WoE!$T$19,IF(LEFT(J1159,1)=WoE!$R$20,WoE!$T$20,IF(LEFT(J1159,1)=WoE!$R$21,WoE!$T$21,IF(LEFT(J1159,1)=WoE!$R$22,WoE!$T$22,IF(LEFT(J1159,1)=WoE!$R$23,WoE!$T$23,WoE!$T$24))))))</f>
        <v>-35.508699828064103</v>
      </c>
      <c r="U1159">
        <f>IF(Q1159=WoE!$R$45,WoE!$T$45,IF(Q1159=WoE!$R$44,WoE!$T$44,IF(Q1159=WoE!$R$43,WoE!$T$43,IF(Q1159=WoE!$R$42,WoE!$T$42,IF(Q1159=WoE!$R$41,WoE!$T$41,IF(Q1159=WoE!$R$40,WoE!$T$40,IF(Q1159=WoE!$R$39,WoE!$T$39,IF(Q1159=WoE!$R$38,WoE!$T$38,IF(Q1159=WoE!$R$37,WoE!$T$37,IF(Q1159=WoE!$R$36,WoE!$T$36,IF(Q1159=WoE!$R$35,WoE!$T$35,IF(Q1159="",WoE!$T$33,WoE!$T$34))))))))))))</f>
        <v>-46.758841498002319</v>
      </c>
      <c r="V1159">
        <f>IF(D1159=WoE!$R$53,WoE!$T$53,WoE!$T$54)</f>
        <v>-94.961360375027951</v>
      </c>
      <c r="W1159">
        <f t="shared" si="94"/>
        <v>0</v>
      </c>
      <c r="Y1159">
        <f>VLOOKUP(S1159,WoE!$T$5:$W$11,4,FALSE)</f>
        <v>121</v>
      </c>
      <c r="Z1159">
        <f>VLOOKUP(T1159,WoE!$T$19:$W$25,4,FALSE)</f>
        <v>113</v>
      </c>
      <c r="AA1159">
        <f>VLOOKUP(U1159,WoE!$T$33:$W$45,4,FALSE)</f>
        <v>112</v>
      </c>
      <c r="AB1159">
        <f>VLOOKUP(V1159,WoE!$T$53:$W$54,4,FALSE)</f>
        <v>95</v>
      </c>
      <c r="AC1159">
        <f t="shared" si="95"/>
        <v>441</v>
      </c>
      <c r="AD1159">
        <f t="shared" si="96"/>
        <v>0</v>
      </c>
    </row>
    <row r="1160" spans="1:30" x14ac:dyDescent="0.25">
      <c r="A1160">
        <v>3</v>
      </c>
      <c r="B1160">
        <v>0</v>
      </c>
      <c r="C1160" t="s">
        <v>2529</v>
      </c>
      <c r="D1160" t="s">
        <v>15</v>
      </c>
      <c r="E1160">
        <v>41</v>
      </c>
      <c r="F1160">
        <v>0</v>
      </c>
      <c r="G1160">
        <v>2</v>
      </c>
      <c r="H1160" t="s">
        <v>2527</v>
      </c>
      <c r="I1160">
        <v>20.212499999999999</v>
      </c>
      <c r="K1160" t="s">
        <v>17</v>
      </c>
      <c r="O1160">
        <v>3</v>
      </c>
      <c r="P1160" t="str">
        <f t="shared" si="92"/>
        <v>Train</v>
      </c>
      <c r="Q1160" t="str">
        <f t="shared" si="93"/>
        <v/>
      </c>
      <c r="S1160">
        <f>IF(E1160="",WoE!$T$11,IF(E1160&lt;18,WoE!$T$5,IF(E1160&lt;31,WoE!$T$6,IF(E1160&lt;41,WoE!$T$7,IF(E1160&lt;51,WoE!$T$8,IF(E1160&lt;61,WoE!$T$9,WoE!$T$10))))))</f>
        <v>10.385094737400134</v>
      </c>
      <c r="T1160">
        <f>IF(J1160="",WoE!$T$25,IF(LEFT(J1160,1)=WoE!$R$19,WoE!$T$19,IF(LEFT(J1160,1)=WoE!$R$20,WoE!$T$20,IF(LEFT(J1160,1)=WoE!$R$21,WoE!$T$21,IF(LEFT(J1160,1)=WoE!$R$22,WoE!$T$22,IF(LEFT(J1160,1)=WoE!$R$23,WoE!$T$23,WoE!$T$24))))))</f>
        <v>-35.508699828064103</v>
      </c>
      <c r="U1160">
        <f>IF(Q1160=WoE!$R$45,WoE!$T$45,IF(Q1160=WoE!$R$44,WoE!$T$44,IF(Q1160=WoE!$R$43,WoE!$T$43,IF(Q1160=WoE!$R$42,WoE!$T$42,IF(Q1160=WoE!$R$41,WoE!$T$41,IF(Q1160=WoE!$R$40,WoE!$T$40,IF(Q1160=WoE!$R$39,WoE!$T$39,IF(Q1160=WoE!$R$38,WoE!$T$38,IF(Q1160=WoE!$R$37,WoE!$T$37,IF(Q1160=WoE!$R$36,WoE!$T$36,IF(Q1160=WoE!$R$35,WoE!$T$35,IF(Q1160="",WoE!$T$33,WoE!$T$34))))))))))))</f>
        <v>-46.758841498002319</v>
      </c>
      <c r="V1160">
        <f>IF(D1160=WoE!$R$53,WoE!$T$53,WoE!$T$54)</f>
        <v>157.1927179217501</v>
      </c>
      <c r="W1160">
        <f t="shared" si="94"/>
        <v>0</v>
      </c>
      <c r="Y1160">
        <f>VLOOKUP(S1160,WoE!$T$5:$W$11,4,FALSE)</f>
        <v>124</v>
      </c>
      <c r="Z1160">
        <f>VLOOKUP(T1160,WoE!$T$19:$W$25,4,FALSE)</f>
        <v>113</v>
      </c>
      <c r="AA1160">
        <f>VLOOKUP(U1160,WoE!$T$33:$W$45,4,FALSE)</f>
        <v>112</v>
      </c>
      <c r="AB1160">
        <f>VLOOKUP(V1160,WoE!$T$53:$W$54,4,FALSE)</f>
        <v>167</v>
      </c>
      <c r="AC1160">
        <f t="shared" si="95"/>
        <v>516</v>
      </c>
      <c r="AD1160">
        <f t="shared" si="96"/>
        <v>0</v>
      </c>
    </row>
    <row r="1161" spans="1:30" hidden="1" x14ac:dyDescent="0.25">
      <c r="A1161">
        <v>3</v>
      </c>
      <c r="B1161">
        <v>1</v>
      </c>
      <c r="C1161" t="s">
        <v>2530</v>
      </c>
      <c r="D1161" t="s">
        <v>15</v>
      </c>
      <c r="F1161">
        <v>0</v>
      </c>
      <c r="G1161">
        <v>0</v>
      </c>
      <c r="H1161" t="s">
        <v>2531</v>
      </c>
      <c r="I1161">
        <v>8.0500000000000007</v>
      </c>
      <c r="K1161" t="s">
        <v>17</v>
      </c>
      <c r="L1161" t="s">
        <v>44</v>
      </c>
      <c r="O1161">
        <v>5</v>
      </c>
      <c r="P1161" t="str">
        <f t="shared" si="92"/>
        <v>Validate</v>
      </c>
      <c r="Q1161" t="str">
        <f t="shared" si="93"/>
        <v/>
      </c>
      <c r="S1161">
        <f>IF(E1161="",WoE!$T$11,IF(E1161&lt;18,WoE!$T$5,IF(E1161&lt;31,WoE!$T$6,IF(E1161&lt;41,WoE!$T$7,IF(E1161&lt;51,WoE!$T$8,IF(E1161&lt;61,WoE!$T$9,WoE!$T$10))))))</f>
        <v>-43.580409799888336</v>
      </c>
      <c r="T1161">
        <f>IF(J1161="",WoE!$T$25,IF(LEFT(J1161,1)=WoE!$R$19,WoE!$T$19,IF(LEFT(J1161,1)=WoE!$R$20,WoE!$T$20,IF(LEFT(J1161,1)=WoE!$R$21,WoE!$T$21,IF(LEFT(J1161,1)=WoE!$R$22,WoE!$T$22,IF(LEFT(J1161,1)=WoE!$R$23,WoE!$T$23,WoE!$T$24))))))</f>
        <v>-35.508699828064103</v>
      </c>
      <c r="U1161">
        <f>IF(Q1161=WoE!$R$45,WoE!$T$45,IF(Q1161=WoE!$R$44,WoE!$T$44,IF(Q1161=WoE!$R$43,WoE!$T$43,IF(Q1161=WoE!$R$42,WoE!$T$42,IF(Q1161=WoE!$R$41,WoE!$T$41,IF(Q1161=WoE!$R$40,WoE!$T$40,IF(Q1161=WoE!$R$39,WoE!$T$39,IF(Q1161=WoE!$R$38,WoE!$T$38,IF(Q1161=WoE!$R$37,WoE!$T$37,IF(Q1161=WoE!$R$36,WoE!$T$36,IF(Q1161=WoE!$R$35,WoE!$T$35,IF(Q1161="",WoE!$T$33,WoE!$T$34))))))))))))</f>
        <v>-46.758841498002319</v>
      </c>
      <c r="V1161">
        <f>IF(D1161=WoE!$R$53,WoE!$T$53,WoE!$T$54)</f>
        <v>157.1927179217501</v>
      </c>
      <c r="W1161">
        <f t="shared" si="94"/>
        <v>1</v>
      </c>
      <c r="Y1161">
        <f>VLOOKUP(S1161,WoE!$T$5:$W$11,4,FALSE)</f>
        <v>113</v>
      </c>
      <c r="Z1161">
        <f>VLOOKUP(T1161,WoE!$T$19:$W$25,4,FALSE)</f>
        <v>113</v>
      </c>
      <c r="AA1161">
        <f>VLOOKUP(U1161,WoE!$T$33:$W$45,4,FALSE)</f>
        <v>112</v>
      </c>
      <c r="AB1161">
        <f>VLOOKUP(V1161,WoE!$T$53:$W$54,4,FALSE)</f>
        <v>167</v>
      </c>
      <c r="AC1161">
        <f t="shared" si="95"/>
        <v>505</v>
      </c>
      <c r="AD1161">
        <f t="shared" si="96"/>
        <v>1</v>
      </c>
    </row>
    <row r="1162" spans="1:30" x14ac:dyDescent="0.25">
      <c r="A1162">
        <v>3</v>
      </c>
      <c r="B1162">
        <v>0</v>
      </c>
      <c r="C1162" t="s">
        <v>2532</v>
      </c>
      <c r="D1162" t="s">
        <v>20</v>
      </c>
      <c r="E1162">
        <v>50</v>
      </c>
      <c r="F1162">
        <v>0</v>
      </c>
      <c r="G1162">
        <v>0</v>
      </c>
      <c r="H1162" t="s">
        <v>2533</v>
      </c>
      <c r="I1162">
        <v>8.0500000000000007</v>
      </c>
      <c r="K1162" t="s">
        <v>17</v>
      </c>
      <c r="O1162">
        <v>1</v>
      </c>
      <c r="P1162" t="str">
        <f t="shared" si="92"/>
        <v>Train</v>
      </c>
      <c r="Q1162" t="str">
        <f t="shared" si="93"/>
        <v/>
      </c>
      <c r="S1162">
        <f>IF(E1162="",WoE!$T$11,IF(E1162&lt;18,WoE!$T$5,IF(E1162&lt;31,WoE!$T$6,IF(E1162&lt;41,WoE!$T$7,IF(E1162&lt;51,WoE!$T$8,IF(E1162&lt;61,WoE!$T$9,WoE!$T$10))))))</f>
        <v>10.385094737400134</v>
      </c>
      <c r="T1162">
        <f>IF(J1162="",WoE!$T$25,IF(LEFT(J1162,1)=WoE!$R$19,WoE!$T$19,IF(LEFT(J1162,1)=WoE!$R$20,WoE!$T$20,IF(LEFT(J1162,1)=WoE!$R$21,WoE!$T$21,IF(LEFT(J1162,1)=WoE!$R$22,WoE!$T$22,IF(LEFT(J1162,1)=WoE!$R$23,WoE!$T$23,WoE!$T$24))))))</f>
        <v>-35.508699828064103</v>
      </c>
      <c r="U1162">
        <f>IF(Q1162=WoE!$R$45,WoE!$T$45,IF(Q1162=WoE!$R$44,WoE!$T$44,IF(Q1162=WoE!$R$43,WoE!$T$43,IF(Q1162=WoE!$R$42,WoE!$T$42,IF(Q1162=WoE!$R$41,WoE!$T$41,IF(Q1162=WoE!$R$40,WoE!$T$40,IF(Q1162=WoE!$R$39,WoE!$T$39,IF(Q1162=WoE!$R$38,WoE!$T$38,IF(Q1162=WoE!$R$37,WoE!$T$37,IF(Q1162=WoE!$R$36,WoE!$T$36,IF(Q1162=WoE!$R$35,WoE!$T$35,IF(Q1162="",WoE!$T$33,WoE!$T$34))))))))))))</f>
        <v>-46.758841498002319</v>
      </c>
      <c r="V1162">
        <f>IF(D1162=WoE!$R$53,WoE!$T$53,WoE!$T$54)</f>
        <v>-94.961360375027951</v>
      </c>
      <c r="W1162">
        <f t="shared" si="94"/>
        <v>0</v>
      </c>
      <c r="Y1162">
        <f>VLOOKUP(S1162,WoE!$T$5:$W$11,4,FALSE)</f>
        <v>124</v>
      </c>
      <c r="Z1162">
        <f>VLOOKUP(T1162,WoE!$T$19:$W$25,4,FALSE)</f>
        <v>113</v>
      </c>
      <c r="AA1162">
        <f>VLOOKUP(U1162,WoE!$T$33:$W$45,4,FALSE)</f>
        <v>112</v>
      </c>
      <c r="AB1162">
        <f>VLOOKUP(V1162,WoE!$T$53:$W$54,4,FALSE)</f>
        <v>95</v>
      </c>
      <c r="AC1162">
        <f t="shared" si="95"/>
        <v>444</v>
      </c>
      <c r="AD1162">
        <f t="shared" si="96"/>
        <v>0</v>
      </c>
    </row>
    <row r="1163" spans="1:30" hidden="1" x14ac:dyDescent="0.25">
      <c r="A1163">
        <v>3</v>
      </c>
      <c r="B1163">
        <v>0</v>
      </c>
      <c r="C1163" t="s">
        <v>2534</v>
      </c>
      <c r="D1163" t="s">
        <v>20</v>
      </c>
      <c r="E1163">
        <v>16</v>
      </c>
      <c r="F1163">
        <v>0</v>
      </c>
      <c r="G1163">
        <v>0</v>
      </c>
      <c r="H1163" t="s">
        <v>2535</v>
      </c>
      <c r="I1163">
        <v>8.0500000000000007</v>
      </c>
      <c r="K1163" t="s">
        <v>17</v>
      </c>
      <c r="O1163">
        <v>5</v>
      </c>
      <c r="P1163" t="str">
        <f t="shared" si="92"/>
        <v>Validate</v>
      </c>
      <c r="Q1163" t="str">
        <f t="shared" si="93"/>
        <v/>
      </c>
      <c r="S1163">
        <f>IF(E1163="",WoE!$T$11,IF(E1163&lt;18,WoE!$T$5,IF(E1163&lt;31,WoE!$T$6,IF(E1163&lt;41,WoE!$T$7,IF(E1163&lt;51,WoE!$T$8,IF(E1163&lt;61,WoE!$T$9,WoE!$T$10))))))</f>
        <v>76.513380263189873</v>
      </c>
      <c r="T1163">
        <f>IF(J1163="",WoE!$T$25,IF(LEFT(J1163,1)=WoE!$R$19,WoE!$T$19,IF(LEFT(J1163,1)=WoE!$R$20,WoE!$T$20,IF(LEFT(J1163,1)=WoE!$R$21,WoE!$T$21,IF(LEFT(J1163,1)=WoE!$R$22,WoE!$T$22,IF(LEFT(J1163,1)=WoE!$R$23,WoE!$T$23,WoE!$T$24))))))</f>
        <v>-35.508699828064103</v>
      </c>
      <c r="U1163">
        <f>IF(Q1163=WoE!$R$45,WoE!$T$45,IF(Q1163=WoE!$R$44,WoE!$T$44,IF(Q1163=WoE!$R$43,WoE!$T$43,IF(Q1163=WoE!$R$42,WoE!$T$42,IF(Q1163=WoE!$R$41,WoE!$T$41,IF(Q1163=WoE!$R$40,WoE!$T$40,IF(Q1163=WoE!$R$39,WoE!$T$39,IF(Q1163=WoE!$R$38,WoE!$T$38,IF(Q1163=WoE!$R$37,WoE!$T$37,IF(Q1163=WoE!$R$36,WoE!$T$36,IF(Q1163=WoE!$R$35,WoE!$T$35,IF(Q1163="",WoE!$T$33,WoE!$T$34))))))))))))</f>
        <v>-46.758841498002319</v>
      </c>
      <c r="V1163">
        <f>IF(D1163=WoE!$R$53,WoE!$T$53,WoE!$T$54)</f>
        <v>-94.961360375027951</v>
      </c>
      <c r="W1163">
        <f t="shared" si="94"/>
        <v>0</v>
      </c>
      <c r="Y1163">
        <f>VLOOKUP(S1163,WoE!$T$5:$W$11,4,FALSE)</f>
        <v>137</v>
      </c>
      <c r="Z1163">
        <f>VLOOKUP(T1163,WoE!$T$19:$W$25,4,FALSE)</f>
        <v>113</v>
      </c>
      <c r="AA1163">
        <f>VLOOKUP(U1163,WoE!$T$33:$W$45,4,FALSE)</f>
        <v>112</v>
      </c>
      <c r="AB1163">
        <f>VLOOKUP(V1163,WoE!$T$53:$W$54,4,FALSE)</f>
        <v>95</v>
      </c>
      <c r="AC1163">
        <f t="shared" si="95"/>
        <v>457</v>
      </c>
      <c r="AD1163">
        <f t="shared" si="96"/>
        <v>0</v>
      </c>
    </row>
    <row r="1164" spans="1:30" hidden="1" x14ac:dyDescent="0.25">
      <c r="A1164">
        <v>3</v>
      </c>
      <c r="B1164">
        <v>1</v>
      </c>
      <c r="C1164" t="s">
        <v>2536</v>
      </c>
      <c r="D1164" t="s">
        <v>20</v>
      </c>
      <c r="F1164">
        <v>0</v>
      </c>
      <c r="G1164">
        <v>0</v>
      </c>
      <c r="H1164" t="s">
        <v>2537</v>
      </c>
      <c r="I1164">
        <v>7.75</v>
      </c>
      <c r="K1164" t="s">
        <v>527</v>
      </c>
      <c r="L1164" t="s">
        <v>204</v>
      </c>
      <c r="O1164">
        <v>5</v>
      </c>
      <c r="P1164" t="str">
        <f t="shared" si="92"/>
        <v>Validate</v>
      </c>
      <c r="Q1164" t="str">
        <f t="shared" si="93"/>
        <v/>
      </c>
      <c r="S1164">
        <f>IF(E1164="",WoE!$T$11,IF(E1164&lt;18,WoE!$T$5,IF(E1164&lt;31,WoE!$T$6,IF(E1164&lt;41,WoE!$T$7,IF(E1164&lt;51,WoE!$T$8,IF(E1164&lt;61,WoE!$T$9,WoE!$T$10))))))</f>
        <v>-43.580409799888336</v>
      </c>
      <c r="T1164">
        <f>IF(J1164="",WoE!$T$25,IF(LEFT(J1164,1)=WoE!$R$19,WoE!$T$19,IF(LEFT(J1164,1)=WoE!$R$20,WoE!$T$20,IF(LEFT(J1164,1)=WoE!$R$21,WoE!$T$21,IF(LEFT(J1164,1)=WoE!$R$22,WoE!$T$22,IF(LEFT(J1164,1)=WoE!$R$23,WoE!$T$23,WoE!$T$24))))))</f>
        <v>-35.508699828064103</v>
      </c>
      <c r="U1164">
        <f>IF(Q1164=WoE!$R$45,WoE!$T$45,IF(Q1164=WoE!$R$44,WoE!$T$44,IF(Q1164=WoE!$R$43,WoE!$T$43,IF(Q1164=WoE!$R$42,WoE!$T$42,IF(Q1164=WoE!$R$41,WoE!$T$41,IF(Q1164=WoE!$R$40,WoE!$T$40,IF(Q1164=WoE!$R$39,WoE!$T$39,IF(Q1164=WoE!$R$38,WoE!$T$38,IF(Q1164=WoE!$R$37,WoE!$T$37,IF(Q1164=WoE!$R$36,WoE!$T$36,IF(Q1164=WoE!$R$35,WoE!$T$35,IF(Q1164="",WoE!$T$33,WoE!$T$34))))))))))))</f>
        <v>-46.758841498002319</v>
      </c>
      <c r="V1164">
        <f>IF(D1164=WoE!$R$53,WoE!$T$53,WoE!$T$54)</f>
        <v>-94.961360375027951</v>
      </c>
      <c r="W1164">
        <f t="shared" si="94"/>
        <v>1</v>
      </c>
      <c r="Y1164">
        <f>VLOOKUP(S1164,WoE!$T$5:$W$11,4,FALSE)</f>
        <v>113</v>
      </c>
      <c r="Z1164">
        <f>VLOOKUP(T1164,WoE!$T$19:$W$25,4,FALSE)</f>
        <v>113</v>
      </c>
      <c r="AA1164">
        <f>VLOOKUP(U1164,WoE!$T$33:$W$45,4,FALSE)</f>
        <v>112</v>
      </c>
      <c r="AB1164">
        <f>VLOOKUP(V1164,WoE!$T$53:$W$54,4,FALSE)</f>
        <v>95</v>
      </c>
      <c r="AC1164">
        <f t="shared" si="95"/>
        <v>433</v>
      </c>
      <c r="AD1164">
        <f t="shared" si="96"/>
        <v>1</v>
      </c>
    </row>
    <row r="1165" spans="1:30" hidden="1" x14ac:dyDescent="0.25">
      <c r="A1165">
        <v>3</v>
      </c>
      <c r="B1165">
        <v>0</v>
      </c>
      <c r="C1165" t="s">
        <v>2538</v>
      </c>
      <c r="D1165" t="s">
        <v>20</v>
      </c>
      <c r="F1165">
        <v>0</v>
      </c>
      <c r="G1165">
        <v>0</v>
      </c>
      <c r="H1165" t="s">
        <v>2300</v>
      </c>
      <c r="I1165">
        <v>24.15</v>
      </c>
      <c r="K1165" t="s">
        <v>527</v>
      </c>
      <c r="O1165">
        <v>5</v>
      </c>
      <c r="P1165" t="str">
        <f t="shared" si="92"/>
        <v>Validate</v>
      </c>
      <c r="Q1165" t="str">
        <f t="shared" si="93"/>
        <v/>
      </c>
      <c r="S1165">
        <f>IF(E1165="",WoE!$T$11,IF(E1165&lt;18,WoE!$T$5,IF(E1165&lt;31,WoE!$T$6,IF(E1165&lt;41,WoE!$T$7,IF(E1165&lt;51,WoE!$T$8,IF(E1165&lt;61,WoE!$T$9,WoE!$T$10))))))</f>
        <v>-43.580409799888336</v>
      </c>
      <c r="T1165">
        <f>IF(J1165="",WoE!$T$25,IF(LEFT(J1165,1)=WoE!$R$19,WoE!$T$19,IF(LEFT(J1165,1)=WoE!$R$20,WoE!$T$20,IF(LEFT(J1165,1)=WoE!$R$21,WoE!$T$21,IF(LEFT(J1165,1)=WoE!$R$22,WoE!$T$22,IF(LEFT(J1165,1)=WoE!$R$23,WoE!$T$23,WoE!$T$24))))))</f>
        <v>-35.508699828064103</v>
      </c>
      <c r="U1165">
        <f>IF(Q1165=WoE!$R$45,WoE!$T$45,IF(Q1165=WoE!$R$44,WoE!$T$44,IF(Q1165=WoE!$R$43,WoE!$T$43,IF(Q1165=WoE!$R$42,WoE!$T$42,IF(Q1165=WoE!$R$41,WoE!$T$41,IF(Q1165=WoE!$R$40,WoE!$T$40,IF(Q1165=WoE!$R$39,WoE!$T$39,IF(Q1165=WoE!$R$38,WoE!$T$38,IF(Q1165=WoE!$R$37,WoE!$T$37,IF(Q1165=WoE!$R$36,WoE!$T$36,IF(Q1165=WoE!$R$35,WoE!$T$35,IF(Q1165="",WoE!$T$33,WoE!$T$34))))))))))))</f>
        <v>-46.758841498002319</v>
      </c>
      <c r="V1165">
        <f>IF(D1165=WoE!$R$53,WoE!$T$53,WoE!$T$54)</f>
        <v>-94.961360375027951</v>
      </c>
      <c r="W1165">
        <f t="shared" si="94"/>
        <v>0</v>
      </c>
      <c r="Y1165">
        <f>VLOOKUP(S1165,WoE!$T$5:$W$11,4,FALSE)</f>
        <v>113</v>
      </c>
      <c r="Z1165">
        <f>VLOOKUP(T1165,WoE!$T$19:$W$25,4,FALSE)</f>
        <v>113</v>
      </c>
      <c r="AA1165">
        <f>VLOOKUP(U1165,WoE!$T$33:$W$45,4,FALSE)</f>
        <v>112</v>
      </c>
      <c r="AB1165">
        <f>VLOOKUP(V1165,WoE!$T$53:$W$54,4,FALSE)</f>
        <v>95</v>
      </c>
      <c r="AC1165">
        <f t="shared" si="95"/>
        <v>433</v>
      </c>
      <c r="AD1165">
        <f t="shared" si="96"/>
        <v>0</v>
      </c>
    </row>
    <row r="1166" spans="1:30" hidden="1" x14ac:dyDescent="0.25">
      <c r="A1166">
        <v>3</v>
      </c>
      <c r="B1166">
        <v>0</v>
      </c>
      <c r="C1166" t="s">
        <v>2539</v>
      </c>
      <c r="D1166" t="s">
        <v>20</v>
      </c>
      <c r="F1166">
        <v>0</v>
      </c>
      <c r="G1166">
        <v>0</v>
      </c>
      <c r="H1166" t="s">
        <v>2540</v>
      </c>
      <c r="I1166">
        <v>7.2291999999999996</v>
      </c>
      <c r="K1166" t="s">
        <v>44</v>
      </c>
      <c r="O1166">
        <v>5</v>
      </c>
      <c r="P1166" t="str">
        <f t="shared" si="92"/>
        <v>Validate</v>
      </c>
      <c r="Q1166" t="str">
        <f t="shared" si="93"/>
        <v/>
      </c>
      <c r="S1166">
        <f>IF(E1166="",WoE!$T$11,IF(E1166&lt;18,WoE!$T$5,IF(E1166&lt;31,WoE!$T$6,IF(E1166&lt;41,WoE!$T$7,IF(E1166&lt;51,WoE!$T$8,IF(E1166&lt;61,WoE!$T$9,WoE!$T$10))))))</f>
        <v>-43.580409799888336</v>
      </c>
      <c r="T1166">
        <f>IF(J1166="",WoE!$T$25,IF(LEFT(J1166,1)=WoE!$R$19,WoE!$T$19,IF(LEFT(J1166,1)=WoE!$R$20,WoE!$T$20,IF(LEFT(J1166,1)=WoE!$R$21,WoE!$T$21,IF(LEFT(J1166,1)=WoE!$R$22,WoE!$T$22,IF(LEFT(J1166,1)=WoE!$R$23,WoE!$T$23,WoE!$T$24))))))</f>
        <v>-35.508699828064103</v>
      </c>
      <c r="U1166">
        <f>IF(Q1166=WoE!$R$45,WoE!$T$45,IF(Q1166=WoE!$R$44,WoE!$T$44,IF(Q1166=WoE!$R$43,WoE!$T$43,IF(Q1166=WoE!$R$42,WoE!$T$42,IF(Q1166=WoE!$R$41,WoE!$T$41,IF(Q1166=WoE!$R$40,WoE!$T$40,IF(Q1166=WoE!$R$39,WoE!$T$39,IF(Q1166=WoE!$R$38,WoE!$T$38,IF(Q1166=WoE!$R$37,WoE!$T$37,IF(Q1166=WoE!$R$36,WoE!$T$36,IF(Q1166=WoE!$R$35,WoE!$T$35,IF(Q1166="",WoE!$T$33,WoE!$T$34))))))))))))</f>
        <v>-46.758841498002319</v>
      </c>
      <c r="V1166">
        <f>IF(D1166=WoE!$R$53,WoE!$T$53,WoE!$T$54)</f>
        <v>-94.961360375027951</v>
      </c>
      <c r="W1166">
        <f t="shared" si="94"/>
        <v>0</v>
      </c>
      <c r="Y1166">
        <f>VLOOKUP(S1166,WoE!$T$5:$W$11,4,FALSE)</f>
        <v>113</v>
      </c>
      <c r="Z1166">
        <f>VLOOKUP(T1166,WoE!$T$19:$W$25,4,FALSE)</f>
        <v>113</v>
      </c>
      <c r="AA1166">
        <f>VLOOKUP(U1166,WoE!$T$33:$W$45,4,FALSE)</f>
        <v>112</v>
      </c>
      <c r="AB1166">
        <f>VLOOKUP(V1166,WoE!$T$53:$W$54,4,FALSE)</f>
        <v>95</v>
      </c>
      <c r="AC1166">
        <f t="shared" si="95"/>
        <v>433</v>
      </c>
      <c r="AD1166">
        <f t="shared" si="96"/>
        <v>0</v>
      </c>
    </row>
    <row r="1167" spans="1:30" x14ac:dyDescent="0.25">
      <c r="A1167">
        <v>3</v>
      </c>
      <c r="B1167">
        <v>0</v>
      </c>
      <c r="C1167" t="s">
        <v>2541</v>
      </c>
      <c r="D1167" t="s">
        <v>20</v>
      </c>
      <c r="E1167">
        <v>25</v>
      </c>
      <c r="F1167">
        <v>0</v>
      </c>
      <c r="G1167">
        <v>0</v>
      </c>
      <c r="H1167" t="s">
        <v>2542</v>
      </c>
      <c r="I1167">
        <v>7.2249999999999996</v>
      </c>
      <c r="K1167" t="s">
        <v>44</v>
      </c>
      <c r="O1167">
        <v>3</v>
      </c>
      <c r="P1167" t="str">
        <f t="shared" si="92"/>
        <v>Train</v>
      </c>
      <c r="Q1167" t="str">
        <f t="shared" si="93"/>
        <v/>
      </c>
      <c r="S1167">
        <f>IF(E1167="",WoE!$T$11,IF(E1167&lt;18,WoE!$T$5,IF(E1167&lt;31,WoE!$T$6,IF(E1167&lt;41,WoE!$T$7,IF(E1167&lt;51,WoE!$T$8,IF(E1167&lt;61,WoE!$T$9,WoE!$T$10))))))</f>
        <v>-5.6858338818942329</v>
      </c>
      <c r="T1167">
        <f>IF(J1167="",WoE!$T$25,IF(LEFT(J1167,1)=WoE!$R$19,WoE!$T$19,IF(LEFT(J1167,1)=WoE!$R$20,WoE!$T$20,IF(LEFT(J1167,1)=WoE!$R$21,WoE!$T$21,IF(LEFT(J1167,1)=WoE!$R$22,WoE!$T$22,IF(LEFT(J1167,1)=WoE!$R$23,WoE!$T$23,WoE!$T$24))))))</f>
        <v>-35.508699828064103</v>
      </c>
      <c r="U1167">
        <f>IF(Q1167=WoE!$R$45,WoE!$T$45,IF(Q1167=WoE!$R$44,WoE!$T$44,IF(Q1167=WoE!$R$43,WoE!$T$43,IF(Q1167=WoE!$R$42,WoE!$T$42,IF(Q1167=WoE!$R$41,WoE!$T$41,IF(Q1167=WoE!$R$40,WoE!$T$40,IF(Q1167=WoE!$R$39,WoE!$T$39,IF(Q1167=WoE!$R$38,WoE!$T$38,IF(Q1167=WoE!$R$37,WoE!$T$37,IF(Q1167=WoE!$R$36,WoE!$T$36,IF(Q1167=WoE!$R$35,WoE!$T$35,IF(Q1167="",WoE!$T$33,WoE!$T$34))))))))))))</f>
        <v>-46.758841498002319</v>
      </c>
      <c r="V1167">
        <f>IF(D1167=WoE!$R$53,WoE!$T$53,WoE!$T$54)</f>
        <v>-94.961360375027951</v>
      </c>
      <c r="W1167">
        <f t="shared" si="94"/>
        <v>0</v>
      </c>
      <c r="Y1167">
        <f>VLOOKUP(S1167,WoE!$T$5:$W$11,4,FALSE)</f>
        <v>121</v>
      </c>
      <c r="Z1167">
        <f>VLOOKUP(T1167,WoE!$T$19:$W$25,4,FALSE)</f>
        <v>113</v>
      </c>
      <c r="AA1167">
        <f>VLOOKUP(U1167,WoE!$T$33:$W$45,4,FALSE)</f>
        <v>112</v>
      </c>
      <c r="AB1167">
        <f>VLOOKUP(V1167,WoE!$T$53:$W$54,4,FALSE)</f>
        <v>95</v>
      </c>
      <c r="AC1167">
        <f t="shared" si="95"/>
        <v>441</v>
      </c>
      <c r="AD1167">
        <f t="shared" si="96"/>
        <v>0</v>
      </c>
    </row>
    <row r="1168" spans="1:30" x14ac:dyDescent="0.25">
      <c r="A1168">
        <v>3</v>
      </c>
      <c r="B1168">
        <v>0</v>
      </c>
      <c r="C1168" t="s">
        <v>2543</v>
      </c>
      <c r="D1168" t="s">
        <v>20</v>
      </c>
      <c r="F1168">
        <v>0</v>
      </c>
      <c r="G1168">
        <v>0</v>
      </c>
      <c r="H1168" t="s">
        <v>2544</v>
      </c>
      <c r="I1168">
        <v>7.2249999999999996</v>
      </c>
      <c r="K1168" t="s">
        <v>44</v>
      </c>
      <c r="O1168">
        <v>3</v>
      </c>
      <c r="P1168" t="str">
        <f t="shared" si="92"/>
        <v>Train</v>
      </c>
      <c r="Q1168" t="str">
        <f t="shared" si="93"/>
        <v/>
      </c>
      <c r="S1168">
        <f>IF(E1168="",WoE!$T$11,IF(E1168&lt;18,WoE!$T$5,IF(E1168&lt;31,WoE!$T$6,IF(E1168&lt;41,WoE!$T$7,IF(E1168&lt;51,WoE!$T$8,IF(E1168&lt;61,WoE!$T$9,WoE!$T$10))))))</f>
        <v>-43.580409799888336</v>
      </c>
      <c r="T1168">
        <f>IF(J1168="",WoE!$T$25,IF(LEFT(J1168,1)=WoE!$R$19,WoE!$T$19,IF(LEFT(J1168,1)=WoE!$R$20,WoE!$T$20,IF(LEFT(J1168,1)=WoE!$R$21,WoE!$T$21,IF(LEFT(J1168,1)=WoE!$R$22,WoE!$T$22,IF(LEFT(J1168,1)=WoE!$R$23,WoE!$T$23,WoE!$T$24))))))</f>
        <v>-35.508699828064103</v>
      </c>
      <c r="U1168">
        <f>IF(Q1168=WoE!$R$45,WoE!$T$45,IF(Q1168=WoE!$R$44,WoE!$T$44,IF(Q1168=WoE!$R$43,WoE!$T$43,IF(Q1168=WoE!$R$42,WoE!$T$42,IF(Q1168=WoE!$R$41,WoE!$T$41,IF(Q1168=WoE!$R$40,WoE!$T$40,IF(Q1168=WoE!$R$39,WoE!$T$39,IF(Q1168=WoE!$R$38,WoE!$T$38,IF(Q1168=WoE!$R$37,WoE!$T$37,IF(Q1168=WoE!$R$36,WoE!$T$36,IF(Q1168=WoE!$R$35,WoE!$T$35,IF(Q1168="",WoE!$T$33,WoE!$T$34))))))))))))</f>
        <v>-46.758841498002319</v>
      </c>
      <c r="V1168">
        <f>IF(D1168=WoE!$R$53,WoE!$T$53,WoE!$T$54)</f>
        <v>-94.961360375027951</v>
      </c>
      <c r="W1168">
        <f t="shared" si="94"/>
        <v>0</v>
      </c>
      <c r="Y1168">
        <f>VLOOKUP(S1168,WoE!$T$5:$W$11,4,FALSE)</f>
        <v>113</v>
      </c>
      <c r="Z1168">
        <f>VLOOKUP(T1168,WoE!$T$19:$W$25,4,FALSE)</f>
        <v>113</v>
      </c>
      <c r="AA1168">
        <f>VLOOKUP(U1168,WoE!$T$33:$W$45,4,FALSE)</f>
        <v>112</v>
      </c>
      <c r="AB1168">
        <f>VLOOKUP(V1168,WoE!$T$53:$W$54,4,FALSE)</f>
        <v>95</v>
      </c>
      <c r="AC1168">
        <f t="shared" si="95"/>
        <v>433</v>
      </c>
      <c r="AD1168">
        <f t="shared" si="96"/>
        <v>0</v>
      </c>
    </row>
    <row r="1169" spans="1:30" x14ac:dyDescent="0.25">
      <c r="A1169">
        <v>3</v>
      </c>
      <c r="B1169">
        <v>0</v>
      </c>
      <c r="C1169" t="s">
        <v>2545</v>
      </c>
      <c r="D1169" t="s">
        <v>20</v>
      </c>
      <c r="F1169">
        <v>0</v>
      </c>
      <c r="G1169">
        <v>0</v>
      </c>
      <c r="H1169" t="s">
        <v>2546</v>
      </c>
      <c r="I1169">
        <v>7.7291999999999996</v>
      </c>
      <c r="K1169" t="s">
        <v>527</v>
      </c>
      <c r="O1169">
        <v>1</v>
      </c>
      <c r="P1169" t="str">
        <f t="shared" si="92"/>
        <v>Train</v>
      </c>
      <c r="Q1169" t="str">
        <f t="shared" si="93"/>
        <v/>
      </c>
      <c r="S1169">
        <f>IF(E1169="",WoE!$T$11,IF(E1169&lt;18,WoE!$T$5,IF(E1169&lt;31,WoE!$T$6,IF(E1169&lt;41,WoE!$T$7,IF(E1169&lt;51,WoE!$T$8,IF(E1169&lt;61,WoE!$T$9,WoE!$T$10))))))</f>
        <v>-43.580409799888336</v>
      </c>
      <c r="T1169">
        <f>IF(J1169="",WoE!$T$25,IF(LEFT(J1169,1)=WoE!$R$19,WoE!$T$19,IF(LEFT(J1169,1)=WoE!$R$20,WoE!$T$20,IF(LEFT(J1169,1)=WoE!$R$21,WoE!$T$21,IF(LEFT(J1169,1)=WoE!$R$22,WoE!$T$22,IF(LEFT(J1169,1)=WoE!$R$23,WoE!$T$23,WoE!$T$24))))))</f>
        <v>-35.508699828064103</v>
      </c>
      <c r="U1169">
        <f>IF(Q1169=WoE!$R$45,WoE!$T$45,IF(Q1169=WoE!$R$44,WoE!$T$44,IF(Q1169=WoE!$R$43,WoE!$T$43,IF(Q1169=WoE!$R$42,WoE!$T$42,IF(Q1169=WoE!$R$41,WoE!$T$41,IF(Q1169=WoE!$R$40,WoE!$T$40,IF(Q1169=WoE!$R$39,WoE!$T$39,IF(Q1169=WoE!$R$38,WoE!$T$38,IF(Q1169=WoE!$R$37,WoE!$T$37,IF(Q1169=WoE!$R$36,WoE!$T$36,IF(Q1169=WoE!$R$35,WoE!$T$35,IF(Q1169="",WoE!$T$33,WoE!$T$34))))))))))))</f>
        <v>-46.758841498002319</v>
      </c>
      <c r="V1169">
        <f>IF(D1169=WoE!$R$53,WoE!$T$53,WoE!$T$54)</f>
        <v>-94.961360375027951</v>
      </c>
      <c r="W1169">
        <f t="shared" si="94"/>
        <v>0</v>
      </c>
      <c r="Y1169">
        <f>VLOOKUP(S1169,WoE!$T$5:$W$11,4,FALSE)</f>
        <v>113</v>
      </c>
      <c r="Z1169">
        <f>VLOOKUP(T1169,WoE!$T$19:$W$25,4,FALSE)</f>
        <v>113</v>
      </c>
      <c r="AA1169">
        <f>VLOOKUP(U1169,WoE!$T$33:$W$45,4,FALSE)</f>
        <v>112</v>
      </c>
      <c r="AB1169">
        <f>VLOOKUP(V1169,WoE!$T$53:$W$54,4,FALSE)</f>
        <v>95</v>
      </c>
      <c r="AC1169">
        <f t="shared" si="95"/>
        <v>433</v>
      </c>
      <c r="AD1169">
        <f t="shared" si="96"/>
        <v>0</v>
      </c>
    </row>
    <row r="1170" spans="1:30" x14ac:dyDescent="0.25">
      <c r="A1170">
        <v>3</v>
      </c>
      <c r="B1170">
        <v>0</v>
      </c>
      <c r="C1170" t="s">
        <v>2547</v>
      </c>
      <c r="D1170" t="s">
        <v>20</v>
      </c>
      <c r="F1170">
        <v>0</v>
      </c>
      <c r="G1170">
        <v>0</v>
      </c>
      <c r="H1170" t="s">
        <v>2548</v>
      </c>
      <c r="I1170">
        <v>7.5750000000000002</v>
      </c>
      <c r="K1170" t="s">
        <v>17</v>
      </c>
      <c r="O1170">
        <v>2</v>
      </c>
      <c r="P1170" t="str">
        <f t="shared" si="92"/>
        <v>Train</v>
      </c>
      <c r="Q1170" t="str">
        <f t="shared" si="93"/>
        <v/>
      </c>
      <c r="S1170">
        <f>IF(E1170="",WoE!$T$11,IF(E1170&lt;18,WoE!$T$5,IF(E1170&lt;31,WoE!$T$6,IF(E1170&lt;41,WoE!$T$7,IF(E1170&lt;51,WoE!$T$8,IF(E1170&lt;61,WoE!$T$9,WoE!$T$10))))))</f>
        <v>-43.580409799888336</v>
      </c>
      <c r="T1170">
        <f>IF(J1170="",WoE!$T$25,IF(LEFT(J1170,1)=WoE!$R$19,WoE!$T$19,IF(LEFT(J1170,1)=WoE!$R$20,WoE!$T$20,IF(LEFT(J1170,1)=WoE!$R$21,WoE!$T$21,IF(LEFT(J1170,1)=WoE!$R$22,WoE!$T$22,IF(LEFT(J1170,1)=WoE!$R$23,WoE!$T$23,WoE!$T$24))))))</f>
        <v>-35.508699828064103</v>
      </c>
      <c r="U1170">
        <f>IF(Q1170=WoE!$R$45,WoE!$T$45,IF(Q1170=WoE!$R$44,WoE!$T$44,IF(Q1170=WoE!$R$43,WoE!$T$43,IF(Q1170=WoE!$R$42,WoE!$T$42,IF(Q1170=WoE!$R$41,WoE!$T$41,IF(Q1170=WoE!$R$40,WoE!$T$40,IF(Q1170=WoE!$R$39,WoE!$T$39,IF(Q1170=WoE!$R$38,WoE!$T$38,IF(Q1170=WoE!$R$37,WoE!$T$37,IF(Q1170=WoE!$R$36,WoE!$T$36,IF(Q1170=WoE!$R$35,WoE!$T$35,IF(Q1170="",WoE!$T$33,WoE!$T$34))))))))))))</f>
        <v>-46.758841498002319</v>
      </c>
      <c r="V1170">
        <f>IF(D1170=WoE!$R$53,WoE!$T$53,WoE!$T$54)</f>
        <v>-94.961360375027951</v>
      </c>
      <c r="W1170">
        <f t="shared" si="94"/>
        <v>0</v>
      </c>
      <c r="Y1170">
        <f>VLOOKUP(S1170,WoE!$T$5:$W$11,4,FALSE)</f>
        <v>113</v>
      </c>
      <c r="Z1170">
        <f>VLOOKUP(T1170,WoE!$T$19:$W$25,4,FALSE)</f>
        <v>113</v>
      </c>
      <c r="AA1170">
        <f>VLOOKUP(U1170,WoE!$T$33:$W$45,4,FALSE)</f>
        <v>112</v>
      </c>
      <c r="AB1170">
        <f>VLOOKUP(V1170,WoE!$T$53:$W$54,4,FALSE)</f>
        <v>95</v>
      </c>
      <c r="AC1170">
        <f t="shared" si="95"/>
        <v>433</v>
      </c>
      <c r="AD1170">
        <f t="shared" si="96"/>
        <v>0</v>
      </c>
    </row>
    <row r="1171" spans="1:30" hidden="1" x14ac:dyDescent="0.25">
      <c r="A1171">
        <v>3</v>
      </c>
      <c r="B1171">
        <v>0</v>
      </c>
      <c r="C1171" t="s">
        <v>2549</v>
      </c>
      <c r="D1171" t="s">
        <v>20</v>
      </c>
      <c r="E1171">
        <v>38.5</v>
      </c>
      <c r="F1171">
        <v>0</v>
      </c>
      <c r="G1171">
        <v>0</v>
      </c>
      <c r="H1171" t="s">
        <v>2550</v>
      </c>
      <c r="I1171">
        <v>7.25</v>
      </c>
      <c r="K1171" t="s">
        <v>17</v>
      </c>
      <c r="M1171">
        <v>32</v>
      </c>
      <c r="O1171">
        <v>4</v>
      </c>
      <c r="P1171" t="str">
        <f t="shared" si="92"/>
        <v>Test</v>
      </c>
      <c r="Q1171" t="str">
        <f t="shared" si="93"/>
        <v/>
      </c>
      <c r="S1171">
        <f>IF(E1171="",WoE!$T$11,IF(E1171&lt;18,WoE!$T$5,IF(E1171&lt;31,WoE!$T$6,IF(E1171&lt;41,WoE!$T$7,IF(E1171&lt;51,WoE!$T$8,IF(E1171&lt;61,WoE!$T$9,WoE!$T$10))))))</f>
        <v>6.0882919635254256</v>
      </c>
      <c r="T1171">
        <f>IF(J1171="",WoE!$T$25,IF(LEFT(J1171,1)=WoE!$R$19,WoE!$T$19,IF(LEFT(J1171,1)=WoE!$R$20,WoE!$T$20,IF(LEFT(J1171,1)=WoE!$R$21,WoE!$T$21,IF(LEFT(J1171,1)=WoE!$R$22,WoE!$T$22,IF(LEFT(J1171,1)=WoE!$R$23,WoE!$T$23,WoE!$T$24))))))</f>
        <v>-35.508699828064103</v>
      </c>
      <c r="U1171">
        <f>IF(Q1171=WoE!$R$45,WoE!$T$45,IF(Q1171=WoE!$R$44,WoE!$T$44,IF(Q1171=WoE!$R$43,WoE!$T$43,IF(Q1171=WoE!$R$42,WoE!$T$42,IF(Q1171=WoE!$R$41,WoE!$T$41,IF(Q1171=WoE!$R$40,WoE!$T$40,IF(Q1171=WoE!$R$39,WoE!$T$39,IF(Q1171=WoE!$R$38,WoE!$T$38,IF(Q1171=WoE!$R$37,WoE!$T$37,IF(Q1171=WoE!$R$36,WoE!$T$36,IF(Q1171=WoE!$R$35,WoE!$T$35,IF(Q1171="",WoE!$T$33,WoE!$T$34))))))))))))</f>
        <v>-46.758841498002319</v>
      </c>
      <c r="V1171">
        <f>IF(D1171=WoE!$R$53,WoE!$T$53,WoE!$T$54)</f>
        <v>-94.961360375027951</v>
      </c>
      <c r="W1171">
        <f t="shared" si="94"/>
        <v>0</v>
      </c>
      <c r="Y1171">
        <f>VLOOKUP(S1171,WoE!$T$5:$W$11,4,FALSE)</f>
        <v>123</v>
      </c>
      <c r="Z1171">
        <f>VLOOKUP(T1171,WoE!$T$19:$W$25,4,FALSE)</f>
        <v>113</v>
      </c>
      <c r="AA1171">
        <f>VLOOKUP(U1171,WoE!$T$33:$W$45,4,FALSE)</f>
        <v>112</v>
      </c>
      <c r="AB1171">
        <f>VLOOKUP(V1171,WoE!$T$53:$W$54,4,FALSE)</f>
        <v>95</v>
      </c>
      <c r="AC1171">
        <f t="shared" si="95"/>
        <v>443</v>
      </c>
      <c r="AD1171">
        <f t="shared" si="96"/>
        <v>0</v>
      </c>
    </row>
    <row r="1172" spans="1:30" x14ac:dyDescent="0.25">
      <c r="A1172">
        <v>3</v>
      </c>
      <c r="B1172">
        <v>0</v>
      </c>
      <c r="C1172" t="s">
        <v>2551</v>
      </c>
      <c r="D1172" t="s">
        <v>20</v>
      </c>
      <c r="F1172">
        <v>8</v>
      </c>
      <c r="G1172">
        <v>2</v>
      </c>
      <c r="H1172" t="s">
        <v>2552</v>
      </c>
      <c r="I1172">
        <v>69.55</v>
      </c>
      <c r="K1172" t="s">
        <v>17</v>
      </c>
      <c r="O1172">
        <v>2</v>
      </c>
      <c r="P1172" t="str">
        <f t="shared" si="92"/>
        <v>Train</v>
      </c>
      <c r="Q1172" t="str">
        <f t="shared" si="93"/>
        <v/>
      </c>
      <c r="S1172">
        <f>IF(E1172="",WoE!$T$11,IF(E1172&lt;18,WoE!$T$5,IF(E1172&lt;31,WoE!$T$6,IF(E1172&lt;41,WoE!$T$7,IF(E1172&lt;51,WoE!$T$8,IF(E1172&lt;61,WoE!$T$9,WoE!$T$10))))))</f>
        <v>-43.580409799888336</v>
      </c>
      <c r="T1172">
        <f>IF(J1172="",WoE!$T$25,IF(LEFT(J1172,1)=WoE!$R$19,WoE!$T$19,IF(LEFT(J1172,1)=WoE!$R$20,WoE!$T$20,IF(LEFT(J1172,1)=WoE!$R$21,WoE!$T$21,IF(LEFT(J1172,1)=WoE!$R$22,WoE!$T$22,IF(LEFT(J1172,1)=WoE!$R$23,WoE!$T$23,WoE!$T$24))))))</f>
        <v>-35.508699828064103</v>
      </c>
      <c r="U1172">
        <f>IF(Q1172=WoE!$R$45,WoE!$T$45,IF(Q1172=WoE!$R$44,WoE!$T$44,IF(Q1172=WoE!$R$43,WoE!$T$43,IF(Q1172=WoE!$R$42,WoE!$T$42,IF(Q1172=WoE!$R$41,WoE!$T$41,IF(Q1172=WoE!$R$40,WoE!$T$40,IF(Q1172=WoE!$R$39,WoE!$T$39,IF(Q1172=WoE!$R$38,WoE!$T$38,IF(Q1172=WoE!$R$37,WoE!$T$37,IF(Q1172=WoE!$R$36,WoE!$T$36,IF(Q1172=WoE!$R$35,WoE!$T$35,IF(Q1172="",WoE!$T$33,WoE!$T$34))))))))))))</f>
        <v>-46.758841498002319</v>
      </c>
      <c r="V1172">
        <f>IF(D1172=WoE!$R$53,WoE!$T$53,WoE!$T$54)</f>
        <v>-94.961360375027951</v>
      </c>
      <c r="W1172">
        <f t="shared" si="94"/>
        <v>0</v>
      </c>
      <c r="Y1172">
        <f>VLOOKUP(S1172,WoE!$T$5:$W$11,4,FALSE)</f>
        <v>113</v>
      </c>
      <c r="Z1172">
        <f>VLOOKUP(T1172,WoE!$T$19:$W$25,4,FALSE)</f>
        <v>113</v>
      </c>
      <c r="AA1172">
        <f>VLOOKUP(U1172,WoE!$T$33:$W$45,4,FALSE)</f>
        <v>112</v>
      </c>
      <c r="AB1172">
        <f>VLOOKUP(V1172,WoE!$T$53:$W$54,4,FALSE)</f>
        <v>95</v>
      </c>
      <c r="AC1172">
        <f t="shared" si="95"/>
        <v>433</v>
      </c>
      <c r="AD1172">
        <f t="shared" si="96"/>
        <v>0</v>
      </c>
    </row>
    <row r="1173" spans="1:30" hidden="1" x14ac:dyDescent="0.25">
      <c r="A1173">
        <v>3</v>
      </c>
      <c r="B1173">
        <v>0</v>
      </c>
      <c r="C1173" t="s">
        <v>2553</v>
      </c>
      <c r="D1173" t="s">
        <v>20</v>
      </c>
      <c r="E1173">
        <v>14.5</v>
      </c>
      <c r="F1173">
        <v>8</v>
      </c>
      <c r="G1173">
        <v>2</v>
      </c>
      <c r="H1173" t="s">
        <v>2552</v>
      </c>
      <c r="I1173">
        <v>69.55</v>
      </c>
      <c r="K1173" t="s">
        <v>17</v>
      </c>
      <c r="M1173">
        <v>67</v>
      </c>
      <c r="O1173">
        <v>5</v>
      </c>
      <c r="P1173" t="str">
        <f t="shared" si="92"/>
        <v>Validate</v>
      </c>
      <c r="Q1173" t="str">
        <f t="shared" si="93"/>
        <v/>
      </c>
      <c r="S1173">
        <f>IF(E1173="",WoE!$T$11,IF(E1173&lt;18,WoE!$T$5,IF(E1173&lt;31,WoE!$T$6,IF(E1173&lt;41,WoE!$T$7,IF(E1173&lt;51,WoE!$T$8,IF(E1173&lt;61,WoE!$T$9,WoE!$T$10))))))</f>
        <v>76.513380263189873</v>
      </c>
      <c r="T1173">
        <f>IF(J1173="",WoE!$T$25,IF(LEFT(J1173,1)=WoE!$R$19,WoE!$T$19,IF(LEFT(J1173,1)=WoE!$R$20,WoE!$T$20,IF(LEFT(J1173,1)=WoE!$R$21,WoE!$T$21,IF(LEFT(J1173,1)=WoE!$R$22,WoE!$T$22,IF(LEFT(J1173,1)=WoE!$R$23,WoE!$T$23,WoE!$T$24))))))</f>
        <v>-35.508699828064103</v>
      </c>
      <c r="U1173">
        <f>IF(Q1173=WoE!$R$45,WoE!$T$45,IF(Q1173=WoE!$R$44,WoE!$T$44,IF(Q1173=WoE!$R$43,WoE!$T$43,IF(Q1173=WoE!$R$42,WoE!$T$42,IF(Q1173=WoE!$R$41,WoE!$T$41,IF(Q1173=WoE!$R$40,WoE!$T$40,IF(Q1173=WoE!$R$39,WoE!$T$39,IF(Q1173=WoE!$R$38,WoE!$T$38,IF(Q1173=WoE!$R$37,WoE!$T$37,IF(Q1173=WoE!$R$36,WoE!$T$36,IF(Q1173=WoE!$R$35,WoE!$T$35,IF(Q1173="",WoE!$T$33,WoE!$T$34))))))))))))</f>
        <v>-46.758841498002319</v>
      </c>
      <c r="V1173">
        <f>IF(D1173=WoE!$R$53,WoE!$T$53,WoE!$T$54)</f>
        <v>-94.961360375027951</v>
      </c>
      <c r="W1173">
        <f t="shared" si="94"/>
        <v>0</v>
      </c>
      <c r="Y1173">
        <f>VLOOKUP(S1173,WoE!$T$5:$W$11,4,FALSE)</f>
        <v>137</v>
      </c>
      <c r="Z1173">
        <f>VLOOKUP(T1173,WoE!$T$19:$W$25,4,FALSE)</f>
        <v>113</v>
      </c>
      <c r="AA1173">
        <f>VLOOKUP(U1173,WoE!$T$33:$W$45,4,FALSE)</f>
        <v>112</v>
      </c>
      <c r="AB1173">
        <f>VLOOKUP(V1173,WoE!$T$53:$W$54,4,FALSE)</f>
        <v>95</v>
      </c>
      <c r="AC1173">
        <f t="shared" si="95"/>
        <v>457</v>
      </c>
      <c r="AD1173">
        <f t="shared" si="96"/>
        <v>0</v>
      </c>
    </row>
    <row r="1174" spans="1:30" hidden="1" x14ac:dyDescent="0.25">
      <c r="A1174">
        <v>3</v>
      </c>
      <c r="B1174">
        <v>0</v>
      </c>
      <c r="C1174" t="s">
        <v>2554</v>
      </c>
      <c r="D1174" t="s">
        <v>15</v>
      </c>
      <c r="F1174">
        <v>8</v>
      </c>
      <c r="G1174">
        <v>2</v>
      </c>
      <c r="H1174" t="s">
        <v>2552</v>
      </c>
      <c r="I1174">
        <v>69.55</v>
      </c>
      <c r="K1174" t="s">
        <v>17</v>
      </c>
      <c r="O1174">
        <v>5</v>
      </c>
      <c r="P1174" t="str">
        <f t="shared" si="92"/>
        <v>Validate</v>
      </c>
      <c r="Q1174" t="str">
        <f t="shared" si="93"/>
        <v/>
      </c>
      <c r="S1174">
        <f>IF(E1174="",WoE!$T$11,IF(E1174&lt;18,WoE!$T$5,IF(E1174&lt;31,WoE!$T$6,IF(E1174&lt;41,WoE!$T$7,IF(E1174&lt;51,WoE!$T$8,IF(E1174&lt;61,WoE!$T$9,WoE!$T$10))))))</f>
        <v>-43.580409799888336</v>
      </c>
      <c r="T1174">
        <f>IF(J1174="",WoE!$T$25,IF(LEFT(J1174,1)=WoE!$R$19,WoE!$T$19,IF(LEFT(J1174,1)=WoE!$R$20,WoE!$T$20,IF(LEFT(J1174,1)=WoE!$R$21,WoE!$T$21,IF(LEFT(J1174,1)=WoE!$R$22,WoE!$T$22,IF(LEFT(J1174,1)=WoE!$R$23,WoE!$T$23,WoE!$T$24))))))</f>
        <v>-35.508699828064103</v>
      </c>
      <c r="U1174">
        <f>IF(Q1174=WoE!$R$45,WoE!$T$45,IF(Q1174=WoE!$R$44,WoE!$T$44,IF(Q1174=WoE!$R$43,WoE!$T$43,IF(Q1174=WoE!$R$42,WoE!$T$42,IF(Q1174=WoE!$R$41,WoE!$T$41,IF(Q1174=WoE!$R$40,WoE!$T$40,IF(Q1174=WoE!$R$39,WoE!$T$39,IF(Q1174=WoE!$R$38,WoE!$T$38,IF(Q1174=WoE!$R$37,WoE!$T$37,IF(Q1174=WoE!$R$36,WoE!$T$36,IF(Q1174=WoE!$R$35,WoE!$T$35,IF(Q1174="",WoE!$T$33,WoE!$T$34))))))))))))</f>
        <v>-46.758841498002319</v>
      </c>
      <c r="V1174">
        <f>IF(D1174=WoE!$R$53,WoE!$T$53,WoE!$T$54)</f>
        <v>157.1927179217501</v>
      </c>
      <c r="W1174">
        <f t="shared" si="94"/>
        <v>0</v>
      </c>
      <c r="Y1174">
        <f>VLOOKUP(S1174,WoE!$T$5:$W$11,4,FALSE)</f>
        <v>113</v>
      </c>
      <c r="Z1174">
        <f>VLOOKUP(T1174,WoE!$T$19:$W$25,4,FALSE)</f>
        <v>113</v>
      </c>
      <c r="AA1174">
        <f>VLOOKUP(U1174,WoE!$T$33:$W$45,4,FALSE)</f>
        <v>112</v>
      </c>
      <c r="AB1174">
        <f>VLOOKUP(V1174,WoE!$T$53:$W$54,4,FALSE)</f>
        <v>167</v>
      </c>
      <c r="AC1174">
        <f t="shared" si="95"/>
        <v>505</v>
      </c>
      <c r="AD1174">
        <f t="shared" si="96"/>
        <v>0</v>
      </c>
    </row>
    <row r="1175" spans="1:30" x14ac:dyDescent="0.25">
      <c r="A1175">
        <v>3</v>
      </c>
      <c r="B1175">
        <v>0</v>
      </c>
      <c r="C1175" t="s">
        <v>2555</v>
      </c>
      <c r="D1175" t="s">
        <v>15</v>
      </c>
      <c r="F1175">
        <v>8</v>
      </c>
      <c r="G1175">
        <v>2</v>
      </c>
      <c r="H1175" t="s">
        <v>2552</v>
      </c>
      <c r="I1175">
        <v>69.55</v>
      </c>
      <c r="K1175" t="s">
        <v>17</v>
      </c>
      <c r="O1175">
        <v>1</v>
      </c>
      <c r="P1175" t="str">
        <f t="shared" si="92"/>
        <v>Train</v>
      </c>
      <c r="Q1175" t="str">
        <f t="shared" si="93"/>
        <v/>
      </c>
      <c r="S1175">
        <f>IF(E1175="",WoE!$T$11,IF(E1175&lt;18,WoE!$T$5,IF(E1175&lt;31,WoE!$T$6,IF(E1175&lt;41,WoE!$T$7,IF(E1175&lt;51,WoE!$T$8,IF(E1175&lt;61,WoE!$T$9,WoE!$T$10))))))</f>
        <v>-43.580409799888336</v>
      </c>
      <c r="T1175">
        <f>IF(J1175="",WoE!$T$25,IF(LEFT(J1175,1)=WoE!$R$19,WoE!$T$19,IF(LEFT(J1175,1)=WoE!$R$20,WoE!$T$20,IF(LEFT(J1175,1)=WoE!$R$21,WoE!$T$21,IF(LEFT(J1175,1)=WoE!$R$22,WoE!$T$22,IF(LEFT(J1175,1)=WoE!$R$23,WoE!$T$23,WoE!$T$24))))))</f>
        <v>-35.508699828064103</v>
      </c>
      <c r="U1175">
        <f>IF(Q1175=WoE!$R$45,WoE!$T$45,IF(Q1175=WoE!$R$44,WoE!$T$44,IF(Q1175=WoE!$R$43,WoE!$T$43,IF(Q1175=WoE!$R$42,WoE!$T$42,IF(Q1175=WoE!$R$41,WoE!$T$41,IF(Q1175=WoE!$R$40,WoE!$T$40,IF(Q1175=WoE!$R$39,WoE!$T$39,IF(Q1175=WoE!$R$38,WoE!$T$38,IF(Q1175=WoE!$R$37,WoE!$T$37,IF(Q1175=WoE!$R$36,WoE!$T$36,IF(Q1175=WoE!$R$35,WoE!$T$35,IF(Q1175="",WoE!$T$33,WoE!$T$34))))))))))))</f>
        <v>-46.758841498002319</v>
      </c>
      <c r="V1175">
        <f>IF(D1175=WoE!$R$53,WoE!$T$53,WoE!$T$54)</f>
        <v>157.1927179217501</v>
      </c>
      <c r="W1175">
        <f t="shared" si="94"/>
        <v>0</v>
      </c>
      <c r="Y1175">
        <f>VLOOKUP(S1175,WoE!$T$5:$W$11,4,FALSE)</f>
        <v>113</v>
      </c>
      <c r="Z1175">
        <f>VLOOKUP(T1175,WoE!$T$19:$W$25,4,FALSE)</f>
        <v>113</v>
      </c>
      <c r="AA1175">
        <f>VLOOKUP(U1175,WoE!$T$33:$W$45,4,FALSE)</f>
        <v>112</v>
      </c>
      <c r="AB1175">
        <f>VLOOKUP(V1175,WoE!$T$53:$W$54,4,FALSE)</f>
        <v>167</v>
      </c>
      <c r="AC1175">
        <f t="shared" si="95"/>
        <v>505</v>
      </c>
      <c r="AD1175">
        <f t="shared" si="96"/>
        <v>0</v>
      </c>
    </row>
    <row r="1176" spans="1:30" hidden="1" x14ac:dyDescent="0.25">
      <c r="A1176">
        <v>3</v>
      </c>
      <c r="B1176">
        <v>0</v>
      </c>
      <c r="C1176" t="s">
        <v>2556</v>
      </c>
      <c r="D1176" t="s">
        <v>15</v>
      </c>
      <c r="F1176">
        <v>8</v>
      </c>
      <c r="G1176">
        <v>2</v>
      </c>
      <c r="H1176" t="s">
        <v>2552</v>
      </c>
      <c r="I1176">
        <v>69.55</v>
      </c>
      <c r="K1176" t="s">
        <v>17</v>
      </c>
      <c r="O1176">
        <v>5</v>
      </c>
      <c r="P1176" t="str">
        <f t="shared" si="92"/>
        <v>Validate</v>
      </c>
      <c r="Q1176" t="str">
        <f t="shared" si="93"/>
        <v/>
      </c>
      <c r="S1176">
        <f>IF(E1176="",WoE!$T$11,IF(E1176&lt;18,WoE!$T$5,IF(E1176&lt;31,WoE!$T$6,IF(E1176&lt;41,WoE!$T$7,IF(E1176&lt;51,WoE!$T$8,IF(E1176&lt;61,WoE!$T$9,WoE!$T$10))))))</f>
        <v>-43.580409799888336</v>
      </c>
      <c r="T1176">
        <f>IF(J1176="",WoE!$T$25,IF(LEFT(J1176,1)=WoE!$R$19,WoE!$T$19,IF(LEFT(J1176,1)=WoE!$R$20,WoE!$T$20,IF(LEFT(J1176,1)=WoE!$R$21,WoE!$T$21,IF(LEFT(J1176,1)=WoE!$R$22,WoE!$T$22,IF(LEFT(J1176,1)=WoE!$R$23,WoE!$T$23,WoE!$T$24))))))</f>
        <v>-35.508699828064103</v>
      </c>
      <c r="U1176">
        <f>IF(Q1176=WoE!$R$45,WoE!$T$45,IF(Q1176=WoE!$R$44,WoE!$T$44,IF(Q1176=WoE!$R$43,WoE!$T$43,IF(Q1176=WoE!$R$42,WoE!$T$42,IF(Q1176=WoE!$R$41,WoE!$T$41,IF(Q1176=WoE!$R$40,WoE!$T$40,IF(Q1176=WoE!$R$39,WoE!$T$39,IF(Q1176=WoE!$R$38,WoE!$T$38,IF(Q1176=WoE!$R$37,WoE!$T$37,IF(Q1176=WoE!$R$36,WoE!$T$36,IF(Q1176=WoE!$R$35,WoE!$T$35,IF(Q1176="",WoE!$T$33,WoE!$T$34))))))))))))</f>
        <v>-46.758841498002319</v>
      </c>
      <c r="V1176">
        <f>IF(D1176=WoE!$R$53,WoE!$T$53,WoE!$T$54)</f>
        <v>157.1927179217501</v>
      </c>
      <c r="W1176">
        <f t="shared" si="94"/>
        <v>0</v>
      </c>
      <c r="Y1176">
        <f>VLOOKUP(S1176,WoE!$T$5:$W$11,4,FALSE)</f>
        <v>113</v>
      </c>
      <c r="Z1176">
        <f>VLOOKUP(T1176,WoE!$T$19:$W$25,4,FALSE)</f>
        <v>113</v>
      </c>
      <c r="AA1176">
        <f>VLOOKUP(U1176,WoE!$T$33:$W$45,4,FALSE)</f>
        <v>112</v>
      </c>
      <c r="AB1176">
        <f>VLOOKUP(V1176,WoE!$T$53:$W$54,4,FALSE)</f>
        <v>167</v>
      </c>
      <c r="AC1176">
        <f t="shared" si="95"/>
        <v>505</v>
      </c>
      <c r="AD1176">
        <f t="shared" si="96"/>
        <v>0</v>
      </c>
    </row>
    <row r="1177" spans="1:30" x14ac:dyDescent="0.25">
      <c r="A1177">
        <v>3</v>
      </c>
      <c r="B1177">
        <v>0</v>
      </c>
      <c r="C1177" t="s">
        <v>2557</v>
      </c>
      <c r="D1177" t="s">
        <v>15</v>
      </c>
      <c r="F1177">
        <v>8</v>
      </c>
      <c r="G1177">
        <v>2</v>
      </c>
      <c r="H1177" t="s">
        <v>2552</v>
      </c>
      <c r="I1177">
        <v>69.55</v>
      </c>
      <c r="K1177" t="s">
        <v>17</v>
      </c>
      <c r="O1177">
        <v>3</v>
      </c>
      <c r="P1177" t="str">
        <f t="shared" si="92"/>
        <v>Train</v>
      </c>
      <c r="Q1177" t="str">
        <f t="shared" si="93"/>
        <v/>
      </c>
      <c r="S1177">
        <f>IF(E1177="",WoE!$T$11,IF(E1177&lt;18,WoE!$T$5,IF(E1177&lt;31,WoE!$T$6,IF(E1177&lt;41,WoE!$T$7,IF(E1177&lt;51,WoE!$T$8,IF(E1177&lt;61,WoE!$T$9,WoE!$T$10))))))</f>
        <v>-43.580409799888336</v>
      </c>
      <c r="T1177">
        <f>IF(J1177="",WoE!$T$25,IF(LEFT(J1177,1)=WoE!$R$19,WoE!$T$19,IF(LEFT(J1177,1)=WoE!$R$20,WoE!$T$20,IF(LEFT(J1177,1)=WoE!$R$21,WoE!$T$21,IF(LEFT(J1177,1)=WoE!$R$22,WoE!$T$22,IF(LEFT(J1177,1)=WoE!$R$23,WoE!$T$23,WoE!$T$24))))))</f>
        <v>-35.508699828064103</v>
      </c>
      <c r="U1177">
        <f>IF(Q1177=WoE!$R$45,WoE!$T$45,IF(Q1177=WoE!$R$44,WoE!$T$44,IF(Q1177=WoE!$R$43,WoE!$T$43,IF(Q1177=WoE!$R$42,WoE!$T$42,IF(Q1177=WoE!$R$41,WoE!$T$41,IF(Q1177=WoE!$R$40,WoE!$T$40,IF(Q1177=WoE!$R$39,WoE!$T$39,IF(Q1177=WoE!$R$38,WoE!$T$38,IF(Q1177=WoE!$R$37,WoE!$T$37,IF(Q1177=WoE!$R$36,WoE!$T$36,IF(Q1177=WoE!$R$35,WoE!$T$35,IF(Q1177="",WoE!$T$33,WoE!$T$34))))))))))))</f>
        <v>-46.758841498002319</v>
      </c>
      <c r="V1177">
        <f>IF(D1177=WoE!$R$53,WoE!$T$53,WoE!$T$54)</f>
        <v>157.1927179217501</v>
      </c>
      <c r="W1177">
        <f t="shared" si="94"/>
        <v>0</v>
      </c>
      <c r="Y1177">
        <f>VLOOKUP(S1177,WoE!$T$5:$W$11,4,FALSE)</f>
        <v>113</v>
      </c>
      <c r="Z1177">
        <f>VLOOKUP(T1177,WoE!$T$19:$W$25,4,FALSE)</f>
        <v>113</v>
      </c>
      <c r="AA1177">
        <f>VLOOKUP(U1177,WoE!$T$33:$W$45,4,FALSE)</f>
        <v>112</v>
      </c>
      <c r="AB1177">
        <f>VLOOKUP(V1177,WoE!$T$53:$W$54,4,FALSE)</f>
        <v>167</v>
      </c>
      <c r="AC1177">
        <f t="shared" si="95"/>
        <v>505</v>
      </c>
      <c r="AD1177">
        <f t="shared" si="96"/>
        <v>0</v>
      </c>
    </row>
    <row r="1178" spans="1:30" hidden="1" x14ac:dyDescent="0.25">
      <c r="A1178">
        <v>3</v>
      </c>
      <c r="B1178">
        <v>0</v>
      </c>
      <c r="C1178" t="s">
        <v>2558</v>
      </c>
      <c r="D1178" t="s">
        <v>20</v>
      </c>
      <c r="F1178">
        <v>8</v>
      </c>
      <c r="G1178">
        <v>2</v>
      </c>
      <c r="H1178" t="s">
        <v>2552</v>
      </c>
      <c r="I1178">
        <v>69.55</v>
      </c>
      <c r="K1178" t="s">
        <v>17</v>
      </c>
      <c r="O1178">
        <v>5</v>
      </c>
      <c r="P1178" t="str">
        <f t="shared" si="92"/>
        <v>Validate</v>
      </c>
      <c r="Q1178" t="str">
        <f t="shared" si="93"/>
        <v/>
      </c>
      <c r="S1178">
        <f>IF(E1178="",WoE!$T$11,IF(E1178&lt;18,WoE!$T$5,IF(E1178&lt;31,WoE!$T$6,IF(E1178&lt;41,WoE!$T$7,IF(E1178&lt;51,WoE!$T$8,IF(E1178&lt;61,WoE!$T$9,WoE!$T$10))))))</f>
        <v>-43.580409799888336</v>
      </c>
      <c r="T1178">
        <f>IF(J1178="",WoE!$T$25,IF(LEFT(J1178,1)=WoE!$R$19,WoE!$T$19,IF(LEFT(J1178,1)=WoE!$R$20,WoE!$T$20,IF(LEFT(J1178,1)=WoE!$R$21,WoE!$T$21,IF(LEFT(J1178,1)=WoE!$R$22,WoE!$T$22,IF(LEFT(J1178,1)=WoE!$R$23,WoE!$T$23,WoE!$T$24))))))</f>
        <v>-35.508699828064103</v>
      </c>
      <c r="U1178">
        <f>IF(Q1178=WoE!$R$45,WoE!$T$45,IF(Q1178=WoE!$R$44,WoE!$T$44,IF(Q1178=WoE!$R$43,WoE!$T$43,IF(Q1178=WoE!$R$42,WoE!$T$42,IF(Q1178=WoE!$R$41,WoE!$T$41,IF(Q1178=WoE!$R$40,WoE!$T$40,IF(Q1178=WoE!$R$39,WoE!$T$39,IF(Q1178=WoE!$R$38,WoE!$T$38,IF(Q1178=WoE!$R$37,WoE!$T$37,IF(Q1178=WoE!$R$36,WoE!$T$36,IF(Q1178=WoE!$R$35,WoE!$T$35,IF(Q1178="",WoE!$T$33,WoE!$T$34))))))))))))</f>
        <v>-46.758841498002319</v>
      </c>
      <c r="V1178">
        <f>IF(D1178=WoE!$R$53,WoE!$T$53,WoE!$T$54)</f>
        <v>-94.961360375027951</v>
      </c>
      <c r="W1178">
        <f t="shared" si="94"/>
        <v>0</v>
      </c>
      <c r="Y1178">
        <f>VLOOKUP(S1178,WoE!$T$5:$W$11,4,FALSE)</f>
        <v>113</v>
      </c>
      <c r="Z1178">
        <f>VLOOKUP(T1178,WoE!$T$19:$W$25,4,FALSE)</f>
        <v>113</v>
      </c>
      <c r="AA1178">
        <f>VLOOKUP(U1178,WoE!$T$33:$W$45,4,FALSE)</f>
        <v>112</v>
      </c>
      <c r="AB1178">
        <f>VLOOKUP(V1178,WoE!$T$53:$W$54,4,FALSE)</f>
        <v>95</v>
      </c>
      <c r="AC1178">
        <f t="shared" si="95"/>
        <v>433</v>
      </c>
      <c r="AD1178">
        <f t="shared" si="96"/>
        <v>0</v>
      </c>
    </row>
    <row r="1179" spans="1:30" hidden="1" x14ac:dyDescent="0.25">
      <c r="A1179">
        <v>3</v>
      </c>
      <c r="B1179">
        <v>0</v>
      </c>
      <c r="C1179" t="s">
        <v>2559</v>
      </c>
      <c r="D1179" t="s">
        <v>20</v>
      </c>
      <c r="F1179">
        <v>8</v>
      </c>
      <c r="G1179">
        <v>2</v>
      </c>
      <c r="H1179" t="s">
        <v>2552</v>
      </c>
      <c r="I1179">
        <v>69.55</v>
      </c>
      <c r="K1179" t="s">
        <v>17</v>
      </c>
      <c r="O1179">
        <v>4</v>
      </c>
      <c r="P1179" t="str">
        <f t="shared" si="92"/>
        <v>Test</v>
      </c>
      <c r="Q1179" t="str">
        <f t="shared" si="93"/>
        <v/>
      </c>
      <c r="S1179">
        <f>IF(E1179="",WoE!$T$11,IF(E1179&lt;18,WoE!$T$5,IF(E1179&lt;31,WoE!$T$6,IF(E1179&lt;41,WoE!$T$7,IF(E1179&lt;51,WoE!$T$8,IF(E1179&lt;61,WoE!$T$9,WoE!$T$10))))))</f>
        <v>-43.580409799888336</v>
      </c>
      <c r="T1179">
        <f>IF(J1179="",WoE!$T$25,IF(LEFT(J1179,1)=WoE!$R$19,WoE!$T$19,IF(LEFT(J1179,1)=WoE!$R$20,WoE!$T$20,IF(LEFT(J1179,1)=WoE!$R$21,WoE!$T$21,IF(LEFT(J1179,1)=WoE!$R$22,WoE!$T$22,IF(LEFT(J1179,1)=WoE!$R$23,WoE!$T$23,WoE!$T$24))))))</f>
        <v>-35.508699828064103</v>
      </c>
      <c r="U1179">
        <f>IF(Q1179=WoE!$R$45,WoE!$T$45,IF(Q1179=WoE!$R$44,WoE!$T$44,IF(Q1179=WoE!$R$43,WoE!$T$43,IF(Q1179=WoE!$R$42,WoE!$T$42,IF(Q1179=WoE!$R$41,WoE!$T$41,IF(Q1179=WoE!$R$40,WoE!$T$40,IF(Q1179=WoE!$R$39,WoE!$T$39,IF(Q1179=WoE!$R$38,WoE!$T$38,IF(Q1179=WoE!$R$37,WoE!$T$37,IF(Q1179=WoE!$R$36,WoE!$T$36,IF(Q1179=WoE!$R$35,WoE!$T$35,IF(Q1179="",WoE!$T$33,WoE!$T$34))))))))))))</f>
        <v>-46.758841498002319</v>
      </c>
      <c r="V1179">
        <f>IF(D1179=WoE!$R$53,WoE!$T$53,WoE!$T$54)</f>
        <v>-94.961360375027951</v>
      </c>
      <c r="W1179">
        <f t="shared" si="94"/>
        <v>0</v>
      </c>
      <c r="Y1179">
        <f>VLOOKUP(S1179,WoE!$T$5:$W$11,4,FALSE)</f>
        <v>113</v>
      </c>
      <c r="Z1179">
        <f>VLOOKUP(T1179,WoE!$T$19:$W$25,4,FALSE)</f>
        <v>113</v>
      </c>
      <c r="AA1179">
        <f>VLOOKUP(U1179,WoE!$T$33:$W$45,4,FALSE)</f>
        <v>112</v>
      </c>
      <c r="AB1179">
        <f>VLOOKUP(V1179,WoE!$T$53:$W$54,4,FALSE)</f>
        <v>95</v>
      </c>
      <c r="AC1179">
        <f t="shared" si="95"/>
        <v>433</v>
      </c>
      <c r="AD1179">
        <f t="shared" si="96"/>
        <v>0</v>
      </c>
    </row>
    <row r="1180" spans="1:30" hidden="1" x14ac:dyDescent="0.25">
      <c r="A1180">
        <v>3</v>
      </c>
      <c r="B1180">
        <v>0</v>
      </c>
      <c r="C1180" t="s">
        <v>2560</v>
      </c>
      <c r="D1180" t="s">
        <v>20</v>
      </c>
      <c r="F1180">
        <v>8</v>
      </c>
      <c r="G1180">
        <v>2</v>
      </c>
      <c r="H1180" t="s">
        <v>2552</v>
      </c>
      <c r="I1180">
        <v>69.55</v>
      </c>
      <c r="K1180" t="s">
        <v>17</v>
      </c>
      <c r="O1180">
        <v>4</v>
      </c>
      <c r="P1180" t="str">
        <f t="shared" si="92"/>
        <v>Test</v>
      </c>
      <c r="Q1180" t="str">
        <f t="shared" si="93"/>
        <v/>
      </c>
      <c r="S1180">
        <f>IF(E1180="",WoE!$T$11,IF(E1180&lt;18,WoE!$T$5,IF(E1180&lt;31,WoE!$T$6,IF(E1180&lt;41,WoE!$T$7,IF(E1180&lt;51,WoE!$T$8,IF(E1180&lt;61,WoE!$T$9,WoE!$T$10))))))</f>
        <v>-43.580409799888336</v>
      </c>
      <c r="T1180">
        <f>IF(J1180="",WoE!$T$25,IF(LEFT(J1180,1)=WoE!$R$19,WoE!$T$19,IF(LEFT(J1180,1)=WoE!$R$20,WoE!$T$20,IF(LEFT(J1180,1)=WoE!$R$21,WoE!$T$21,IF(LEFT(J1180,1)=WoE!$R$22,WoE!$T$22,IF(LEFT(J1180,1)=WoE!$R$23,WoE!$T$23,WoE!$T$24))))))</f>
        <v>-35.508699828064103</v>
      </c>
      <c r="U1180">
        <f>IF(Q1180=WoE!$R$45,WoE!$T$45,IF(Q1180=WoE!$R$44,WoE!$T$44,IF(Q1180=WoE!$R$43,WoE!$T$43,IF(Q1180=WoE!$R$42,WoE!$T$42,IF(Q1180=WoE!$R$41,WoE!$T$41,IF(Q1180=WoE!$R$40,WoE!$T$40,IF(Q1180=WoE!$R$39,WoE!$T$39,IF(Q1180=WoE!$R$38,WoE!$T$38,IF(Q1180=WoE!$R$37,WoE!$T$37,IF(Q1180=WoE!$R$36,WoE!$T$36,IF(Q1180=WoE!$R$35,WoE!$T$35,IF(Q1180="",WoE!$T$33,WoE!$T$34))))))))))))</f>
        <v>-46.758841498002319</v>
      </c>
      <c r="V1180">
        <f>IF(D1180=WoE!$R$53,WoE!$T$53,WoE!$T$54)</f>
        <v>-94.961360375027951</v>
      </c>
      <c r="W1180">
        <f t="shared" si="94"/>
        <v>0</v>
      </c>
      <c r="Y1180">
        <f>VLOOKUP(S1180,WoE!$T$5:$W$11,4,FALSE)</f>
        <v>113</v>
      </c>
      <c r="Z1180">
        <f>VLOOKUP(T1180,WoE!$T$19:$W$25,4,FALSE)</f>
        <v>113</v>
      </c>
      <c r="AA1180">
        <f>VLOOKUP(U1180,WoE!$T$33:$W$45,4,FALSE)</f>
        <v>112</v>
      </c>
      <c r="AB1180">
        <f>VLOOKUP(V1180,WoE!$T$53:$W$54,4,FALSE)</f>
        <v>95</v>
      </c>
      <c r="AC1180">
        <f t="shared" si="95"/>
        <v>433</v>
      </c>
      <c r="AD1180">
        <f t="shared" si="96"/>
        <v>0</v>
      </c>
    </row>
    <row r="1181" spans="1:30" x14ac:dyDescent="0.25">
      <c r="A1181">
        <v>3</v>
      </c>
      <c r="B1181">
        <v>0</v>
      </c>
      <c r="C1181" t="s">
        <v>2561</v>
      </c>
      <c r="D1181" t="s">
        <v>20</v>
      </c>
      <c r="F1181">
        <v>1</v>
      </c>
      <c r="G1181">
        <v>9</v>
      </c>
      <c r="H1181" t="s">
        <v>2552</v>
      </c>
      <c r="I1181">
        <v>69.55</v>
      </c>
      <c r="K1181" t="s">
        <v>17</v>
      </c>
      <c r="O1181">
        <v>2</v>
      </c>
      <c r="P1181" t="str">
        <f t="shared" si="92"/>
        <v>Train</v>
      </c>
      <c r="Q1181" t="str">
        <f t="shared" si="93"/>
        <v/>
      </c>
      <c r="S1181">
        <f>IF(E1181="",WoE!$T$11,IF(E1181&lt;18,WoE!$T$5,IF(E1181&lt;31,WoE!$T$6,IF(E1181&lt;41,WoE!$T$7,IF(E1181&lt;51,WoE!$T$8,IF(E1181&lt;61,WoE!$T$9,WoE!$T$10))))))</f>
        <v>-43.580409799888336</v>
      </c>
      <c r="T1181">
        <f>IF(J1181="",WoE!$T$25,IF(LEFT(J1181,1)=WoE!$R$19,WoE!$T$19,IF(LEFT(J1181,1)=WoE!$R$20,WoE!$T$20,IF(LEFT(J1181,1)=WoE!$R$21,WoE!$T$21,IF(LEFT(J1181,1)=WoE!$R$22,WoE!$T$22,IF(LEFT(J1181,1)=WoE!$R$23,WoE!$T$23,WoE!$T$24))))))</f>
        <v>-35.508699828064103</v>
      </c>
      <c r="U1181">
        <f>IF(Q1181=WoE!$R$45,WoE!$T$45,IF(Q1181=WoE!$R$44,WoE!$T$44,IF(Q1181=WoE!$R$43,WoE!$T$43,IF(Q1181=WoE!$R$42,WoE!$T$42,IF(Q1181=WoE!$R$41,WoE!$T$41,IF(Q1181=WoE!$R$40,WoE!$T$40,IF(Q1181=WoE!$R$39,WoE!$T$39,IF(Q1181=WoE!$R$38,WoE!$T$38,IF(Q1181=WoE!$R$37,WoE!$T$37,IF(Q1181=WoE!$R$36,WoE!$T$36,IF(Q1181=WoE!$R$35,WoE!$T$35,IF(Q1181="",WoE!$T$33,WoE!$T$34))))))))))))</f>
        <v>-46.758841498002319</v>
      </c>
      <c r="V1181">
        <f>IF(D1181=WoE!$R$53,WoE!$T$53,WoE!$T$54)</f>
        <v>-94.961360375027951</v>
      </c>
      <c r="W1181">
        <f t="shared" si="94"/>
        <v>0</v>
      </c>
      <c r="Y1181">
        <f>VLOOKUP(S1181,WoE!$T$5:$W$11,4,FALSE)</f>
        <v>113</v>
      </c>
      <c r="Z1181">
        <f>VLOOKUP(T1181,WoE!$T$19:$W$25,4,FALSE)</f>
        <v>113</v>
      </c>
      <c r="AA1181">
        <f>VLOOKUP(U1181,WoE!$T$33:$W$45,4,FALSE)</f>
        <v>112</v>
      </c>
      <c r="AB1181">
        <f>VLOOKUP(V1181,WoE!$T$53:$W$54,4,FALSE)</f>
        <v>95</v>
      </c>
      <c r="AC1181">
        <f t="shared" si="95"/>
        <v>433</v>
      </c>
      <c r="AD1181">
        <f t="shared" si="96"/>
        <v>0</v>
      </c>
    </row>
    <row r="1182" spans="1:30" x14ac:dyDescent="0.25">
      <c r="A1182">
        <v>3</v>
      </c>
      <c r="B1182">
        <v>0</v>
      </c>
      <c r="C1182" t="s">
        <v>2562</v>
      </c>
      <c r="D1182" t="s">
        <v>15</v>
      </c>
      <c r="F1182">
        <v>1</v>
      </c>
      <c r="G1182">
        <v>9</v>
      </c>
      <c r="H1182" t="s">
        <v>2552</v>
      </c>
      <c r="I1182">
        <v>69.55</v>
      </c>
      <c r="K1182" t="s">
        <v>17</v>
      </c>
      <c r="O1182">
        <v>1</v>
      </c>
      <c r="P1182" t="str">
        <f t="shared" si="92"/>
        <v>Train</v>
      </c>
      <c r="Q1182" t="str">
        <f t="shared" si="93"/>
        <v/>
      </c>
      <c r="S1182">
        <f>IF(E1182="",WoE!$T$11,IF(E1182&lt;18,WoE!$T$5,IF(E1182&lt;31,WoE!$T$6,IF(E1182&lt;41,WoE!$T$7,IF(E1182&lt;51,WoE!$T$8,IF(E1182&lt;61,WoE!$T$9,WoE!$T$10))))))</f>
        <v>-43.580409799888336</v>
      </c>
      <c r="T1182">
        <f>IF(J1182="",WoE!$T$25,IF(LEFT(J1182,1)=WoE!$R$19,WoE!$T$19,IF(LEFT(J1182,1)=WoE!$R$20,WoE!$T$20,IF(LEFT(J1182,1)=WoE!$R$21,WoE!$T$21,IF(LEFT(J1182,1)=WoE!$R$22,WoE!$T$22,IF(LEFT(J1182,1)=WoE!$R$23,WoE!$T$23,WoE!$T$24))))))</f>
        <v>-35.508699828064103</v>
      </c>
      <c r="U1182">
        <f>IF(Q1182=WoE!$R$45,WoE!$T$45,IF(Q1182=WoE!$R$44,WoE!$T$44,IF(Q1182=WoE!$R$43,WoE!$T$43,IF(Q1182=WoE!$R$42,WoE!$T$42,IF(Q1182=WoE!$R$41,WoE!$T$41,IF(Q1182=WoE!$R$40,WoE!$T$40,IF(Q1182=WoE!$R$39,WoE!$T$39,IF(Q1182=WoE!$R$38,WoE!$T$38,IF(Q1182=WoE!$R$37,WoE!$T$37,IF(Q1182=WoE!$R$36,WoE!$T$36,IF(Q1182=WoE!$R$35,WoE!$T$35,IF(Q1182="",WoE!$T$33,WoE!$T$34))))))))))))</f>
        <v>-46.758841498002319</v>
      </c>
      <c r="V1182">
        <f>IF(D1182=WoE!$R$53,WoE!$T$53,WoE!$T$54)</f>
        <v>157.1927179217501</v>
      </c>
      <c r="W1182">
        <f t="shared" si="94"/>
        <v>0</v>
      </c>
      <c r="Y1182">
        <f>VLOOKUP(S1182,WoE!$T$5:$W$11,4,FALSE)</f>
        <v>113</v>
      </c>
      <c r="Z1182">
        <f>VLOOKUP(T1182,WoE!$T$19:$W$25,4,FALSE)</f>
        <v>113</v>
      </c>
      <c r="AA1182">
        <f>VLOOKUP(U1182,WoE!$T$33:$W$45,4,FALSE)</f>
        <v>112</v>
      </c>
      <c r="AB1182">
        <f>VLOOKUP(V1182,WoE!$T$53:$W$54,4,FALSE)</f>
        <v>167</v>
      </c>
      <c r="AC1182">
        <f t="shared" si="95"/>
        <v>505</v>
      </c>
      <c r="AD1182">
        <f t="shared" si="96"/>
        <v>0</v>
      </c>
    </row>
    <row r="1183" spans="1:30" hidden="1" x14ac:dyDescent="0.25">
      <c r="A1183">
        <v>3</v>
      </c>
      <c r="B1183">
        <v>0</v>
      </c>
      <c r="C1183" t="s">
        <v>2563</v>
      </c>
      <c r="D1183" t="s">
        <v>20</v>
      </c>
      <c r="E1183">
        <v>24</v>
      </c>
      <c r="F1183">
        <v>0</v>
      </c>
      <c r="G1183">
        <v>0</v>
      </c>
      <c r="H1183" t="s">
        <v>2564</v>
      </c>
      <c r="I1183">
        <v>9.3249999999999993</v>
      </c>
      <c r="K1183" t="s">
        <v>17</v>
      </c>
      <c r="O1183">
        <v>4</v>
      </c>
      <c r="P1183" t="str">
        <f t="shared" si="92"/>
        <v>Test</v>
      </c>
      <c r="Q1183" t="str">
        <f t="shared" si="93"/>
        <v/>
      </c>
      <c r="S1183">
        <f>IF(E1183="",WoE!$T$11,IF(E1183&lt;18,WoE!$T$5,IF(E1183&lt;31,WoE!$T$6,IF(E1183&lt;41,WoE!$T$7,IF(E1183&lt;51,WoE!$T$8,IF(E1183&lt;61,WoE!$T$9,WoE!$T$10))))))</f>
        <v>-5.6858338818942329</v>
      </c>
      <c r="T1183">
        <f>IF(J1183="",WoE!$T$25,IF(LEFT(J1183,1)=WoE!$R$19,WoE!$T$19,IF(LEFT(J1183,1)=WoE!$R$20,WoE!$T$20,IF(LEFT(J1183,1)=WoE!$R$21,WoE!$T$21,IF(LEFT(J1183,1)=WoE!$R$22,WoE!$T$22,IF(LEFT(J1183,1)=WoE!$R$23,WoE!$T$23,WoE!$T$24))))))</f>
        <v>-35.508699828064103</v>
      </c>
      <c r="U1183">
        <f>IF(Q1183=WoE!$R$45,WoE!$T$45,IF(Q1183=WoE!$R$44,WoE!$T$44,IF(Q1183=WoE!$R$43,WoE!$T$43,IF(Q1183=WoE!$R$42,WoE!$T$42,IF(Q1183=WoE!$R$41,WoE!$T$41,IF(Q1183=WoE!$R$40,WoE!$T$40,IF(Q1183=WoE!$R$39,WoE!$T$39,IF(Q1183=WoE!$R$38,WoE!$T$38,IF(Q1183=WoE!$R$37,WoE!$T$37,IF(Q1183=WoE!$R$36,WoE!$T$36,IF(Q1183=WoE!$R$35,WoE!$T$35,IF(Q1183="",WoE!$T$33,WoE!$T$34))))))))))))</f>
        <v>-46.758841498002319</v>
      </c>
      <c r="V1183">
        <f>IF(D1183=WoE!$R$53,WoE!$T$53,WoE!$T$54)</f>
        <v>-94.961360375027951</v>
      </c>
      <c r="W1183">
        <f t="shared" si="94"/>
        <v>0</v>
      </c>
      <c r="Y1183">
        <f>VLOOKUP(S1183,WoE!$T$5:$W$11,4,FALSE)</f>
        <v>121</v>
      </c>
      <c r="Z1183">
        <f>VLOOKUP(T1183,WoE!$T$19:$W$25,4,FALSE)</f>
        <v>113</v>
      </c>
      <c r="AA1183">
        <f>VLOOKUP(U1183,WoE!$T$33:$W$45,4,FALSE)</f>
        <v>112</v>
      </c>
      <c r="AB1183">
        <f>VLOOKUP(V1183,WoE!$T$53:$W$54,4,FALSE)</f>
        <v>95</v>
      </c>
      <c r="AC1183">
        <f t="shared" si="95"/>
        <v>441</v>
      </c>
      <c r="AD1183">
        <f t="shared" si="96"/>
        <v>0</v>
      </c>
    </row>
    <row r="1184" spans="1:30" x14ac:dyDescent="0.25">
      <c r="A1184">
        <v>3</v>
      </c>
      <c r="B1184">
        <v>1</v>
      </c>
      <c r="C1184" t="s">
        <v>2565</v>
      </c>
      <c r="D1184" t="s">
        <v>15</v>
      </c>
      <c r="E1184">
        <v>21</v>
      </c>
      <c r="F1184">
        <v>0</v>
      </c>
      <c r="G1184">
        <v>0</v>
      </c>
      <c r="H1184" t="s">
        <v>2566</v>
      </c>
      <c r="I1184">
        <v>7.65</v>
      </c>
      <c r="K1184" t="s">
        <v>17</v>
      </c>
      <c r="L1184" t="s">
        <v>44</v>
      </c>
      <c r="O1184">
        <v>2</v>
      </c>
      <c r="P1184" t="str">
        <f t="shared" si="92"/>
        <v>Train</v>
      </c>
      <c r="Q1184" t="str">
        <f t="shared" si="93"/>
        <v/>
      </c>
      <c r="S1184">
        <f>IF(E1184="",WoE!$T$11,IF(E1184&lt;18,WoE!$T$5,IF(E1184&lt;31,WoE!$T$6,IF(E1184&lt;41,WoE!$T$7,IF(E1184&lt;51,WoE!$T$8,IF(E1184&lt;61,WoE!$T$9,WoE!$T$10))))))</f>
        <v>-5.6858338818942329</v>
      </c>
      <c r="T1184">
        <f>IF(J1184="",WoE!$T$25,IF(LEFT(J1184,1)=WoE!$R$19,WoE!$T$19,IF(LEFT(J1184,1)=WoE!$R$20,WoE!$T$20,IF(LEFT(J1184,1)=WoE!$R$21,WoE!$T$21,IF(LEFT(J1184,1)=WoE!$R$22,WoE!$T$22,IF(LEFT(J1184,1)=WoE!$R$23,WoE!$T$23,WoE!$T$24))))))</f>
        <v>-35.508699828064103</v>
      </c>
      <c r="U1184">
        <f>IF(Q1184=WoE!$R$45,WoE!$T$45,IF(Q1184=WoE!$R$44,WoE!$T$44,IF(Q1184=WoE!$R$43,WoE!$T$43,IF(Q1184=WoE!$R$42,WoE!$T$42,IF(Q1184=WoE!$R$41,WoE!$T$41,IF(Q1184=WoE!$R$40,WoE!$T$40,IF(Q1184=WoE!$R$39,WoE!$T$39,IF(Q1184=WoE!$R$38,WoE!$T$38,IF(Q1184=WoE!$R$37,WoE!$T$37,IF(Q1184=WoE!$R$36,WoE!$T$36,IF(Q1184=WoE!$R$35,WoE!$T$35,IF(Q1184="",WoE!$T$33,WoE!$T$34))))))))))))</f>
        <v>-46.758841498002319</v>
      </c>
      <c r="V1184">
        <f>IF(D1184=WoE!$R$53,WoE!$T$53,WoE!$T$54)</f>
        <v>157.1927179217501</v>
      </c>
      <c r="W1184">
        <f t="shared" si="94"/>
        <v>1</v>
      </c>
      <c r="Y1184">
        <f>VLOOKUP(S1184,WoE!$T$5:$W$11,4,FALSE)</f>
        <v>121</v>
      </c>
      <c r="Z1184">
        <f>VLOOKUP(T1184,WoE!$T$19:$W$25,4,FALSE)</f>
        <v>113</v>
      </c>
      <c r="AA1184">
        <f>VLOOKUP(U1184,WoE!$T$33:$W$45,4,FALSE)</f>
        <v>112</v>
      </c>
      <c r="AB1184">
        <f>VLOOKUP(V1184,WoE!$T$53:$W$54,4,FALSE)</f>
        <v>167</v>
      </c>
      <c r="AC1184">
        <f t="shared" si="95"/>
        <v>513</v>
      </c>
      <c r="AD1184">
        <f t="shared" si="96"/>
        <v>1</v>
      </c>
    </row>
    <row r="1185" spans="1:30" x14ac:dyDescent="0.25">
      <c r="A1185">
        <v>3</v>
      </c>
      <c r="B1185">
        <v>0</v>
      </c>
      <c r="C1185" t="s">
        <v>2567</v>
      </c>
      <c r="D1185" t="s">
        <v>20</v>
      </c>
      <c r="E1185">
        <v>39</v>
      </c>
      <c r="F1185">
        <v>0</v>
      </c>
      <c r="G1185">
        <v>0</v>
      </c>
      <c r="H1185" t="s">
        <v>2568</v>
      </c>
      <c r="I1185">
        <v>7.9249999999999998</v>
      </c>
      <c r="K1185" t="s">
        <v>17</v>
      </c>
      <c r="O1185">
        <v>1</v>
      </c>
      <c r="P1185" t="str">
        <f t="shared" si="92"/>
        <v>Train</v>
      </c>
      <c r="Q1185" t="str">
        <f t="shared" si="93"/>
        <v/>
      </c>
      <c r="S1185">
        <f>IF(E1185="",WoE!$T$11,IF(E1185&lt;18,WoE!$T$5,IF(E1185&lt;31,WoE!$T$6,IF(E1185&lt;41,WoE!$T$7,IF(E1185&lt;51,WoE!$T$8,IF(E1185&lt;61,WoE!$T$9,WoE!$T$10))))))</f>
        <v>6.0882919635254256</v>
      </c>
      <c r="T1185">
        <f>IF(J1185="",WoE!$T$25,IF(LEFT(J1185,1)=WoE!$R$19,WoE!$T$19,IF(LEFT(J1185,1)=WoE!$R$20,WoE!$T$20,IF(LEFT(J1185,1)=WoE!$R$21,WoE!$T$21,IF(LEFT(J1185,1)=WoE!$R$22,WoE!$T$22,IF(LEFT(J1185,1)=WoE!$R$23,WoE!$T$23,WoE!$T$24))))))</f>
        <v>-35.508699828064103</v>
      </c>
      <c r="U1185">
        <f>IF(Q1185=WoE!$R$45,WoE!$T$45,IF(Q1185=WoE!$R$44,WoE!$T$44,IF(Q1185=WoE!$R$43,WoE!$T$43,IF(Q1185=WoE!$R$42,WoE!$T$42,IF(Q1185=WoE!$R$41,WoE!$T$41,IF(Q1185=WoE!$R$40,WoE!$T$40,IF(Q1185=WoE!$R$39,WoE!$T$39,IF(Q1185=WoE!$R$38,WoE!$T$38,IF(Q1185=WoE!$R$37,WoE!$T$37,IF(Q1185=WoE!$R$36,WoE!$T$36,IF(Q1185=WoE!$R$35,WoE!$T$35,IF(Q1185="",WoE!$T$33,WoE!$T$34))))))))))))</f>
        <v>-46.758841498002319</v>
      </c>
      <c r="V1185">
        <f>IF(D1185=WoE!$R$53,WoE!$T$53,WoE!$T$54)</f>
        <v>-94.961360375027951</v>
      </c>
      <c r="W1185">
        <f t="shared" si="94"/>
        <v>0</v>
      </c>
      <c r="Y1185">
        <f>VLOOKUP(S1185,WoE!$T$5:$W$11,4,FALSE)</f>
        <v>123</v>
      </c>
      <c r="Z1185">
        <f>VLOOKUP(T1185,WoE!$T$19:$W$25,4,FALSE)</f>
        <v>113</v>
      </c>
      <c r="AA1185">
        <f>VLOOKUP(U1185,WoE!$T$33:$W$45,4,FALSE)</f>
        <v>112</v>
      </c>
      <c r="AB1185">
        <f>VLOOKUP(V1185,WoE!$T$53:$W$54,4,FALSE)</f>
        <v>95</v>
      </c>
      <c r="AC1185">
        <f t="shared" si="95"/>
        <v>443</v>
      </c>
      <c r="AD1185">
        <f t="shared" si="96"/>
        <v>0</v>
      </c>
    </row>
    <row r="1186" spans="1:30" hidden="1" x14ac:dyDescent="0.25">
      <c r="A1186">
        <v>3</v>
      </c>
      <c r="B1186">
        <v>0</v>
      </c>
      <c r="C1186" t="s">
        <v>2569</v>
      </c>
      <c r="D1186" t="s">
        <v>20</v>
      </c>
      <c r="F1186">
        <v>2</v>
      </c>
      <c r="G1186">
        <v>0</v>
      </c>
      <c r="H1186" t="s">
        <v>2570</v>
      </c>
      <c r="I1186">
        <v>21.679200000000002</v>
      </c>
      <c r="K1186" t="s">
        <v>44</v>
      </c>
      <c r="O1186">
        <v>4</v>
      </c>
      <c r="P1186" t="str">
        <f t="shared" si="92"/>
        <v>Test</v>
      </c>
      <c r="Q1186" t="str">
        <f t="shared" si="93"/>
        <v/>
      </c>
      <c r="S1186">
        <f>IF(E1186="",WoE!$T$11,IF(E1186&lt;18,WoE!$T$5,IF(E1186&lt;31,WoE!$T$6,IF(E1186&lt;41,WoE!$T$7,IF(E1186&lt;51,WoE!$T$8,IF(E1186&lt;61,WoE!$T$9,WoE!$T$10))))))</f>
        <v>-43.580409799888336</v>
      </c>
      <c r="T1186">
        <f>IF(J1186="",WoE!$T$25,IF(LEFT(J1186,1)=WoE!$R$19,WoE!$T$19,IF(LEFT(J1186,1)=WoE!$R$20,WoE!$T$20,IF(LEFT(J1186,1)=WoE!$R$21,WoE!$T$21,IF(LEFT(J1186,1)=WoE!$R$22,WoE!$T$22,IF(LEFT(J1186,1)=WoE!$R$23,WoE!$T$23,WoE!$T$24))))))</f>
        <v>-35.508699828064103</v>
      </c>
      <c r="U1186">
        <f>IF(Q1186=WoE!$R$45,WoE!$T$45,IF(Q1186=WoE!$R$44,WoE!$T$44,IF(Q1186=WoE!$R$43,WoE!$T$43,IF(Q1186=WoE!$R$42,WoE!$T$42,IF(Q1186=WoE!$R$41,WoE!$T$41,IF(Q1186=WoE!$R$40,WoE!$T$40,IF(Q1186=WoE!$R$39,WoE!$T$39,IF(Q1186=WoE!$R$38,WoE!$T$38,IF(Q1186=WoE!$R$37,WoE!$T$37,IF(Q1186=WoE!$R$36,WoE!$T$36,IF(Q1186=WoE!$R$35,WoE!$T$35,IF(Q1186="",WoE!$T$33,WoE!$T$34))))))))))))</f>
        <v>-46.758841498002319</v>
      </c>
      <c r="V1186">
        <f>IF(D1186=WoE!$R$53,WoE!$T$53,WoE!$T$54)</f>
        <v>-94.961360375027951</v>
      </c>
      <c r="W1186">
        <f t="shared" si="94"/>
        <v>0</v>
      </c>
      <c r="Y1186">
        <f>VLOOKUP(S1186,WoE!$T$5:$W$11,4,FALSE)</f>
        <v>113</v>
      </c>
      <c r="Z1186">
        <f>VLOOKUP(T1186,WoE!$T$19:$W$25,4,FALSE)</f>
        <v>113</v>
      </c>
      <c r="AA1186">
        <f>VLOOKUP(U1186,WoE!$T$33:$W$45,4,FALSE)</f>
        <v>112</v>
      </c>
      <c r="AB1186">
        <f>VLOOKUP(V1186,WoE!$T$53:$W$54,4,FALSE)</f>
        <v>95</v>
      </c>
      <c r="AC1186">
        <f t="shared" si="95"/>
        <v>433</v>
      </c>
      <c r="AD1186">
        <f t="shared" si="96"/>
        <v>0</v>
      </c>
    </row>
    <row r="1187" spans="1:30" hidden="1" x14ac:dyDescent="0.25">
      <c r="A1187">
        <v>3</v>
      </c>
      <c r="B1187">
        <v>0</v>
      </c>
      <c r="C1187" t="s">
        <v>2571</v>
      </c>
      <c r="D1187" t="s">
        <v>20</v>
      </c>
      <c r="F1187">
        <v>2</v>
      </c>
      <c r="G1187">
        <v>0</v>
      </c>
      <c r="H1187" t="s">
        <v>2570</v>
      </c>
      <c r="I1187">
        <v>21.679200000000002</v>
      </c>
      <c r="K1187" t="s">
        <v>44</v>
      </c>
      <c r="O1187">
        <v>4</v>
      </c>
      <c r="P1187" t="str">
        <f t="shared" si="92"/>
        <v>Test</v>
      </c>
      <c r="Q1187" t="str">
        <f t="shared" si="93"/>
        <v/>
      </c>
      <c r="S1187">
        <f>IF(E1187="",WoE!$T$11,IF(E1187&lt;18,WoE!$T$5,IF(E1187&lt;31,WoE!$T$6,IF(E1187&lt;41,WoE!$T$7,IF(E1187&lt;51,WoE!$T$8,IF(E1187&lt;61,WoE!$T$9,WoE!$T$10))))))</f>
        <v>-43.580409799888336</v>
      </c>
      <c r="T1187">
        <f>IF(J1187="",WoE!$T$25,IF(LEFT(J1187,1)=WoE!$R$19,WoE!$T$19,IF(LEFT(J1187,1)=WoE!$R$20,WoE!$T$20,IF(LEFT(J1187,1)=WoE!$R$21,WoE!$T$21,IF(LEFT(J1187,1)=WoE!$R$22,WoE!$T$22,IF(LEFT(J1187,1)=WoE!$R$23,WoE!$T$23,WoE!$T$24))))))</f>
        <v>-35.508699828064103</v>
      </c>
      <c r="U1187">
        <f>IF(Q1187=WoE!$R$45,WoE!$T$45,IF(Q1187=WoE!$R$44,WoE!$T$44,IF(Q1187=WoE!$R$43,WoE!$T$43,IF(Q1187=WoE!$R$42,WoE!$T$42,IF(Q1187=WoE!$R$41,WoE!$T$41,IF(Q1187=WoE!$R$40,WoE!$T$40,IF(Q1187=WoE!$R$39,WoE!$T$39,IF(Q1187=WoE!$R$38,WoE!$T$38,IF(Q1187=WoE!$R$37,WoE!$T$37,IF(Q1187=WoE!$R$36,WoE!$T$36,IF(Q1187=WoE!$R$35,WoE!$T$35,IF(Q1187="",WoE!$T$33,WoE!$T$34))))))))))))</f>
        <v>-46.758841498002319</v>
      </c>
      <c r="V1187">
        <f>IF(D1187=WoE!$R$53,WoE!$T$53,WoE!$T$54)</f>
        <v>-94.961360375027951</v>
      </c>
      <c r="W1187">
        <f t="shared" si="94"/>
        <v>0</v>
      </c>
      <c r="Y1187">
        <f>VLOOKUP(S1187,WoE!$T$5:$W$11,4,FALSE)</f>
        <v>113</v>
      </c>
      <c r="Z1187">
        <f>VLOOKUP(T1187,WoE!$T$19:$W$25,4,FALSE)</f>
        <v>113</v>
      </c>
      <c r="AA1187">
        <f>VLOOKUP(U1187,WoE!$T$33:$W$45,4,FALSE)</f>
        <v>112</v>
      </c>
      <c r="AB1187">
        <f>VLOOKUP(V1187,WoE!$T$53:$W$54,4,FALSE)</f>
        <v>95</v>
      </c>
      <c r="AC1187">
        <f t="shared" si="95"/>
        <v>433</v>
      </c>
      <c r="AD1187">
        <f t="shared" si="96"/>
        <v>0</v>
      </c>
    </row>
    <row r="1188" spans="1:30" hidden="1" x14ac:dyDescent="0.25">
      <c r="A1188">
        <v>3</v>
      </c>
      <c r="B1188">
        <v>0</v>
      </c>
      <c r="C1188" t="s">
        <v>2572</v>
      </c>
      <c r="D1188" t="s">
        <v>20</v>
      </c>
      <c r="F1188">
        <v>2</v>
      </c>
      <c r="G1188">
        <v>0</v>
      </c>
      <c r="H1188" t="s">
        <v>2570</v>
      </c>
      <c r="I1188">
        <v>21.679200000000002</v>
      </c>
      <c r="K1188" t="s">
        <v>44</v>
      </c>
      <c r="O1188">
        <v>4</v>
      </c>
      <c r="P1188" t="str">
        <f t="shared" si="92"/>
        <v>Test</v>
      </c>
      <c r="Q1188" t="str">
        <f t="shared" si="93"/>
        <v/>
      </c>
      <c r="S1188">
        <f>IF(E1188="",WoE!$T$11,IF(E1188&lt;18,WoE!$T$5,IF(E1188&lt;31,WoE!$T$6,IF(E1188&lt;41,WoE!$T$7,IF(E1188&lt;51,WoE!$T$8,IF(E1188&lt;61,WoE!$T$9,WoE!$T$10))))))</f>
        <v>-43.580409799888336</v>
      </c>
      <c r="T1188">
        <f>IF(J1188="",WoE!$T$25,IF(LEFT(J1188,1)=WoE!$R$19,WoE!$T$19,IF(LEFT(J1188,1)=WoE!$R$20,WoE!$T$20,IF(LEFT(J1188,1)=WoE!$R$21,WoE!$T$21,IF(LEFT(J1188,1)=WoE!$R$22,WoE!$T$22,IF(LEFT(J1188,1)=WoE!$R$23,WoE!$T$23,WoE!$T$24))))))</f>
        <v>-35.508699828064103</v>
      </c>
      <c r="U1188">
        <f>IF(Q1188=WoE!$R$45,WoE!$T$45,IF(Q1188=WoE!$R$44,WoE!$T$44,IF(Q1188=WoE!$R$43,WoE!$T$43,IF(Q1188=WoE!$R$42,WoE!$T$42,IF(Q1188=WoE!$R$41,WoE!$T$41,IF(Q1188=WoE!$R$40,WoE!$T$40,IF(Q1188=WoE!$R$39,WoE!$T$39,IF(Q1188=WoE!$R$38,WoE!$T$38,IF(Q1188=WoE!$R$37,WoE!$T$37,IF(Q1188=WoE!$R$36,WoE!$T$36,IF(Q1188=WoE!$R$35,WoE!$T$35,IF(Q1188="",WoE!$T$33,WoE!$T$34))))))))))))</f>
        <v>-46.758841498002319</v>
      </c>
      <c r="V1188">
        <f>IF(D1188=WoE!$R$53,WoE!$T$53,WoE!$T$54)</f>
        <v>-94.961360375027951</v>
      </c>
      <c r="W1188">
        <f t="shared" si="94"/>
        <v>0</v>
      </c>
      <c r="Y1188">
        <f>VLOOKUP(S1188,WoE!$T$5:$W$11,4,FALSE)</f>
        <v>113</v>
      </c>
      <c r="Z1188">
        <f>VLOOKUP(T1188,WoE!$T$19:$W$25,4,FALSE)</f>
        <v>113</v>
      </c>
      <c r="AA1188">
        <f>VLOOKUP(U1188,WoE!$T$33:$W$45,4,FALSE)</f>
        <v>112</v>
      </c>
      <c r="AB1188">
        <f>VLOOKUP(V1188,WoE!$T$53:$W$54,4,FALSE)</f>
        <v>95</v>
      </c>
      <c r="AC1188">
        <f t="shared" si="95"/>
        <v>433</v>
      </c>
      <c r="AD1188">
        <f t="shared" si="96"/>
        <v>0</v>
      </c>
    </row>
    <row r="1189" spans="1:30" x14ac:dyDescent="0.25">
      <c r="A1189">
        <v>3</v>
      </c>
      <c r="B1189">
        <v>1</v>
      </c>
      <c r="C1189" t="s">
        <v>2573</v>
      </c>
      <c r="D1189" t="s">
        <v>15</v>
      </c>
      <c r="E1189">
        <v>1</v>
      </c>
      <c r="F1189">
        <v>1</v>
      </c>
      <c r="G1189">
        <v>1</v>
      </c>
      <c r="H1189" t="s">
        <v>2574</v>
      </c>
      <c r="I1189">
        <v>16.7</v>
      </c>
      <c r="J1189" t="s">
        <v>2575</v>
      </c>
      <c r="K1189" t="s">
        <v>17</v>
      </c>
      <c r="L1189" t="s">
        <v>241</v>
      </c>
      <c r="O1189">
        <v>2</v>
      </c>
      <c r="P1189" t="str">
        <f t="shared" si="92"/>
        <v>Train</v>
      </c>
      <c r="Q1189" t="str">
        <f t="shared" si="93"/>
        <v/>
      </c>
      <c r="S1189">
        <f>IF(E1189="",WoE!$T$11,IF(E1189&lt;18,WoE!$T$5,IF(E1189&lt;31,WoE!$T$6,IF(E1189&lt;41,WoE!$T$7,IF(E1189&lt;51,WoE!$T$8,IF(E1189&lt;61,WoE!$T$9,WoE!$T$10))))))</f>
        <v>76.513380263189873</v>
      </c>
      <c r="T1189">
        <f>IF(J1189="",WoE!$T$25,IF(LEFT(J1189,1)=WoE!$R$19,WoE!$T$19,IF(LEFT(J1189,1)=WoE!$R$20,WoE!$T$20,IF(LEFT(J1189,1)=WoE!$R$21,WoE!$T$21,IF(LEFT(J1189,1)=WoE!$R$22,WoE!$T$22,IF(LEFT(J1189,1)=WoE!$R$23,WoE!$T$23,WoE!$T$24))))))</f>
        <v>72.164869069215996</v>
      </c>
      <c r="U1189">
        <f>IF(Q1189=WoE!$R$45,WoE!$T$45,IF(Q1189=WoE!$R$44,WoE!$T$44,IF(Q1189=WoE!$R$43,WoE!$T$43,IF(Q1189=WoE!$R$42,WoE!$T$42,IF(Q1189=WoE!$R$41,WoE!$T$41,IF(Q1189=WoE!$R$40,WoE!$T$40,IF(Q1189=WoE!$R$39,WoE!$T$39,IF(Q1189=WoE!$R$38,WoE!$T$38,IF(Q1189=WoE!$R$37,WoE!$T$37,IF(Q1189=WoE!$R$36,WoE!$T$36,IF(Q1189=WoE!$R$35,WoE!$T$35,IF(Q1189="",WoE!$T$33,WoE!$T$34))))))))))))</f>
        <v>-46.758841498002319</v>
      </c>
      <c r="V1189">
        <f>IF(D1189=WoE!$R$53,WoE!$T$53,WoE!$T$54)</f>
        <v>157.1927179217501</v>
      </c>
      <c r="W1189">
        <f t="shared" si="94"/>
        <v>1</v>
      </c>
      <c r="Y1189">
        <f>VLOOKUP(S1189,WoE!$T$5:$W$11,4,FALSE)</f>
        <v>137</v>
      </c>
      <c r="Z1189">
        <f>VLOOKUP(T1189,WoE!$T$19:$W$25,4,FALSE)</f>
        <v>140</v>
      </c>
      <c r="AA1189">
        <f>VLOOKUP(U1189,WoE!$T$33:$W$45,4,FALSE)</f>
        <v>112</v>
      </c>
      <c r="AB1189">
        <f>VLOOKUP(V1189,WoE!$T$53:$W$54,4,FALSE)</f>
        <v>167</v>
      </c>
      <c r="AC1189">
        <f t="shared" si="95"/>
        <v>556</v>
      </c>
      <c r="AD1189">
        <f t="shared" si="96"/>
        <v>1</v>
      </c>
    </row>
    <row r="1190" spans="1:30" x14ac:dyDescent="0.25">
      <c r="A1190">
        <v>3</v>
      </c>
      <c r="B1190">
        <v>1</v>
      </c>
      <c r="C1190" t="s">
        <v>2576</v>
      </c>
      <c r="D1190" t="s">
        <v>15</v>
      </c>
      <c r="E1190">
        <v>24</v>
      </c>
      <c r="F1190">
        <v>0</v>
      </c>
      <c r="G1190">
        <v>2</v>
      </c>
      <c r="H1190" t="s">
        <v>2574</v>
      </c>
      <c r="I1190">
        <v>16.7</v>
      </c>
      <c r="J1190" t="s">
        <v>2575</v>
      </c>
      <c r="K1190" t="s">
        <v>17</v>
      </c>
      <c r="L1190" t="s">
        <v>241</v>
      </c>
      <c r="O1190">
        <v>3</v>
      </c>
      <c r="P1190" t="str">
        <f t="shared" si="92"/>
        <v>Train</v>
      </c>
      <c r="Q1190" t="str">
        <f t="shared" si="93"/>
        <v/>
      </c>
      <c r="S1190">
        <f>IF(E1190="",WoE!$T$11,IF(E1190&lt;18,WoE!$T$5,IF(E1190&lt;31,WoE!$T$6,IF(E1190&lt;41,WoE!$T$7,IF(E1190&lt;51,WoE!$T$8,IF(E1190&lt;61,WoE!$T$9,WoE!$T$10))))))</f>
        <v>-5.6858338818942329</v>
      </c>
      <c r="T1190">
        <f>IF(J1190="",WoE!$T$25,IF(LEFT(J1190,1)=WoE!$R$19,WoE!$T$19,IF(LEFT(J1190,1)=WoE!$R$20,WoE!$T$20,IF(LEFT(J1190,1)=WoE!$R$21,WoE!$T$21,IF(LEFT(J1190,1)=WoE!$R$22,WoE!$T$22,IF(LEFT(J1190,1)=WoE!$R$23,WoE!$T$23,WoE!$T$24))))))</f>
        <v>72.164869069215996</v>
      </c>
      <c r="U1190">
        <f>IF(Q1190=WoE!$R$45,WoE!$T$45,IF(Q1190=WoE!$R$44,WoE!$T$44,IF(Q1190=WoE!$R$43,WoE!$T$43,IF(Q1190=WoE!$R$42,WoE!$T$42,IF(Q1190=WoE!$R$41,WoE!$T$41,IF(Q1190=WoE!$R$40,WoE!$T$40,IF(Q1190=WoE!$R$39,WoE!$T$39,IF(Q1190=WoE!$R$38,WoE!$T$38,IF(Q1190=WoE!$R$37,WoE!$T$37,IF(Q1190=WoE!$R$36,WoE!$T$36,IF(Q1190=WoE!$R$35,WoE!$T$35,IF(Q1190="",WoE!$T$33,WoE!$T$34))))))))))))</f>
        <v>-46.758841498002319</v>
      </c>
      <c r="V1190">
        <f>IF(D1190=WoE!$R$53,WoE!$T$53,WoE!$T$54)</f>
        <v>157.1927179217501</v>
      </c>
      <c r="W1190">
        <f t="shared" si="94"/>
        <v>1</v>
      </c>
      <c r="Y1190">
        <f>VLOOKUP(S1190,WoE!$T$5:$W$11,4,FALSE)</f>
        <v>121</v>
      </c>
      <c r="Z1190">
        <f>VLOOKUP(T1190,WoE!$T$19:$W$25,4,FALSE)</f>
        <v>140</v>
      </c>
      <c r="AA1190">
        <f>VLOOKUP(U1190,WoE!$T$33:$W$45,4,FALSE)</f>
        <v>112</v>
      </c>
      <c r="AB1190">
        <f>VLOOKUP(V1190,WoE!$T$53:$W$54,4,FALSE)</f>
        <v>167</v>
      </c>
      <c r="AC1190">
        <f t="shared" si="95"/>
        <v>540</v>
      </c>
      <c r="AD1190">
        <f t="shared" si="96"/>
        <v>1</v>
      </c>
    </row>
    <row r="1191" spans="1:30" hidden="1" x14ac:dyDescent="0.25">
      <c r="A1191">
        <v>3</v>
      </c>
      <c r="B1191">
        <v>1</v>
      </c>
      <c r="C1191" t="s">
        <v>2577</v>
      </c>
      <c r="D1191" t="s">
        <v>15</v>
      </c>
      <c r="E1191">
        <v>4</v>
      </c>
      <c r="F1191">
        <v>1</v>
      </c>
      <c r="G1191">
        <v>1</v>
      </c>
      <c r="H1191" t="s">
        <v>2574</v>
      </c>
      <c r="I1191">
        <v>16.7</v>
      </c>
      <c r="J1191" t="s">
        <v>2575</v>
      </c>
      <c r="K1191" t="s">
        <v>17</v>
      </c>
      <c r="L1191" t="s">
        <v>241</v>
      </c>
      <c r="O1191">
        <v>4</v>
      </c>
      <c r="P1191" t="str">
        <f t="shared" si="92"/>
        <v>Test</v>
      </c>
      <c r="Q1191" t="str">
        <f t="shared" si="93"/>
        <v/>
      </c>
      <c r="S1191">
        <f>IF(E1191="",WoE!$T$11,IF(E1191&lt;18,WoE!$T$5,IF(E1191&lt;31,WoE!$T$6,IF(E1191&lt;41,WoE!$T$7,IF(E1191&lt;51,WoE!$T$8,IF(E1191&lt;61,WoE!$T$9,WoE!$T$10))))))</f>
        <v>76.513380263189873</v>
      </c>
      <c r="T1191">
        <f>IF(J1191="",WoE!$T$25,IF(LEFT(J1191,1)=WoE!$R$19,WoE!$T$19,IF(LEFT(J1191,1)=WoE!$R$20,WoE!$T$20,IF(LEFT(J1191,1)=WoE!$R$21,WoE!$T$21,IF(LEFT(J1191,1)=WoE!$R$22,WoE!$T$22,IF(LEFT(J1191,1)=WoE!$R$23,WoE!$T$23,WoE!$T$24))))))</f>
        <v>72.164869069215996</v>
      </c>
      <c r="U1191">
        <f>IF(Q1191=WoE!$R$45,WoE!$T$45,IF(Q1191=WoE!$R$44,WoE!$T$44,IF(Q1191=WoE!$R$43,WoE!$T$43,IF(Q1191=WoE!$R$42,WoE!$T$42,IF(Q1191=WoE!$R$41,WoE!$T$41,IF(Q1191=WoE!$R$40,WoE!$T$40,IF(Q1191=WoE!$R$39,WoE!$T$39,IF(Q1191=WoE!$R$38,WoE!$T$38,IF(Q1191=WoE!$R$37,WoE!$T$37,IF(Q1191=WoE!$R$36,WoE!$T$36,IF(Q1191=WoE!$R$35,WoE!$T$35,IF(Q1191="",WoE!$T$33,WoE!$T$34))))))))))))</f>
        <v>-46.758841498002319</v>
      </c>
      <c r="V1191">
        <f>IF(D1191=WoE!$R$53,WoE!$T$53,WoE!$T$54)</f>
        <v>157.1927179217501</v>
      </c>
      <c r="W1191">
        <f t="shared" si="94"/>
        <v>1</v>
      </c>
      <c r="Y1191">
        <f>VLOOKUP(S1191,WoE!$T$5:$W$11,4,FALSE)</f>
        <v>137</v>
      </c>
      <c r="Z1191">
        <f>VLOOKUP(T1191,WoE!$T$19:$W$25,4,FALSE)</f>
        <v>140</v>
      </c>
      <c r="AA1191">
        <f>VLOOKUP(U1191,WoE!$T$33:$W$45,4,FALSE)</f>
        <v>112</v>
      </c>
      <c r="AB1191">
        <f>VLOOKUP(V1191,WoE!$T$53:$W$54,4,FALSE)</f>
        <v>167</v>
      </c>
      <c r="AC1191">
        <f t="shared" si="95"/>
        <v>556</v>
      </c>
      <c r="AD1191">
        <f t="shared" si="96"/>
        <v>1</v>
      </c>
    </row>
    <row r="1192" spans="1:30" x14ac:dyDescent="0.25">
      <c r="A1192">
        <v>3</v>
      </c>
      <c r="B1192">
        <v>1</v>
      </c>
      <c r="C1192" t="s">
        <v>2578</v>
      </c>
      <c r="D1192" t="s">
        <v>20</v>
      </c>
      <c r="E1192">
        <v>25</v>
      </c>
      <c r="F1192">
        <v>0</v>
      </c>
      <c r="G1192">
        <v>0</v>
      </c>
      <c r="H1192" t="s">
        <v>2579</v>
      </c>
      <c r="I1192">
        <v>9.5</v>
      </c>
      <c r="K1192" t="s">
        <v>17</v>
      </c>
      <c r="L1192" t="s">
        <v>22</v>
      </c>
      <c r="O1192">
        <v>1</v>
      </c>
      <c r="P1192" t="str">
        <f t="shared" si="92"/>
        <v>Train</v>
      </c>
      <c r="Q1192" t="str">
        <f t="shared" si="93"/>
        <v/>
      </c>
      <c r="S1192">
        <f>IF(E1192="",WoE!$T$11,IF(E1192&lt;18,WoE!$T$5,IF(E1192&lt;31,WoE!$T$6,IF(E1192&lt;41,WoE!$T$7,IF(E1192&lt;51,WoE!$T$8,IF(E1192&lt;61,WoE!$T$9,WoE!$T$10))))))</f>
        <v>-5.6858338818942329</v>
      </c>
      <c r="T1192">
        <f>IF(J1192="",WoE!$T$25,IF(LEFT(J1192,1)=WoE!$R$19,WoE!$T$19,IF(LEFT(J1192,1)=WoE!$R$20,WoE!$T$20,IF(LEFT(J1192,1)=WoE!$R$21,WoE!$T$21,IF(LEFT(J1192,1)=WoE!$R$22,WoE!$T$22,IF(LEFT(J1192,1)=WoE!$R$23,WoE!$T$23,WoE!$T$24))))))</f>
        <v>-35.508699828064103</v>
      </c>
      <c r="U1192">
        <f>IF(Q1192=WoE!$R$45,WoE!$T$45,IF(Q1192=WoE!$R$44,WoE!$T$44,IF(Q1192=WoE!$R$43,WoE!$T$43,IF(Q1192=WoE!$R$42,WoE!$T$42,IF(Q1192=WoE!$R$41,WoE!$T$41,IF(Q1192=WoE!$R$40,WoE!$T$40,IF(Q1192=WoE!$R$39,WoE!$T$39,IF(Q1192=WoE!$R$38,WoE!$T$38,IF(Q1192=WoE!$R$37,WoE!$T$37,IF(Q1192=WoE!$R$36,WoE!$T$36,IF(Q1192=WoE!$R$35,WoE!$T$35,IF(Q1192="",WoE!$T$33,WoE!$T$34))))))))))))</f>
        <v>-46.758841498002319</v>
      </c>
      <c r="V1192">
        <f>IF(D1192=WoE!$R$53,WoE!$T$53,WoE!$T$54)</f>
        <v>-94.961360375027951</v>
      </c>
      <c r="W1192">
        <f t="shared" si="94"/>
        <v>1</v>
      </c>
      <c r="Y1192">
        <f>VLOOKUP(S1192,WoE!$T$5:$W$11,4,FALSE)</f>
        <v>121</v>
      </c>
      <c r="Z1192">
        <f>VLOOKUP(T1192,WoE!$T$19:$W$25,4,FALSE)</f>
        <v>113</v>
      </c>
      <c r="AA1192">
        <f>VLOOKUP(U1192,WoE!$T$33:$W$45,4,FALSE)</f>
        <v>112</v>
      </c>
      <c r="AB1192">
        <f>VLOOKUP(V1192,WoE!$T$53:$W$54,4,FALSE)</f>
        <v>95</v>
      </c>
      <c r="AC1192">
        <f t="shared" si="95"/>
        <v>441</v>
      </c>
      <c r="AD1192">
        <f t="shared" si="96"/>
        <v>1</v>
      </c>
    </row>
    <row r="1193" spans="1:30" hidden="1" x14ac:dyDescent="0.25">
      <c r="A1193">
        <v>3</v>
      </c>
      <c r="B1193">
        <v>0</v>
      </c>
      <c r="C1193" t="s">
        <v>2580</v>
      </c>
      <c r="D1193" t="s">
        <v>20</v>
      </c>
      <c r="E1193">
        <v>20</v>
      </c>
      <c r="F1193">
        <v>0</v>
      </c>
      <c r="G1193">
        <v>0</v>
      </c>
      <c r="H1193" t="s">
        <v>2581</v>
      </c>
      <c r="I1193">
        <v>8.0500000000000007</v>
      </c>
      <c r="K1193" t="s">
        <v>17</v>
      </c>
      <c r="O1193">
        <v>5</v>
      </c>
      <c r="P1193" t="str">
        <f t="shared" si="92"/>
        <v>Validate</v>
      </c>
      <c r="Q1193" t="str">
        <f t="shared" si="93"/>
        <v/>
      </c>
      <c r="S1193">
        <f>IF(E1193="",WoE!$T$11,IF(E1193&lt;18,WoE!$T$5,IF(E1193&lt;31,WoE!$T$6,IF(E1193&lt;41,WoE!$T$7,IF(E1193&lt;51,WoE!$T$8,IF(E1193&lt;61,WoE!$T$9,WoE!$T$10))))))</f>
        <v>-5.6858338818942329</v>
      </c>
      <c r="T1193">
        <f>IF(J1193="",WoE!$T$25,IF(LEFT(J1193,1)=WoE!$R$19,WoE!$T$19,IF(LEFT(J1193,1)=WoE!$R$20,WoE!$T$20,IF(LEFT(J1193,1)=WoE!$R$21,WoE!$T$21,IF(LEFT(J1193,1)=WoE!$R$22,WoE!$T$22,IF(LEFT(J1193,1)=WoE!$R$23,WoE!$T$23,WoE!$T$24))))))</f>
        <v>-35.508699828064103</v>
      </c>
      <c r="U1193">
        <f>IF(Q1193=WoE!$R$45,WoE!$T$45,IF(Q1193=WoE!$R$44,WoE!$T$44,IF(Q1193=WoE!$R$43,WoE!$T$43,IF(Q1193=WoE!$R$42,WoE!$T$42,IF(Q1193=WoE!$R$41,WoE!$T$41,IF(Q1193=WoE!$R$40,WoE!$T$40,IF(Q1193=WoE!$R$39,WoE!$T$39,IF(Q1193=WoE!$R$38,WoE!$T$38,IF(Q1193=WoE!$R$37,WoE!$T$37,IF(Q1193=WoE!$R$36,WoE!$T$36,IF(Q1193=WoE!$R$35,WoE!$T$35,IF(Q1193="",WoE!$T$33,WoE!$T$34))))))))))))</f>
        <v>-46.758841498002319</v>
      </c>
      <c r="V1193">
        <f>IF(D1193=WoE!$R$53,WoE!$T$53,WoE!$T$54)</f>
        <v>-94.961360375027951</v>
      </c>
      <c r="W1193">
        <f t="shared" si="94"/>
        <v>0</v>
      </c>
      <c r="Y1193">
        <f>VLOOKUP(S1193,WoE!$T$5:$W$11,4,FALSE)</f>
        <v>121</v>
      </c>
      <c r="Z1193">
        <f>VLOOKUP(T1193,WoE!$T$19:$W$25,4,FALSE)</f>
        <v>113</v>
      </c>
      <c r="AA1193">
        <f>VLOOKUP(U1193,WoE!$T$33:$W$45,4,FALSE)</f>
        <v>112</v>
      </c>
      <c r="AB1193">
        <f>VLOOKUP(V1193,WoE!$T$53:$W$54,4,FALSE)</f>
        <v>95</v>
      </c>
      <c r="AC1193">
        <f t="shared" si="95"/>
        <v>441</v>
      </c>
      <c r="AD1193">
        <f t="shared" si="96"/>
        <v>0</v>
      </c>
    </row>
    <row r="1194" spans="1:30" hidden="1" x14ac:dyDescent="0.25">
      <c r="A1194">
        <v>3</v>
      </c>
      <c r="B1194">
        <v>0</v>
      </c>
      <c r="C1194" t="s">
        <v>2582</v>
      </c>
      <c r="D1194" t="s">
        <v>20</v>
      </c>
      <c r="E1194">
        <v>24.5</v>
      </c>
      <c r="F1194">
        <v>0</v>
      </c>
      <c r="G1194">
        <v>0</v>
      </c>
      <c r="H1194" t="s">
        <v>2583</v>
      </c>
      <c r="I1194">
        <v>8.0500000000000007</v>
      </c>
      <c r="K1194" t="s">
        <v>17</v>
      </c>
      <c r="M1194">
        <v>284</v>
      </c>
      <c r="O1194">
        <v>5</v>
      </c>
      <c r="P1194" t="str">
        <f t="shared" si="92"/>
        <v>Validate</v>
      </c>
      <c r="Q1194" t="str">
        <f t="shared" si="93"/>
        <v/>
      </c>
      <c r="S1194">
        <f>IF(E1194="",WoE!$T$11,IF(E1194&lt;18,WoE!$T$5,IF(E1194&lt;31,WoE!$T$6,IF(E1194&lt;41,WoE!$T$7,IF(E1194&lt;51,WoE!$T$8,IF(E1194&lt;61,WoE!$T$9,WoE!$T$10))))))</f>
        <v>-5.6858338818942329</v>
      </c>
      <c r="T1194">
        <f>IF(J1194="",WoE!$T$25,IF(LEFT(J1194,1)=WoE!$R$19,WoE!$T$19,IF(LEFT(J1194,1)=WoE!$R$20,WoE!$T$20,IF(LEFT(J1194,1)=WoE!$R$21,WoE!$T$21,IF(LEFT(J1194,1)=WoE!$R$22,WoE!$T$22,IF(LEFT(J1194,1)=WoE!$R$23,WoE!$T$23,WoE!$T$24))))))</f>
        <v>-35.508699828064103</v>
      </c>
      <c r="U1194">
        <f>IF(Q1194=WoE!$R$45,WoE!$T$45,IF(Q1194=WoE!$R$44,WoE!$T$44,IF(Q1194=WoE!$R$43,WoE!$T$43,IF(Q1194=WoE!$R$42,WoE!$T$42,IF(Q1194=WoE!$R$41,WoE!$T$41,IF(Q1194=WoE!$R$40,WoE!$T$40,IF(Q1194=WoE!$R$39,WoE!$T$39,IF(Q1194=WoE!$R$38,WoE!$T$38,IF(Q1194=WoE!$R$37,WoE!$T$37,IF(Q1194=WoE!$R$36,WoE!$T$36,IF(Q1194=WoE!$R$35,WoE!$T$35,IF(Q1194="",WoE!$T$33,WoE!$T$34))))))))))))</f>
        <v>-46.758841498002319</v>
      </c>
      <c r="V1194">
        <f>IF(D1194=WoE!$R$53,WoE!$T$53,WoE!$T$54)</f>
        <v>-94.961360375027951</v>
      </c>
      <c r="W1194">
        <f t="shared" si="94"/>
        <v>0</v>
      </c>
      <c r="Y1194">
        <f>VLOOKUP(S1194,WoE!$T$5:$W$11,4,FALSE)</f>
        <v>121</v>
      </c>
      <c r="Z1194">
        <f>VLOOKUP(T1194,WoE!$T$19:$W$25,4,FALSE)</f>
        <v>113</v>
      </c>
      <c r="AA1194">
        <f>VLOOKUP(U1194,WoE!$T$33:$W$45,4,FALSE)</f>
        <v>112</v>
      </c>
      <c r="AB1194">
        <f>VLOOKUP(V1194,WoE!$T$53:$W$54,4,FALSE)</f>
        <v>95</v>
      </c>
      <c r="AC1194">
        <f t="shared" si="95"/>
        <v>441</v>
      </c>
      <c r="AD1194">
        <f t="shared" si="96"/>
        <v>0</v>
      </c>
    </row>
    <row r="1195" spans="1:30" x14ac:dyDescent="0.25">
      <c r="A1195">
        <v>3</v>
      </c>
      <c r="B1195">
        <v>0</v>
      </c>
      <c r="C1195" t="s">
        <v>2584</v>
      </c>
      <c r="D1195" t="s">
        <v>20</v>
      </c>
      <c r="F1195">
        <v>0</v>
      </c>
      <c r="G1195">
        <v>0</v>
      </c>
      <c r="H1195" t="s">
        <v>2585</v>
      </c>
      <c r="I1195">
        <v>7.7249999999999996</v>
      </c>
      <c r="K1195" t="s">
        <v>527</v>
      </c>
      <c r="O1195">
        <v>1</v>
      </c>
      <c r="P1195" t="str">
        <f t="shared" si="92"/>
        <v>Train</v>
      </c>
      <c r="Q1195" t="str">
        <f t="shared" si="93"/>
        <v/>
      </c>
      <c r="S1195">
        <f>IF(E1195="",WoE!$T$11,IF(E1195&lt;18,WoE!$T$5,IF(E1195&lt;31,WoE!$T$6,IF(E1195&lt;41,WoE!$T$7,IF(E1195&lt;51,WoE!$T$8,IF(E1195&lt;61,WoE!$T$9,WoE!$T$10))))))</f>
        <v>-43.580409799888336</v>
      </c>
      <c r="T1195">
        <f>IF(J1195="",WoE!$T$25,IF(LEFT(J1195,1)=WoE!$R$19,WoE!$T$19,IF(LEFT(J1195,1)=WoE!$R$20,WoE!$T$20,IF(LEFT(J1195,1)=WoE!$R$21,WoE!$T$21,IF(LEFT(J1195,1)=WoE!$R$22,WoE!$T$22,IF(LEFT(J1195,1)=WoE!$R$23,WoE!$T$23,WoE!$T$24))))))</f>
        <v>-35.508699828064103</v>
      </c>
      <c r="U1195">
        <f>IF(Q1195=WoE!$R$45,WoE!$T$45,IF(Q1195=WoE!$R$44,WoE!$T$44,IF(Q1195=WoE!$R$43,WoE!$T$43,IF(Q1195=WoE!$R$42,WoE!$T$42,IF(Q1195=WoE!$R$41,WoE!$T$41,IF(Q1195=WoE!$R$40,WoE!$T$40,IF(Q1195=WoE!$R$39,WoE!$T$39,IF(Q1195=WoE!$R$38,WoE!$T$38,IF(Q1195=WoE!$R$37,WoE!$T$37,IF(Q1195=WoE!$R$36,WoE!$T$36,IF(Q1195=WoE!$R$35,WoE!$T$35,IF(Q1195="",WoE!$T$33,WoE!$T$34))))))))))))</f>
        <v>-46.758841498002319</v>
      </c>
      <c r="V1195">
        <f>IF(D1195=WoE!$R$53,WoE!$T$53,WoE!$T$54)</f>
        <v>-94.961360375027951</v>
      </c>
      <c r="W1195">
        <f t="shared" si="94"/>
        <v>0</v>
      </c>
      <c r="Y1195">
        <f>VLOOKUP(S1195,WoE!$T$5:$W$11,4,FALSE)</f>
        <v>113</v>
      </c>
      <c r="Z1195">
        <f>VLOOKUP(T1195,WoE!$T$19:$W$25,4,FALSE)</f>
        <v>113</v>
      </c>
      <c r="AA1195">
        <f>VLOOKUP(U1195,WoE!$T$33:$W$45,4,FALSE)</f>
        <v>112</v>
      </c>
      <c r="AB1195">
        <f>VLOOKUP(V1195,WoE!$T$53:$W$54,4,FALSE)</f>
        <v>95</v>
      </c>
      <c r="AC1195">
        <f t="shared" si="95"/>
        <v>433</v>
      </c>
      <c r="AD1195">
        <f t="shared" si="96"/>
        <v>0</v>
      </c>
    </row>
    <row r="1196" spans="1:30" hidden="1" x14ac:dyDescent="0.25">
      <c r="A1196">
        <v>3</v>
      </c>
      <c r="B1196">
        <v>0</v>
      </c>
      <c r="C1196" t="s">
        <v>2586</v>
      </c>
      <c r="D1196" t="s">
        <v>20</v>
      </c>
      <c r="F1196">
        <v>0</v>
      </c>
      <c r="G1196">
        <v>0</v>
      </c>
      <c r="H1196" t="s">
        <v>2587</v>
      </c>
      <c r="I1196">
        <v>7.8958000000000004</v>
      </c>
      <c r="K1196" t="s">
        <v>17</v>
      </c>
      <c r="O1196">
        <v>4</v>
      </c>
      <c r="P1196" t="str">
        <f t="shared" si="92"/>
        <v>Test</v>
      </c>
      <c r="Q1196" t="str">
        <f t="shared" si="93"/>
        <v/>
      </c>
      <c r="S1196">
        <f>IF(E1196="",WoE!$T$11,IF(E1196&lt;18,WoE!$T$5,IF(E1196&lt;31,WoE!$T$6,IF(E1196&lt;41,WoE!$T$7,IF(E1196&lt;51,WoE!$T$8,IF(E1196&lt;61,WoE!$T$9,WoE!$T$10))))))</f>
        <v>-43.580409799888336</v>
      </c>
      <c r="T1196">
        <f>IF(J1196="",WoE!$T$25,IF(LEFT(J1196,1)=WoE!$R$19,WoE!$T$19,IF(LEFT(J1196,1)=WoE!$R$20,WoE!$T$20,IF(LEFT(J1196,1)=WoE!$R$21,WoE!$T$21,IF(LEFT(J1196,1)=WoE!$R$22,WoE!$T$22,IF(LEFT(J1196,1)=WoE!$R$23,WoE!$T$23,WoE!$T$24))))))</f>
        <v>-35.508699828064103</v>
      </c>
      <c r="U1196">
        <f>IF(Q1196=WoE!$R$45,WoE!$T$45,IF(Q1196=WoE!$R$44,WoE!$T$44,IF(Q1196=WoE!$R$43,WoE!$T$43,IF(Q1196=WoE!$R$42,WoE!$T$42,IF(Q1196=WoE!$R$41,WoE!$T$41,IF(Q1196=WoE!$R$40,WoE!$T$40,IF(Q1196=WoE!$R$39,WoE!$T$39,IF(Q1196=WoE!$R$38,WoE!$T$38,IF(Q1196=WoE!$R$37,WoE!$T$37,IF(Q1196=WoE!$R$36,WoE!$T$36,IF(Q1196=WoE!$R$35,WoE!$T$35,IF(Q1196="",WoE!$T$33,WoE!$T$34))))))))))))</f>
        <v>-46.758841498002319</v>
      </c>
      <c r="V1196">
        <f>IF(D1196=WoE!$R$53,WoE!$T$53,WoE!$T$54)</f>
        <v>-94.961360375027951</v>
      </c>
      <c r="W1196">
        <f t="shared" si="94"/>
        <v>0</v>
      </c>
      <c r="Y1196">
        <f>VLOOKUP(S1196,WoE!$T$5:$W$11,4,FALSE)</f>
        <v>113</v>
      </c>
      <c r="Z1196">
        <f>VLOOKUP(T1196,WoE!$T$19:$W$25,4,FALSE)</f>
        <v>113</v>
      </c>
      <c r="AA1196">
        <f>VLOOKUP(U1196,WoE!$T$33:$W$45,4,FALSE)</f>
        <v>112</v>
      </c>
      <c r="AB1196">
        <f>VLOOKUP(V1196,WoE!$T$53:$W$54,4,FALSE)</f>
        <v>95</v>
      </c>
      <c r="AC1196">
        <f t="shared" si="95"/>
        <v>433</v>
      </c>
      <c r="AD1196">
        <f t="shared" si="96"/>
        <v>0</v>
      </c>
    </row>
    <row r="1197" spans="1:30" x14ac:dyDescent="0.25">
      <c r="A1197">
        <v>3</v>
      </c>
      <c r="B1197">
        <v>0</v>
      </c>
      <c r="C1197" t="s">
        <v>2588</v>
      </c>
      <c r="D1197" t="s">
        <v>20</v>
      </c>
      <c r="F1197">
        <v>0</v>
      </c>
      <c r="G1197">
        <v>0</v>
      </c>
      <c r="H1197" t="s">
        <v>2589</v>
      </c>
      <c r="I1197">
        <v>7.75</v>
      </c>
      <c r="K1197" t="s">
        <v>527</v>
      </c>
      <c r="O1197">
        <v>2</v>
      </c>
      <c r="P1197" t="str">
        <f t="shared" si="92"/>
        <v>Train</v>
      </c>
      <c r="Q1197" t="str">
        <f t="shared" si="93"/>
        <v/>
      </c>
      <c r="S1197">
        <f>IF(E1197="",WoE!$T$11,IF(E1197&lt;18,WoE!$T$5,IF(E1197&lt;31,WoE!$T$6,IF(E1197&lt;41,WoE!$T$7,IF(E1197&lt;51,WoE!$T$8,IF(E1197&lt;61,WoE!$T$9,WoE!$T$10))))))</f>
        <v>-43.580409799888336</v>
      </c>
      <c r="T1197">
        <f>IF(J1197="",WoE!$T$25,IF(LEFT(J1197,1)=WoE!$R$19,WoE!$T$19,IF(LEFT(J1197,1)=WoE!$R$20,WoE!$T$20,IF(LEFT(J1197,1)=WoE!$R$21,WoE!$T$21,IF(LEFT(J1197,1)=WoE!$R$22,WoE!$T$22,IF(LEFT(J1197,1)=WoE!$R$23,WoE!$T$23,WoE!$T$24))))))</f>
        <v>-35.508699828064103</v>
      </c>
      <c r="U1197">
        <f>IF(Q1197=WoE!$R$45,WoE!$T$45,IF(Q1197=WoE!$R$44,WoE!$T$44,IF(Q1197=WoE!$R$43,WoE!$T$43,IF(Q1197=WoE!$R$42,WoE!$T$42,IF(Q1197=WoE!$R$41,WoE!$T$41,IF(Q1197=WoE!$R$40,WoE!$T$40,IF(Q1197=WoE!$R$39,WoE!$T$39,IF(Q1197=WoE!$R$38,WoE!$T$38,IF(Q1197=WoE!$R$37,WoE!$T$37,IF(Q1197=WoE!$R$36,WoE!$T$36,IF(Q1197=WoE!$R$35,WoE!$T$35,IF(Q1197="",WoE!$T$33,WoE!$T$34))))))))))))</f>
        <v>-46.758841498002319</v>
      </c>
      <c r="V1197">
        <f>IF(D1197=WoE!$R$53,WoE!$T$53,WoE!$T$54)</f>
        <v>-94.961360375027951</v>
      </c>
      <c r="W1197">
        <f t="shared" si="94"/>
        <v>0</v>
      </c>
      <c r="Y1197">
        <f>VLOOKUP(S1197,WoE!$T$5:$W$11,4,FALSE)</f>
        <v>113</v>
      </c>
      <c r="Z1197">
        <f>VLOOKUP(T1197,WoE!$T$19:$W$25,4,FALSE)</f>
        <v>113</v>
      </c>
      <c r="AA1197">
        <f>VLOOKUP(U1197,WoE!$T$33:$W$45,4,FALSE)</f>
        <v>112</v>
      </c>
      <c r="AB1197">
        <f>VLOOKUP(V1197,WoE!$T$53:$W$54,4,FALSE)</f>
        <v>95</v>
      </c>
      <c r="AC1197">
        <f t="shared" si="95"/>
        <v>433</v>
      </c>
      <c r="AD1197">
        <f t="shared" si="96"/>
        <v>0</v>
      </c>
    </row>
    <row r="1198" spans="1:30" x14ac:dyDescent="0.25">
      <c r="A1198">
        <v>3</v>
      </c>
      <c r="B1198">
        <v>1</v>
      </c>
      <c r="C1198" t="s">
        <v>2590</v>
      </c>
      <c r="D1198" t="s">
        <v>20</v>
      </c>
      <c r="E1198">
        <v>29</v>
      </c>
      <c r="F1198">
        <v>0</v>
      </c>
      <c r="G1198">
        <v>0</v>
      </c>
      <c r="H1198" t="s">
        <v>2591</v>
      </c>
      <c r="I1198">
        <v>9.5</v>
      </c>
      <c r="K1198" t="s">
        <v>17</v>
      </c>
      <c r="L1198" t="s">
        <v>22</v>
      </c>
      <c r="O1198">
        <v>2</v>
      </c>
      <c r="P1198" t="str">
        <f t="shared" si="92"/>
        <v>Train</v>
      </c>
      <c r="Q1198" t="str">
        <f t="shared" si="93"/>
        <v/>
      </c>
      <c r="S1198">
        <f>IF(E1198="",WoE!$T$11,IF(E1198&lt;18,WoE!$T$5,IF(E1198&lt;31,WoE!$T$6,IF(E1198&lt;41,WoE!$T$7,IF(E1198&lt;51,WoE!$T$8,IF(E1198&lt;61,WoE!$T$9,WoE!$T$10))))))</f>
        <v>-5.6858338818942329</v>
      </c>
      <c r="T1198">
        <f>IF(J1198="",WoE!$T$25,IF(LEFT(J1198,1)=WoE!$R$19,WoE!$T$19,IF(LEFT(J1198,1)=WoE!$R$20,WoE!$T$20,IF(LEFT(J1198,1)=WoE!$R$21,WoE!$T$21,IF(LEFT(J1198,1)=WoE!$R$22,WoE!$T$22,IF(LEFT(J1198,1)=WoE!$R$23,WoE!$T$23,WoE!$T$24))))))</f>
        <v>-35.508699828064103</v>
      </c>
      <c r="U1198">
        <f>IF(Q1198=WoE!$R$45,WoE!$T$45,IF(Q1198=WoE!$R$44,WoE!$T$44,IF(Q1198=WoE!$R$43,WoE!$T$43,IF(Q1198=WoE!$R$42,WoE!$T$42,IF(Q1198=WoE!$R$41,WoE!$T$41,IF(Q1198=WoE!$R$40,WoE!$T$40,IF(Q1198=WoE!$R$39,WoE!$T$39,IF(Q1198=WoE!$R$38,WoE!$T$38,IF(Q1198=WoE!$R$37,WoE!$T$37,IF(Q1198=WoE!$R$36,WoE!$T$36,IF(Q1198=WoE!$R$35,WoE!$T$35,IF(Q1198="",WoE!$T$33,WoE!$T$34))))))))))))</f>
        <v>-46.758841498002319</v>
      </c>
      <c r="V1198">
        <f>IF(D1198=WoE!$R$53,WoE!$T$53,WoE!$T$54)</f>
        <v>-94.961360375027951</v>
      </c>
      <c r="W1198">
        <f t="shared" si="94"/>
        <v>1</v>
      </c>
      <c r="Y1198">
        <f>VLOOKUP(S1198,WoE!$T$5:$W$11,4,FALSE)</f>
        <v>121</v>
      </c>
      <c r="Z1198">
        <f>VLOOKUP(T1198,WoE!$T$19:$W$25,4,FALSE)</f>
        <v>113</v>
      </c>
      <c r="AA1198">
        <f>VLOOKUP(U1198,WoE!$T$33:$W$45,4,FALSE)</f>
        <v>112</v>
      </c>
      <c r="AB1198">
        <f>VLOOKUP(V1198,WoE!$T$53:$W$54,4,FALSE)</f>
        <v>95</v>
      </c>
      <c r="AC1198">
        <f t="shared" si="95"/>
        <v>441</v>
      </c>
      <c r="AD1198">
        <f t="shared" si="96"/>
        <v>1</v>
      </c>
    </row>
    <row r="1199" spans="1:30" hidden="1" x14ac:dyDescent="0.25">
      <c r="A1199">
        <v>3</v>
      </c>
      <c r="B1199">
        <v>0</v>
      </c>
      <c r="C1199" t="s">
        <v>2592</v>
      </c>
      <c r="D1199" t="s">
        <v>20</v>
      </c>
      <c r="F1199">
        <v>0</v>
      </c>
      <c r="G1199">
        <v>0</v>
      </c>
      <c r="H1199" t="s">
        <v>1868</v>
      </c>
      <c r="I1199">
        <v>15.1</v>
      </c>
      <c r="K1199" t="s">
        <v>17</v>
      </c>
      <c r="O1199">
        <v>4</v>
      </c>
      <c r="P1199" t="str">
        <f t="shared" si="92"/>
        <v>Test</v>
      </c>
      <c r="Q1199" t="str">
        <f t="shared" si="93"/>
        <v/>
      </c>
      <c r="S1199">
        <f>IF(E1199="",WoE!$T$11,IF(E1199&lt;18,WoE!$T$5,IF(E1199&lt;31,WoE!$T$6,IF(E1199&lt;41,WoE!$T$7,IF(E1199&lt;51,WoE!$T$8,IF(E1199&lt;61,WoE!$T$9,WoE!$T$10))))))</f>
        <v>-43.580409799888336</v>
      </c>
      <c r="T1199">
        <f>IF(J1199="",WoE!$T$25,IF(LEFT(J1199,1)=WoE!$R$19,WoE!$T$19,IF(LEFT(J1199,1)=WoE!$R$20,WoE!$T$20,IF(LEFT(J1199,1)=WoE!$R$21,WoE!$T$21,IF(LEFT(J1199,1)=WoE!$R$22,WoE!$T$22,IF(LEFT(J1199,1)=WoE!$R$23,WoE!$T$23,WoE!$T$24))))))</f>
        <v>-35.508699828064103</v>
      </c>
      <c r="U1199">
        <f>IF(Q1199=WoE!$R$45,WoE!$T$45,IF(Q1199=WoE!$R$44,WoE!$T$44,IF(Q1199=WoE!$R$43,WoE!$T$43,IF(Q1199=WoE!$R$42,WoE!$T$42,IF(Q1199=WoE!$R$41,WoE!$T$41,IF(Q1199=WoE!$R$40,WoE!$T$40,IF(Q1199=WoE!$R$39,WoE!$T$39,IF(Q1199=WoE!$R$38,WoE!$T$38,IF(Q1199=WoE!$R$37,WoE!$T$37,IF(Q1199=WoE!$R$36,WoE!$T$36,IF(Q1199=WoE!$R$35,WoE!$T$35,IF(Q1199="",WoE!$T$33,WoE!$T$34))))))))))))</f>
        <v>-46.758841498002319</v>
      </c>
      <c r="V1199">
        <f>IF(D1199=WoE!$R$53,WoE!$T$53,WoE!$T$54)</f>
        <v>-94.961360375027951</v>
      </c>
      <c r="W1199">
        <f t="shared" si="94"/>
        <v>0</v>
      </c>
      <c r="Y1199">
        <f>VLOOKUP(S1199,WoE!$T$5:$W$11,4,FALSE)</f>
        <v>113</v>
      </c>
      <c r="Z1199">
        <f>VLOOKUP(T1199,WoE!$T$19:$W$25,4,FALSE)</f>
        <v>113</v>
      </c>
      <c r="AA1199">
        <f>VLOOKUP(U1199,WoE!$T$33:$W$45,4,FALSE)</f>
        <v>112</v>
      </c>
      <c r="AB1199">
        <f>VLOOKUP(V1199,WoE!$T$53:$W$54,4,FALSE)</f>
        <v>95</v>
      </c>
      <c r="AC1199">
        <f t="shared" si="95"/>
        <v>433</v>
      </c>
      <c r="AD1199">
        <f t="shared" si="96"/>
        <v>0</v>
      </c>
    </row>
    <row r="1200" spans="1:30" hidden="1" x14ac:dyDescent="0.25">
      <c r="A1200">
        <v>3</v>
      </c>
      <c r="B1200">
        <v>1</v>
      </c>
      <c r="C1200" t="s">
        <v>2593</v>
      </c>
      <c r="D1200" t="s">
        <v>15</v>
      </c>
      <c r="F1200">
        <v>0</v>
      </c>
      <c r="G1200">
        <v>0</v>
      </c>
      <c r="H1200" t="s">
        <v>2594</v>
      </c>
      <c r="I1200">
        <v>7.7792000000000003</v>
      </c>
      <c r="K1200" t="s">
        <v>527</v>
      </c>
      <c r="O1200">
        <v>4</v>
      </c>
      <c r="P1200" t="str">
        <f t="shared" si="92"/>
        <v>Test</v>
      </c>
      <c r="Q1200" t="str">
        <f t="shared" si="93"/>
        <v/>
      </c>
      <c r="S1200">
        <f>IF(E1200="",WoE!$T$11,IF(E1200&lt;18,WoE!$T$5,IF(E1200&lt;31,WoE!$T$6,IF(E1200&lt;41,WoE!$T$7,IF(E1200&lt;51,WoE!$T$8,IF(E1200&lt;61,WoE!$T$9,WoE!$T$10))))))</f>
        <v>-43.580409799888336</v>
      </c>
      <c r="T1200">
        <f>IF(J1200="",WoE!$T$25,IF(LEFT(J1200,1)=WoE!$R$19,WoE!$T$19,IF(LEFT(J1200,1)=WoE!$R$20,WoE!$T$20,IF(LEFT(J1200,1)=WoE!$R$21,WoE!$T$21,IF(LEFT(J1200,1)=WoE!$R$22,WoE!$T$22,IF(LEFT(J1200,1)=WoE!$R$23,WoE!$T$23,WoE!$T$24))))))</f>
        <v>-35.508699828064103</v>
      </c>
      <c r="U1200">
        <f>IF(Q1200=WoE!$R$45,WoE!$T$45,IF(Q1200=WoE!$R$44,WoE!$T$44,IF(Q1200=WoE!$R$43,WoE!$T$43,IF(Q1200=WoE!$R$42,WoE!$T$42,IF(Q1200=WoE!$R$41,WoE!$T$41,IF(Q1200=WoE!$R$40,WoE!$T$40,IF(Q1200=WoE!$R$39,WoE!$T$39,IF(Q1200=WoE!$R$38,WoE!$T$38,IF(Q1200=WoE!$R$37,WoE!$T$37,IF(Q1200=WoE!$R$36,WoE!$T$36,IF(Q1200=WoE!$R$35,WoE!$T$35,IF(Q1200="",WoE!$T$33,WoE!$T$34))))))))))))</f>
        <v>-46.758841498002319</v>
      </c>
      <c r="V1200">
        <f>IF(D1200=WoE!$R$53,WoE!$T$53,WoE!$T$54)</f>
        <v>157.1927179217501</v>
      </c>
      <c r="W1200">
        <f t="shared" si="94"/>
        <v>1</v>
      </c>
      <c r="Y1200">
        <f>VLOOKUP(S1200,WoE!$T$5:$W$11,4,FALSE)</f>
        <v>113</v>
      </c>
      <c r="Z1200">
        <f>VLOOKUP(T1200,WoE!$T$19:$W$25,4,FALSE)</f>
        <v>113</v>
      </c>
      <c r="AA1200">
        <f>VLOOKUP(U1200,WoE!$T$33:$W$45,4,FALSE)</f>
        <v>112</v>
      </c>
      <c r="AB1200">
        <f>VLOOKUP(V1200,WoE!$T$53:$W$54,4,FALSE)</f>
        <v>167</v>
      </c>
      <c r="AC1200">
        <f t="shared" si="95"/>
        <v>505</v>
      </c>
      <c r="AD1200">
        <f t="shared" si="96"/>
        <v>1</v>
      </c>
    </row>
    <row r="1201" spans="1:30" x14ac:dyDescent="0.25">
      <c r="A1201">
        <v>3</v>
      </c>
      <c r="B1201">
        <v>0</v>
      </c>
      <c r="C1201" t="s">
        <v>2595</v>
      </c>
      <c r="D1201" t="s">
        <v>20</v>
      </c>
      <c r="F1201">
        <v>0</v>
      </c>
      <c r="G1201">
        <v>0</v>
      </c>
      <c r="H1201" t="s">
        <v>2596</v>
      </c>
      <c r="I1201">
        <v>8.0500000000000007</v>
      </c>
      <c r="K1201" t="s">
        <v>17</v>
      </c>
      <c r="O1201">
        <v>1</v>
      </c>
      <c r="P1201" t="str">
        <f t="shared" si="92"/>
        <v>Train</v>
      </c>
      <c r="Q1201" t="str">
        <f t="shared" si="93"/>
        <v/>
      </c>
      <c r="S1201">
        <f>IF(E1201="",WoE!$T$11,IF(E1201&lt;18,WoE!$T$5,IF(E1201&lt;31,WoE!$T$6,IF(E1201&lt;41,WoE!$T$7,IF(E1201&lt;51,WoE!$T$8,IF(E1201&lt;61,WoE!$T$9,WoE!$T$10))))))</f>
        <v>-43.580409799888336</v>
      </c>
      <c r="T1201">
        <f>IF(J1201="",WoE!$T$25,IF(LEFT(J1201,1)=WoE!$R$19,WoE!$T$19,IF(LEFT(J1201,1)=WoE!$R$20,WoE!$T$20,IF(LEFT(J1201,1)=WoE!$R$21,WoE!$T$21,IF(LEFT(J1201,1)=WoE!$R$22,WoE!$T$22,IF(LEFT(J1201,1)=WoE!$R$23,WoE!$T$23,WoE!$T$24))))))</f>
        <v>-35.508699828064103</v>
      </c>
      <c r="U1201">
        <f>IF(Q1201=WoE!$R$45,WoE!$T$45,IF(Q1201=WoE!$R$44,WoE!$T$44,IF(Q1201=WoE!$R$43,WoE!$T$43,IF(Q1201=WoE!$R$42,WoE!$T$42,IF(Q1201=WoE!$R$41,WoE!$T$41,IF(Q1201=WoE!$R$40,WoE!$T$40,IF(Q1201=WoE!$R$39,WoE!$T$39,IF(Q1201=WoE!$R$38,WoE!$T$38,IF(Q1201=WoE!$R$37,WoE!$T$37,IF(Q1201=WoE!$R$36,WoE!$T$36,IF(Q1201=WoE!$R$35,WoE!$T$35,IF(Q1201="",WoE!$T$33,WoE!$T$34))))))))))))</f>
        <v>-46.758841498002319</v>
      </c>
      <c r="V1201">
        <f>IF(D1201=WoE!$R$53,WoE!$T$53,WoE!$T$54)</f>
        <v>-94.961360375027951</v>
      </c>
      <c r="W1201">
        <f t="shared" si="94"/>
        <v>0</v>
      </c>
      <c r="Y1201">
        <f>VLOOKUP(S1201,WoE!$T$5:$W$11,4,FALSE)</f>
        <v>113</v>
      </c>
      <c r="Z1201">
        <f>VLOOKUP(T1201,WoE!$T$19:$W$25,4,FALSE)</f>
        <v>113</v>
      </c>
      <c r="AA1201">
        <f>VLOOKUP(U1201,WoE!$T$33:$W$45,4,FALSE)</f>
        <v>112</v>
      </c>
      <c r="AB1201">
        <f>VLOOKUP(V1201,WoE!$T$53:$W$54,4,FALSE)</f>
        <v>95</v>
      </c>
      <c r="AC1201">
        <f t="shared" si="95"/>
        <v>433</v>
      </c>
      <c r="AD1201">
        <f t="shared" si="96"/>
        <v>0</v>
      </c>
    </row>
    <row r="1202" spans="1:30" hidden="1" x14ac:dyDescent="0.25">
      <c r="A1202">
        <v>3</v>
      </c>
      <c r="B1202">
        <v>0</v>
      </c>
      <c r="C1202" t="s">
        <v>2597</v>
      </c>
      <c r="D1202" t="s">
        <v>20</v>
      </c>
      <c r="F1202">
        <v>0</v>
      </c>
      <c r="G1202">
        <v>0</v>
      </c>
      <c r="H1202" t="s">
        <v>2598</v>
      </c>
      <c r="I1202">
        <v>8.0500000000000007</v>
      </c>
      <c r="K1202" t="s">
        <v>17</v>
      </c>
      <c r="O1202">
        <v>5</v>
      </c>
      <c r="P1202" t="str">
        <f t="shared" si="92"/>
        <v>Validate</v>
      </c>
      <c r="Q1202" t="str">
        <f t="shared" si="93"/>
        <v/>
      </c>
      <c r="S1202">
        <f>IF(E1202="",WoE!$T$11,IF(E1202&lt;18,WoE!$T$5,IF(E1202&lt;31,WoE!$T$6,IF(E1202&lt;41,WoE!$T$7,IF(E1202&lt;51,WoE!$T$8,IF(E1202&lt;61,WoE!$T$9,WoE!$T$10))))))</f>
        <v>-43.580409799888336</v>
      </c>
      <c r="T1202">
        <f>IF(J1202="",WoE!$T$25,IF(LEFT(J1202,1)=WoE!$R$19,WoE!$T$19,IF(LEFT(J1202,1)=WoE!$R$20,WoE!$T$20,IF(LEFT(J1202,1)=WoE!$R$21,WoE!$T$21,IF(LEFT(J1202,1)=WoE!$R$22,WoE!$T$22,IF(LEFT(J1202,1)=WoE!$R$23,WoE!$T$23,WoE!$T$24))))))</f>
        <v>-35.508699828064103</v>
      </c>
      <c r="U1202">
        <f>IF(Q1202=WoE!$R$45,WoE!$T$45,IF(Q1202=WoE!$R$44,WoE!$T$44,IF(Q1202=WoE!$R$43,WoE!$T$43,IF(Q1202=WoE!$R$42,WoE!$T$42,IF(Q1202=WoE!$R$41,WoE!$T$41,IF(Q1202=WoE!$R$40,WoE!$T$40,IF(Q1202=WoE!$R$39,WoE!$T$39,IF(Q1202=WoE!$R$38,WoE!$T$38,IF(Q1202=WoE!$R$37,WoE!$T$37,IF(Q1202=WoE!$R$36,WoE!$T$36,IF(Q1202=WoE!$R$35,WoE!$T$35,IF(Q1202="",WoE!$T$33,WoE!$T$34))))))))))))</f>
        <v>-46.758841498002319</v>
      </c>
      <c r="V1202">
        <f>IF(D1202=WoE!$R$53,WoE!$T$53,WoE!$T$54)</f>
        <v>-94.961360375027951</v>
      </c>
      <c r="W1202">
        <f t="shared" si="94"/>
        <v>0</v>
      </c>
      <c r="Y1202">
        <f>VLOOKUP(S1202,WoE!$T$5:$W$11,4,FALSE)</f>
        <v>113</v>
      </c>
      <c r="Z1202">
        <f>VLOOKUP(T1202,WoE!$T$19:$W$25,4,FALSE)</f>
        <v>113</v>
      </c>
      <c r="AA1202">
        <f>VLOOKUP(U1202,WoE!$T$33:$W$45,4,FALSE)</f>
        <v>112</v>
      </c>
      <c r="AB1202">
        <f>VLOOKUP(V1202,WoE!$T$53:$W$54,4,FALSE)</f>
        <v>95</v>
      </c>
      <c r="AC1202">
        <f t="shared" si="95"/>
        <v>433</v>
      </c>
      <c r="AD1202">
        <f t="shared" si="96"/>
        <v>0</v>
      </c>
    </row>
    <row r="1203" spans="1:30" x14ac:dyDescent="0.25">
      <c r="A1203">
        <v>3</v>
      </c>
      <c r="B1203">
        <v>0</v>
      </c>
      <c r="C1203" t="s">
        <v>2599</v>
      </c>
      <c r="D1203" t="s">
        <v>20</v>
      </c>
      <c r="E1203">
        <v>22</v>
      </c>
      <c r="F1203">
        <v>0</v>
      </c>
      <c r="G1203">
        <v>0</v>
      </c>
      <c r="H1203" t="s">
        <v>2600</v>
      </c>
      <c r="I1203">
        <v>7.2291999999999996</v>
      </c>
      <c r="K1203" t="s">
        <v>44</v>
      </c>
      <c r="O1203">
        <v>2</v>
      </c>
      <c r="P1203" t="str">
        <f t="shared" si="92"/>
        <v>Train</v>
      </c>
      <c r="Q1203" t="str">
        <f t="shared" si="93"/>
        <v/>
      </c>
      <c r="S1203">
        <f>IF(E1203="",WoE!$T$11,IF(E1203&lt;18,WoE!$T$5,IF(E1203&lt;31,WoE!$T$6,IF(E1203&lt;41,WoE!$T$7,IF(E1203&lt;51,WoE!$T$8,IF(E1203&lt;61,WoE!$T$9,WoE!$T$10))))))</f>
        <v>-5.6858338818942329</v>
      </c>
      <c r="T1203">
        <f>IF(J1203="",WoE!$T$25,IF(LEFT(J1203,1)=WoE!$R$19,WoE!$T$19,IF(LEFT(J1203,1)=WoE!$R$20,WoE!$T$20,IF(LEFT(J1203,1)=WoE!$R$21,WoE!$T$21,IF(LEFT(J1203,1)=WoE!$R$22,WoE!$T$22,IF(LEFT(J1203,1)=WoE!$R$23,WoE!$T$23,WoE!$T$24))))))</f>
        <v>-35.508699828064103</v>
      </c>
      <c r="U1203">
        <f>IF(Q1203=WoE!$R$45,WoE!$T$45,IF(Q1203=WoE!$R$44,WoE!$T$44,IF(Q1203=WoE!$R$43,WoE!$T$43,IF(Q1203=WoE!$R$42,WoE!$T$42,IF(Q1203=WoE!$R$41,WoE!$T$41,IF(Q1203=WoE!$R$40,WoE!$T$40,IF(Q1203=WoE!$R$39,WoE!$T$39,IF(Q1203=WoE!$R$38,WoE!$T$38,IF(Q1203=WoE!$R$37,WoE!$T$37,IF(Q1203=WoE!$R$36,WoE!$T$36,IF(Q1203=WoE!$R$35,WoE!$T$35,IF(Q1203="",WoE!$T$33,WoE!$T$34))))))))))))</f>
        <v>-46.758841498002319</v>
      </c>
      <c r="V1203">
        <f>IF(D1203=WoE!$R$53,WoE!$T$53,WoE!$T$54)</f>
        <v>-94.961360375027951</v>
      </c>
      <c r="W1203">
        <f t="shared" si="94"/>
        <v>0</v>
      </c>
      <c r="Y1203">
        <f>VLOOKUP(S1203,WoE!$T$5:$W$11,4,FALSE)</f>
        <v>121</v>
      </c>
      <c r="Z1203">
        <f>VLOOKUP(T1203,WoE!$T$19:$W$25,4,FALSE)</f>
        <v>113</v>
      </c>
      <c r="AA1203">
        <f>VLOOKUP(U1203,WoE!$T$33:$W$45,4,FALSE)</f>
        <v>112</v>
      </c>
      <c r="AB1203">
        <f>VLOOKUP(V1203,WoE!$T$53:$W$54,4,FALSE)</f>
        <v>95</v>
      </c>
      <c r="AC1203">
        <f t="shared" si="95"/>
        <v>441</v>
      </c>
      <c r="AD1203">
        <f t="shared" si="96"/>
        <v>0</v>
      </c>
    </row>
    <row r="1204" spans="1:30" hidden="1" x14ac:dyDescent="0.25">
      <c r="A1204">
        <v>3</v>
      </c>
      <c r="B1204">
        <v>0</v>
      </c>
      <c r="C1204" t="s">
        <v>2601</v>
      </c>
      <c r="D1204" t="s">
        <v>20</v>
      </c>
      <c r="F1204">
        <v>0</v>
      </c>
      <c r="G1204">
        <v>0</v>
      </c>
      <c r="H1204" t="s">
        <v>2602</v>
      </c>
      <c r="I1204">
        <v>8.0500000000000007</v>
      </c>
      <c r="K1204" t="s">
        <v>17</v>
      </c>
      <c r="O1204">
        <v>5</v>
      </c>
      <c r="P1204" t="str">
        <f t="shared" si="92"/>
        <v>Validate</v>
      </c>
      <c r="Q1204" t="str">
        <f t="shared" si="93"/>
        <v/>
      </c>
      <c r="S1204">
        <f>IF(E1204="",WoE!$T$11,IF(E1204&lt;18,WoE!$T$5,IF(E1204&lt;31,WoE!$T$6,IF(E1204&lt;41,WoE!$T$7,IF(E1204&lt;51,WoE!$T$8,IF(E1204&lt;61,WoE!$T$9,WoE!$T$10))))))</f>
        <v>-43.580409799888336</v>
      </c>
      <c r="T1204">
        <f>IF(J1204="",WoE!$T$25,IF(LEFT(J1204,1)=WoE!$R$19,WoE!$T$19,IF(LEFT(J1204,1)=WoE!$R$20,WoE!$T$20,IF(LEFT(J1204,1)=WoE!$R$21,WoE!$T$21,IF(LEFT(J1204,1)=WoE!$R$22,WoE!$T$22,IF(LEFT(J1204,1)=WoE!$R$23,WoE!$T$23,WoE!$T$24))))))</f>
        <v>-35.508699828064103</v>
      </c>
      <c r="U1204">
        <f>IF(Q1204=WoE!$R$45,WoE!$T$45,IF(Q1204=WoE!$R$44,WoE!$T$44,IF(Q1204=WoE!$R$43,WoE!$T$43,IF(Q1204=WoE!$R$42,WoE!$T$42,IF(Q1204=WoE!$R$41,WoE!$T$41,IF(Q1204=WoE!$R$40,WoE!$T$40,IF(Q1204=WoE!$R$39,WoE!$T$39,IF(Q1204=WoE!$R$38,WoE!$T$38,IF(Q1204=WoE!$R$37,WoE!$T$37,IF(Q1204=WoE!$R$36,WoE!$T$36,IF(Q1204=WoE!$R$35,WoE!$T$35,IF(Q1204="",WoE!$T$33,WoE!$T$34))))))))))))</f>
        <v>-46.758841498002319</v>
      </c>
      <c r="V1204">
        <f>IF(D1204=WoE!$R$53,WoE!$T$53,WoE!$T$54)</f>
        <v>-94.961360375027951</v>
      </c>
      <c r="W1204">
        <f t="shared" si="94"/>
        <v>0</v>
      </c>
      <c r="Y1204">
        <f>VLOOKUP(S1204,WoE!$T$5:$W$11,4,FALSE)</f>
        <v>113</v>
      </c>
      <c r="Z1204">
        <f>VLOOKUP(T1204,WoE!$T$19:$W$25,4,FALSE)</f>
        <v>113</v>
      </c>
      <c r="AA1204">
        <f>VLOOKUP(U1204,WoE!$T$33:$W$45,4,FALSE)</f>
        <v>112</v>
      </c>
      <c r="AB1204">
        <f>VLOOKUP(V1204,WoE!$T$53:$W$54,4,FALSE)</f>
        <v>95</v>
      </c>
      <c r="AC1204">
        <f t="shared" si="95"/>
        <v>433</v>
      </c>
      <c r="AD1204">
        <f t="shared" si="96"/>
        <v>0</v>
      </c>
    </row>
    <row r="1205" spans="1:30" x14ac:dyDescent="0.25">
      <c r="A1205">
        <v>3</v>
      </c>
      <c r="B1205">
        <v>0</v>
      </c>
      <c r="C1205" t="s">
        <v>2603</v>
      </c>
      <c r="D1205" t="s">
        <v>20</v>
      </c>
      <c r="E1205">
        <v>40</v>
      </c>
      <c r="F1205">
        <v>0</v>
      </c>
      <c r="G1205">
        <v>0</v>
      </c>
      <c r="H1205" t="s">
        <v>2604</v>
      </c>
      <c r="I1205">
        <v>7.8958000000000004</v>
      </c>
      <c r="K1205" t="s">
        <v>17</v>
      </c>
      <c r="O1205">
        <v>3</v>
      </c>
      <c r="P1205" t="str">
        <f t="shared" si="92"/>
        <v>Train</v>
      </c>
      <c r="Q1205" t="str">
        <f t="shared" si="93"/>
        <v/>
      </c>
      <c r="S1205">
        <f>IF(E1205="",WoE!$T$11,IF(E1205&lt;18,WoE!$T$5,IF(E1205&lt;31,WoE!$T$6,IF(E1205&lt;41,WoE!$T$7,IF(E1205&lt;51,WoE!$T$8,IF(E1205&lt;61,WoE!$T$9,WoE!$T$10))))))</f>
        <v>6.0882919635254256</v>
      </c>
      <c r="T1205">
        <f>IF(J1205="",WoE!$T$25,IF(LEFT(J1205,1)=WoE!$R$19,WoE!$T$19,IF(LEFT(J1205,1)=WoE!$R$20,WoE!$T$20,IF(LEFT(J1205,1)=WoE!$R$21,WoE!$T$21,IF(LEFT(J1205,1)=WoE!$R$22,WoE!$T$22,IF(LEFT(J1205,1)=WoE!$R$23,WoE!$T$23,WoE!$T$24))))))</f>
        <v>-35.508699828064103</v>
      </c>
      <c r="U1205">
        <f>IF(Q1205=WoE!$R$45,WoE!$T$45,IF(Q1205=WoE!$R$44,WoE!$T$44,IF(Q1205=WoE!$R$43,WoE!$T$43,IF(Q1205=WoE!$R$42,WoE!$T$42,IF(Q1205=WoE!$R$41,WoE!$T$41,IF(Q1205=WoE!$R$40,WoE!$T$40,IF(Q1205=WoE!$R$39,WoE!$T$39,IF(Q1205=WoE!$R$38,WoE!$T$38,IF(Q1205=WoE!$R$37,WoE!$T$37,IF(Q1205=WoE!$R$36,WoE!$T$36,IF(Q1205=WoE!$R$35,WoE!$T$35,IF(Q1205="",WoE!$T$33,WoE!$T$34))))))))))))</f>
        <v>-46.758841498002319</v>
      </c>
      <c r="V1205">
        <f>IF(D1205=WoE!$R$53,WoE!$T$53,WoE!$T$54)</f>
        <v>-94.961360375027951</v>
      </c>
      <c r="W1205">
        <f t="shared" si="94"/>
        <v>0</v>
      </c>
      <c r="Y1205">
        <f>VLOOKUP(S1205,WoE!$T$5:$W$11,4,FALSE)</f>
        <v>123</v>
      </c>
      <c r="Z1205">
        <f>VLOOKUP(T1205,WoE!$T$19:$W$25,4,FALSE)</f>
        <v>113</v>
      </c>
      <c r="AA1205">
        <f>VLOOKUP(U1205,WoE!$T$33:$W$45,4,FALSE)</f>
        <v>112</v>
      </c>
      <c r="AB1205">
        <f>VLOOKUP(V1205,WoE!$T$53:$W$54,4,FALSE)</f>
        <v>95</v>
      </c>
      <c r="AC1205">
        <f t="shared" si="95"/>
        <v>443</v>
      </c>
      <c r="AD1205">
        <f t="shared" si="96"/>
        <v>0</v>
      </c>
    </row>
    <row r="1206" spans="1:30" x14ac:dyDescent="0.25">
      <c r="A1206">
        <v>3</v>
      </c>
      <c r="B1206">
        <v>0</v>
      </c>
      <c r="C1206" t="s">
        <v>2605</v>
      </c>
      <c r="D1206" t="s">
        <v>20</v>
      </c>
      <c r="E1206">
        <v>21</v>
      </c>
      <c r="F1206">
        <v>0</v>
      </c>
      <c r="G1206">
        <v>0</v>
      </c>
      <c r="H1206" t="s">
        <v>2606</v>
      </c>
      <c r="I1206">
        <v>7.9249999999999998</v>
      </c>
      <c r="K1206" t="s">
        <v>17</v>
      </c>
      <c r="O1206">
        <v>2</v>
      </c>
      <c r="P1206" t="str">
        <f t="shared" si="92"/>
        <v>Train</v>
      </c>
      <c r="Q1206" t="str">
        <f t="shared" si="93"/>
        <v/>
      </c>
      <c r="S1206">
        <f>IF(E1206="",WoE!$T$11,IF(E1206&lt;18,WoE!$T$5,IF(E1206&lt;31,WoE!$T$6,IF(E1206&lt;41,WoE!$T$7,IF(E1206&lt;51,WoE!$T$8,IF(E1206&lt;61,WoE!$T$9,WoE!$T$10))))))</f>
        <v>-5.6858338818942329</v>
      </c>
      <c r="T1206">
        <f>IF(J1206="",WoE!$T$25,IF(LEFT(J1206,1)=WoE!$R$19,WoE!$T$19,IF(LEFT(J1206,1)=WoE!$R$20,WoE!$T$20,IF(LEFT(J1206,1)=WoE!$R$21,WoE!$T$21,IF(LEFT(J1206,1)=WoE!$R$22,WoE!$T$22,IF(LEFT(J1206,1)=WoE!$R$23,WoE!$T$23,WoE!$T$24))))))</f>
        <v>-35.508699828064103</v>
      </c>
      <c r="U1206">
        <f>IF(Q1206=WoE!$R$45,WoE!$T$45,IF(Q1206=WoE!$R$44,WoE!$T$44,IF(Q1206=WoE!$R$43,WoE!$T$43,IF(Q1206=WoE!$R$42,WoE!$T$42,IF(Q1206=WoE!$R$41,WoE!$T$41,IF(Q1206=WoE!$R$40,WoE!$T$40,IF(Q1206=WoE!$R$39,WoE!$T$39,IF(Q1206=WoE!$R$38,WoE!$T$38,IF(Q1206=WoE!$R$37,WoE!$T$37,IF(Q1206=WoE!$R$36,WoE!$T$36,IF(Q1206=WoE!$R$35,WoE!$T$35,IF(Q1206="",WoE!$T$33,WoE!$T$34))))))))))))</f>
        <v>-46.758841498002319</v>
      </c>
      <c r="V1206">
        <f>IF(D1206=WoE!$R$53,WoE!$T$53,WoE!$T$54)</f>
        <v>-94.961360375027951</v>
      </c>
      <c r="W1206">
        <f t="shared" si="94"/>
        <v>0</v>
      </c>
      <c r="Y1206">
        <f>VLOOKUP(S1206,WoE!$T$5:$W$11,4,FALSE)</f>
        <v>121</v>
      </c>
      <c r="Z1206">
        <f>VLOOKUP(T1206,WoE!$T$19:$W$25,4,FALSE)</f>
        <v>113</v>
      </c>
      <c r="AA1206">
        <f>VLOOKUP(U1206,WoE!$T$33:$W$45,4,FALSE)</f>
        <v>112</v>
      </c>
      <c r="AB1206">
        <f>VLOOKUP(V1206,WoE!$T$53:$W$54,4,FALSE)</f>
        <v>95</v>
      </c>
      <c r="AC1206">
        <f t="shared" si="95"/>
        <v>441</v>
      </c>
      <c r="AD1206">
        <f t="shared" si="96"/>
        <v>0</v>
      </c>
    </row>
    <row r="1207" spans="1:30" x14ac:dyDescent="0.25">
      <c r="A1207">
        <v>3</v>
      </c>
      <c r="B1207">
        <v>1</v>
      </c>
      <c r="C1207" t="s">
        <v>2607</v>
      </c>
      <c r="D1207" t="s">
        <v>15</v>
      </c>
      <c r="E1207">
        <v>18</v>
      </c>
      <c r="F1207">
        <v>0</v>
      </c>
      <c r="G1207">
        <v>0</v>
      </c>
      <c r="H1207" t="s">
        <v>2608</v>
      </c>
      <c r="I1207">
        <v>7.4958</v>
      </c>
      <c r="K1207" t="s">
        <v>17</v>
      </c>
      <c r="L1207" t="s">
        <v>1001</v>
      </c>
      <c r="O1207">
        <v>1</v>
      </c>
      <c r="P1207" t="str">
        <f t="shared" si="92"/>
        <v>Train</v>
      </c>
      <c r="Q1207" t="str">
        <f t="shared" si="93"/>
        <v/>
      </c>
      <c r="S1207">
        <f>IF(E1207="",WoE!$T$11,IF(E1207&lt;18,WoE!$T$5,IF(E1207&lt;31,WoE!$T$6,IF(E1207&lt;41,WoE!$T$7,IF(E1207&lt;51,WoE!$T$8,IF(E1207&lt;61,WoE!$T$9,WoE!$T$10))))))</f>
        <v>-5.6858338818942329</v>
      </c>
      <c r="T1207">
        <f>IF(J1207="",WoE!$T$25,IF(LEFT(J1207,1)=WoE!$R$19,WoE!$T$19,IF(LEFT(J1207,1)=WoE!$R$20,WoE!$T$20,IF(LEFT(J1207,1)=WoE!$R$21,WoE!$T$21,IF(LEFT(J1207,1)=WoE!$R$22,WoE!$T$22,IF(LEFT(J1207,1)=WoE!$R$23,WoE!$T$23,WoE!$T$24))))))</f>
        <v>-35.508699828064103</v>
      </c>
      <c r="U1207">
        <f>IF(Q1207=WoE!$R$45,WoE!$T$45,IF(Q1207=WoE!$R$44,WoE!$T$44,IF(Q1207=WoE!$R$43,WoE!$T$43,IF(Q1207=WoE!$R$42,WoE!$T$42,IF(Q1207=WoE!$R$41,WoE!$T$41,IF(Q1207=WoE!$R$40,WoE!$T$40,IF(Q1207=WoE!$R$39,WoE!$T$39,IF(Q1207=WoE!$R$38,WoE!$T$38,IF(Q1207=WoE!$R$37,WoE!$T$37,IF(Q1207=WoE!$R$36,WoE!$T$36,IF(Q1207=WoE!$R$35,WoE!$T$35,IF(Q1207="",WoE!$T$33,WoE!$T$34))))))))))))</f>
        <v>-46.758841498002319</v>
      </c>
      <c r="V1207">
        <f>IF(D1207=WoE!$R$53,WoE!$T$53,WoE!$T$54)</f>
        <v>157.1927179217501</v>
      </c>
      <c r="W1207">
        <f t="shared" si="94"/>
        <v>1</v>
      </c>
      <c r="Y1207">
        <f>VLOOKUP(S1207,WoE!$T$5:$W$11,4,FALSE)</f>
        <v>121</v>
      </c>
      <c r="Z1207">
        <f>VLOOKUP(T1207,WoE!$T$19:$W$25,4,FALSE)</f>
        <v>113</v>
      </c>
      <c r="AA1207">
        <f>VLOOKUP(U1207,WoE!$T$33:$W$45,4,FALSE)</f>
        <v>112</v>
      </c>
      <c r="AB1207">
        <f>VLOOKUP(V1207,WoE!$T$53:$W$54,4,FALSE)</f>
        <v>167</v>
      </c>
      <c r="AC1207">
        <f t="shared" si="95"/>
        <v>513</v>
      </c>
      <c r="AD1207">
        <f t="shared" si="96"/>
        <v>1</v>
      </c>
    </row>
    <row r="1208" spans="1:30" x14ac:dyDescent="0.25">
      <c r="A1208">
        <v>3</v>
      </c>
      <c r="B1208">
        <v>0</v>
      </c>
      <c r="C1208" t="s">
        <v>2609</v>
      </c>
      <c r="D1208" t="s">
        <v>20</v>
      </c>
      <c r="E1208">
        <v>4</v>
      </c>
      <c r="F1208">
        <v>3</v>
      </c>
      <c r="G1208">
        <v>2</v>
      </c>
      <c r="H1208" t="s">
        <v>2610</v>
      </c>
      <c r="I1208">
        <v>27.9</v>
      </c>
      <c r="K1208" t="s">
        <v>17</v>
      </c>
      <c r="O1208">
        <v>2</v>
      </c>
      <c r="P1208" t="str">
        <f t="shared" si="92"/>
        <v>Train</v>
      </c>
      <c r="Q1208" t="str">
        <f t="shared" si="93"/>
        <v/>
      </c>
      <c r="S1208">
        <f>IF(E1208="",WoE!$T$11,IF(E1208&lt;18,WoE!$T$5,IF(E1208&lt;31,WoE!$T$6,IF(E1208&lt;41,WoE!$T$7,IF(E1208&lt;51,WoE!$T$8,IF(E1208&lt;61,WoE!$T$9,WoE!$T$10))))))</f>
        <v>76.513380263189873</v>
      </c>
      <c r="T1208">
        <f>IF(J1208="",WoE!$T$25,IF(LEFT(J1208,1)=WoE!$R$19,WoE!$T$19,IF(LEFT(J1208,1)=WoE!$R$20,WoE!$T$20,IF(LEFT(J1208,1)=WoE!$R$21,WoE!$T$21,IF(LEFT(J1208,1)=WoE!$R$22,WoE!$T$22,IF(LEFT(J1208,1)=WoE!$R$23,WoE!$T$23,WoE!$T$24))))))</f>
        <v>-35.508699828064103</v>
      </c>
      <c r="U1208">
        <f>IF(Q1208=WoE!$R$45,WoE!$T$45,IF(Q1208=WoE!$R$44,WoE!$T$44,IF(Q1208=WoE!$R$43,WoE!$T$43,IF(Q1208=WoE!$R$42,WoE!$T$42,IF(Q1208=WoE!$R$41,WoE!$T$41,IF(Q1208=WoE!$R$40,WoE!$T$40,IF(Q1208=WoE!$R$39,WoE!$T$39,IF(Q1208=WoE!$R$38,WoE!$T$38,IF(Q1208=WoE!$R$37,WoE!$T$37,IF(Q1208=WoE!$R$36,WoE!$T$36,IF(Q1208=WoE!$R$35,WoE!$T$35,IF(Q1208="",WoE!$T$33,WoE!$T$34))))))))))))</f>
        <v>-46.758841498002319</v>
      </c>
      <c r="V1208">
        <f>IF(D1208=WoE!$R$53,WoE!$T$53,WoE!$T$54)</f>
        <v>-94.961360375027951</v>
      </c>
      <c r="W1208">
        <f t="shared" si="94"/>
        <v>0</v>
      </c>
      <c r="Y1208">
        <f>VLOOKUP(S1208,WoE!$T$5:$W$11,4,FALSE)</f>
        <v>137</v>
      </c>
      <c r="Z1208">
        <f>VLOOKUP(T1208,WoE!$T$19:$W$25,4,FALSE)</f>
        <v>113</v>
      </c>
      <c r="AA1208">
        <f>VLOOKUP(U1208,WoE!$T$33:$W$45,4,FALSE)</f>
        <v>112</v>
      </c>
      <c r="AB1208">
        <f>VLOOKUP(V1208,WoE!$T$53:$W$54,4,FALSE)</f>
        <v>95</v>
      </c>
      <c r="AC1208">
        <f t="shared" si="95"/>
        <v>457</v>
      </c>
      <c r="AD1208">
        <f t="shared" si="96"/>
        <v>0</v>
      </c>
    </row>
    <row r="1209" spans="1:30" hidden="1" x14ac:dyDescent="0.25">
      <c r="A1209">
        <v>3</v>
      </c>
      <c r="B1209">
        <v>0</v>
      </c>
      <c r="C1209" t="s">
        <v>2611</v>
      </c>
      <c r="D1209" t="s">
        <v>20</v>
      </c>
      <c r="E1209">
        <v>10</v>
      </c>
      <c r="F1209">
        <v>3</v>
      </c>
      <c r="G1209">
        <v>2</v>
      </c>
      <c r="H1209" t="s">
        <v>2610</v>
      </c>
      <c r="I1209">
        <v>27.9</v>
      </c>
      <c r="K1209" t="s">
        <v>17</v>
      </c>
      <c r="O1209">
        <v>5</v>
      </c>
      <c r="P1209" t="str">
        <f t="shared" si="92"/>
        <v>Validate</v>
      </c>
      <c r="Q1209" t="str">
        <f t="shared" si="93"/>
        <v/>
      </c>
      <c r="S1209">
        <f>IF(E1209="",WoE!$T$11,IF(E1209&lt;18,WoE!$T$5,IF(E1209&lt;31,WoE!$T$6,IF(E1209&lt;41,WoE!$T$7,IF(E1209&lt;51,WoE!$T$8,IF(E1209&lt;61,WoE!$T$9,WoE!$T$10))))))</f>
        <v>76.513380263189873</v>
      </c>
      <c r="T1209">
        <f>IF(J1209="",WoE!$T$25,IF(LEFT(J1209,1)=WoE!$R$19,WoE!$T$19,IF(LEFT(J1209,1)=WoE!$R$20,WoE!$T$20,IF(LEFT(J1209,1)=WoE!$R$21,WoE!$T$21,IF(LEFT(J1209,1)=WoE!$R$22,WoE!$T$22,IF(LEFT(J1209,1)=WoE!$R$23,WoE!$T$23,WoE!$T$24))))))</f>
        <v>-35.508699828064103</v>
      </c>
      <c r="U1209">
        <f>IF(Q1209=WoE!$R$45,WoE!$T$45,IF(Q1209=WoE!$R$44,WoE!$T$44,IF(Q1209=WoE!$R$43,WoE!$T$43,IF(Q1209=WoE!$R$42,WoE!$T$42,IF(Q1209=WoE!$R$41,WoE!$T$41,IF(Q1209=WoE!$R$40,WoE!$T$40,IF(Q1209=WoE!$R$39,WoE!$T$39,IF(Q1209=WoE!$R$38,WoE!$T$38,IF(Q1209=WoE!$R$37,WoE!$T$37,IF(Q1209=WoE!$R$36,WoE!$T$36,IF(Q1209=WoE!$R$35,WoE!$T$35,IF(Q1209="",WoE!$T$33,WoE!$T$34))))))))))))</f>
        <v>-46.758841498002319</v>
      </c>
      <c r="V1209">
        <f>IF(D1209=WoE!$R$53,WoE!$T$53,WoE!$T$54)</f>
        <v>-94.961360375027951</v>
      </c>
      <c r="W1209">
        <f t="shared" si="94"/>
        <v>0</v>
      </c>
      <c r="Y1209">
        <f>VLOOKUP(S1209,WoE!$T$5:$W$11,4,FALSE)</f>
        <v>137</v>
      </c>
      <c r="Z1209">
        <f>VLOOKUP(T1209,WoE!$T$19:$W$25,4,FALSE)</f>
        <v>113</v>
      </c>
      <c r="AA1209">
        <f>VLOOKUP(U1209,WoE!$T$33:$W$45,4,FALSE)</f>
        <v>112</v>
      </c>
      <c r="AB1209">
        <f>VLOOKUP(V1209,WoE!$T$53:$W$54,4,FALSE)</f>
        <v>95</v>
      </c>
      <c r="AC1209">
        <f t="shared" si="95"/>
        <v>457</v>
      </c>
      <c r="AD1209">
        <f t="shared" si="96"/>
        <v>0</v>
      </c>
    </row>
    <row r="1210" spans="1:30" x14ac:dyDescent="0.25">
      <c r="A1210">
        <v>3</v>
      </c>
      <c r="B1210">
        <v>0</v>
      </c>
      <c r="C1210" t="s">
        <v>2612</v>
      </c>
      <c r="D1210" t="s">
        <v>15</v>
      </c>
      <c r="E1210">
        <v>9</v>
      </c>
      <c r="F1210">
        <v>3</v>
      </c>
      <c r="G1210">
        <v>2</v>
      </c>
      <c r="H1210" t="s">
        <v>2610</v>
      </c>
      <c r="I1210">
        <v>27.9</v>
      </c>
      <c r="K1210" t="s">
        <v>17</v>
      </c>
      <c r="O1210">
        <v>3</v>
      </c>
      <c r="P1210" t="str">
        <f t="shared" si="92"/>
        <v>Train</v>
      </c>
      <c r="Q1210" t="str">
        <f t="shared" si="93"/>
        <v/>
      </c>
      <c r="S1210">
        <f>IF(E1210="",WoE!$T$11,IF(E1210&lt;18,WoE!$T$5,IF(E1210&lt;31,WoE!$T$6,IF(E1210&lt;41,WoE!$T$7,IF(E1210&lt;51,WoE!$T$8,IF(E1210&lt;61,WoE!$T$9,WoE!$T$10))))))</f>
        <v>76.513380263189873</v>
      </c>
      <c r="T1210">
        <f>IF(J1210="",WoE!$T$25,IF(LEFT(J1210,1)=WoE!$R$19,WoE!$T$19,IF(LEFT(J1210,1)=WoE!$R$20,WoE!$T$20,IF(LEFT(J1210,1)=WoE!$R$21,WoE!$T$21,IF(LEFT(J1210,1)=WoE!$R$22,WoE!$T$22,IF(LEFT(J1210,1)=WoE!$R$23,WoE!$T$23,WoE!$T$24))))))</f>
        <v>-35.508699828064103</v>
      </c>
      <c r="U1210">
        <f>IF(Q1210=WoE!$R$45,WoE!$T$45,IF(Q1210=WoE!$R$44,WoE!$T$44,IF(Q1210=WoE!$R$43,WoE!$T$43,IF(Q1210=WoE!$R$42,WoE!$T$42,IF(Q1210=WoE!$R$41,WoE!$T$41,IF(Q1210=WoE!$R$40,WoE!$T$40,IF(Q1210=WoE!$R$39,WoE!$T$39,IF(Q1210=WoE!$R$38,WoE!$T$38,IF(Q1210=WoE!$R$37,WoE!$T$37,IF(Q1210=WoE!$R$36,WoE!$T$36,IF(Q1210=WoE!$R$35,WoE!$T$35,IF(Q1210="",WoE!$T$33,WoE!$T$34))))))))))))</f>
        <v>-46.758841498002319</v>
      </c>
      <c r="V1210">
        <f>IF(D1210=WoE!$R$53,WoE!$T$53,WoE!$T$54)</f>
        <v>157.1927179217501</v>
      </c>
      <c r="W1210">
        <f t="shared" si="94"/>
        <v>0</v>
      </c>
      <c r="Y1210">
        <f>VLOOKUP(S1210,WoE!$T$5:$W$11,4,FALSE)</f>
        <v>137</v>
      </c>
      <c r="Z1210">
        <f>VLOOKUP(T1210,WoE!$T$19:$W$25,4,FALSE)</f>
        <v>113</v>
      </c>
      <c r="AA1210">
        <f>VLOOKUP(U1210,WoE!$T$33:$W$45,4,FALSE)</f>
        <v>112</v>
      </c>
      <c r="AB1210">
        <f>VLOOKUP(V1210,WoE!$T$53:$W$54,4,FALSE)</f>
        <v>167</v>
      </c>
      <c r="AC1210">
        <f t="shared" si="95"/>
        <v>529</v>
      </c>
      <c r="AD1210">
        <f t="shared" si="96"/>
        <v>0</v>
      </c>
    </row>
    <row r="1211" spans="1:30" x14ac:dyDescent="0.25">
      <c r="A1211">
        <v>3</v>
      </c>
      <c r="B1211">
        <v>0</v>
      </c>
      <c r="C1211" t="s">
        <v>2613</v>
      </c>
      <c r="D1211" t="s">
        <v>15</v>
      </c>
      <c r="E1211">
        <v>2</v>
      </c>
      <c r="F1211">
        <v>3</v>
      </c>
      <c r="G1211">
        <v>2</v>
      </c>
      <c r="H1211" t="s">
        <v>2610</v>
      </c>
      <c r="I1211">
        <v>27.9</v>
      </c>
      <c r="K1211" t="s">
        <v>17</v>
      </c>
      <c r="O1211">
        <v>1</v>
      </c>
      <c r="P1211" t="str">
        <f t="shared" si="92"/>
        <v>Train</v>
      </c>
      <c r="Q1211" t="str">
        <f t="shared" si="93"/>
        <v/>
      </c>
      <c r="S1211">
        <f>IF(E1211="",WoE!$T$11,IF(E1211&lt;18,WoE!$T$5,IF(E1211&lt;31,WoE!$T$6,IF(E1211&lt;41,WoE!$T$7,IF(E1211&lt;51,WoE!$T$8,IF(E1211&lt;61,WoE!$T$9,WoE!$T$10))))))</f>
        <v>76.513380263189873</v>
      </c>
      <c r="T1211">
        <f>IF(J1211="",WoE!$T$25,IF(LEFT(J1211,1)=WoE!$R$19,WoE!$T$19,IF(LEFT(J1211,1)=WoE!$R$20,WoE!$T$20,IF(LEFT(J1211,1)=WoE!$R$21,WoE!$T$21,IF(LEFT(J1211,1)=WoE!$R$22,WoE!$T$22,IF(LEFT(J1211,1)=WoE!$R$23,WoE!$T$23,WoE!$T$24))))))</f>
        <v>-35.508699828064103</v>
      </c>
      <c r="U1211">
        <f>IF(Q1211=WoE!$R$45,WoE!$T$45,IF(Q1211=WoE!$R$44,WoE!$T$44,IF(Q1211=WoE!$R$43,WoE!$T$43,IF(Q1211=WoE!$R$42,WoE!$T$42,IF(Q1211=WoE!$R$41,WoE!$T$41,IF(Q1211=WoE!$R$40,WoE!$T$40,IF(Q1211=WoE!$R$39,WoE!$T$39,IF(Q1211=WoE!$R$38,WoE!$T$38,IF(Q1211=WoE!$R$37,WoE!$T$37,IF(Q1211=WoE!$R$36,WoE!$T$36,IF(Q1211=WoE!$R$35,WoE!$T$35,IF(Q1211="",WoE!$T$33,WoE!$T$34))))))))))))</f>
        <v>-46.758841498002319</v>
      </c>
      <c r="V1211">
        <f>IF(D1211=WoE!$R$53,WoE!$T$53,WoE!$T$54)</f>
        <v>157.1927179217501</v>
      </c>
      <c r="W1211">
        <f t="shared" si="94"/>
        <v>0</v>
      </c>
      <c r="Y1211">
        <f>VLOOKUP(S1211,WoE!$T$5:$W$11,4,FALSE)</f>
        <v>137</v>
      </c>
      <c r="Z1211">
        <f>VLOOKUP(T1211,WoE!$T$19:$W$25,4,FALSE)</f>
        <v>113</v>
      </c>
      <c r="AA1211">
        <f>VLOOKUP(U1211,WoE!$T$33:$W$45,4,FALSE)</f>
        <v>112</v>
      </c>
      <c r="AB1211">
        <f>VLOOKUP(V1211,WoE!$T$53:$W$54,4,FALSE)</f>
        <v>167</v>
      </c>
      <c r="AC1211">
        <f t="shared" si="95"/>
        <v>529</v>
      </c>
      <c r="AD1211">
        <f t="shared" si="96"/>
        <v>0</v>
      </c>
    </row>
    <row r="1212" spans="1:30" hidden="1" x14ac:dyDescent="0.25">
      <c r="A1212">
        <v>3</v>
      </c>
      <c r="B1212">
        <v>0</v>
      </c>
      <c r="C1212" t="s">
        <v>2614</v>
      </c>
      <c r="D1212" t="s">
        <v>20</v>
      </c>
      <c r="E1212">
        <v>40</v>
      </c>
      <c r="F1212">
        <v>1</v>
      </c>
      <c r="G1212">
        <v>4</v>
      </c>
      <c r="H1212" t="s">
        <v>2610</v>
      </c>
      <c r="I1212">
        <v>27.9</v>
      </c>
      <c r="K1212" t="s">
        <v>17</v>
      </c>
      <c r="O1212">
        <v>4</v>
      </c>
      <c r="P1212" t="str">
        <f t="shared" si="92"/>
        <v>Test</v>
      </c>
      <c r="Q1212" t="str">
        <f t="shared" si="93"/>
        <v/>
      </c>
      <c r="S1212">
        <f>IF(E1212="",WoE!$T$11,IF(E1212&lt;18,WoE!$T$5,IF(E1212&lt;31,WoE!$T$6,IF(E1212&lt;41,WoE!$T$7,IF(E1212&lt;51,WoE!$T$8,IF(E1212&lt;61,WoE!$T$9,WoE!$T$10))))))</f>
        <v>6.0882919635254256</v>
      </c>
      <c r="T1212">
        <f>IF(J1212="",WoE!$T$25,IF(LEFT(J1212,1)=WoE!$R$19,WoE!$T$19,IF(LEFT(J1212,1)=WoE!$R$20,WoE!$T$20,IF(LEFT(J1212,1)=WoE!$R$21,WoE!$T$21,IF(LEFT(J1212,1)=WoE!$R$22,WoE!$T$22,IF(LEFT(J1212,1)=WoE!$R$23,WoE!$T$23,WoE!$T$24))))))</f>
        <v>-35.508699828064103</v>
      </c>
      <c r="U1212">
        <f>IF(Q1212=WoE!$R$45,WoE!$T$45,IF(Q1212=WoE!$R$44,WoE!$T$44,IF(Q1212=WoE!$R$43,WoE!$T$43,IF(Q1212=WoE!$R$42,WoE!$T$42,IF(Q1212=WoE!$R$41,WoE!$T$41,IF(Q1212=WoE!$R$40,WoE!$T$40,IF(Q1212=WoE!$R$39,WoE!$T$39,IF(Q1212=WoE!$R$38,WoE!$T$38,IF(Q1212=WoE!$R$37,WoE!$T$37,IF(Q1212=WoE!$R$36,WoE!$T$36,IF(Q1212=WoE!$R$35,WoE!$T$35,IF(Q1212="",WoE!$T$33,WoE!$T$34))))))))))))</f>
        <v>-46.758841498002319</v>
      </c>
      <c r="V1212">
        <f>IF(D1212=WoE!$R$53,WoE!$T$53,WoE!$T$54)</f>
        <v>-94.961360375027951</v>
      </c>
      <c r="W1212">
        <f t="shared" si="94"/>
        <v>0</v>
      </c>
      <c r="Y1212">
        <f>VLOOKUP(S1212,WoE!$T$5:$W$11,4,FALSE)</f>
        <v>123</v>
      </c>
      <c r="Z1212">
        <f>VLOOKUP(T1212,WoE!$T$19:$W$25,4,FALSE)</f>
        <v>113</v>
      </c>
      <c r="AA1212">
        <f>VLOOKUP(U1212,WoE!$T$33:$W$45,4,FALSE)</f>
        <v>112</v>
      </c>
      <c r="AB1212">
        <f>VLOOKUP(V1212,WoE!$T$53:$W$54,4,FALSE)</f>
        <v>95</v>
      </c>
      <c r="AC1212">
        <f t="shared" si="95"/>
        <v>443</v>
      </c>
      <c r="AD1212">
        <f t="shared" si="96"/>
        <v>0</v>
      </c>
    </row>
    <row r="1213" spans="1:30" hidden="1" x14ac:dyDescent="0.25">
      <c r="A1213">
        <v>3</v>
      </c>
      <c r="B1213">
        <v>0</v>
      </c>
      <c r="C1213" t="s">
        <v>2615</v>
      </c>
      <c r="D1213" t="s">
        <v>15</v>
      </c>
      <c r="E1213">
        <v>45</v>
      </c>
      <c r="F1213">
        <v>1</v>
      </c>
      <c r="G1213">
        <v>4</v>
      </c>
      <c r="H1213" t="s">
        <v>2610</v>
      </c>
      <c r="I1213">
        <v>27.9</v>
      </c>
      <c r="K1213" t="s">
        <v>17</v>
      </c>
      <c r="O1213">
        <v>4</v>
      </c>
      <c r="P1213" t="str">
        <f t="shared" si="92"/>
        <v>Test</v>
      </c>
      <c r="Q1213" t="str">
        <f t="shared" si="93"/>
        <v/>
      </c>
      <c r="S1213">
        <f>IF(E1213="",WoE!$T$11,IF(E1213&lt;18,WoE!$T$5,IF(E1213&lt;31,WoE!$T$6,IF(E1213&lt;41,WoE!$T$7,IF(E1213&lt;51,WoE!$T$8,IF(E1213&lt;61,WoE!$T$9,WoE!$T$10))))))</f>
        <v>10.385094737400134</v>
      </c>
      <c r="T1213">
        <f>IF(J1213="",WoE!$T$25,IF(LEFT(J1213,1)=WoE!$R$19,WoE!$T$19,IF(LEFT(J1213,1)=WoE!$R$20,WoE!$T$20,IF(LEFT(J1213,1)=WoE!$R$21,WoE!$T$21,IF(LEFT(J1213,1)=WoE!$R$22,WoE!$T$22,IF(LEFT(J1213,1)=WoE!$R$23,WoE!$T$23,WoE!$T$24))))))</f>
        <v>-35.508699828064103</v>
      </c>
      <c r="U1213">
        <f>IF(Q1213=WoE!$R$45,WoE!$T$45,IF(Q1213=WoE!$R$44,WoE!$T$44,IF(Q1213=WoE!$R$43,WoE!$T$43,IF(Q1213=WoE!$R$42,WoE!$T$42,IF(Q1213=WoE!$R$41,WoE!$T$41,IF(Q1213=WoE!$R$40,WoE!$T$40,IF(Q1213=WoE!$R$39,WoE!$T$39,IF(Q1213=WoE!$R$38,WoE!$T$38,IF(Q1213=WoE!$R$37,WoE!$T$37,IF(Q1213=WoE!$R$36,WoE!$T$36,IF(Q1213=WoE!$R$35,WoE!$T$35,IF(Q1213="",WoE!$T$33,WoE!$T$34))))))))))))</f>
        <v>-46.758841498002319</v>
      </c>
      <c r="V1213">
        <f>IF(D1213=WoE!$R$53,WoE!$T$53,WoE!$T$54)</f>
        <v>157.1927179217501</v>
      </c>
      <c r="W1213">
        <f t="shared" si="94"/>
        <v>0</v>
      </c>
      <c r="Y1213">
        <f>VLOOKUP(S1213,WoE!$T$5:$W$11,4,FALSE)</f>
        <v>124</v>
      </c>
      <c r="Z1213">
        <f>VLOOKUP(T1213,WoE!$T$19:$W$25,4,FALSE)</f>
        <v>113</v>
      </c>
      <c r="AA1213">
        <f>VLOOKUP(U1213,WoE!$T$33:$W$45,4,FALSE)</f>
        <v>112</v>
      </c>
      <c r="AB1213">
        <f>VLOOKUP(V1213,WoE!$T$53:$W$54,4,FALSE)</f>
        <v>167</v>
      </c>
      <c r="AC1213">
        <f t="shared" si="95"/>
        <v>516</v>
      </c>
      <c r="AD1213">
        <f t="shared" si="96"/>
        <v>0</v>
      </c>
    </row>
    <row r="1214" spans="1:30" x14ac:dyDescent="0.25">
      <c r="A1214">
        <v>3</v>
      </c>
      <c r="B1214">
        <v>0</v>
      </c>
      <c r="C1214" t="s">
        <v>2616</v>
      </c>
      <c r="D1214" t="s">
        <v>20</v>
      </c>
      <c r="F1214">
        <v>0</v>
      </c>
      <c r="G1214">
        <v>0</v>
      </c>
      <c r="H1214" t="s">
        <v>2617</v>
      </c>
      <c r="I1214">
        <v>7.8958000000000004</v>
      </c>
      <c r="K1214" t="s">
        <v>17</v>
      </c>
      <c r="O1214">
        <v>3</v>
      </c>
      <c r="P1214" t="str">
        <f t="shared" si="92"/>
        <v>Train</v>
      </c>
      <c r="Q1214" t="str">
        <f t="shared" si="93"/>
        <v/>
      </c>
      <c r="S1214">
        <f>IF(E1214="",WoE!$T$11,IF(E1214&lt;18,WoE!$T$5,IF(E1214&lt;31,WoE!$T$6,IF(E1214&lt;41,WoE!$T$7,IF(E1214&lt;51,WoE!$T$8,IF(E1214&lt;61,WoE!$T$9,WoE!$T$10))))))</f>
        <v>-43.580409799888336</v>
      </c>
      <c r="T1214">
        <f>IF(J1214="",WoE!$T$25,IF(LEFT(J1214,1)=WoE!$R$19,WoE!$T$19,IF(LEFT(J1214,1)=WoE!$R$20,WoE!$T$20,IF(LEFT(J1214,1)=WoE!$R$21,WoE!$T$21,IF(LEFT(J1214,1)=WoE!$R$22,WoE!$T$22,IF(LEFT(J1214,1)=WoE!$R$23,WoE!$T$23,WoE!$T$24))))))</f>
        <v>-35.508699828064103</v>
      </c>
      <c r="U1214">
        <f>IF(Q1214=WoE!$R$45,WoE!$T$45,IF(Q1214=WoE!$R$44,WoE!$T$44,IF(Q1214=WoE!$R$43,WoE!$T$43,IF(Q1214=WoE!$R$42,WoE!$T$42,IF(Q1214=WoE!$R$41,WoE!$T$41,IF(Q1214=WoE!$R$40,WoE!$T$40,IF(Q1214=WoE!$R$39,WoE!$T$39,IF(Q1214=WoE!$R$38,WoE!$T$38,IF(Q1214=WoE!$R$37,WoE!$T$37,IF(Q1214=WoE!$R$36,WoE!$T$36,IF(Q1214=WoE!$R$35,WoE!$T$35,IF(Q1214="",WoE!$T$33,WoE!$T$34))))))))))))</f>
        <v>-46.758841498002319</v>
      </c>
      <c r="V1214">
        <f>IF(D1214=WoE!$R$53,WoE!$T$53,WoE!$T$54)</f>
        <v>-94.961360375027951</v>
      </c>
      <c r="W1214">
        <f t="shared" si="94"/>
        <v>0</v>
      </c>
      <c r="Y1214">
        <f>VLOOKUP(S1214,WoE!$T$5:$W$11,4,FALSE)</f>
        <v>113</v>
      </c>
      <c r="Z1214">
        <f>VLOOKUP(T1214,WoE!$T$19:$W$25,4,FALSE)</f>
        <v>113</v>
      </c>
      <c r="AA1214">
        <f>VLOOKUP(U1214,WoE!$T$33:$W$45,4,FALSE)</f>
        <v>112</v>
      </c>
      <c r="AB1214">
        <f>VLOOKUP(V1214,WoE!$T$53:$W$54,4,FALSE)</f>
        <v>95</v>
      </c>
      <c r="AC1214">
        <f t="shared" si="95"/>
        <v>433</v>
      </c>
      <c r="AD1214">
        <f t="shared" si="96"/>
        <v>0</v>
      </c>
    </row>
    <row r="1215" spans="1:30" x14ac:dyDescent="0.25">
      <c r="A1215">
        <v>3</v>
      </c>
      <c r="B1215">
        <v>0</v>
      </c>
      <c r="C1215" t="s">
        <v>2618</v>
      </c>
      <c r="D1215" t="s">
        <v>20</v>
      </c>
      <c r="F1215">
        <v>0</v>
      </c>
      <c r="G1215">
        <v>0</v>
      </c>
      <c r="H1215" t="s">
        <v>2619</v>
      </c>
      <c r="I1215">
        <v>8.0500000000000007</v>
      </c>
      <c r="K1215" t="s">
        <v>17</v>
      </c>
      <c r="O1215">
        <v>1</v>
      </c>
      <c r="P1215" t="str">
        <f t="shared" si="92"/>
        <v>Train</v>
      </c>
      <c r="Q1215" t="str">
        <f t="shared" si="93"/>
        <v/>
      </c>
      <c r="S1215">
        <f>IF(E1215="",WoE!$T$11,IF(E1215&lt;18,WoE!$T$5,IF(E1215&lt;31,WoE!$T$6,IF(E1215&lt;41,WoE!$T$7,IF(E1215&lt;51,WoE!$T$8,IF(E1215&lt;61,WoE!$T$9,WoE!$T$10))))))</f>
        <v>-43.580409799888336</v>
      </c>
      <c r="T1215">
        <f>IF(J1215="",WoE!$T$25,IF(LEFT(J1215,1)=WoE!$R$19,WoE!$T$19,IF(LEFT(J1215,1)=WoE!$R$20,WoE!$T$20,IF(LEFT(J1215,1)=WoE!$R$21,WoE!$T$21,IF(LEFT(J1215,1)=WoE!$R$22,WoE!$T$22,IF(LEFT(J1215,1)=WoE!$R$23,WoE!$T$23,WoE!$T$24))))))</f>
        <v>-35.508699828064103</v>
      </c>
      <c r="U1215">
        <f>IF(Q1215=WoE!$R$45,WoE!$T$45,IF(Q1215=WoE!$R$44,WoE!$T$44,IF(Q1215=WoE!$R$43,WoE!$T$43,IF(Q1215=WoE!$R$42,WoE!$T$42,IF(Q1215=WoE!$R$41,WoE!$T$41,IF(Q1215=WoE!$R$40,WoE!$T$40,IF(Q1215=WoE!$R$39,WoE!$T$39,IF(Q1215=WoE!$R$38,WoE!$T$38,IF(Q1215=WoE!$R$37,WoE!$T$37,IF(Q1215=WoE!$R$36,WoE!$T$36,IF(Q1215=WoE!$R$35,WoE!$T$35,IF(Q1215="",WoE!$T$33,WoE!$T$34))))))))))))</f>
        <v>-46.758841498002319</v>
      </c>
      <c r="V1215">
        <f>IF(D1215=WoE!$R$53,WoE!$T$53,WoE!$T$54)</f>
        <v>-94.961360375027951</v>
      </c>
      <c r="W1215">
        <f t="shared" si="94"/>
        <v>0</v>
      </c>
      <c r="Y1215">
        <f>VLOOKUP(S1215,WoE!$T$5:$W$11,4,FALSE)</f>
        <v>113</v>
      </c>
      <c r="Z1215">
        <f>VLOOKUP(T1215,WoE!$T$19:$W$25,4,FALSE)</f>
        <v>113</v>
      </c>
      <c r="AA1215">
        <f>VLOOKUP(U1215,WoE!$T$33:$W$45,4,FALSE)</f>
        <v>112</v>
      </c>
      <c r="AB1215">
        <f>VLOOKUP(V1215,WoE!$T$53:$W$54,4,FALSE)</f>
        <v>95</v>
      </c>
      <c r="AC1215">
        <f t="shared" si="95"/>
        <v>433</v>
      </c>
      <c r="AD1215">
        <f t="shared" si="96"/>
        <v>0</v>
      </c>
    </row>
    <row r="1216" spans="1:30" x14ac:dyDescent="0.25">
      <c r="A1216">
        <v>3</v>
      </c>
      <c r="B1216">
        <v>0</v>
      </c>
      <c r="C1216" t="s">
        <v>2620</v>
      </c>
      <c r="D1216" t="s">
        <v>20</v>
      </c>
      <c r="F1216">
        <v>0</v>
      </c>
      <c r="G1216">
        <v>0</v>
      </c>
      <c r="H1216" t="s">
        <v>2621</v>
      </c>
      <c r="I1216">
        <v>8.6624999999999996</v>
      </c>
      <c r="K1216" t="s">
        <v>17</v>
      </c>
      <c r="O1216">
        <v>2</v>
      </c>
      <c r="P1216" t="str">
        <f t="shared" si="92"/>
        <v>Train</v>
      </c>
      <c r="Q1216" t="str">
        <f t="shared" si="93"/>
        <v/>
      </c>
      <c r="S1216">
        <f>IF(E1216="",WoE!$T$11,IF(E1216&lt;18,WoE!$T$5,IF(E1216&lt;31,WoE!$T$6,IF(E1216&lt;41,WoE!$T$7,IF(E1216&lt;51,WoE!$T$8,IF(E1216&lt;61,WoE!$T$9,WoE!$T$10))))))</f>
        <v>-43.580409799888336</v>
      </c>
      <c r="T1216">
        <f>IF(J1216="",WoE!$T$25,IF(LEFT(J1216,1)=WoE!$R$19,WoE!$T$19,IF(LEFT(J1216,1)=WoE!$R$20,WoE!$T$20,IF(LEFT(J1216,1)=WoE!$R$21,WoE!$T$21,IF(LEFT(J1216,1)=WoE!$R$22,WoE!$T$22,IF(LEFT(J1216,1)=WoE!$R$23,WoE!$T$23,WoE!$T$24))))))</f>
        <v>-35.508699828064103</v>
      </c>
      <c r="U1216">
        <f>IF(Q1216=WoE!$R$45,WoE!$T$45,IF(Q1216=WoE!$R$44,WoE!$T$44,IF(Q1216=WoE!$R$43,WoE!$T$43,IF(Q1216=WoE!$R$42,WoE!$T$42,IF(Q1216=WoE!$R$41,WoE!$T$41,IF(Q1216=WoE!$R$40,WoE!$T$40,IF(Q1216=WoE!$R$39,WoE!$T$39,IF(Q1216=WoE!$R$38,WoE!$T$38,IF(Q1216=WoE!$R$37,WoE!$T$37,IF(Q1216=WoE!$R$36,WoE!$T$36,IF(Q1216=WoE!$R$35,WoE!$T$35,IF(Q1216="",WoE!$T$33,WoE!$T$34))))))))))))</f>
        <v>-46.758841498002319</v>
      </c>
      <c r="V1216">
        <f>IF(D1216=WoE!$R$53,WoE!$T$53,WoE!$T$54)</f>
        <v>-94.961360375027951</v>
      </c>
      <c r="W1216">
        <f t="shared" si="94"/>
        <v>0</v>
      </c>
      <c r="Y1216">
        <f>VLOOKUP(S1216,WoE!$T$5:$W$11,4,FALSE)</f>
        <v>113</v>
      </c>
      <c r="Z1216">
        <f>VLOOKUP(T1216,WoE!$T$19:$W$25,4,FALSE)</f>
        <v>113</v>
      </c>
      <c r="AA1216">
        <f>VLOOKUP(U1216,WoE!$T$33:$W$45,4,FALSE)</f>
        <v>112</v>
      </c>
      <c r="AB1216">
        <f>VLOOKUP(V1216,WoE!$T$53:$W$54,4,FALSE)</f>
        <v>95</v>
      </c>
      <c r="AC1216">
        <f t="shared" si="95"/>
        <v>433</v>
      </c>
      <c r="AD1216">
        <f t="shared" si="96"/>
        <v>0</v>
      </c>
    </row>
    <row r="1217" spans="1:30" hidden="1" x14ac:dyDescent="0.25">
      <c r="A1217">
        <v>3</v>
      </c>
      <c r="B1217">
        <v>0</v>
      </c>
      <c r="C1217" t="s">
        <v>2622</v>
      </c>
      <c r="D1217" t="s">
        <v>20</v>
      </c>
      <c r="F1217">
        <v>0</v>
      </c>
      <c r="G1217">
        <v>0</v>
      </c>
      <c r="H1217" t="s">
        <v>2623</v>
      </c>
      <c r="I1217">
        <v>7.75</v>
      </c>
      <c r="K1217" t="s">
        <v>527</v>
      </c>
      <c r="O1217">
        <v>4</v>
      </c>
      <c r="P1217" t="str">
        <f t="shared" si="92"/>
        <v>Test</v>
      </c>
      <c r="Q1217" t="str">
        <f t="shared" si="93"/>
        <v/>
      </c>
      <c r="S1217">
        <f>IF(E1217="",WoE!$T$11,IF(E1217&lt;18,WoE!$T$5,IF(E1217&lt;31,WoE!$T$6,IF(E1217&lt;41,WoE!$T$7,IF(E1217&lt;51,WoE!$T$8,IF(E1217&lt;61,WoE!$T$9,WoE!$T$10))))))</f>
        <v>-43.580409799888336</v>
      </c>
      <c r="T1217">
        <f>IF(J1217="",WoE!$T$25,IF(LEFT(J1217,1)=WoE!$R$19,WoE!$T$19,IF(LEFT(J1217,1)=WoE!$R$20,WoE!$T$20,IF(LEFT(J1217,1)=WoE!$R$21,WoE!$T$21,IF(LEFT(J1217,1)=WoE!$R$22,WoE!$T$22,IF(LEFT(J1217,1)=WoE!$R$23,WoE!$T$23,WoE!$T$24))))))</f>
        <v>-35.508699828064103</v>
      </c>
      <c r="U1217">
        <f>IF(Q1217=WoE!$R$45,WoE!$T$45,IF(Q1217=WoE!$R$44,WoE!$T$44,IF(Q1217=WoE!$R$43,WoE!$T$43,IF(Q1217=WoE!$R$42,WoE!$T$42,IF(Q1217=WoE!$R$41,WoE!$T$41,IF(Q1217=WoE!$R$40,WoE!$T$40,IF(Q1217=WoE!$R$39,WoE!$T$39,IF(Q1217=WoE!$R$38,WoE!$T$38,IF(Q1217=WoE!$R$37,WoE!$T$37,IF(Q1217=WoE!$R$36,WoE!$T$36,IF(Q1217=WoE!$R$35,WoE!$T$35,IF(Q1217="",WoE!$T$33,WoE!$T$34))))))))))))</f>
        <v>-46.758841498002319</v>
      </c>
      <c r="V1217">
        <f>IF(D1217=WoE!$R$53,WoE!$T$53,WoE!$T$54)</f>
        <v>-94.961360375027951</v>
      </c>
      <c r="W1217">
        <f t="shared" si="94"/>
        <v>0</v>
      </c>
      <c r="Y1217">
        <f>VLOOKUP(S1217,WoE!$T$5:$W$11,4,FALSE)</f>
        <v>113</v>
      </c>
      <c r="Z1217">
        <f>VLOOKUP(T1217,WoE!$T$19:$W$25,4,FALSE)</f>
        <v>113</v>
      </c>
      <c r="AA1217">
        <f>VLOOKUP(U1217,WoE!$T$33:$W$45,4,FALSE)</f>
        <v>112</v>
      </c>
      <c r="AB1217">
        <f>VLOOKUP(V1217,WoE!$T$53:$W$54,4,FALSE)</f>
        <v>95</v>
      </c>
      <c r="AC1217">
        <f t="shared" si="95"/>
        <v>433</v>
      </c>
      <c r="AD1217">
        <f t="shared" si="96"/>
        <v>0</v>
      </c>
    </row>
    <row r="1218" spans="1:30" x14ac:dyDescent="0.25">
      <c r="A1218">
        <v>3</v>
      </c>
      <c r="B1218">
        <v>1</v>
      </c>
      <c r="C1218" t="s">
        <v>2624</v>
      </c>
      <c r="D1218" t="s">
        <v>15</v>
      </c>
      <c r="F1218">
        <v>0</v>
      </c>
      <c r="G1218">
        <v>0</v>
      </c>
      <c r="H1218" t="s">
        <v>2625</v>
      </c>
      <c r="I1218">
        <v>7.7332999999999998</v>
      </c>
      <c r="K1218" t="s">
        <v>527</v>
      </c>
      <c r="L1218" t="s">
        <v>241</v>
      </c>
      <c r="O1218">
        <v>3</v>
      </c>
      <c r="P1218" t="str">
        <f t="shared" si="92"/>
        <v>Train</v>
      </c>
      <c r="Q1218" t="str">
        <f t="shared" si="93"/>
        <v/>
      </c>
      <c r="S1218">
        <f>IF(E1218="",WoE!$T$11,IF(E1218&lt;18,WoE!$T$5,IF(E1218&lt;31,WoE!$T$6,IF(E1218&lt;41,WoE!$T$7,IF(E1218&lt;51,WoE!$T$8,IF(E1218&lt;61,WoE!$T$9,WoE!$T$10))))))</f>
        <v>-43.580409799888336</v>
      </c>
      <c r="T1218">
        <f>IF(J1218="",WoE!$T$25,IF(LEFT(J1218,1)=WoE!$R$19,WoE!$T$19,IF(LEFT(J1218,1)=WoE!$R$20,WoE!$T$20,IF(LEFT(J1218,1)=WoE!$R$21,WoE!$T$21,IF(LEFT(J1218,1)=WoE!$R$22,WoE!$T$22,IF(LEFT(J1218,1)=WoE!$R$23,WoE!$T$23,WoE!$T$24))))))</f>
        <v>-35.508699828064103</v>
      </c>
      <c r="U1218">
        <f>IF(Q1218=WoE!$R$45,WoE!$T$45,IF(Q1218=WoE!$R$44,WoE!$T$44,IF(Q1218=WoE!$R$43,WoE!$T$43,IF(Q1218=WoE!$R$42,WoE!$T$42,IF(Q1218=WoE!$R$41,WoE!$T$41,IF(Q1218=WoE!$R$40,WoE!$T$40,IF(Q1218=WoE!$R$39,WoE!$T$39,IF(Q1218=WoE!$R$38,WoE!$T$38,IF(Q1218=WoE!$R$37,WoE!$T$37,IF(Q1218=WoE!$R$36,WoE!$T$36,IF(Q1218=WoE!$R$35,WoE!$T$35,IF(Q1218="",WoE!$T$33,WoE!$T$34))))))))))))</f>
        <v>-46.758841498002319</v>
      </c>
      <c r="V1218">
        <f>IF(D1218=WoE!$R$53,WoE!$T$53,WoE!$T$54)</f>
        <v>157.1927179217501</v>
      </c>
      <c r="W1218">
        <f t="shared" si="94"/>
        <v>1</v>
      </c>
      <c r="Y1218">
        <f>VLOOKUP(S1218,WoE!$T$5:$W$11,4,FALSE)</f>
        <v>113</v>
      </c>
      <c r="Z1218">
        <f>VLOOKUP(T1218,WoE!$T$19:$W$25,4,FALSE)</f>
        <v>113</v>
      </c>
      <c r="AA1218">
        <f>VLOOKUP(U1218,WoE!$T$33:$W$45,4,FALSE)</f>
        <v>112</v>
      </c>
      <c r="AB1218">
        <f>VLOOKUP(V1218,WoE!$T$53:$W$54,4,FALSE)</f>
        <v>167</v>
      </c>
      <c r="AC1218">
        <f t="shared" si="95"/>
        <v>505</v>
      </c>
      <c r="AD1218">
        <f t="shared" si="96"/>
        <v>1</v>
      </c>
    </row>
    <row r="1219" spans="1:30" x14ac:dyDescent="0.25">
      <c r="A1219">
        <v>3</v>
      </c>
      <c r="B1219">
        <v>0</v>
      </c>
      <c r="C1219" t="s">
        <v>2626</v>
      </c>
      <c r="D1219" t="s">
        <v>20</v>
      </c>
      <c r="E1219">
        <v>19</v>
      </c>
      <c r="F1219">
        <v>0</v>
      </c>
      <c r="G1219">
        <v>0</v>
      </c>
      <c r="H1219" t="s">
        <v>2627</v>
      </c>
      <c r="I1219">
        <v>7.65</v>
      </c>
      <c r="J1219" t="s">
        <v>2292</v>
      </c>
      <c r="K1219" t="s">
        <v>17</v>
      </c>
      <c r="O1219">
        <v>3</v>
      </c>
      <c r="P1219" t="str">
        <f t="shared" ref="P1219:P1282" si="97">IF(O1219&lt;=3, "Train", IF(O1219=4, "Test", "Validate"))</f>
        <v>Train</v>
      </c>
      <c r="Q1219" t="str">
        <f t="shared" ref="Q1219:Q1282" si="98">RIGHT(N1219,2)</f>
        <v/>
      </c>
      <c r="S1219">
        <f>IF(E1219="",WoE!$T$11,IF(E1219&lt;18,WoE!$T$5,IF(E1219&lt;31,WoE!$T$6,IF(E1219&lt;41,WoE!$T$7,IF(E1219&lt;51,WoE!$T$8,IF(E1219&lt;61,WoE!$T$9,WoE!$T$10))))))</f>
        <v>-5.6858338818942329</v>
      </c>
      <c r="T1219">
        <f>IF(J1219="",WoE!$T$25,IF(LEFT(J1219,1)=WoE!$R$19,WoE!$T$19,IF(LEFT(J1219,1)=WoE!$R$20,WoE!$T$20,IF(LEFT(J1219,1)=WoE!$R$21,WoE!$T$21,IF(LEFT(J1219,1)=WoE!$R$22,WoE!$T$22,IF(LEFT(J1219,1)=WoE!$R$23,WoE!$T$23,WoE!$T$24))))))</f>
        <v>72.164869069215996</v>
      </c>
      <c r="U1219">
        <f>IF(Q1219=WoE!$R$45,WoE!$T$45,IF(Q1219=WoE!$R$44,WoE!$T$44,IF(Q1219=WoE!$R$43,WoE!$T$43,IF(Q1219=WoE!$R$42,WoE!$T$42,IF(Q1219=WoE!$R$41,WoE!$T$41,IF(Q1219=WoE!$R$40,WoE!$T$40,IF(Q1219=WoE!$R$39,WoE!$T$39,IF(Q1219=WoE!$R$38,WoE!$T$38,IF(Q1219=WoE!$R$37,WoE!$T$37,IF(Q1219=WoE!$R$36,WoE!$T$36,IF(Q1219=WoE!$R$35,WoE!$T$35,IF(Q1219="",WoE!$T$33,WoE!$T$34))))))))))))</f>
        <v>-46.758841498002319</v>
      </c>
      <c r="V1219">
        <f>IF(D1219=WoE!$R$53,WoE!$T$53,WoE!$T$54)</f>
        <v>-94.961360375027951</v>
      </c>
      <c r="W1219">
        <f t="shared" ref="W1219:W1282" si="99">B1219</f>
        <v>0</v>
      </c>
      <c r="Y1219">
        <f>VLOOKUP(S1219,WoE!$T$5:$W$11,4,FALSE)</f>
        <v>121</v>
      </c>
      <c r="Z1219">
        <f>VLOOKUP(T1219,WoE!$T$19:$W$25,4,FALSE)</f>
        <v>140</v>
      </c>
      <c r="AA1219">
        <f>VLOOKUP(U1219,WoE!$T$33:$W$45,4,FALSE)</f>
        <v>112</v>
      </c>
      <c r="AB1219">
        <f>VLOOKUP(V1219,WoE!$T$53:$W$54,4,FALSE)</f>
        <v>95</v>
      </c>
      <c r="AC1219">
        <f t="shared" ref="AC1219:AC1282" si="100">SUM(Y1219:AB1219)</f>
        <v>468</v>
      </c>
      <c r="AD1219">
        <f t="shared" ref="AD1219:AD1282" si="101">W1219</f>
        <v>0</v>
      </c>
    </row>
    <row r="1220" spans="1:30" x14ac:dyDescent="0.25">
      <c r="A1220">
        <v>3</v>
      </c>
      <c r="B1220">
        <v>0</v>
      </c>
      <c r="C1220" t="s">
        <v>2628</v>
      </c>
      <c r="D1220" t="s">
        <v>20</v>
      </c>
      <c r="E1220">
        <v>30</v>
      </c>
      <c r="F1220">
        <v>0</v>
      </c>
      <c r="G1220">
        <v>0</v>
      </c>
      <c r="H1220" t="s">
        <v>2629</v>
      </c>
      <c r="I1220">
        <v>8.0500000000000007</v>
      </c>
      <c r="K1220" t="s">
        <v>17</v>
      </c>
      <c r="O1220">
        <v>1</v>
      </c>
      <c r="P1220" t="str">
        <f t="shared" si="97"/>
        <v>Train</v>
      </c>
      <c r="Q1220" t="str">
        <f t="shared" si="98"/>
        <v/>
      </c>
      <c r="S1220">
        <f>IF(E1220="",WoE!$T$11,IF(E1220&lt;18,WoE!$T$5,IF(E1220&lt;31,WoE!$T$6,IF(E1220&lt;41,WoE!$T$7,IF(E1220&lt;51,WoE!$T$8,IF(E1220&lt;61,WoE!$T$9,WoE!$T$10))))))</f>
        <v>-5.6858338818942329</v>
      </c>
      <c r="T1220">
        <f>IF(J1220="",WoE!$T$25,IF(LEFT(J1220,1)=WoE!$R$19,WoE!$T$19,IF(LEFT(J1220,1)=WoE!$R$20,WoE!$T$20,IF(LEFT(J1220,1)=WoE!$R$21,WoE!$T$21,IF(LEFT(J1220,1)=WoE!$R$22,WoE!$T$22,IF(LEFT(J1220,1)=WoE!$R$23,WoE!$T$23,WoE!$T$24))))))</f>
        <v>-35.508699828064103</v>
      </c>
      <c r="U1220">
        <f>IF(Q1220=WoE!$R$45,WoE!$T$45,IF(Q1220=WoE!$R$44,WoE!$T$44,IF(Q1220=WoE!$R$43,WoE!$T$43,IF(Q1220=WoE!$R$42,WoE!$T$42,IF(Q1220=WoE!$R$41,WoE!$T$41,IF(Q1220=WoE!$R$40,WoE!$T$40,IF(Q1220=WoE!$R$39,WoE!$T$39,IF(Q1220=WoE!$R$38,WoE!$T$38,IF(Q1220=WoE!$R$37,WoE!$T$37,IF(Q1220=WoE!$R$36,WoE!$T$36,IF(Q1220=WoE!$R$35,WoE!$T$35,IF(Q1220="",WoE!$T$33,WoE!$T$34))))))))))))</f>
        <v>-46.758841498002319</v>
      </c>
      <c r="V1220">
        <f>IF(D1220=WoE!$R$53,WoE!$T$53,WoE!$T$54)</f>
        <v>-94.961360375027951</v>
      </c>
      <c r="W1220">
        <f t="shared" si="99"/>
        <v>0</v>
      </c>
      <c r="Y1220">
        <f>VLOOKUP(S1220,WoE!$T$5:$W$11,4,FALSE)</f>
        <v>121</v>
      </c>
      <c r="Z1220">
        <f>VLOOKUP(T1220,WoE!$T$19:$W$25,4,FALSE)</f>
        <v>113</v>
      </c>
      <c r="AA1220">
        <f>VLOOKUP(U1220,WoE!$T$33:$W$45,4,FALSE)</f>
        <v>112</v>
      </c>
      <c r="AB1220">
        <f>VLOOKUP(V1220,WoE!$T$53:$W$54,4,FALSE)</f>
        <v>95</v>
      </c>
      <c r="AC1220">
        <f t="shared" si="100"/>
        <v>441</v>
      </c>
      <c r="AD1220">
        <f t="shared" si="101"/>
        <v>0</v>
      </c>
    </row>
    <row r="1221" spans="1:30" x14ac:dyDescent="0.25">
      <c r="A1221">
        <v>3</v>
      </c>
      <c r="B1221">
        <v>0</v>
      </c>
      <c r="C1221" t="s">
        <v>2630</v>
      </c>
      <c r="D1221" t="s">
        <v>20</v>
      </c>
      <c r="F1221">
        <v>0</v>
      </c>
      <c r="G1221">
        <v>0</v>
      </c>
      <c r="H1221" t="s">
        <v>2631</v>
      </c>
      <c r="I1221">
        <v>8.0500000000000007</v>
      </c>
      <c r="K1221" t="s">
        <v>17</v>
      </c>
      <c r="O1221">
        <v>1</v>
      </c>
      <c r="P1221" t="str">
        <f t="shared" si="97"/>
        <v>Train</v>
      </c>
      <c r="Q1221" t="str">
        <f t="shared" si="98"/>
        <v/>
      </c>
      <c r="S1221">
        <f>IF(E1221="",WoE!$T$11,IF(E1221&lt;18,WoE!$T$5,IF(E1221&lt;31,WoE!$T$6,IF(E1221&lt;41,WoE!$T$7,IF(E1221&lt;51,WoE!$T$8,IF(E1221&lt;61,WoE!$T$9,WoE!$T$10))))))</f>
        <v>-43.580409799888336</v>
      </c>
      <c r="T1221">
        <f>IF(J1221="",WoE!$T$25,IF(LEFT(J1221,1)=WoE!$R$19,WoE!$T$19,IF(LEFT(J1221,1)=WoE!$R$20,WoE!$T$20,IF(LEFT(J1221,1)=WoE!$R$21,WoE!$T$21,IF(LEFT(J1221,1)=WoE!$R$22,WoE!$T$22,IF(LEFT(J1221,1)=WoE!$R$23,WoE!$T$23,WoE!$T$24))))))</f>
        <v>-35.508699828064103</v>
      </c>
      <c r="U1221">
        <f>IF(Q1221=WoE!$R$45,WoE!$T$45,IF(Q1221=WoE!$R$44,WoE!$T$44,IF(Q1221=WoE!$R$43,WoE!$T$43,IF(Q1221=WoE!$R$42,WoE!$T$42,IF(Q1221=WoE!$R$41,WoE!$T$41,IF(Q1221=WoE!$R$40,WoE!$T$40,IF(Q1221=WoE!$R$39,WoE!$T$39,IF(Q1221=WoE!$R$38,WoE!$T$38,IF(Q1221=WoE!$R$37,WoE!$T$37,IF(Q1221=WoE!$R$36,WoE!$T$36,IF(Q1221=WoE!$R$35,WoE!$T$35,IF(Q1221="",WoE!$T$33,WoE!$T$34))))))))))))</f>
        <v>-46.758841498002319</v>
      </c>
      <c r="V1221">
        <f>IF(D1221=WoE!$R$53,WoE!$T$53,WoE!$T$54)</f>
        <v>-94.961360375027951</v>
      </c>
      <c r="W1221">
        <f t="shared" si="99"/>
        <v>0</v>
      </c>
      <c r="Y1221">
        <f>VLOOKUP(S1221,WoE!$T$5:$W$11,4,FALSE)</f>
        <v>113</v>
      </c>
      <c r="Z1221">
        <f>VLOOKUP(T1221,WoE!$T$19:$W$25,4,FALSE)</f>
        <v>113</v>
      </c>
      <c r="AA1221">
        <f>VLOOKUP(U1221,WoE!$T$33:$W$45,4,FALSE)</f>
        <v>112</v>
      </c>
      <c r="AB1221">
        <f>VLOOKUP(V1221,WoE!$T$53:$W$54,4,FALSE)</f>
        <v>95</v>
      </c>
      <c r="AC1221">
        <f t="shared" si="100"/>
        <v>433</v>
      </c>
      <c r="AD1221">
        <f t="shared" si="101"/>
        <v>0</v>
      </c>
    </row>
    <row r="1222" spans="1:30" x14ac:dyDescent="0.25">
      <c r="A1222">
        <v>3</v>
      </c>
      <c r="B1222">
        <v>0</v>
      </c>
      <c r="C1222" t="s">
        <v>2632</v>
      </c>
      <c r="D1222" t="s">
        <v>20</v>
      </c>
      <c r="E1222">
        <v>32</v>
      </c>
      <c r="F1222">
        <v>0</v>
      </c>
      <c r="G1222">
        <v>0</v>
      </c>
      <c r="H1222" t="s">
        <v>2633</v>
      </c>
      <c r="I1222">
        <v>8.0500000000000007</v>
      </c>
      <c r="K1222" t="s">
        <v>17</v>
      </c>
      <c r="O1222">
        <v>3</v>
      </c>
      <c r="P1222" t="str">
        <f t="shared" si="97"/>
        <v>Train</v>
      </c>
      <c r="Q1222" t="str">
        <f t="shared" si="98"/>
        <v/>
      </c>
      <c r="S1222">
        <f>IF(E1222="",WoE!$T$11,IF(E1222&lt;18,WoE!$T$5,IF(E1222&lt;31,WoE!$T$6,IF(E1222&lt;41,WoE!$T$7,IF(E1222&lt;51,WoE!$T$8,IF(E1222&lt;61,WoE!$T$9,WoE!$T$10))))))</f>
        <v>6.0882919635254256</v>
      </c>
      <c r="T1222">
        <f>IF(J1222="",WoE!$T$25,IF(LEFT(J1222,1)=WoE!$R$19,WoE!$T$19,IF(LEFT(J1222,1)=WoE!$R$20,WoE!$T$20,IF(LEFT(J1222,1)=WoE!$R$21,WoE!$T$21,IF(LEFT(J1222,1)=WoE!$R$22,WoE!$T$22,IF(LEFT(J1222,1)=WoE!$R$23,WoE!$T$23,WoE!$T$24))))))</f>
        <v>-35.508699828064103</v>
      </c>
      <c r="U1222">
        <f>IF(Q1222=WoE!$R$45,WoE!$T$45,IF(Q1222=WoE!$R$44,WoE!$T$44,IF(Q1222=WoE!$R$43,WoE!$T$43,IF(Q1222=WoE!$R$42,WoE!$T$42,IF(Q1222=WoE!$R$41,WoE!$T$41,IF(Q1222=WoE!$R$40,WoE!$T$40,IF(Q1222=WoE!$R$39,WoE!$T$39,IF(Q1222=WoE!$R$38,WoE!$T$38,IF(Q1222=WoE!$R$37,WoE!$T$37,IF(Q1222=WoE!$R$36,WoE!$T$36,IF(Q1222=WoE!$R$35,WoE!$T$35,IF(Q1222="",WoE!$T$33,WoE!$T$34))))))))))))</f>
        <v>-46.758841498002319</v>
      </c>
      <c r="V1222">
        <f>IF(D1222=WoE!$R$53,WoE!$T$53,WoE!$T$54)</f>
        <v>-94.961360375027951</v>
      </c>
      <c r="W1222">
        <f t="shared" si="99"/>
        <v>0</v>
      </c>
      <c r="Y1222">
        <f>VLOOKUP(S1222,WoE!$T$5:$W$11,4,FALSE)</f>
        <v>123</v>
      </c>
      <c r="Z1222">
        <f>VLOOKUP(T1222,WoE!$T$19:$W$25,4,FALSE)</f>
        <v>113</v>
      </c>
      <c r="AA1222">
        <f>VLOOKUP(U1222,WoE!$T$33:$W$45,4,FALSE)</f>
        <v>112</v>
      </c>
      <c r="AB1222">
        <f>VLOOKUP(V1222,WoE!$T$53:$W$54,4,FALSE)</f>
        <v>95</v>
      </c>
      <c r="AC1222">
        <f t="shared" si="100"/>
        <v>443</v>
      </c>
      <c r="AD1222">
        <f t="shared" si="101"/>
        <v>0</v>
      </c>
    </row>
    <row r="1223" spans="1:30" x14ac:dyDescent="0.25">
      <c r="A1223">
        <v>3</v>
      </c>
      <c r="B1223">
        <v>0</v>
      </c>
      <c r="C1223" t="s">
        <v>2634</v>
      </c>
      <c r="D1223" t="s">
        <v>20</v>
      </c>
      <c r="F1223">
        <v>0</v>
      </c>
      <c r="G1223">
        <v>0</v>
      </c>
      <c r="H1223" t="s">
        <v>2635</v>
      </c>
      <c r="I1223">
        <v>7.8958000000000004</v>
      </c>
      <c r="K1223" t="s">
        <v>17</v>
      </c>
      <c r="O1223">
        <v>2</v>
      </c>
      <c r="P1223" t="str">
        <f t="shared" si="97"/>
        <v>Train</v>
      </c>
      <c r="Q1223" t="str">
        <f t="shared" si="98"/>
        <v/>
      </c>
      <c r="S1223">
        <f>IF(E1223="",WoE!$T$11,IF(E1223&lt;18,WoE!$T$5,IF(E1223&lt;31,WoE!$T$6,IF(E1223&lt;41,WoE!$T$7,IF(E1223&lt;51,WoE!$T$8,IF(E1223&lt;61,WoE!$T$9,WoE!$T$10))))))</f>
        <v>-43.580409799888336</v>
      </c>
      <c r="T1223">
        <f>IF(J1223="",WoE!$T$25,IF(LEFT(J1223,1)=WoE!$R$19,WoE!$T$19,IF(LEFT(J1223,1)=WoE!$R$20,WoE!$T$20,IF(LEFT(J1223,1)=WoE!$R$21,WoE!$T$21,IF(LEFT(J1223,1)=WoE!$R$22,WoE!$T$22,IF(LEFT(J1223,1)=WoE!$R$23,WoE!$T$23,WoE!$T$24))))))</f>
        <v>-35.508699828064103</v>
      </c>
      <c r="U1223">
        <f>IF(Q1223=WoE!$R$45,WoE!$T$45,IF(Q1223=WoE!$R$44,WoE!$T$44,IF(Q1223=WoE!$R$43,WoE!$T$43,IF(Q1223=WoE!$R$42,WoE!$T$42,IF(Q1223=WoE!$R$41,WoE!$T$41,IF(Q1223=WoE!$R$40,WoE!$T$40,IF(Q1223=WoE!$R$39,WoE!$T$39,IF(Q1223=WoE!$R$38,WoE!$T$38,IF(Q1223=WoE!$R$37,WoE!$T$37,IF(Q1223=WoE!$R$36,WoE!$T$36,IF(Q1223=WoE!$R$35,WoE!$T$35,IF(Q1223="",WoE!$T$33,WoE!$T$34))))))))))))</f>
        <v>-46.758841498002319</v>
      </c>
      <c r="V1223">
        <f>IF(D1223=WoE!$R$53,WoE!$T$53,WoE!$T$54)</f>
        <v>-94.961360375027951</v>
      </c>
      <c r="W1223">
        <f t="shared" si="99"/>
        <v>0</v>
      </c>
      <c r="Y1223">
        <f>VLOOKUP(S1223,WoE!$T$5:$W$11,4,FALSE)</f>
        <v>113</v>
      </c>
      <c r="Z1223">
        <f>VLOOKUP(T1223,WoE!$T$19:$W$25,4,FALSE)</f>
        <v>113</v>
      </c>
      <c r="AA1223">
        <f>VLOOKUP(U1223,WoE!$T$33:$W$45,4,FALSE)</f>
        <v>112</v>
      </c>
      <c r="AB1223">
        <f>VLOOKUP(V1223,WoE!$T$53:$W$54,4,FALSE)</f>
        <v>95</v>
      </c>
      <c r="AC1223">
        <f t="shared" si="100"/>
        <v>433</v>
      </c>
      <c r="AD1223">
        <f t="shared" si="101"/>
        <v>0</v>
      </c>
    </row>
    <row r="1224" spans="1:30" x14ac:dyDescent="0.25">
      <c r="A1224">
        <v>3</v>
      </c>
      <c r="B1224">
        <v>0</v>
      </c>
      <c r="C1224" t="s">
        <v>2636</v>
      </c>
      <c r="D1224" t="s">
        <v>20</v>
      </c>
      <c r="E1224">
        <v>33</v>
      </c>
      <c r="F1224">
        <v>0</v>
      </c>
      <c r="G1224">
        <v>0</v>
      </c>
      <c r="H1224" t="s">
        <v>2637</v>
      </c>
      <c r="I1224">
        <v>8.6624999999999996</v>
      </c>
      <c r="K1224" t="s">
        <v>44</v>
      </c>
      <c r="O1224">
        <v>1</v>
      </c>
      <c r="P1224" t="str">
        <f t="shared" si="97"/>
        <v>Train</v>
      </c>
      <c r="Q1224" t="str">
        <f t="shared" si="98"/>
        <v/>
      </c>
      <c r="S1224">
        <f>IF(E1224="",WoE!$T$11,IF(E1224&lt;18,WoE!$T$5,IF(E1224&lt;31,WoE!$T$6,IF(E1224&lt;41,WoE!$T$7,IF(E1224&lt;51,WoE!$T$8,IF(E1224&lt;61,WoE!$T$9,WoE!$T$10))))))</f>
        <v>6.0882919635254256</v>
      </c>
      <c r="T1224">
        <f>IF(J1224="",WoE!$T$25,IF(LEFT(J1224,1)=WoE!$R$19,WoE!$T$19,IF(LEFT(J1224,1)=WoE!$R$20,WoE!$T$20,IF(LEFT(J1224,1)=WoE!$R$21,WoE!$T$21,IF(LEFT(J1224,1)=WoE!$R$22,WoE!$T$22,IF(LEFT(J1224,1)=WoE!$R$23,WoE!$T$23,WoE!$T$24))))))</f>
        <v>-35.508699828064103</v>
      </c>
      <c r="U1224">
        <f>IF(Q1224=WoE!$R$45,WoE!$T$45,IF(Q1224=WoE!$R$44,WoE!$T$44,IF(Q1224=WoE!$R$43,WoE!$T$43,IF(Q1224=WoE!$R$42,WoE!$T$42,IF(Q1224=WoE!$R$41,WoE!$T$41,IF(Q1224=WoE!$R$40,WoE!$T$40,IF(Q1224=WoE!$R$39,WoE!$T$39,IF(Q1224=WoE!$R$38,WoE!$T$38,IF(Q1224=WoE!$R$37,WoE!$T$37,IF(Q1224=WoE!$R$36,WoE!$T$36,IF(Q1224=WoE!$R$35,WoE!$T$35,IF(Q1224="",WoE!$T$33,WoE!$T$34))))))))))))</f>
        <v>-46.758841498002319</v>
      </c>
      <c r="V1224">
        <f>IF(D1224=WoE!$R$53,WoE!$T$53,WoE!$T$54)</f>
        <v>-94.961360375027951</v>
      </c>
      <c r="W1224">
        <f t="shared" si="99"/>
        <v>0</v>
      </c>
      <c r="Y1224">
        <f>VLOOKUP(S1224,WoE!$T$5:$W$11,4,FALSE)</f>
        <v>123</v>
      </c>
      <c r="Z1224">
        <f>VLOOKUP(T1224,WoE!$T$19:$W$25,4,FALSE)</f>
        <v>113</v>
      </c>
      <c r="AA1224">
        <f>VLOOKUP(U1224,WoE!$T$33:$W$45,4,FALSE)</f>
        <v>112</v>
      </c>
      <c r="AB1224">
        <f>VLOOKUP(V1224,WoE!$T$53:$W$54,4,FALSE)</f>
        <v>95</v>
      </c>
      <c r="AC1224">
        <f t="shared" si="100"/>
        <v>443</v>
      </c>
      <c r="AD1224">
        <f t="shared" si="101"/>
        <v>0</v>
      </c>
    </row>
    <row r="1225" spans="1:30" x14ac:dyDescent="0.25">
      <c r="A1225">
        <v>3</v>
      </c>
      <c r="B1225">
        <v>1</v>
      </c>
      <c r="C1225" t="s">
        <v>2638</v>
      </c>
      <c r="D1225" t="s">
        <v>15</v>
      </c>
      <c r="E1225">
        <v>23</v>
      </c>
      <c r="F1225">
        <v>0</v>
      </c>
      <c r="G1225">
        <v>0</v>
      </c>
      <c r="H1225" t="s">
        <v>2639</v>
      </c>
      <c r="I1225">
        <v>7.55</v>
      </c>
      <c r="K1225" t="s">
        <v>17</v>
      </c>
      <c r="L1225" t="s">
        <v>44</v>
      </c>
      <c r="O1225">
        <v>3</v>
      </c>
      <c r="P1225" t="str">
        <f t="shared" si="97"/>
        <v>Train</v>
      </c>
      <c r="Q1225" t="str">
        <f t="shared" si="98"/>
        <v/>
      </c>
      <c r="S1225">
        <f>IF(E1225="",WoE!$T$11,IF(E1225&lt;18,WoE!$T$5,IF(E1225&lt;31,WoE!$T$6,IF(E1225&lt;41,WoE!$T$7,IF(E1225&lt;51,WoE!$T$8,IF(E1225&lt;61,WoE!$T$9,WoE!$T$10))))))</f>
        <v>-5.6858338818942329</v>
      </c>
      <c r="T1225">
        <f>IF(J1225="",WoE!$T$25,IF(LEFT(J1225,1)=WoE!$R$19,WoE!$T$19,IF(LEFT(J1225,1)=WoE!$R$20,WoE!$T$20,IF(LEFT(J1225,1)=WoE!$R$21,WoE!$T$21,IF(LEFT(J1225,1)=WoE!$R$22,WoE!$T$22,IF(LEFT(J1225,1)=WoE!$R$23,WoE!$T$23,WoE!$T$24))))))</f>
        <v>-35.508699828064103</v>
      </c>
      <c r="U1225">
        <f>IF(Q1225=WoE!$R$45,WoE!$T$45,IF(Q1225=WoE!$R$44,WoE!$T$44,IF(Q1225=WoE!$R$43,WoE!$T$43,IF(Q1225=WoE!$R$42,WoE!$T$42,IF(Q1225=WoE!$R$41,WoE!$T$41,IF(Q1225=WoE!$R$40,WoE!$T$40,IF(Q1225=WoE!$R$39,WoE!$T$39,IF(Q1225=WoE!$R$38,WoE!$T$38,IF(Q1225=WoE!$R$37,WoE!$T$37,IF(Q1225=WoE!$R$36,WoE!$T$36,IF(Q1225=WoE!$R$35,WoE!$T$35,IF(Q1225="",WoE!$T$33,WoE!$T$34))))))))))))</f>
        <v>-46.758841498002319</v>
      </c>
      <c r="V1225">
        <f>IF(D1225=WoE!$R$53,WoE!$T$53,WoE!$T$54)</f>
        <v>157.1927179217501</v>
      </c>
      <c r="W1225">
        <f t="shared" si="99"/>
        <v>1</v>
      </c>
      <c r="Y1225">
        <f>VLOOKUP(S1225,WoE!$T$5:$W$11,4,FALSE)</f>
        <v>121</v>
      </c>
      <c r="Z1225">
        <f>VLOOKUP(T1225,WoE!$T$19:$W$25,4,FALSE)</f>
        <v>113</v>
      </c>
      <c r="AA1225">
        <f>VLOOKUP(U1225,WoE!$T$33:$W$45,4,FALSE)</f>
        <v>112</v>
      </c>
      <c r="AB1225">
        <f>VLOOKUP(V1225,WoE!$T$53:$W$54,4,FALSE)</f>
        <v>167</v>
      </c>
      <c r="AC1225">
        <f t="shared" si="100"/>
        <v>513</v>
      </c>
      <c r="AD1225">
        <f t="shared" si="101"/>
        <v>1</v>
      </c>
    </row>
    <row r="1226" spans="1:30" hidden="1" x14ac:dyDescent="0.25">
      <c r="A1226">
        <v>3</v>
      </c>
      <c r="B1226">
        <v>0</v>
      </c>
      <c r="C1226" t="s">
        <v>2640</v>
      </c>
      <c r="D1226" t="s">
        <v>20</v>
      </c>
      <c r="E1226">
        <v>21</v>
      </c>
      <c r="F1226">
        <v>0</v>
      </c>
      <c r="G1226">
        <v>0</v>
      </c>
      <c r="H1226" t="s">
        <v>2641</v>
      </c>
      <c r="I1226">
        <v>8.0500000000000007</v>
      </c>
      <c r="K1226" t="s">
        <v>17</v>
      </c>
      <c r="O1226">
        <v>4</v>
      </c>
      <c r="P1226" t="str">
        <f t="shared" si="97"/>
        <v>Test</v>
      </c>
      <c r="Q1226" t="str">
        <f t="shared" si="98"/>
        <v/>
      </c>
      <c r="S1226">
        <f>IF(E1226="",WoE!$T$11,IF(E1226&lt;18,WoE!$T$5,IF(E1226&lt;31,WoE!$T$6,IF(E1226&lt;41,WoE!$T$7,IF(E1226&lt;51,WoE!$T$8,IF(E1226&lt;61,WoE!$T$9,WoE!$T$10))))))</f>
        <v>-5.6858338818942329</v>
      </c>
      <c r="T1226">
        <f>IF(J1226="",WoE!$T$25,IF(LEFT(J1226,1)=WoE!$R$19,WoE!$T$19,IF(LEFT(J1226,1)=WoE!$R$20,WoE!$T$20,IF(LEFT(J1226,1)=WoE!$R$21,WoE!$T$21,IF(LEFT(J1226,1)=WoE!$R$22,WoE!$T$22,IF(LEFT(J1226,1)=WoE!$R$23,WoE!$T$23,WoE!$T$24))))))</f>
        <v>-35.508699828064103</v>
      </c>
      <c r="U1226">
        <f>IF(Q1226=WoE!$R$45,WoE!$T$45,IF(Q1226=WoE!$R$44,WoE!$T$44,IF(Q1226=WoE!$R$43,WoE!$T$43,IF(Q1226=WoE!$R$42,WoE!$T$42,IF(Q1226=WoE!$R$41,WoE!$T$41,IF(Q1226=WoE!$R$40,WoE!$T$40,IF(Q1226=WoE!$R$39,WoE!$T$39,IF(Q1226=WoE!$R$38,WoE!$T$38,IF(Q1226=WoE!$R$37,WoE!$T$37,IF(Q1226=WoE!$R$36,WoE!$T$36,IF(Q1226=WoE!$R$35,WoE!$T$35,IF(Q1226="",WoE!$T$33,WoE!$T$34))))))))))))</f>
        <v>-46.758841498002319</v>
      </c>
      <c r="V1226">
        <f>IF(D1226=WoE!$R$53,WoE!$T$53,WoE!$T$54)</f>
        <v>-94.961360375027951</v>
      </c>
      <c r="W1226">
        <f t="shared" si="99"/>
        <v>0</v>
      </c>
      <c r="Y1226">
        <f>VLOOKUP(S1226,WoE!$T$5:$W$11,4,FALSE)</f>
        <v>121</v>
      </c>
      <c r="Z1226">
        <f>VLOOKUP(T1226,WoE!$T$19:$W$25,4,FALSE)</f>
        <v>113</v>
      </c>
      <c r="AA1226">
        <f>VLOOKUP(U1226,WoE!$T$33:$W$45,4,FALSE)</f>
        <v>112</v>
      </c>
      <c r="AB1226">
        <f>VLOOKUP(V1226,WoE!$T$53:$W$54,4,FALSE)</f>
        <v>95</v>
      </c>
      <c r="AC1226">
        <f t="shared" si="100"/>
        <v>441</v>
      </c>
      <c r="AD1226">
        <f t="shared" si="101"/>
        <v>0</v>
      </c>
    </row>
    <row r="1227" spans="1:30" x14ac:dyDescent="0.25">
      <c r="A1227">
        <v>3</v>
      </c>
      <c r="B1227">
        <v>0</v>
      </c>
      <c r="C1227" t="s">
        <v>2642</v>
      </c>
      <c r="D1227" t="s">
        <v>20</v>
      </c>
      <c r="E1227">
        <v>60.5</v>
      </c>
      <c r="F1227">
        <v>0</v>
      </c>
      <c r="G1227">
        <v>0</v>
      </c>
      <c r="H1227" t="s">
        <v>2643</v>
      </c>
      <c r="K1227" t="s">
        <v>17</v>
      </c>
      <c r="M1227">
        <v>261</v>
      </c>
      <c r="O1227">
        <v>3</v>
      </c>
      <c r="P1227" t="str">
        <f t="shared" si="97"/>
        <v>Train</v>
      </c>
      <c r="Q1227" t="str">
        <f t="shared" si="98"/>
        <v/>
      </c>
      <c r="S1227">
        <f>IF(E1227="",WoE!$T$11,IF(E1227&lt;18,WoE!$T$5,IF(E1227&lt;31,WoE!$T$6,IF(E1227&lt;41,WoE!$T$7,IF(E1227&lt;51,WoE!$T$8,IF(E1227&lt;61,WoE!$T$9,WoE!$T$10))))))</f>
        <v>24.067603007585038</v>
      </c>
      <c r="T1227">
        <f>IF(J1227="",WoE!$T$25,IF(LEFT(J1227,1)=WoE!$R$19,WoE!$T$19,IF(LEFT(J1227,1)=WoE!$R$20,WoE!$T$20,IF(LEFT(J1227,1)=WoE!$R$21,WoE!$T$21,IF(LEFT(J1227,1)=WoE!$R$22,WoE!$T$22,IF(LEFT(J1227,1)=WoE!$R$23,WoE!$T$23,WoE!$T$24))))))</f>
        <v>-35.508699828064103</v>
      </c>
      <c r="U1227">
        <f>IF(Q1227=WoE!$R$45,WoE!$T$45,IF(Q1227=WoE!$R$44,WoE!$T$44,IF(Q1227=WoE!$R$43,WoE!$T$43,IF(Q1227=WoE!$R$42,WoE!$T$42,IF(Q1227=WoE!$R$41,WoE!$T$41,IF(Q1227=WoE!$R$40,WoE!$T$40,IF(Q1227=WoE!$R$39,WoE!$T$39,IF(Q1227=WoE!$R$38,WoE!$T$38,IF(Q1227=WoE!$R$37,WoE!$T$37,IF(Q1227=WoE!$R$36,WoE!$T$36,IF(Q1227=WoE!$R$35,WoE!$T$35,IF(Q1227="",WoE!$T$33,WoE!$T$34))))))))))))</f>
        <v>-46.758841498002319</v>
      </c>
      <c r="V1227">
        <f>IF(D1227=WoE!$R$53,WoE!$T$53,WoE!$T$54)</f>
        <v>-94.961360375027951</v>
      </c>
      <c r="W1227">
        <f t="shared" si="99"/>
        <v>0</v>
      </c>
      <c r="Y1227">
        <f>VLOOKUP(S1227,WoE!$T$5:$W$11,4,FALSE)</f>
        <v>127</v>
      </c>
      <c r="Z1227">
        <f>VLOOKUP(T1227,WoE!$T$19:$W$25,4,FALSE)</f>
        <v>113</v>
      </c>
      <c r="AA1227">
        <f>VLOOKUP(U1227,WoE!$T$33:$W$45,4,FALSE)</f>
        <v>112</v>
      </c>
      <c r="AB1227">
        <f>VLOOKUP(V1227,WoE!$T$53:$W$54,4,FALSE)</f>
        <v>95</v>
      </c>
      <c r="AC1227">
        <f t="shared" si="100"/>
        <v>447</v>
      </c>
      <c r="AD1227">
        <f t="shared" si="101"/>
        <v>0</v>
      </c>
    </row>
    <row r="1228" spans="1:30" x14ac:dyDescent="0.25">
      <c r="A1228">
        <v>3</v>
      </c>
      <c r="B1228">
        <v>0</v>
      </c>
      <c r="C1228" t="s">
        <v>2644</v>
      </c>
      <c r="D1228" t="s">
        <v>20</v>
      </c>
      <c r="E1228">
        <v>19</v>
      </c>
      <c r="F1228">
        <v>0</v>
      </c>
      <c r="G1228">
        <v>0</v>
      </c>
      <c r="H1228" t="s">
        <v>2645</v>
      </c>
      <c r="I1228">
        <v>7.8958000000000004</v>
      </c>
      <c r="K1228" t="s">
        <v>17</v>
      </c>
      <c r="O1228">
        <v>1</v>
      </c>
      <c r="P1228" t="str">
        <f t="shared" si="97"/>
        <v>Train</v>
      </c>
      <c r="Q1228" t="str">
        <f t="shared" si="98"/>
        <v/>
      </c>
      <c r="S1228">
        <f>IF(E1228="",WoE!$T$11,IF(E1228&lt;18,WoE!$T$5,IF(E1228&lt;31,WoE!$T$6,IF(E1228&lt;41,WoE!$T$7,IF(E1228&lt;51,WoE!$T$8,IF(E1228&lt;61,WoE!$T$9,WoE!$T$10))))))</f>
        <v>-5.6858338818942329</v>
      </c>
      <c r="T1228">
        <f>IF(J1228="",WoE!$T$25,IF(LEFT(J1228,1)=WoE!$R$19,WoE!$T$19,IF(LEFT(J1228,1)=WoE!$R$20,WoE!$T$20,IF(LEFT(J1228,1)=WoE!$R$21,WoE!$T$21,IF(LEFT(J1228,1)=WoE!$R$22,WoE!$T$22,IF(LEFT(J1228,1)=WoE!$R$23,WoE!$T$23,WoE!$T$24))))))</f>
        <v>-35.508699828064103</v>
      </c>
      <c r="U1228">
        <f>IF(Q1228=WoE!$R$45,WoE!$T$45,IF(Q1228=WoE!$R$44,WoE!$T$44,IF(Q1228=WoE!$R$43,WoE!$T$43,IF(Q1228=WoE!$R$42,WoE!$T$42,IF(Q1228=WoE!$R$41,WoE!$T$41,IF(Q1228=WoE!$R$40,WoE!$T$40,IF(Q1228=WoE!$R$39,WoE!$T$39,IF(Q1228=WoE!$R$38,WoE!$T$38,IF(Q1228=WoE!$R$37,WoE!$T$37,IF(Q1228=WoE!$R$36,WoE!$T$36,IF(Q1228=WoE!$R$35,WoE!$T$35,IF(Q1228="",WoE!$T$33,WoE!$T$34))))))))))))</f>
        <v>-46.758841498002319</v>
      </c>
      <c r="V1228">
        <f>IF(D1228=WoE!$R$53,WoE!$T$53,WoE!$T$54)</f>
        <v>-94.961360375027951</v>
      </c>
      <c r="W1228">
        <f t="shared" si="99"/>
        <v>0</v>
      </c>
      <c r="Y1228">
        <f>VLOOKUP(S1228,WoE!$T$5:$W$11,4,FALSE)</f>
        <v>121</v>
      </c>
      <c r="Z1228">
        <f>VLOOKUP(T1228,WoE!$T$19:$W$25,4,FALSE)</f>
        <v>113</v>
      </c>
      <c r="AA1228">
        <f>VLOOKUP(U1228,WoE!$T$33:$W$45,4,FALSE)</f>
        <v>112</v>
      </c>
      <c r="AB1228">
        <f>VLOOKUP(V1228,WoE!$T$53:$W$54,4,FALSE)</f>
        <v>95</v>
      </c>
      <c r="AC1228">
        <f t="shared" si="100"/>
        <v>441</v>
      </c>
      <c r="AD1228">
        <f t="shared" si="101"/>
        <v>0</v>
      </c>
    </row>
    <row r="1229" spans="1:30" hidden="1" x14ac:dyDescent="0.25">
      <c r="A1229">
        <v>3</v>
      </c>
      <c r="B1229">
        <v>0</v>
      </c>
      <c r="C1229" t="s">
        <v>2646</v>
      </c>
      <c r="D1229" t="s">
        <v>15</v>
      </c>
      <c r="E1229">
        <v>22</v>
      </c>
      <c r="F1229">
        <v>0</v>
      </c>
      <c r="G1229">
        <v>0</v>
      </c>
      <c r="H1229" t="s">
        <v>2647</v>
      </c>
      <c r="I1229">
        <v>9.8375000000000004</v>
      </c>
      <c r="K1229" t="s">
        <v>17</v>
      </c>
      <c r="O1229">
        <v>5</v>
      </c>
      <c r="P1229" t="str">
        <f t="shared" si="97"/>
        <v>Validate</v>
      </c>
      <c r="Q1229" t="str">
        <f t="shared" si="98"/>
        <v/>
      </c>
      <c r="S1229">
        <f>IF(E1229="",WoE!$T$11,IF(E1229&lt;18,WoE!$T$5,IF(E1229&lt;31,WoE!$T$6,IF(E1229&lt;41,WoE!$T$7,IF(E1229&lt;51,WoE!$T$8,IF(E1229&lt;61,WoE!$T$9,WoE!$T$10))))))</f>
        <v>-5.6858338818942329</v>
      </c>
      <c r="T1229">
        <f>IF(J1229="",WoE!$T$25,IF(LEFT(J1229,1)=WoE!$R$19,WoE!$T$19,IF(LEFT(J1229,1)=WoE!$R$20,WoE!$T$20,IF(LEFT(J1229,1)=WoE!$R$21,WoE!$T$21,IF(LEFT(J1229,1)=WoE!$R$22,WoE!$T$22,IF(LEFT(J1229,1)=WoE!$R$23,WoE!$T$23,WoE!$T$24))))))</f>
        <v>-35.508699828064103</v>
      </c>
      <c r="U1229">
        <f>IF(Q1229=WoE!$R$45,WoE!$T$45,IF(Q1229=WoE!$R$44,WoE!$T$44,IF(Q1229=WoE!$R$43,WoE!$T$43,IF(Q1229=WoE!$R$42,WoE!$T$42,IF(Q1229=WoE!$R$41,WoE!$T$41,IF(Q1229=WoE!$R$40,WoE!$T$40,IF(Q1229=WoE!$R$39,WoE!$T$39,IF(Q1229=WoE!$R$38,WoE!$T$38,IF(Q1229=WoE!$R$37,WoE!$T$37,IF(Q1229=WoE!$R$36,WoE!$T$36,IF(Q1229=WoE!$R$35,WoE!$T$35,IF(Q1229="",WoE!$T$33,WoE!$T$34))))))))))))</f>
        <v>-46.758841498002319</v>
      </c>
      <c r="V1229">
        <f>IF(D1229=WoE!$R$53,WoE!$T$53,WoE!$T$54)</f>
        <v>157.1927179217501</v>
      </c>
      <c r="W1229">
        <f t="shared" si="99"/>
        <v>0</v>
      </c>
      <c r="Y1229">
        <f>VLOOKUP(S1229,WoE!$T$5:$W$11,4,FALSE)</f>
        <v>121</v>
      </c>
      <c r="Z1229">
        <f>VLOOKUP(T1229,WoE!$T$19:$W$25,4,FALSE)</f>
        <v>113</v>
      </c>
      <c r="AA1229">
        <f>VLOOKUP(U1229,WoE!$T$33:$W$45,4,FALSE)</f>
        <v>112</v>
      </c>
      <c r="AB1229">
        <f>VLOOKUP(V1229,WoE!$T$53:$W$54,4,FALSE)</f>
        <v>167</v>
      </c>
      <c r="AC1229">
        <f t="shared" si="100"/>
        <v>513</v>
      </c>
      <c r="AD1229">
        <f t="shared" si="101"/>
        <v>0</v>
      </c>
    </row>
    <row r="1230" spans="1:30" x14ac:dyDescent="0.25">
      <c r="A1230">
        <v>3</v>
      </c>
      <c r="B1230">
        <v>1</v>
      </c>
      <c r="C1230" t="s">
        <v>2648</v>
      </c>
      <c r="D1230" t="s">
        <v>20</v>
      </c>
      <c r="E1230">
        <v>31</v>
      </c>
      <c r="F1230">
        <v>0</v>
      </c>
      <c r="G1230">
        <v>0</v>
      </c>
      <c r="H1230" t="s">
        <v>2649</v>
      </c>
      <c r="I1230">
        <v>7.9249999999999998</v>
      </c>
      <c r="K1230" t="s">
        <v>17</v>
      </c>
      <c r="L1230" t="s">
        <v>54</v>
      </c>
      <c r="O1230">
        <v>2</v>
      </c>
      <c r="P1230" t="str">
        <f t="shared" si="97"/>
        <v>Train</v>
      </c>
      <c r="Q1230" t="str">
        <f t="shared" si="98"/>
        <v/>
      </c>
      <c r="S1230">
        <f>IF(E1230="",WoE!$T$11,IF(E1230&lt;18,WoE!$T$5,IF(E1230&lt;31,WoE!$T$6,IF(E1230&lt;41,WoE!$T$7,IF(E1230&lt;51,WoE!$T$8,IF(E1230&lt;61,WoE!$T$9,WoE!$T$10))))))</f>
        <v>6.0882919635254256</v>
      </c>
      <c r="T1230">
        <f>IF(J1230="",WoE!$T$25,IF(LEFT(J1230,1)=WoE!$R$19,WoE!$T$19,IF(LEFT(J1230,1)=WoE!$R$20,WoE!$T$20,IF(LEFT(J1230,1)=WoE!$R$21,WoE!$T$21,IF(LEFT(J1230,1)=WoE!$R$22,WoE!$T$22,IF(LEFT(J1230,1)=WoE!$R$23,WoE!$T$23,WoE!$T$24))))))</f>
        <v>-35.508699828064103</v>
      </c>
      <c r="U1230">
        <f>IF(Q1230=WoE!$R$45,WoE!$T$45,IF(Q1230=WoE!$R$44,WoE!$T$44,IF(Q1230=WoE!$R$43,WoE!$T$43,IF(Q1230=WoE!$R$42,WoE!$T$42,IF(Q1230=WoE!$R$41,WoE!$T$41,IF(Q1230=WoE!$R$40,WoE!$T$40,IF(Q1230=WoE!$R$39,WoE!$T$39,IF(Q1230=WoE!$R$38,WoE!$T$38,IF(Q1230=WoE!$R$37,WoE!$T$37,IF(Q1230=WoE!$R$36,WoE!$T$36,IF(Q1230=WoE!$R$35,WoE!$T$35,IF(Q1230="",WoE!$T$33,WoE!$T$34))))))))))))</f>
        <v>-46.758841498002319</v>
      </c>
      <c r="V1230">
        <f>IF(D1230=WoE!$R$53,WoE!$T$53,WoE!$T$54)</f>
        <v>-94.961360375027951</v>
      </c>
      <c r="W1230">
        <f t="shared" si="99"/>
        <v>1</v>
      </c>
      <c r="Y1230">
        <f>VLOOKUP(S1230,WoE!$T$5:$W$11,4,FALSE)</f>
        <v>123</v>
      </c>
      <c r="Z1230">
        <f>VLOOKUP(T1230,WoE!$T$19:$W$25,4,FALSE)</f>
        <v>113</v>
      </c>
      <c r="AA1230">
        <f>VLOOKUP(U1230,WoE!$T$33:$W$45,4,FALSE)</f>
        <v>112</v>
      </c>
      <c r="AB1230">
        <f>VLOOKUP(V1230,WoE!$T$53:$W$54,4,FALSE)</f>
        <v>95</v>
      </c>
      <c r="AC1230">
        <f t="shared" si="100"/>
        <v>443</v>
      </c>
      <c r="AD1230">
        <f t="shared" si="101"/>
        <v>1</v>
      </c>
    </row>
    <row r="1231" spans="1:30" x14ac:dyDescent="0.25">
      <c r="A1231">
        <v>3</v>
      </c>
      <c r="B1231">
        <v>0</v>
      </c>
      <c r="C1231" t="s">
        <v>2650</v>
      </c>
      <c r="D1231" t="s">
        <v>20</v>
      </c>
      <c r="E1231">
        <v>27</v>
      </c>
      <c r="F1231">
        <v>0</v>
      </c>
      <c r="G1231">
        <v>0</v>
      </c>
      <c r="H1231" t="s">
        <v>2651</v>
      </c>
      <c r="I1231">
        <v>8.6624999999999996</v>
      </c>
      <c r="K1231" t="s">
        <v>17</v>
      </c>
      <c r="O1231">
        <v>1</v>
      </c>
      <c r="P1231" t="str">
        <f t="shared" si="97"/>
        <v>Train</v>
      </c>
      <c r="Q1231" t="str">
        <f t="shared" si="98"/>
        <v/>
      </c>
      <c r="S1231">
        <f>IF(E1231="",WoE!$T$11,IF(E1231&lt;18,WoE!$T$5,IF(E1231&lt;31,WoE!$T$6,IF(E1231&lt;41,WoE!$T$7,IF(E1231&lt;51,WoE!$T$8,IF(E1231&lt;61,WoE!$T$9,WoE!$T$10))))))</f>
        <v>-5.6858338818942329</v>
      </c>
      <c r="T1231">
        <f>IF(J1231="",WoE!$T$25,IF(LEFT(J1231,1)=WoE!$R$19,WoE!$T$19,IF(LEFT(J1231,1)=WoE!$R$20,WoE!$T$20,IF(LEFT(J1231,1)=WoE!$R$21,WoE!$T$21,IF(LEFT(J1231,1)=WoE!$R$22,WoE!$T$22,IF(LEFT(J1231,1)=WoE!$R$23,WoE!$T$23,WoE!$T$24))))))</f>
        <v>-35.508699828064103</v>
      </c>
      <c r="U1231">
        <f>IF(Q1231=WoE!$R$45,WoE!$T$45,IF(Q1231=WoE!$R$44,WoE!$T$44,IF(Q1231=WoE!$R$43,WoE!$T$43,IF(Q1231=WoE!$R$42,WoE!$T$42,IF(Q1231=WoE!$R$41,WoE!$T$41,IF(Q1231=WoE!$R$40,WoE!$T$40,IF(Q1231=WoE!$R$39,WoE!$T$39,IF(Q1231=WoE!$R$38,WoE!$T$38,IF(Q1231=WoE!$R$37,WoE!$T$37,IF(Q1231=WoE!$R$36,WoE!$T$36,IF(Q1231=WoE!$R$35,WoE!$T$35,IF(Q1231="",WoE!$T$33,WoE!$T$34))))))))))))</f>
        <v>-46.758841498002319</v>
      </c>
      <c r="V1231">
        <f>IF(D1231=WoE!$R$53,WoE!$T$53,WoE!$T$54)</f>
        <v>-94.961360375027951</v>
      </c>
      <c r="W1231">
        <f t="shared" si="99"/>
        <v>0</v>
      </c>
      <c r="Y1231">
        <f>VLOOKUP(S1231,WoE!$T$5:$W$11,4,FALSE)</f>
        <v>121</v>
      </c>
      <c r="Z1231">
        <f>VLOOKUP(T1231,WoE!$T$19:$W$25,4,FALSE)</f>
        <v>113</v>
      </c>
      <c r="AA1231">
        <f>VLOOKUP(U1231,WoE!$T$33:$W$45,4,FALSE)</f>
        <v>112</v>
      </c>
      <c r="AB1231">
        <f>VLOOKUP(V1231,WoE!$T$53:$W$54,4,FALSE)</f>
        <v>95</v>
      </c>
      <c r="AC1231">
        <f t="shared" si="100"/>
        <v>441</v>
      </c>
      <c r="AD1231">
        <f t="shared" si="101"/>
        <v>0</v>
      </c>
    </row>
    <row r="1232" spans="1:30" x14ac:dyDescent="0.25">
      <c r="A1232">
        <v>3</v>
      </c>
      <c r="B1232">
        <v>0</v>
      </c>
      <c r="C1232" t="s">
        <v>2652</v>
      </c>
      <c r="D1232" t="s">
        <v>15</v>
      </c>
      <c r="E1232">
        <v>2</v>
      </c>
      <c r="F1232">
        <v>0</v>
      </c>
      <c r="G1232">
        <v>1</v>
      </c>
      <c r="H1232" t="s">
        <v>2653</v>
      </c>
      <c r="I1232">
        <v>10.4625</v>
      </c>
      <c r="J1232" t="s">
        <v>2575</v>
      </c>
      <c r="K1232" t="s">
        <v>17</v>
      </c>
      <c r="O1232">
        <v>1</v>
      </c>
      <c r="P1232" t="str">
        <f t="shared" si="97"/>
        <v>Train</v>
      </c>
      <c r="Q1232" t="str">
        <f t="shared" si="98"/>
        <v/>
      </c>
      <c r="S1232">
        <f>IF(E1232="",WoE!$T$11,IF(E1232&lt;18,WoE!$T$5,IF(E1232&lt;31,WoE!$T$6,IF(E1232&lt;41,WoE!$T$7,IF(E1232&lt;51,WoE!$T$8,IF(E1232&lt;61,WoE!$T$9,WoE!$T$10))))))</f>
        <v>76.513380263189873</v>
      </c>
      <c r="T1232">
        <f>IF(J1232="",WoE!$T$25,IF(LEFT(J1232,1)=WoE!$R$19,WoE!$T$19,IF(LEFT(J1232,1)=WoE!$R$20,WoE!$T$20,IF(LEFT(J1232,1)=WoE!$R$21,WoE!$T$21,IF(LEFT(J1232,1)=WoE!$R$22,WoE!$T$22,IF(LEFT(J1232,1)=WoE!$R$23,WoE!$T$23,WoE!$T$24))))))</f>
        <v>72.164869069215996</v>
      </c>
      <c r="U1232">
        <f>IF(Q1232=WoE!$R$45,WoE!$T$45,IF(Q1232=WoE!$R$44,WoE!$T$44,IF(Q1232=WoE!$R$43,WoE!$T$43,IF(Q1232=WoE!$R$42,WoE!$T$42,IF(Q1232=WoE!$R$41,WoE!$T$41,IF(Q1232=WoE!$R$40,WoE!$T$40,IF(Q1232=WoE!$R$39,WoE!$T$39,IF(Q1232=WoE!$R$38,WoE!$T$38,IF(Q1232=WoE!$R$37,WoE!$T$37,IF(Q1232=WoE!$R$36,WoE!$T$36,IF(Q1232=WoE!$R$35,WoE!$T$35,IF(Q1232="",WoE!$T$33,WoE!$T$34))))))))))))</f>
        <v>-46.758841498002319</v>
      </c>
      <c r="V1232">
        <f>IF(D1232=WoE!$R$53,WoE!$T$53,WoE!$T$54)</f>
        <v>157.1927179217501</v>
      </c>
      <c r="W1232">
        <f t="shared" si="99"/>
        <v>0</v>
      </c>
      <c r="Y1232">
        <f>VLOOKUP(S1232,WoE!$T$5:$W$11,4,FALSE)</f>
        <v>137</v>
      </c>
      <c r="Z1232">
        <f>VLOOKUP(T1232,WoE!$T$19:$W$25,4,FALSE)</f>
        <v>140</v>
      </c>
      <c r="AA1232">
        <f>VLOOKUP(U1232,WoE!$T$33:$W$45,4,FALSE)</f>
        <v>112</v>
      </c>
      <c r="AB1232">
        <f>VLOOKUP(V1232,WoE!$T$53:$W$54,4,FALSE)</f>
        <v>167</v>
      </c>
      <c r="AC1232">
        <f t="shared" si="100"/>
        <v>556</v>
      </c>
      <c r="AD1232">
        <f t="shared" si="101"/>
        <v>0</v>
      </c>
    </row>
    <row r="1233" spans="1:30" x14ac:dyDescent="0.25">
      <c r="A1233">
        <v>3</v>
      </c>
      <c r="B1233">
        <v>0</v>
      </c>
      <c r="C1233" t="s">
        <v>2654</v>
      </c>
      <c r="D1233" t="s">
        <v>15</v>
      </c>
      <c r="E1233">
        <v>29</v>
      </c>
      <c r="F1233">
        <v>1</v>
      </c>
      <c r="G1233">
        <v>1</v>
      </c>
      <c r="H1233" t="s">
        <v>2653</v>
      </c>
      <c r="I1233">
        <v>10.4625</v>
      </c>
      <c r="J1233" t="s">
        <v>2575</v>
      </c>
      <c r="K1233" t="s">
        <v>17</v>
      </c>
      <c r="O1233">
        <v>2</v>
      </c>
      <c r="P1233" t="str">
        <f t="shared" si="97"/>
        <v>Train</v>
      </c>
      <c r="Q1233" t="str">
        <f t="shared" si="98"/>
        <v/>
      </c>
      <c r="S1233">
        <f>IF(E1233="",WoE!$T$11,IF(E1233&lt;18,WoE!$T$5,IF(E1233&lt;31,WoE!$T$6,IF(E1233&lt;41,WoE!$T$7,IF(E1233&lt;51,WoE!$T$8,IF(E1233&lt;61,WoE!$T$9,WoE!$T$10))))))</f>
        <v>-5.6858338818942329</v>
      </c>
      <c r="T1233">
        <f>IF(J1233="",WoE!$T$25,IF(LEFT(J1233,1)=WoE!$R$19,WoE!$T$19,IF(LEFT(J1233,1)=WoE!$R$20,WoE!$T$20,IF(LEFT(J1233,1)=WoE!$R$21,WoE!$T$21,IF(LEFT(J1233,1)=WoE!$R$22,WoE!$T$22,IF(LEFT(J1233,1)=WoE!$R$23,WoE!$T$23,WoE!$T$24))))))</f>
        <v>72.164869069215996</v>
      </c>
      <c r="U1233">
        <f>IF(Q1233=WoE!$R$45,WoE!$T$45,IF(Q1233=WoE!$R$44,WoE!$T$44,IF(Q1233=WoE!$R$43,WoE!$T$43,IF(Q1233=WoE!$R$42,WoE!$T$42,IF(Q1233=WoE!$R$41,WoE!$T$41,IF(Q1233=WoE!$R$40,WoE!$T$40,IF(Q1233=WoE!$R$39,WoE!$T$39,IF(Q1233=WoE!$R$38,WoE!$T$38,IF(Q1233=WoE!$R$37,WoE!$T$37,IF(Q1233=WoE!$R$36,WoE!$T$36,IF(Q1233=WoE!$R$35,WoE!$T$35,IF(Q1233="",WoE!$T$33,WoE!$T$34))))))))))))</f>
        <v>-46.758841498002319</v>
      </c>
      <c r="V1233">
        <f>IF(D1233=WoE!$R$53,WoE!$T$53,WoE!$T$54)</f>
        <v>157.1927179217501</v>
      </c>
      <c r="W1233">
        <f t="shared" si="99"/>
        <v>0</v>
      </c>
      <c r="Y1233">
        <f>VLOOKUP(S1233,WoE!$T$5:$W$11,4,FALSE)</f>
        <v>121</v>
      </c>
      <c r="Z1233">
        <f>VLOOKUP(T1233,WoE!$T$19:$W$25,4,FALSE)</f>
        <v>140</v>
      </c>
      <c r="AA1233">
        <f>VLOOKUP(U1233,WoE!$T$33:$W$45,4,FALSE)</f>
        <v>112</v>
      </c>
      <c r="AB1233">
        <f>VLOOKUP(V1233,WoE!$T$53:$W$54,4,FALSE)</f>
        <v>167</v>
      </c>
      <c r="AC1233">
        <f t="shared" si="100"/>
        <v>540</v>
      </c>
      <c r="AD1233">
        <f t="shared" si="101"/>
        <v>0</v>
      </c>
    </row>
    <row r="1234" spans="1:30" hidden="1" x14ac:dyDescent="0.25">
      <c r="A1234">
        <v>3</v>
      </c>
      <c r="B1234">
        <v>1</v>
      </c>
      <c r="C1234" t="s">
        <v>2655</v>
      </c>
      <c r="D1234" t="s">
        <v>20</v>
      </c>
      <c r="E1234">
        <v>16</v>
      </c>
      <c r="F1234">
        <v>0</v>
      </c>
      <c r="G1234">
        <v>0</v>
      </c>
      <c r="H1234" t="s">
        <v>2656</v>
      </c>
      <c r="I1234">
        <v>8.0500000000000007</v>
      </c>
      <c r="K1234" t="s">
        <v>17</v>
      </c>
      <c r="L1234" t="s">
        <v>60</v>
      </c>
      <c r="O1234">
        <v>4</v>
      </c>
      <c r="P1234" t="str">
        <f t="shared" si="97"/>
        <v>Test</v>
      </c>
      <c r="Q1234" t="str">
        <f t="shared" si="98"/>
        <v/>
      </c>
      <c r="S1234">
        <f>IF(E1234="",WoE!$T$11,IF(E1234&lt;18,WoE!$T$5,IF(E1234&lt;31,WoE!$T$6,IF(E1234&lt;41,WoE!$T$7,IF(E1234&lt;51,WoE!$T$8,IF(E1234&lt;61,WoE!$T$9,WoE!$T$10))))))</f>
        <v>76.513380263189873</v>
      </c>
      <c r="T1234">
        <f>IF(J1234="",WoE!$T$25,IF(LEFT(J1234,1)=WoE!$R$19,WoE!$T$19,IF(LEFT(J1234,1)=WoE!$R$20,WoE!$T$20,IF(LEFT(J1234,1)=WoE!$R$21,WoE!$T$21,IF(LEFT(J1234,1)=WoE!$R$22,WoE!$T$22,IF(LEFT(J1234,1)=WoE!$R$23,WoE!$T$23,WoE!$T$24))))))</f>
        <v>-35.508699828064103</v>
      </c>
      <c r="U1234">
        <f>IF(Q1234=WoE!$R$45,WoE!$T$45,IF(Q1234=WoE!$R$44,WoE!$T$44,IF(Q1234=WoE!$R$43,WoE!$T$43,IF(Q1234=WoE!$R$42,WoE!$T$42,IF(Q1234=WoE!$R$41,WoE!$T$41,IF(Q1234=WoE!$R$40,WoE!$T$40,IF(Q1234=WoE!$R$39,WoE!$T$39,IF(Q1234=WoE!$R$38,WoE!$T$38,IF(Q1234=WoE!$R$37,WoE!$T$37,IF(Q1234=WoE!$R$36,WoE!$T$36,IF(Q1234=WoE!$R$35,WoE!$T$35,IF(Q1234="",WoE!$T$33,WoE!$T$34))))))))))))</f>
        <v>-46.758841498002319</v>
      </c>
      <c r="V1234">
        <f>IF(D1234=WoE!$R$53,WoE!$T$53,WoE!$T$54)</f>
        <v>-94.961360375027951</v>
      </c>
      <c r="W1234">
        <f t="shared" si="99"/>
        <v>1</v>
      </c>
      <c r="Y1234">
        <f>VLOOKUP(S1234,WoE!$T$5:$W$11,4,FALSE)</f>
        <v>137</v>
      </c>
      <c r="Z1234">
        <f>VLOOKUP(T1234,WoE!$T$19:$W$25,4,FALSE)</f>
        <v>113</v>
      </c>
      <c r="AA1234">
        <f>VLOOKUP(U1234,WoE!$T$33:$W$45,4,FALSE)</f>
        <v>112</v>
      </c>
      <c r="AB1234">
        <f>VLOOKUP(V1234,WoE!$T$53:$W$54,4,FALSE)</f>
        <v>95</v>
      </c>
      <c r="AC1234">
        <f t="shared" si="100"/>
        <v>457</v>
      </c>
      <c r="AD1234">
        <f t="shared" si="101"/>
        <v>1</v>
      </c>
    </row>
    <row r="1235" spans="1:30" hidden="1" x14ac:dyDescent="0.25">
      <c r="A1235">
        <v>3</v>
      </c>
      <c r="B1235">
        <v>1</v>
      </c>
      <c r="C1235" t="s">
        <v>2657</v>
      </c>
      <c r="D1235" t="s">
        <v>20</v>
      </c>
      <c r="E1235">
        <v>44</v>
      </c>
      <c r="F1235">
        <v>0</v>
      </c>
      <c r="G1235">
        <v>0</v>
      </c>
      <c r="H1235" t="s">
        <v>2658</v>
      </c>
      <c r="I1235">
        <v>7.9249999999999998</v>
      </c>
      <c r="K1235" t="s">
        <v>17</v>
      </c>
      <c r="L1235" t="s">
        <v>414</v>
      </c>
      <c r="O1235">
        <v>5</v>
      </c>
      <c r="P1235" t="str">
        <f t="shared" si="97"/>
        <v>Validate</v>
      </c>
      <c r="Q1235" t="str">
        <f t="shared" si="98"/>
        <v/>
      </c>
      <c r="S1235">
        <f>IF(E1235="",WoE!$T$11,IF(E1235&lt;18,WoE!$T$5,IF(E1235&lt;31,WoE!$T$6,IF(E1235&lt;41,WoE!$T$7,IF(E1235&lt;51,WoE!$T$8,IF(E1235&lt;61,WoE!$T$9,WoE!$T$10))))))</f>
        <v>10.385094737400134</v>
      </c>
      <c r="T1235">
        <f>IF(J1235="",WoE!$T$25,IF(LEFT(J1235,1)=WoE!$R$19,WoE!$T$19,IF(LEFT(J1235,1)=WoE!$R$20,WoE!$T$20,IF(LEFT(J1235,1)=WoE!$R$21,WoE!$T$21,IF(LEFT(J1235,1)=WoE!$R$22,WoE!$T$22,IF(LEFT(J1235,1)=WoE!$R$23,WoE!$T$23,WoE!$T$24))))))</f>
        <v>-35.508699828064103</v>
      </c>
      <c r="U1235">
        <f>IF(Q1235=WoE!$R$45,WoE!$T$45,IF(Q1235=WoE!$R$44,WoE!$T$44,IF(Q1235=WoE!$R$43,WoE!$T$43,IF(Q1235=WoE!$R$42,WoE!$T$42,IF(Q1235=WoE!$R$41,WoE!$T$41,IF(Q1235=WoE!$R$40,WoE!$T$40,IF(Q1235=WoE!$R$39,WoE!$T$39,IF(Q1235=WoE!$R$38,WoE!$T$38,IF(Q1235=WoE!$R$37,WoE!$T$37,IF(Q1235=WoE!$R$36,WoE!$T$36,IF(Q1235=WoE!$R$35,WoE!$T$35,IF(Q1235="",WoE!$T$33,WoE!$T$34))))))))))))</f>
        <v>-46.758841498002319</v>
      </c>
      <c r="V1235">
        <f>IF(D1235=WoE!$R$53,WoE!$T$53,WoE!$T$54)</f>
        <v>-94.961360375027951</v>
      </c>
      <c r="W1235">
        <f t="shared" si="99"/>
        <v>1</v>
      </c>
      <c r="Y1235">
        <f>VLOOKUP(S1235,WoE!$T$5:$W$11,4,FALSE)</f>
        <v>124</v>
      </c>
      <c r="Z1235">
        <f>VLOOKUP(T1235,WoE!$T$19:$W$25,4,FALSE)</f>
        <v>113</v>
      </c>
      <c r="AA1235">
        <f>VLOOKUP(U1235,WoE!$T$33:$W$45,4,FALSE)</f>
        <v>112</v>
      </c>
      <c r="AB1235">
        <f>VLOOKUP(V1235,WoE!$T$53:$W$54,4,FALSE)</f>
        <v>95</v>
      </c>
      <c r="AC1235">
        <f t="shared" si="100"/>
        <v>444</v>
      </c>
      <c r="AD1235">
        <f t="shared" si="101"/>
        <v>1</v>
      </c>
    </row>
    <row r="1236" spans="1:30" x14ac:dyDescent="0.25">
      <c r="A1236">
        <v>3</v>
      </c>
      <c r="B1236">
        <v>0</v>
      </c>
      <c r="C1236" t="s">
        <v>2659</v>
      </c>
      <c r="D1236" t="s">
        <v>20</v>
      </c>
      <c r="E1236">
        <v>25</v>
      </c>
      <c r="F1236">
        <v>0</v>
      </c>
      <c r="G1236">
        <v>0</v>
      </c>
      <c r="H1236" t="s">
        <v>2660</v>
      </c>
      <c r="I1236">
        <v>7.05</v>
      </c>
      <c r="K1236" t="s">
        <v>17</v>
      </c>
      <c r="O1236">
        <v>3</v>
      </c>
      <c r="P1236" t="str">
        <f t="shared" si="97"/>
        <v>Train</v>
      </c>
      <c r="Q1236" t="str">
        <f t="shared" si="98"/>
        <v/>
      </c>
      <c r="S1236">
        <f>IF(E1236="",WoE!$T$11,IF(E1236&lt;18,WoE!$T$5,IF(E1236&lt;31,WoE!$T$6,IF(E1236&lt;41,WoE!$T$7,IF(E1236&lt;51,WoE!$T$8,IF(E1236&lt;61,WoE!$T$9,WoE!$T$10))))))</f>
        <v>-5.6858338818942329</v>
      </c>
      <c r="T1236">
        <f>IF(J1236="",WoE!$T$25,IF(LEFT(J1236,1)=WoE!$R$19,WoE!$T$19,IF(LEFT(J1236,1)=WoE!$R$20,WoE!$T$20,IF(LEFT(J1236,1)=WoE!$R$21,WoE!$T$21,IF(LEFT(J1236,1)=WoE!$R$22,WoE!$T$22,IF(LEFT(J1236,1)=WoE!$R$23,WoE!$T$23,WoE!$T$24))))))</f>
        <v>-35.508699828064103</v>
      </c>
      <c r="U1236">
        <f>IF(Q1236=WoE!$R$45,WoE!$T$45,IF(Q1236=WoE!$R$44,WoE!$T$44,IF(Q1236=WoE!$R$43,WoE!$T$43,IF(Q1236=WoE!$R$42,WoE!$T$42,IF(Q1236=WoE!$R$41,WoE!$T$41,IF(Q1236=WoE!$R$40,WoE!$T$40,IF(Q1236=WoE!$R$39,WoE!$T$39,IF(Q1236=WoE!$R$38,WoE!$T$38,IF(Q1236=WoE!$R$37,WoE!$T$37,IF(Q1236=WoE!$R$36,WoE!$T$36,IF(Q1236=WoE!$R$35,WoE!$T$35,IF(Q1236="",WoE!$T$33,WoE!$T$34))))))))))))</f>
        <v>-46.758841498002319</v>
      </c>
      <c r="V1236">
        <f>IF(D1236=WoE!$R$53,WoE!$T$53,WoE!$T$54)</f>
        <v>-94.961360375027951</v>
      </c>
      <c r="W1236">
        <f t="shared" si="99"/>
        <v>0</v>
      </c>
      <c r="Y1236">
        <f>VLOOKUP(S1236,WoE!$T$5:$W$11,4,FALSE)</f>
        <v>121</v>
      </c>
      <c r="Z1236">
        <f>VLOOKUP(T1236,WoE!$T$19:$W$25,4,FALSE)</f>
        <v>113</v>
      </c>
      <c r="AA1236">
        <f>VLOOKUP(U1236,WoE!$T$33:$W$45,4,FALSE)</f>
        <v>112</v>
      </c>
      <c r="AB1236">
        <f>VLOOKUP(V1236,WoE!$T$53:$W$54,4,FALSE)</f>
        <v>95</v>
      </c>
      <c r="AC1236">
        <f t="shared" si="100"/>
        <v>441</v>
      </c>
      <c r="AD1236">
        <f t="shared" si="101"/>
        <v>0</v>
      </c>
    </row>
    <row r="1237" spans="1:30" x14ac:dyDescent="0.25">
      <c r="A1237">
        <v>3</v>
      </c>
      <c r="B1237">
        <v>0</v>
      </c>
      <c r="C1237" t="s">
        <v>2661</v>
      </c>
      <c r="D1237" t="s">
        <v>20</v>
      </c>
      <c r="E1237">
        <v>74</v>
      </c>
      <c r="F1237">
        <v>0</v>
      </c>
      <c r="G1237">
        <v>0</v>
      </c>
      <c r="H1237" t="s">
        <v>2662</v>
      </c>
      <c r="I1237">
        <v>7.7750000000000004</v>
      </c>
      <c r="K1237" t="s">
        <v>17</v>
      </c>
      <c r="O1237">
        <v>1</v>
      </c>
      <c r="P1237" t="str">
        <f t="shared" si="97"/>
        <v>Train</v>
      </c>
      <c r="Q1237" t="str">
        <f t="shared" si="98"/>
        <v/>
      </c>
      <c r="S1237">
        <f>IF(E1237="",WoE!$T$11,IF(E1237&lt;18,WoE!$T$5,IF(E1237&lt;31,WoE!$T$6,IF(E1237&lt;41,WoE!$T$7,IF(E1237&lt;51,WoE!$T$8,IF(E1237&lt;61,WoE!$T$9,WoE!$T$10))))))</f>
        <v>-96.783192941547711</v>
      </c>
      <c r="T1237">
        <f>IF(J1237="",WoE!$T$25,IF(LEFT(J1237,1)=WoE!$R$19,WoE!$T$19,IF(LEFT(J1237,1)=WoE!$R$20,WoE!$T$20,IF(LEFT(J1237,1)=WoE!$R$21,WoE!$T$21,IF(LEFT(J1237,1)=WoE!$R$22,WoE!$T$22,IF(LEFT(J1237,1)=WoE!$R$23,WoE!$T$23,WoE!$T$24))))))</f>
        <v>-35.508699828064103</v>
      </c>
      <c r="U1237">
        <f>IF(Q1237=WoE!$R$45,WoE!$T$45,IF(Q1237=WoE!$R$44,WoE!$T$44,IF(Q1237=WoE!$R$43,WoE!$T$43,IF(Q1237=WoE!$R$42,WoE!$T$42,IF(Q1237=WoE!$R$41,WoE!$T$41,IF(Q1237=WoE!$R$40,WoE!$T$40,IF(Q1237=WoE!$R$39,WoE!$T$39,IF(Q1237=WoE!$R$38,WoE!$T$38,IF(Q1237=WoE!$R$37,WoE!$T$37,IF(Q1237=WoE!$R$36,WoE!$T$36,IF(Q1237=WoE!$R$35,WoE!$T$35,IF(Q1237="",WoE!$T$33,WoE!$T$34))))))))))))</f>
        <v>-46.758841498002319</v>
      </c>
      <c r="V1237">
        <f>IF(D1237=WoE!$R$53,WoE!$T$53,WoE!$T$54)</f>
        <v>-94.961360375027951</v>
      </c>
      <c r="W1237">
        <f t="shared" si="99"/>
        <v>0</v>
      </c>
      <c r="Y1237">
        <f>VLOOKUP(S1237,WoE!$T$5:$W$11,4,FALSE)</f>
        <v>102</v>
      </c>
      <c r="Z1237">
        <f>VLOOKUP(T1237,WoE!$T$19:$W$25,4,FALSE)</f>
        <v>113</v>
      </c>
      <c r="AA1237">
        <f>VLOOKUP(U1237,WoE!$T$33:$W$45,4,FALSE)</f>
        <v>112</v>
      </c>
      <c r="AB1237">
        <f>VLOOKUP(V1237,WoE!$T$53:$W$54,4,FALSE)</f>
        <v>95</v>
      </c>
      <c r="AC1237">
        <f t="shared" si="100"/>
        <v>422</v>
      </c>
      <c r="AD1237">
        <f t="shared" si="101"/>
        <v>0</v>
      </c>
    </row>
    <row r="1238" spans="1:30" hidden="1" x14ac:dyDescent="0.25">
      <c r="A1238">
        <v>3</v>
      </c>
      <c r="B1238">
        <v>1</v>
      </c>
      <c r="C1238" t="s">
        <v>2663</v>
      </c>
      <c r="D1238" t="s">
        <v>20</v>
      </c>
      <c r="E1238">
        <v>14</v>
      </c>
      <c r="F1238">
        <v>0</v>
      </c>
      <c r="G1238">
        <v>0</v>
      </c>
      <c r="H1238" t="s">
        <v>2664</v>
      </c>
      <c r="I1238">
        <v>9.2249999999999996</v>
      </c>
      <c r="K1238" t="s">
        <v>17</v>
      </c>
      <c r="L1238" t="s">
        <v>241</v>
      </c>
      <c r="O1238">
        <v>4</v>
      </c>
      <c r="P1238" t="str">
        <f t="shared" si="97"/>
        <v>Test</v>
      </c>
      <c r="Q1238" t="str">
        <f t="shared" si="98"/>
        <v/>
      </c>
      <c r="S1238">
        <f>IF(E1238="",WoE!$T$11,IF(E1238&lt;18,WoE!$T$5,IF(E1238&lt;31,WoE!$T$6,IF(E1238&lt;41,WoE!$T$7,IF(E1238&lt;51,WoE!$T$8,IF(E1238&lt;61,WoE!$T$9,WoE!$T$10))))))</f>
        <v>76.513380263189873</v>
      </c>
      <c r="T1238">
        <f>IF(J1238="",WoE!$T$25,IF(LEFT(J1238,1)=WoE!$R$19,WoE!$T$19,IF(LEFT(J1238,1)=WoE!$R$20,WoE!$T$20,IF(LEFT(J1238,1)=WoE!$R$21,WoE!$T$21,IF(LEFT(J1238,1)=WoE!$R$22,WoE!$T$22,IF(LEFT(J1238,1)=WoE!$R$23,WoE!$T$23,WoE!$T$24))))))</f>
        <v>-35.508699828064103</v>
      </c>
      <c r="U1238">
        <f>IF(Q1238=WoE!$R$45,WoE!$T$45,IF(Q1238=WoE!$R$44,WoE!$T$44,IF(Q1238=WoE!$R$43,WoE!$T$43,IF(Q1238=WoE!$R$42,WoE!$T$42,IF(Q1238=WoE!$R$41,WoE!$T$41,IF(Q1238=WoE!$R$40,WoE!$T$40,IF(Q1238=WoE!$R$39,WoE!$T$39,IF(Q1238=WoE!$R$38,WoE!$T$38,IF(Q1238=WoE!$R$37,WoE!$T$37,IF(Q1238=WoE!$R$36,WoE!$T$36,IF(Q1238=WoE!$R$35,WoE!$T$35,IF(Q1238="",WoE!$T$33,WoE!$T$34))))))))))))</f>
        <v>-46.758841498002319</v>
      </c>
      <c r="V1238">
        <f>IF(D1238=WoE!$R$53,WoE!$T$53,WoE!$T$54)</f>
        <v>-94.961360375027951</v>
      </c>
      <c r="W1238">
        <f t="shared" si="99"/>
        <v>1</v>
      </c>
      <c r="Y1238">
        <f>VLOOKUP(S1238,WoE!$T$5:$W$11,4,FALSE)</f>
        <v>137</v>
      </c>
      <c r="Z1238">
        <f>VLOOKUP(T1238,WoE!$T$19:$W$25,4,FALSE)</f>
        <v>113</v>
      </c>
      <c r="AA1238">
        <f>VLOOKUP(U1238,WoE!$T$33:$W$45,4,FALSE)</f>
        <v>112</v>
      </c>
      <c r="AB1238">
        <f>VLOOKUP(V1238,WoE!$T$53:$W$54,4,FALSE)</f>
        <v>95</v>
      </c>
      <c r="AC1238">
        <f t="shared" si="100"/>
        <v>457</v>
      </c>
      <c r="AD1238">
        <f t="shared" si="101"/>
        <v>1</v>
      </c>
    </row>
    <row r="1239" spans="1:30" x14ac:dyDescent="0.25">
      <c r="A1239">
        <v>3</v>
      </c>
      <c r="B1239">
        <v>0</v>
      </c>
      <c r="C1239" t="s">
        <v>2665</v>
      </c>
      <c r="D1239" t="s">
        <v>20</v>
      </c>
      <c r="E1239">
        <v>24</v>
      </c>
      <c r="F1239">
        <v>0</v>
      </c>
      <c r="G1239">
        <v>0</v>
      </c>
      <c r="H1239" t="s">
        <v>2666</v>
      </c>
      <c r="I1239">
        <v>7.7957999999999998</v>
      </c>
      <c r="K1239" t="s">
        <v>17</v>
      </c>
      <c r="O1239">
        <v>2</v>
      </c>
      <c r="P1239" t="str">
        <f t="shared" si="97"/>
        <v>Train</v>
      </c>
      <c r="Q1239" t="str">
        <f t="shared" si="98"/>
        <v/>
      </c>
      <c r="S1239">
        <f>IF(E1239="",WoE!$T$11,IF(E1239&lt;18,WoE!$T$5,IF(E1239&lt;31,WoE!$T$6,IF(E1239&lt;41,WoE!$T$7,IF(E1239&lt;51,WoE!$T$8,IF(E1239&lt;61,WoE!$T$9,WoE!$T$10))))))</f>
        <v>-5.6858338818942329</v>
      </c>
      <c r="T1239">
        <f>IF(J1239="",WoE!$T$25,IF(LEFT(J1239,1)=WoE!$R$19,WoE!$T$19,IF(LEFT(J1239,1)=WoE!$R$20,WoE!$T$20,IF(LEFT(J1239,1)=WoE!$R$21,WoE!$T$21,IF(LEFT(J1239,1)=WoE!$R$22,WoE!$T$22,IF(LEFT(J1239,1)=WoE!$R$23,WoE!$T$23,WoE!$T$24))))))</f>
        <v>-35.508699828064103</v>
      </c>
      <c r="U1239">
        <f>IF(Q1239=WoE!$R$45,WoE!$T$45,IF(Q1239=WoE!$R$44,WoE!$T$44,IF(Q1239=WoE!$R$43,WoE!$T$43,IF(Q1239=WoE!$R$42,WoE!$T$42,IF(Q1239=WoE!$R$41,WoE!$T$41,IF(Q1239=WoE!$R$40,WoE!$T$40,IF(Q1239=WoE!$R$39,WoE!$T$39,IF(Q1239=WoE!$R$38,WoE!$T$38,IF(Q1239=WoE!$R$37,WoE!$T$37,IF(Q1239=WoE!$R$36,WoE!$T$36,IF(Q1239=WoE!$R$35,WoE!$T$35,IF(Q1239="",WoE!$T$33,WoE!$T$34))))))))))))</f>
        <v>-46.758841498002319</v>
      </c>
      <c r="V1239">
        <f>IF(D1239=WoE!$R$53,WoE!$T$53,WoE!$T$54)</f>
        <v>-94.961360375027951</v>
      </c>
      <c r="W1239">
        <f t="shared" si="99"/>
        <v>0</v>
      </c>
      <c r="Y1239">
        <f>VLOOKUP(S1239,WoE!$T$5:$W$11,4,FALSE)</f>
        <v>121</v>
      </c>
      <c r="Z1239">
        <f>VLOOKUP(T1239,WoE!$T$19:$W$25,4,FALSE)</f>
        <v>113</v>
      </c>
      <c r="AA1239">
        <f>VLOOKUP(U1239,WoE!$T$33:$W$45,4,FALSE)</f>
        <v>112</v>
      </c>
      <c r="AB1239">
        <f>VLOOKUP(V1239,WoE!$T$53:$W$54,4,FALSE)</f>
        <v>95</v>
      </c>
      <c r="AC1239">
        <f t="shared" si="100"/>
        <v>441</v>
      </c>
      <c r="AD1239">
        <f t="shared" si="101"/>
        <v>0</v>
      </c>
    </row>
    <row r="1240" spans="1:30" x14ac:dyDescent="0.25">
      <c r="A1240">
        <v>3</v>
      </c>
      <c r="B1240">
        <v>1</v>
      </c>
      <c r="C1240" t="s">
        <v>2667</v>
      </c>
      <c r="D1240" t="s">
        <v>20</v>
      </c>
      <c r="E1240">
        <v>25</v>
      </c>
      <c r="F1240">
        <v>0</v>
      </c>
      <c r="G1240">
        <v>0</v>
      </c>
      <c r="H1240" t="s">
        <v>2668</v>
      </c>
      <c r="I1240">
        <v>7.7957999999999998</v>
      </c>
      <c r="K1240" t="s">
        <v>17</v>
      </c>
      <c r="L1240" t="s">
        <v>2669</v>
      </c>
      <c r="O1240">
        <v>2</v>
      </c>
      <c r="P1240" t="str">
        <f t="shared" si="97"/>
        <v>Train</v>
      </c>
      <c r="Q1240" t="str">
        <f t="shared" si="98"/>
        <v/>
      </c>
      <c r="S1240">
        <f>IF(E1240="",WoE!$T$11,IF(E1240&lt;18,WoE!$T$5,IF(E1240&lt;31,WoE!$T$6,IF(E1240&lt;41,WoE!$T$7,IF(E1240&lt;51,WoE!$T$8,IF(E1240&lt;61,WoE!$T$9,WoE!$T$10))))))</f>
        <v>-5.6858338818942329</v>
      </c>
      <c r="T1240">
        <f>IF(J1240="",WoE!$T$25,IF(LEFT(J1240,1)=WoE!$R$19,WoE!$T$19,IF(LEFT(J1240,1)=WoE!$R$20,WoE!$T$20,IF(LEFT(J1240,1)=WoE!$R$21,WoE!$T$21,IF(LEFT(J1240,1)=WoE!$R$22,WoE!$T$22,IF(LEFT(J1240,1)=WoE!$R$23,WoE!$T$23,WoE!$T$24))))))</f>
        <v>-35.508699828064103</v>
      </c>
      <c r="U1240">
        <f>IF(Q1240=WoE!$R$45,WoE!$T$45,IF(Q1240=WoE!$R$44,WoE!$T$44,IF(Q1240=WoE!$R$43,WoE!$T$43,IF(Q1240=WoE!$R$42,WoE!$T$42,IF(Q1240=WoE!$R$41,WoE!$T$41,IF(Q1240=WoE!$R$40,WoE!$T$40,IF(Q1240=WoE!$R$39,WoE!$T$39,IF(Q1240=WoE!$R$38,WoE!$T$38,IF(Q1240=WoE!$R$37,WoE!$T$37,IF(Q1240=WoE!$R$36,WoE!$T$36,IF(Q1240=WoE!$R$35,WoE!$T$35,IF(Q1240="",WoE!$T$33,WoE!$T$34))))))))))))</f>
        <v>-46.758841498002319</v>
      </c>
      <c r="V1240">
        <f>IF(D1240=WoE!$R$53,WoE!$T$53,WoE!$T$54)</f>
        <v>-94.961360375027951</v>
      </c>
      <c r="W1240">
        <f t="shared" si="99"/>
        <v>1</v>
      </c>
      <c r="Y1240">
        <f>VLOOKUP(S1240,WoE!$T$5:$W$11,4,FALSE)</f>
        <v>121</v>
      </c>
      <c r="Z1240">
        <f>VLOOKUP(T1240,WoE!$T$19:$W$25,4,FALSE)</f>
        <v>113</v>
      </c>
      <c r="AA1240">
        <f>VLOOKUP(U1240,WoE!$T$33:$W$45,4,FALSE)</f>
        <v>112</v>
      </c>
      <c r="AB1240">
        <f>VLOOKUP(V1240,WoE!$T$53:$W$54,4,FALSE)</f>
        <v>95</v>
      </c>
      <c r="AC1240">
        <f t="shared" si="100"/>
        <v>441</v>
      </c>
      <c r="AD1240">
        <f t="shared" si="101"/>
        <v>1</v>
      </c>
    </row>
    <row r="1241" spans="1:30" hidden="1" x14ac:dyDescent="0.25">
      <c r="A1241">
        <v>3</v>
      </c>
      <c r="B1241">
        <v>0</v>
      </c>
      <c r="C1241" t="s">
        <v>2670</v>
      </c>
      <c r="D1241" t="s">
        <v>20</v>
      </c>
      <c r="E1241">
        <v>34</v>
      </c>
      <c r="F1241">
        <v>0</v>
      </c>
      <c r="G1241">
        <v>0</v>
      </c>
      <c r="H1241" t="s">
        <v>2671</v>
      </c>
      <c r="I1241">
        <v>8.0500000000000007</v>
      </c>
      <c r="K1241" t="s">
        <v>17</v>
      </c>
      <c r="M1241">
        <v>176</v>
      </c>
      <c r="O1241">
        <v>4</v>
      </c>
      <c r="P1241" t="str">
        <f t="shared" si="97"/>
        <v>Test</v>
      </c>
      <c r="Q1241" t="str">
        <f t="shared" si="98"/>
        <v/>
      </c>
      <c r="S1241">
        <f>IF(E1241="",WoE!$T$11,IF(E1241&lt;18,WoE!$T$5,IF(E1241&lt;31,WoE!$T$6,IF(E1241&lt;41,WoE!$T$7,IF(E1241&lt;51,WoE!$T$8,IF(E1241&lt;61,WoE!$T$9,WoE!$T$10))))))</f>
        <v>6.0882919635254256</v>
      </c>
      <c r="T1241">
        <f>IF(J1241="",WoE!$T$25,IF(LEFT(J1241,1)=WoE!$R$19,WoE!$T$19,IF(LEFT(J1241,1)=WoE!$R$20,WoE!$T$20,IF(LEFT(J1241,1)=WoE!$R$21,WoE!$T$21,IF(LEFT(J1241,1)=WoE!$R$22,WoE!$T$22,IF(LEFT(J1241,1)=WoE!$R$23,WoE!$T$23,WoE!$T$24))))))</f>
        <v>-35.508699828064103</v>
      </c>
      <c r="U1241">
        <f>IF(Q1241=WoE!$R$45,WoE!$T$45,IF(Q1241=WoE!$R$44,WoE!$T$44,IF(Q1241=WoE!$R$43,WoE!$T$43,IF(Q1241=WoE!$R$42,WoE!$T$42,IF(Q1241=WoE!$R$41,WoE!$T$41,IF(Q1241=WoE!$R$40,WoE!$T$40,IF(Q1241=WoE!$R$39,WoE!$T$39,IF(Q1241=WoE!$R$38,WoE!$T$38,IF(Q1241=WoE!$R$37,WoE!$T$37,IF(Q1241=WoE!$R$36,WoE!$T$36,IF(Q1241=WoE!$R$35,WoE!$T$35,IF(Q1241="",WoE!$T$33,WoE!$T$34))))))))))))</f>
        <v>-46.758841498002319</v>
      </c>
      <c r="V1241">
        <f>IF(D1241=WoE!$R$53,WoE!$T$53,WoE!$T$54)</f>
        <v>-94.961360375027951</v>
      </c>
      <c r="W1241">
        <f t="shared" si="99"/>
        <v>0</v>
      </c>
      <c r="Y1241">
        <f>VLOOKUP(S1241,WoE!$T$5:$W$11,4,FALSE)</f>
        <v>123</v>
      </c>
      <c r="Z1241">
        <f>VLOOKUP(T1241,WoE!$T$19:$W$25,4,FALSE)</f>
        <v>113</v>
      </c>
      <c r="AA1241">
        <f>VLOOKUP(U1241,WoE!$T$33:$W$45,4,FALSE)</f>
        <v>112</v>
      </c>
      <c r="AB1241">
        <f>VLOOKUP(V1241,WoE!$T$53:$W$54,4,FALSE)</f>
        <v>95</v>
      </c>
      <c r="AC1241">
        <f t="shared" si="100"/>
        <v>443</v>
      </c>
      <c r="AD1241">
        <f t="shared" si="101"/>
        <v>0</v>
      </c>
    </row>
    <row r="1242" spans="1:30" x14ac:dyDescent="0.25">
      <c r="A1242">
        <v>3</v>
      </c>
      <c r="B1242">
        <v>1</v>
      </c>
      <c r="C1242" t="s">
        <v>2672</v>
      </c>
      <c r="D1242" t="s">
        <v>20</v>
      </c>
      <c r="E1242">
        <v>0.41670000000000001</v>
      </c>
      <c r="F1242">
        <v>0</v>
      </c>
      <c r="G1242">
        <v>1</v>
      </c>
      <c r="H1242" t="s">
        <v>2673</v>
      </c>
      <c r="I1242">
        <v>8.5167000000000002</v>
      </c>
      <c r="K1242" t="s">
        <v>44</v>
      </c>
      <c r="L1242" t="s">
        <v>1001</v>
      </c>
      <c r="O1242">
        <v>1</v>
      </c>
      <c r="P1242" t="str">
        <f t="shared" si="97"/>
        <v>Train</v>
      </c>
      <c r="Q1242" t="str">
        <f t="shared" si="98"/>
        <v/>
      </c>
      <c r="S1242">
        <f>IF(E1242="",WoE!$T$11,IF(E1242&lt;18,WoE!$T$5,IF(E1242&lt;31,WoE!$T$6,IF(E1242&lt;41,WoE!$T$7,IF(E1242&lt;51,WoE!$T$8,IF(E1242&lt;61,WoE!$T$9,WoE!$T$10))))))</f>
        <v>76.513380263189873</v>
      </c>
      <c r="T1242">
        <f>IF(J1242="",WoE!$T$25,IF(LEFT(J1242,1)=WoE!$R$19,WoE!$T$19,IF(LEFT(J1242,1)=WoE!$R$20,WoE!$T$20,IF(LEFT(J1242,1)=WoE!$R$21,WoE!$T$21,IF(LEFT(J1242,1)=WoE!$R$22,WoE!$T$22,IF(LEFT(J1242,1)=WoE!$R$23,WoE!$T$23,WoE!$T$24))))))</f>
        <v>-35.508699828064103</v>
      </c>
      <c r="U1242">
        <f>IF(Q1242=WoE!$R$45,WoE!$T$45,IF(Q1242=WoE!$R$44,WoE!$T$44,IF(Q1242=WoE!$R$43,WoE!$T$43,IF(Q1242=WoE!$R$42,WoE!$T$42,IF(Q1242=WoE!$R$41,WoE!$T$41,IF(Q1242=WoE!$R$40,WoE!$T$40,IF(Q1242=WoE!$R$39,WoE!$T$39,IF(Q1242=WoE!$R$38,WoE!$T$38,IF(Q1242=WoE!$R$37,WoE!$T$37,IF(Q1242=WoE!$R$36,WoE!$T$36,IF(Q1242=WoE!$R$35,WoE!$T$35,IF(Q1242="",WoE!$T$33,WoE!$T$34))))))))))))</f>
        <v>-46.758841498002319</v>
      </c>
      <c r="V1242">
        <f>IF(D1242=WoE!$R$53,WoE!$T$53,WoE!$T$54)</f>
        <v>-94.961360375027951</v>
      </c>
      <c r="W1242">
        <f t="shared" si="99"/>
        <v>1</v>
      </c>
      <c r="Y1242">
        <f>VLOOKUP(S1242,WoE!$T$5:$W$11,4,FALSE)</f>
        <v>137</v>
      </c>
      <c r="Z1242">
        <f>VLOOKUP(T1242,WoE!$T$19:$W$25,4,FALSE)</f>
        <v>113</v>
      </c>
      <c r="AA1242">
        <f>VLOOKUP(U1242,WoE!$T$33:$W$45,4,FALSE)</f>
        <v>112</v>
      </c>
      <c r="AB1242">
        <f>VLOOKUP(V1242,WoE!$T$53:$W$54,4,FALSE)</f>
        <v>95</v>
      </c>
      <c r="AC1242">
        <f t="shared" si="100"/>
        <v>457</v>
      </c>
      <c r="AD1242">
        <f t="shared" si="101"/>
        <v>1</v>
      </c>
    </row>
    <row r="1243" spans="1:30" hidden="1" x14ac:dyDescent="0.25">
      <c r="A1243">
        <v>3</v>
      </c>
      <c r="B1243">
        <v>0</v>
      </c>
      <c r="C1243" t="s">
        <v>2674</v>
      </c>
      <c r="D1243" t="s">
        <v>20</v>
      </c>
      <c r="F1243">
        <v>1</v>
      </c>
      <c r="G1243">
        <v>0</v>
      </c>
      <c r="H1243" t="s">
        <v>2675</v>
      </c>
      <c r="I1243">
        <v>6.4375</v>
      </c>
      <c r="K1243" t="s">
        <v>44</v>
      </c>
      <c r="O1243">
        <v>5</v>
      </c>
      <c r="P1243" t="str">
        <f t="shared" si="97"/>
        <v>Validate</v>
      </c>
      <c r="Q1243" t="str">
        <f t="shared" si="98"/>
        <v/>
      </c>
      <c r="S1243">
        <f>IF(E1243="",WoE!$T$11,IF(E1243&lt;18,WoE!$T$5,IF(E1243&lt;31,WoE!$T$6,IF(E1243&lt;41,WoE!$T$7,IF(E1243&lt;51,WoE!$T$8,IF(E1243&lt;61,WoE!$T$9,WoE!$T$10))))))</f>
        <v>-43.580409799888336</v>
      </c>
      <c r="T1243">
        <f>IF(J1243="",WoE!$T$25,IF(LEFT(J1243,1)=WoE!$R$19,WoE!$T$19,IF(LEFT(J1243,1)=WoE!$R$20,WoE!$T$20,IF(LEFT(J1243,1)=WoE!$R$21,WoE!$T$21,IF(LEFT(J1243,1)=WoE!$R$22,WoE!$T$22,IF(LEFT(J1243,1)=WoE!$R$23,WoE!$T$23,WoE!$T$24))))))</f>
        <v>-35.508699828064103</v>
      </c>
      <c r="U1243">
        <f>IF(Q1243=WoE!$R$45,WoE!$T$45,IF(Q1243=WoE!$R$44,WoE!$T$44,IF(Q1243=WoE!$R$43,WoE!$T$43,IF(Q1243=WoE!$R$42,WoE!$T$42,IF(Q1243=WoE!$R$41,WoE!$T$41,IF(Q1243=WoE!$R$40,WoE!$T$40,IF(Q1243=WoE!$R$39,WoE!$T$39,IF(Q1243=WoE!$R$38,WoE!$T$38,IF(Q1243=WoE!$R$37,WoE!$T$37,IF(Q1243=WoE!$R$36,WoE!$T$36,IF(Q1243=WoE!$R$35,WoE!$T$35,IF(Q1243="",WoE!$T$33,WoE!$T$34))))))))))))</f>
        <v>-46.758841498002319</v>
      </c>
      <c r="V1243">
        <f>IF(D1243=WoE!$R$53,WoE!$T$53,WoE!$T$54)</f>
        <v>-94.961360375027951</v>
      </c>
      <c r="W1243">
        <f t="shared" si="99"/>
        <v>0</v>
      </c>
      <c r="Y1243">
        <f>VLOOKUP(S1243,WoE!$T$5:$W$11,4,FALSE)</f>
        <v>113</v>
      </c>
      <c r="Z1243">
        <f>VLOOKUP(T1243,WoE!$T$19:$W$25,4,FALSE)</f>
        <v>113</v>
      </c>
      <c r="AA1243">
        <f>VLOOKUP(U1243,WoE!$T$33:$W$45,4,FALSE)</f>
        <v>112</v>
      </c>
      <c r="AB1243">
        <f>VLOOKUP(V1243,WoE!$T$53:$W$54,4,FALSE)</f>
        <v>95</v>
      </c>
      <c r="AC1243">
        <f t="shared" si="100"/>
        <v>433</v>
      </c>
      <c r="AD1243">
        <f t="shared" si="101"/>
        <v>0</v>
      </c>
    </row>
    <row r="1244" spans="1:30" hidden="1" x14ac:dyDescent="0.25">
      <c r="A1244">
        <v>3</v>
      </c>
      <c r="B1244">
        <v>0</v>
      </c>
      <c r="C1244" t="s">
        <v>2676</v>
      </c>
      <c r="D1244" t="s">
        <v>20</v>
      </c>
      <c r="F1244">
        <v>0</v>
      </c>
      <c r="G1244">
        <v>0</v>
      </c>
      <c r="H1244" t="s">
        <v>2677</v>
      </c>
      <c r="I1244">
        <v>6.4375</v>
      </c>
      <c r="K1244" t="s">
        <v>44</v>
      </c>
      <c r="O1244">
        <v>4</v>
      </c>
      <c r="P1244" t="str">
        <f t="shared" si="97"/>
        <v>Test</v>
      </c>
      <c r="Q1244" t="str">
        <f t="shared" si="98"/>
        <v/>
      </c>
      <c r="S1244">
        <f>IF(E1244="",WoE!$T$11,IF(E1244&lt;18,WoE!$T$5,IF(E1244&lt;31,WoE!$T$6,IF(E1244&lt;41,WoE!$T$7,IF(E1244&lt;51,WoE!$T$8,IF(E1244&lt;61,WoE!$T$9,WoE!$T$10))))))</f>
        <v>-43.580409799888336</v>
      </c>
      <c r="T1244">
        <f>IF(J1244="",WoE!$T$25,IF(LEFT(J1244,1)=WoE!$R$19,WoE!$T$19,IF(LEFT(J1244,1)=WoE!$R$20,WoE!$T$20,IF(LEFT(J1244,1)=WoE!$R$21,WoE!$T$21,IF(LEFT(J1244,1)=WoE!$R$22,WoE!$T$22,IF(LEFT(J1244,1)=WoE!$R$23,WoE!$T$23,WoE!$T$24))))))</f>
        <v>-35.508699828064103</v>
      </c>
      <c r="U1244">
        <f>IF(Q1244=WoE!$R$45,WoE!$T$45,IF(Q1244=WoE!$R$44,WoE!$T$44,IF(Q1244=WoE!$R$43,WoE!$T$43,IF(Q1244=WoE!$R$42,WoE!$T$42,IF(Q1244=WoE!$R$41,WoE!$T$41,IF(Q1244=WoE!$R$40,WoE!$T$40,IF(Q1244=WoE!$R$39,WoE!$T$39,IF(Q1244=WoE!$R$38,WoE!$T$38,IF(Q1244=WoE!$R$37,WoE!$T$37,IF(Q1244=WoE!$R$36,WoE!$T$36,IF(Q1244=WoE!$R$35,WoE!$T$35,IF(Q1244="",WoE!$T$33,WoE!$T$34))))))))))))</f>
        <v>-46.758841498002319</v>
      </c>
      <c r="V1244">
        <f>IF(D1244=WoE!$R$53,WoE!$T$53,WoE!$T$54)</f>
        <v>-94.961360375027951</v>
      </c>
      <c r="W1244">
        <f t="shared" si="99"/>
        <v>0</v>
      </c>
      <c r="Y1244">
        <f>VLOOKUP(S1244,WoE!$T$5:$W$11,4,FALSE)</f>
        <v>113</v>
      </c>
      <c r="Z1244">
        <f>VLOOKUP(T1244,WoE!$T$19:$W$25,4,FALSE)</f>
        <v>113</v>
      </c>
      <c r="AA1244">
        <f>VLOOKUP(U1244,WoE!$T$33:$W$45,4,FALSE)</f>
        <v>112</v>
      </c>
      <c r="AB1244">
        <f>VLOOKUP(V1244,WoE!$T$53:$W$54,4,FALSE)</f>
        <v>95</v>
      </c>
      <c r="AC1244">
        <f t="shared" si="100"/>
        <v>433</v>
      </c>
      <c r="AD1244">
        <f t="shared" si="101"/>
        <v>0</v>
      </c>
    </row>
    <row r="1245" spans="1:30" x14ac:dyDescent="0.25">
      <c r="A1245">
        <v>3</v>
      </c>
      <c r="B1245">
        <v>0</v>
      </c>
      <c r="C1245" t="s">
        <v>2678</v>
      </c>
      <c r="D1245" t="s">
        <v>20</v>
      </c>
      <c r="F1245">
        <v>0</v>
      </c>
      <c r="G1245">
        <v>0</v>
      </c>
      <c r="H1245" t="s">
        <v>2679</v>
      </c>
      <c r="I1245">
        <v>7.2249999999999996</v>
      </c>
      <c r="K1245" t="s">
        <v>44</v>
      </c>
      <c r="O1245">
        <v>1</v>
      </c>
      <c r="P1245" t="str">
        <f t="shared" si="97"/>
        <v>Train</v>
      </c>
      <c r="Q1245" t="str">
        <f t="shared" si="98"/>
        <v/>
      </c>
      <c r="S1245">
        <f>IF(E1245="",WoE!$T$11,IF(E1245&lt;18,WoE!$T$5,IF(E1245&lt;31,WoE!$T$6,IF(E1245&lt;41,WoE!$T$7,IF(E1245&lt;51,WoE!$T$8,IF(E1245&lt;61,WoE!$T$9,WoE!$T$10))))))</f>
        <v>-43.580409799888336</v>
      </c>
      <c r="T1245">
        <f>IF(J1245="",WoE!$T$25,IF(LEFT(J1245,1)=WoE!$R$19,WoE!$T$19,IF(LEFT(J1245,1)=WoE!$R$20,WoE!$T$20,IF(LEFT(J1245,1)=WoE!$R$21,WoE!$T$21,IF(LEFT(J1245,1)=WoE!$R$22,WoE!$T$22,IF(LEFT(J1245,1)=WoE!$R$23,WoE!$T$23,WoE!$T$24))))))</f>
        <v>-35.508699828064103</v>
      </c>
      <c r="U1245">
        <f>IF(Q1245=WoE!$R$45,WoE!$T$45,IF(Q1245=WoE!$R$44,WoE!$T$44,IF(Q1245=WoE!$R$43,WoE!$T$43,IF(Q1245=WoE!$R$42,WoE!$T$42,IF(Q1245=WoE!$R$41,WoE!$T$41,IF(Q1245=WoE!$R$40,WoE!$T$40,IF(Q1245=WoE!$R$39,WoE!$T$39,IF(Q1245=WoE!$R$38,WoE!$T$38,IF(Q1245=WoE!$R$37,WoE!$T$37,IF(Q1245=WoE!$R$36,WoE!$T$36,IF(Q1245=WoE!$R$35,WoE!$T$35,IF(Q1245="",WoE!$T$33,WoE!$T$34))))))))))))</f>
        <v>-46.758841498002319</v>
      </c>
      <c r="V1245">
        <f>IF(D1245=WoE!$R$53,WoE!$T$53,WoE!$T$54)</f>
        <v>-94.961360375027951</v>
      </c>
      <c r="W1245">
        <f t="shared" si="99"/>
        <v>0</v>
      </c>
      <c r="Y1245">
        <f>VLOOKUP(S1245,WoE!$T$5:$W$11,4,FALSE)</f>
        <v>113</v>
      </c>
      <c r="Z1245">
        <f>VLOOKUP(T1245,WoE!$T$19:$W$25,4,FALSE)</f>
        <v>113</v>
      </c>
      <c r="AA1245">
        <f>VLOOKUP(U1245,WoE!$T$33:$W$45,4,FALSE)</f>
        <v>112</v>
      </c>
      <c r="AB1245">
        <f>VLOOKUP(V1245,WoE!$T$53:$W$54,4,FALSE)</f>
        <v>95</v>
      </c>
      <c r="AC1245">
        <f t="shared" si="100"/>
        <v>433</v>
      </c>
      <c r="AD1245">
        <f t="shared" si="101"/>
        <v>0</v>
      </c>
    </row>
    <row r="1246" spans="1:30" x14ac:dyDescent="0.25">
      <c r="A1246">
        <v>3</v>
      </c>
      <c r="B1246">
        <v>1</v>
      </c>
      <c r="C1246" t="s">
        <v>2680</v>
      </c>
      <c r="D1246" t="s">
        <v>15</v>
      </c>
      <c r="E1246">
        <v>16</v>
      </c>
      <c r="F1246">
        <v>1</v>
      </c>
      <c r="G1246">
        <v>1</v>
      </c>
      <c r="H1246" t="s">
        <v>2673</v>
      </c>
      <c r="I1246">
        <v>8.5167000000000002</v>
      </c>
      <c r="K1246" t="s">
        <v>44</v>
      </c>
      <c r="L1246" t="s">
        <v>204</v>
      </c>
      <c r="O1246">
        <v>2</v>
      </c>
      <c r="P1246" t="str">
        <f t="shared" si="97"/>
        <v>Train</v>
      </c>
      <c r="Q1246" t="str">
        <f t="shared" si="98"/>
        <v/>
      </c>
      <c r="S1246">
        <f>IF(E1246="",WoE!$T$11,IF(E1246&lt;18,WoE!$T$5,IF(E1246&lt;31,WoE!$T$6,IF(E1246&lt;41,WoE!$T$7,IF(E1246&lt;51,WoE!$T$8,IF(E1246&lt;61,WoE!$T$9,WoE!$T$10))))))</f>
        <v>76.513380263189873</v>
      </c>
      <c r="T1246">
        <f>IF(J1246="",WoE!$T$25,IF(LEFT(J1246,1)=WoE!$R$19,WoE!$T$19,IF(LEFT(J1246,1)=WoE!$R$20,WoE!$T$20,IF(LEFT(J1246,1)=WoE!$R$21,WoE!$T$21,IF(LEFT(J1246,1)=WoE!$R$22,WoE!$T$22,IF(LEFT(J1246,1)=WoE!$R$23,WoE!$T$23,WoE!$T$24))))))</f>
        <v>-35.508699828064103</v>
      </c>
      <c r="U1246">
        <f>IF(Q1246=WoE!$R$45,WoE!$T$45,IF(Q1246=WoE!$R$44,WoE!$T$44,IF(Q1246=WoE!$R$43,WoE!$T$43,IF(Q1246=WoE!$R$42,WoE!$T$42,IF(Q1246=WoE!$R$41,WoE!$T$41,IF(Q1246=WoE!$R$40,WoE!$T$40,IF(Q1246=WoE!$R$39,WoE!$T$39,IF(Q1246=WoE!$R$38,WoE!$T$38,IF(Q1246=WoE!$R$37,WoE!$T$37,IF(Q1246=WoE!$R$36,WoE!$T$36,IF(Q1246=WoE!$R$35,WoE!$T$35,IF(Q1246="",WoE!$T$33,WoE!$T$34))))))))))))</f>
        <v>-46.758841498002319</v>
      </c>
      <c r="V1246">
        <f>IF(D1246=WoE!$R$53,WoE!$T$53,WoE!$T$54)</f>
        <v>157.1927179217501</v>
      </c>
      <c r="W1246">
        <f t="shared" si="99"/>
        <v>1</v>
      </c>
      <c r="Y1246">
        <f>VLOOKUP(S1246,WoE!$T$5:$W$11,4,FALSE)</f>
        <v>137</v>
      </c>
      <c r="Z1246">
        <f>VLOOKUP(T1246,WoE!$T$19:$W$25,4,FALSE)</f>
        <v>113</v>
      </c>
      <c r="AA1246">
        <f>VLOOKUP(U1246,WoE!$T$33:$W$45,4,FALSE)</f>
        <v>112</v>
      </c>
      <c r="AB1246">
        <f>VLOOKUP(V1246,WoE!$T$53:$W$54,4,FALSE)</f>
        <v>167</v>
      </c>
      <c r="AC1246">
        <f t="shared" si="100"/>
        <v>529</v>
      </c>
      <c r="AD1246">
        <f t="shared" si="101"/>
        <v>1</v>
      </c>
    </row>
    <row r="1247" spans="1:30" x14ac:dyDescent="0.25">
      <c r="A1247">
        <v>3</v>
      </c>
      <c r="B1247">
        <v>0</v>
      </c>
      <c r="C1247" t="s">
        <v>2681</v>
      </c>
      <c r="D1247" t="s">
        <v>20</v>
      </c>
      <c r="F1247">
        <v>0</v>
      </c>
      <c r="G1247">
        <v>0</v>
      </c>
      <c r="H1247" t="s">
        <v>2682</v>
      </c>
      <c r="I1247">
        <v>8.0500000000000007</v>
      </c>
      <c r="K1247" t="s">
        <v>17</v>
      </c>
      <c r="O1247">
        <v>2</v>
      </c>
      <c r="P1247" t="str">
        <f t="shared" si="97"/>
        <v>Train</v>
      </c>
      <c r="Q1247" t="str">
        <f t="shared" si="98"/>
        <v/>
      </c>
      <c r="S1247">
        <f>IF(E1247="",WoE!$T$11,IF(E1247&lt;18,WoE!$T$5,IF(E1247&lt;31,WoE!$T$6,IF(E1247&lt;41,WoE!$T$7,IF(E1247&lt;51,WoE!$T$8,IF(E1247&lt;61,WoE!$T$9,WoE!$T$10))))))</f>
        <v>-43.580409799888336</v>
      </c>
      <c r="T1247">
        <f>IF(J1247="",WoE!$T$25,IF(LEFT(J1247,1)=WoE!$R$19,WoE!$T$19,IF(LEFT(J1247,1)=WoE!$R$20,WoE!$T$20,IF(LEFT(J1247,1)=WoE!$R$21,WoE!$T$21,IF(LEFT(J1247,1)=WoE!$R$22,WoE!$T$22,IF(LEFT(J1247,1)=WoE!$R$23,WoE!$T$23,WoE!$T$24))))))</f>
        <v>-35.508699828064103</v>
      </c>
      <c r="U1247">
        <f>IF(Q1247=WoE!$R$45,WoE!$T$45,IF(Q1247=WoE!$R$44,WoE!$T$44,IF(Q1247=WoE!$R$43,WoE!$T$43,IF(Q1247=WoE!$R$42,WoE!$T$42,IF(Q1247=WoE!$R$41,WoE!$T$41,IF(Q1247=WoE!$R$40,WoE!$T$40,IF(Q1247=WoE!$R$39,WoE!$T$39,IF(Q1247=WoE!$R$38,WoE!$T$38,IF(Q1247=WoE!$R$37,WoE!$T$37,IF(Q1247=WoE!$R$36,WoE!$T$36,IF(Q1247=WoE!$R$35,WoE!$T$35,IF(Q1247="",WoE!$T$33,WoE!$T$34))))))))))))</f>
        <v>-46.758841498002319</v>
      </c>
      <c r="V1247">
        <f>IF(D1247=WoE!$R$53,WoE!$T$53,WoE!$T$54)</f>
        <v>-94.961360375027951</v>
      </c>
      <c r="W1247">
        <f t="shared" si="99"/>
        <v>0</v>
      </c>
      <c r="Y1247">
        <f>VLOOKUP(S1247,WoE!$T$5:$W$11,4,FALSE)</f>
        <v>113</v>
      </c>
      <c r="Z1247">
        <f>VLOOKUP(T1247,WoE!$T$19:$W$25,4,FALSE)</f>
        <v>113</v>
      </c>
      <c r="AA1247">
        <f>VLOOKUP(U1247,WoE!$T$33:$W$45,4,FALSE)</f>
        <v>112</v>
      </c>
      <c r="AB1247">
        <f>VLOOKUP(V1247,WoE!$T$53:$W$54,4,FALSE)</f>
        <v>95</v>
      </c>
      <c r="AC1247">
        <f t="shared" si="100"/>
        <v>433</v>
      </c>
      <c r="AD1247">
        <f t="shared" si="101"/>
        <v>0</v>
      </c>
    </row>
    <row r="1248" spans="1:30" hidden="1" x14ac:dyDescent="0.25">
      <c r="A1248">
        <v>3</v>
      </c>
      <c r="B1248">
        <v>0</v>
      </c>
      <c r="C1248" t="s">
        <v>2683</v>
      </c>
      <c r="D1248" t="s">
        <v>20</v>
      </c>
      <c r="F1248">
        <v>1</v>
      </c>
      <c r="G1248">
        <v>0</v>
      </c>
      <c r="H1248" t="s">
        <v>2684</v>
      </c>
      <c r="I1248">
        <v>16.100000000000001</v>
      </c>
      <c r="K1248" t="s">
        <v>17</v>
      </c>
      <c r="O1248">
        <v>4</v>
      </c>
      <c r="P1248" t="str">
        <f t="shared" si="97"/>
        <v>Test</v>
      </c>
      <c r="Q1248" t="str">
        <f t="shared" si="98"/>
        <v/>
      </c>
      <c r="S1248">
        <f>IF(E1248="",WoE!$T$11,IF(E1248&lt;18,WoE!$T$5,IF(E1248&lt;31,WoE!$T$6,IF(E1248&lt;41,WoE!$T$7,IF(E1248&lt;51,WoE!$T$8,IF(E1248&lt;61,WoE!$T$9,WoE!$T$10))))))</f>
        <v>-43.580409799888336</v>
      </c>
      <c r="T1248">
        <f>IF(J1248="",WoE!$T$25,IF(LEFT(J1248,1)=WoE!$R$19,WoE!$T$19,IF(LEFT(J1248,1)=WoE!$R$20,WoE!$T$20,IF(LEFT(J1248,1)=WoE!$R$21,WoE!$T$21,IF(LEFT(J1248,1)=WoE!$R$22,WoE!$T$22,IF(LEFT(J1248,1)=WoE!$R$23,WoE!$T$23,WoE!$T$24))))))</f>
        <v>-35.508699828064103</v>
      </c>
      <c r="U1248">
        <f>IF(Q1248=WoE!$R$45,WoE!$T$45,IF(Q1248=WoE!$R$44,WoE!$T$44,IF(Q1248=WoE!$R$43,WoE!$T$43,IF(Q1248=WoE!$R$42,WoE!$T$42,IF(Q1248=WoE!$R$41,WoE!$T$41,IF(Q1248=WoE!$R$40,WoE!$T$40,IF(Q1248=WoE!$R$39,WoE!$T$39,IF(Q1248=WoE!$R$38,WoE!$T$38,IF(Q1248=WoE!$R$37,WoE!$T$37,IF(Q1248=WoE!$R$36,WoE!$T$36,IF(Q1248=WoE!$R$35,WoE!$T$35,IF(Q1248="",WoE!$T$33,WoE!$T$34))))))))))))</f>
        <v>-46.758841498002319</v>
      </c>
      <c r="V1248">
        <f>IF(D1248=WoE!$R$53,WoE!$T$53,WoE!$T$54)</f>
        <v>-94.961360375027951</v>
      </c>
      <c r="W1248">
        <f t="shared" si="99"/>
        <v>0</v>
      </c>
      <c r="Y1248">
        <f>VLOOKUP(S1248,WoE!$T$5:$W$11,4,FALSE)</f>
        <v>113</v>
      </c>
      <c r="Z1248">
        <f>VLOOKUP(T1248,WoE!$T$19:$W$25,4,FALSE)</f>
        <v>113</v>
      </c>
      <c r="AA1248">
        <f>VLOOKUP(U1248,WoE!$T$33:$W$45,4,FALSE)</f>
        <v>112</v>
      </c>
      <c r="AB1248">
        <f>VLOOKUP(V1248,WoE!$T$53:$W$54,4,FALSE)</f>
        <v>95</v>
      </c>
      <c r="AC1248">
        <f t="shared" si="100"/>
        <v>433</v>
      </c>
      <c r="AD1248">
        <f t="shared" si="101"/>
        <v>0</v>
      </c>
    </row>
    <row r="1249" spans="1:30" x14ac:dyDescent="0.25">
      <c r="A1249">
        <v>3</v>
      </c>
      <c r="B1249">
        <v>1</v>
      </c>
      <c r="C1249" t="s">
        <v>2685</v>
      </c>
      <c r="D1249" t="s">
        <v>15</v>
      </c>
      <c r="F1249">
        <v>1</v>
      </c>
      <c r="G1249">
        <v>0</v>
      </c>
      <c r="H1249" t="s">
        <v>2684</v>
      </c>
      <c r="I1249">
        <v>16.100000000000001</v>
      </c>
      <c r="K1249" t="s">
        <v>17</v>
      </c>
      <c r="L1249" t="s">
        <v>33</v>
      </c>
      <c r="O1249">
        <v>2</v>
      </c>
      <c r="P1249" t="str">
        <f t="shared" si="97"/>
        <v>Train</v>
      </c>
      <c r="Q1249" t="str">
        <f t="shared" si="98"/>
        <v/>
      </c>
      <c r="S1249">
        <f>IF(E1249="",WoE!$T$11,IF(E1249&lt;18,WoE!$T$5,IF(E1249&lt;31,WoE!$T$6,IF(E1249&lt;41,WoE!$T$7,IF(E1249&lt;51,WoE!$T$8,IF(E1249&lt;61,WoE!$T$9,WoE!$T$10))))))</f>
        <v>-43.580409799888336</v>
      </c>
      <c r="T1249">
        <f>IF(J1249="",WoE!$T$25,IF(LEFT(J1249,1)=WoE!$R$19,WoE!$T$19,IF(LEFT(J1249,1)=WoE!$R$20,WoE!$T$20,IF(LEFT(J1249,1)=WoE!$R$21,WoE!$T$21,IF(LEFT(J1249,1)=WoE!$R$22,WoE!$T$22,IF(LEFT(J1249,1)=WoE!$R$23,WoE!$T$23,WoE!$T$24))))))</f>
        <v>-35.508699828064103</v>
      </c>
      <c r="U1249">
        <f>IF(Q1249=WoE!$R$45,WoE!$T$45,IF(Q1249=WoE!$R$44,WoE!$T$44,IF(Q1249=WoE!$R$43,WoE!$T$43,IF(Q1249=WoE!$R$42,WoE!$T$42,IF(Q1249=WoE!$R$41,WoE!$T$41,IF(Q1249=WoE!$R$40,WoE!$T$40,IF(Q1249=WoE!$R$39,WoE!$T$39,IF(Q1249=WoE!$R$38,WoE!$T$38,IF(Q1249=WoE!$R$37,WoE!$T$37,IF(Q1249=WoE!$R$36,WoE!$T$36,IF(Q1249=WoE!$R$35,WoE!$T$35,IF(Q1249="",WoE!$T$33,WoE!$T$34))))))))))))</f>
        <v>-46.758841498002319</v>
      </c>
      <c r="V1249">
        <f>IF(D1249=WoE!$R$53,WoE!$T$53,WoE!$T$54)</f>
        <v>157.1927179217501</v>
      </c>
      <c r="W1249">
        <f t="shared" si="99"/>
        <v>1</v>
      </c>
      <c r="Y1249">
        <f>VLOOKUP(S1249,WoE!$T$5:$W$11,4,FALSE)</f>
        <v>113</v>
      </c>
      <c r="Z1249">
        <f>VLOOKUP(T1249,WoE!$T$19:$W$25,4,FALSE)</f>
        <v>113</v>
      </c>
      <c r="AA1249">
        <f>VLOOKUP(U1249,WoE!$T$33:$W$45,4,FALSE)</f>
        <v>112</v>
      </c>
      <c r="AB1249">
        <f>VLOOKUP(V1249,WoE!$T$53:$W$54,4,FALSE)</f>
        <v>167</v>
      </c>
      <c r="AC1249">
        <f t="shared" si="100"/>
        <v>505</v>
      </c>
      <c r="AD1249">
        <f t="shared" si="101"/>
        <v>1</v>
      </c>
    </row>
    <row r="1250" spans="1:30" hidden="1" x14ac:dyDescent="0.25">
      <c r="A1250">
        <v>3</v>
      </c>
      <c r="B1250">
        <v>0</v>
      </c>
      <c r="C1250" t="s">
        <v>2686</v>
      </c>
      <c r="D1250" t="s">
        <v>20</v>
      </c>
      <c r="E1250">
        <v>32</v>
      </c>
      <c r="F1250">
        <v>0</v>
      </c>
      <c r="G1250">
        <v>0</v>
      </c>
      <c r="H1250" t="s">
        <v>2687</v>
      </c>
      <c r="I1250">
        <v>7.9249999999999998</v>
      </c>
      <c r="K1250" t="s">
        <v>17</v>
      </c>
      <c r="O1250">
        <v>5</v>
      </c>
      <c r="P1250" t="str">
        <f t="shared" si="97"/>
        <v>Validate</v>
      </c>
      <c r="Q1250" t="str">
        <f t="shared" si="98"/>
        <v/>
      </c>
      <c r="S1250">
        <f>IF(E1250="",WoE!$T$11,IF(E1250&lt;18,WoE!$T$5,IF(E1250&lt;31,WoE!$T$6,IF(E1250&lt;41,WoE!$T$7,IF(E1250&lt;51,WoE!$T$8,IF(E1250&lt;61,WoE!$T$9,WoE!$T$10))))))</f>
        <v>6.0882919635254256</v>
      </c>
      <c r="T1250">
        <f>IF(J1250="",WoE!$T$25,IF(LEFT(J1250,1)=WoE!$R$19,WoE!$T$19,IF(LEFT(J1250,1)=WoE!$R$20,WoE!$T$20,IF(LEFT(J1250,1)=WoE!$R$21,WoE!$T$21,IF(LEFT(J1250,1)=WoE!$R$22,WoE!$T$22,IF(LEFT(J1250,1)=WoE!$R$23,WoE!$T$23,WoE!$T$24))))))</f>
        <v>-35.508699828064103</v>
      </c>
      <c r="U1250">
        <f>IF(Q1250=WoE!$R$45,WoE!$T$45,IF(Q1250=WoE!$R$44,WoE!$T$44,IF(Q1250=WoE!$R$43,WoE!$T$43,IF(Q1250=WoE!$R$42,WoE!$T$42,IF(Q1250=WoE!$R$41,WoE!$T$41,IF(Q1250=WoE!$R$40,WoE!$T$40,IF(Q1250=WoE!$R$39,WoE!$T$39,IF(Q1250=WoE!$R$38,WoE!$T$38,IF(Q1250=WoE!$R$37,WoE!$T$37,IF(Q1250=WoE!$R$36,WoE!$T$36,IF(Q1250=WoE!$R$35,WoE!$T$35,IF(Q1250="",WoE!$T$33,WoE!$T$34))))))))))))</f>
        <v>-46.758841498002319</v>
      </c>
      <c r="V1250">
        <f>IF(D1250=WoE!$R$53,WoE!$T$53,WoE!$T$54)</f>
        <v>-94.961360375027951</v>
      </c>
      <c r="W1250">
        <f t="shared" si="99"/>
        <v>0</v>
      </c>
      <c r="Y1250">
        <f>VLOOKUP(S1250,WoE!$T$5:$W$11,4,FALSE)</f>
        <v>123</v>
      </c>
      <c r="Z1250">
        <f>VLOOKUP(T1250,WoE!$T$19:$W$25,4,FALSE)</f>
        <v>113</v>
      </c>
      <c r="AA1250">
        <f>VLOOKUP(U1250,WoE!$T$33:$W$45,4,FALSE)</f>
        <v>112</v>
      </c>
      <c r="AB1250">
        <f>VLOOKUP(V1250,WoE!$T$53:$W$54,4,FALSE)</f>
        <v>95</v>
      </c>
      <c r="AC1250">
        <f t="shared" si="100"/>
        <v>443</v>
      </c>
      <c r="AD1250">
        <f t="shared" si="101"/>
        <v>0</v>
      </c>
    </row>
    <row r="1251" spans="1:30" x14ac:dyDescent="0.25">
      <c r="A1251">
        <v>3</v>
      </c>
      <c r="B1251">
        <v>0</v>
      </c>
      <c r="C1251" t="s">
        <v>2688</v>
      </c>
      <c r="D1251" t="s">
        <v>20</v>
      </c>
      <c r="F1251">
        <v>0</v>
      </c>
      <c r="G1251">
        <v>0</v>
      </c>
      <c r="H1251" t="s">
        <v>2689</v>
      </c>
      <c r="I1251">
        <v>7.75</v>
      </c>
      <c r="J1251" t="s">
        <v>2690</v>
      </c>
      <c r="K1251" t="s">
        <v>527</v>
      </c>
      <c r="O1251">
        <v>2</v>
      </c>
      <c r="P1251" t="str">
        <f t="shared" si="97"/>
        <v>Train</v>
      </c>
      <c r="Q1251" t="str">
        <f t="shared" si="98"/>
        <v/>
      </c>
      <c r="S1251">
        <f>IF(E1251="",WoE!$T$11,IF(E1251&lt;18,WoE!$T$5,IF(E1251&lt;31,WoE!$T$6,IF(E1251&lt;41,WoE!$T$7,IF(E1251&lt;51,WoE!$T$8,IF(E1251&lt;61,WoE!$T$9,WoE!$T$10))))))</f>
        <v>-43.580409799888336</v>
      </c>
      <c r="T1251">
        <f>IF(J1251="",WoE!$T$25,IF(LEFT(J1251,1)=WoE!$R$19,WoE!$T$19,IF(LEFT(J1251,1)=WoE!$R$20,WoE!$T$20,IF(LEFT(J1251,1)=WoE!$R$21,WoE!$T$21,IF(LEFT(J1251,1)=WoE!$R$22,WoE!$T$22,IF(LEFT(J1251,1)=WoE!$R$23,WoE!$T$23,WoE!$T$24))))))</f>
        <v>72.164869069215996</v>
      </c>
      <c r="U1251">
        <f>IF(Q1251=WoE!$R$45,WoE!$T$45,IF(Q1251=WoE!$R$44,WoE!$T$44,IF(Q1251=WoE!$R$43,WoE!$T$43,IF(Q1251=WoE!$R$42,WoE!$T$42,IF(Q1251=WoE!$R$41,WoE!$T$41,IF(Q1251=WoE!$R$40,WoE!$T$40,IF(Q1251=WoE!$R$39,WoE!$T$39,IF(Q1251=WoE!$R$38,WoE!$T$38,IF(Q1251=WoE!$R$37,WoE!$T$37,IF(Q1251=WoE!$R$36,WoE!$T$36,IF(Q1251=WoE!$R$35,WoE!$T$35,IF(Q1251="",WoE!$T$33,WoE!$T$34))))))))))))</f>
        <v>-46.758841498002319</v>
      </c>
      <c r="V1251">
        <f>IF(D1251=WoE!$R$53,WoE!$T$53,WoE!$T$54)</f>
        <v>-94.961360375027951</v>
      </c>
      <c r="W1251">
        <f t="shared" si="99"/>
        <v>0</v>
      </c>
      <c r="Y1251">
        <f>VLOOKUP(S1251,WoE!$T$5:$W$11,4,FALSE)</f>
        <v>113</v>
      </c>
      <c r="Z1251">
        <f>VLOOKUP(T1251,WoE!$T$19:$W$25,4,FALSE)</f>
        <v>140</v>
      </c>
      <c r="AA1251">
        <f>VLOOKUP(U1251,WoE!$T$33:$W$45,4,FALSE)</f>
        <v>112</v>
      </c>
      <c r="AB1251">
        <f>VLOOKUP(V1251,WoE!$T$53:$W$54,4,FALSE)</f>
        <v>95</v>
      </c>
      <c r="AC1251">
        <f t="shared" si="100"/>
        <v>460</v>
      </c>
      <c r="AD1251">
        <f t="shared" si="101"/>
        <v>0</v>
      </c>
    </row>
    <row r="1252" spans="1:30" hidden="1" x14ac:dyDescent="0.25">
      <c r="A1252">
        <v>3</v>
      </c>
      <c r="B1252">
        <v>0</v>
      </c>
      <c r="C1252" t="s">
        <v>2691</v>
      </c>
      <c r="D1252" t="s">
        <v>20</v>
      </c>
      <c r="F1252">
        <v>0</v>
      </c>
      <c r="G1252">
        <v>0</v>
      </c>
      <c r="H1252" t="s">
        <v>2692</v>
      </c>
      <c r="I1252">
        <v>7.8958000000000004</v>
      </c>
      <c r="K1252" t="s">
        <v>17</v>
      </c>
      <c r="O1252">
        <v>4</v>
      </c>
      <c r="P1252" t="str">
        <f t="shared" si="97"/>
        <v>Test</v>
      </c>
      <c r="Q1252" t="str">
        <f t="shared" si="98"/>
        <v/>
      </c>
      <c r="S1252">
        <f>IF(E1252="",WoE!$T$11,IF(E1252&lt;18,WoE!$T$5,IF(E1252&lt;31,WoE!$T$6,IF(E1252&lt;41,WoE!$T$7,IF(E1252&lt;51,WoE!$T$8,IF(E1252&lt;61,WoE!$T$9,WoE!$T$10))))))</f>
        <v>-43.580409799888336</v>
      </c>
      <c r="T1252">
        <f>IF(J1252="",WoE!$T$25,IF(LEFT(J1252,1)=WoE!$R$19,WoE!$T$19,IF(LEFT(J1252,1)=WoE!$R$20,WoE!$T$20,IF(LEFT(J1252,1)=WoE!$R$21,WoE!$T$21,IF(LEFT(J1252,1)=WoE!$R$22,WoE!$T$22,IF(LEFT(J1252,1)=WoE!$R$23,WoE!$T$23,WoE!$T$24))))))</f>
        <v>-35.508699828064103</v>
      </c>
      <c r="U1252">
        <f>IF(Q1252=WoE!$R$45,WoE!$T$45,IF(Q1252=WoE!$R$44,WoE!$T$44,IF(Q1252=WoE!$R$43,WoE!$T$43,IF(Q1252=WoE!$R$42,WoE!$T$42,IF(Q1252=WoE!$R$41,WoE!$T$41,IF(Q1252=WoE!$R$40,WoE!$T$40,IF(Q1252=WoE!$R$39,WoE!$T$39,IF(Q1252=WoE!$R$38,WoE!$T$38,IF(Q1252=WoE!$R$37,WoE!$T$37,IF(Q1252=WoE!$R$36,WoE!$T$36,IF(Q1252=WoE!$R$35,WoE!$T$35,IF(Q1252="",WoE!$T$33,WoE!$T$34))))))))))))</f>
        <v>-46.758841498002319</v>
      </c>
      <c r="V1252">
        <f>IF(D1252=WoE!$R$53,WoE!$T$53,WoE!$T$54)</f>
        <v>-94.961360375027951</v>
      </c>
      <c r="W1252">
        <f t="shared" si="99"/>
        <v>0</v>
      </c>
      <c r="Y1252">
        <f>VLOOKUP(S1252,WoE!$T$5:$W$11,4,FALSE)</f>
        <v>113</v>
      </c>
      <c r="Z1252">
        <f>VLOOKUP(T1252,WoE!$T$19:$W$25,4,FALSE)</f>
        <v>113</v>
      </c>
      <c r="AA1252">
        <f>VLOOKUP(U1252,WoE!$T$33:$W$45,4,FALSE)</f>
        <v>112</v>
      </c>
      <c r="AB1252">
        <f>VLOOKUP(V1252,WoE!$T$53:$W$54,4,FALSE)</f>
        <v>95</v>
      </c>
      <c r="AC1252">
        <f t="shared" si="100"/>
        <v>433</v>
      </c>
      <c r="AD1252">
        <f t="shared" si="101"/>
        <v>0</v>
      </c>
    </row>
    <row r="1253" spans="1:30" x14ac:dyDescent="0.25">
      <c r="A1253">
        <v>3</v>
      </c>
      <c r="B1253">
        <v>0</v>
      </c>
      <c r="C1253" t="s">
        <v>2693</v>
      </c>
      <c r="D1253" t="s">
        <v>20</v>
      </c>
      <c r="E1253">
        <v>30.5</v>
      </c>
      <c r="F1253">
        <v>0</v>
      </c>
      <c r="G1253">
        <v>0</v>
      </c>
      <c r="H1253" t="s">
        <v>2694</v>
      </c>
      <c r="I1253">
        <v>8.0500000000000007</v>
      </c>
      <c r="K1253" t="s">
        <v>17</v>
      </c>
      <c r="M1253">
        <v>50</v>
      </c>
      <c r="O1253">
        <v>2</v>
      </c>
      <c r="P1253" t="str">
        <f t="shared" si="97"/>
        <v>Train</v>
      </c>
      <c r="Q1253" t="str">
        <f t="shared" si="98"/>
        <v/>
      </c>
      <c r="S1253">
        <f>IF(E1253="",WoE!$T$11,IF(E1253&lt;18,WoE!$T$5,IF(E1253&lt;31,WoE!$T$6,IF(E1253&lt;41,WoE!$T$7,IF(E1253&lt;51,WoE!$T$8,IF(E1253&lt;61,WoE!$T$9,WoE!$T$10))))))</f>
        <v>-5.6858338818942329</v>
      </c>
      <c r="T1253">
        <f>IF(J1253="",WoE!$T$25,IF(LEFT(J1253,1)=WoE!$R$19,WoE!$T$19,IF(LEFT(J1253,1)=WoE!$R$20,WoE!$T$20,IF(LEFT(J1253,1)=WoE!$R$21,WoE!$T$21,IF(LEFT(J1253,1)=WoE!$R$22,WoE!$T$22,IF(LEFT(J1253,1)=WoE!$R$23,WoE!$T$23,WoE!$T$24))))))</f>
        <v>-35.508699828064103</v>
      </c>
      <c r="U1253">
        <f>IF(Q1253=WoE!$R$45,WoE!$T$45,IF(Q1253=WoE!$R$44,WoE!$T$44,IF(Q1253=WoE!$R$43,WoE!$T$43,IF(Q1253=WoE!$R$42,WoE!$T$42,IF(Q1253=WoE!$R$41,WoE!$T$41,IF(Q1253=WoE!$R$40,WoE!$T$40,IF(Q1253=WoE!$R$39,WoE!$T$39,IF(Q1253=WoE!$R$38,WoE!$T$38,IF(Q1253=WoE!$R$37,WoE!$T$37,IF(Q1253=WoE!$R$36,WoE!$T$36,IF(Q1253=WoE!$R$35,WoE!$T$35,IF(Q1253="",WoE!$T$33,WoE!$T$34))))))))))))</f>
        <v>-46.758841498002319</v>
      </c>
      <c r="V1253">
        <f>IF(D1253=WoE!$R$53,WoE!$T$53,WoE!$T$54)</f>
        <v>-94.961360375027951</v>
      </c>
      <c r="W1253">
        <f t="shared" si="99"/>
        <v>0</v>
      </c>
      <c r="Y1253">
        <f>VLOOKUP(S1253,WoE!$T$5:$W$11,4,FALSE)</f>
        <v>121</v>
      </c>
      <c r="Z1253">
        <f>VLOOKUP(T1253,WoE!$T$19:$W$25,4,FALSE)</f>
        <v>113</v>
      </c>
      <c r="AA1253">
        <f>VLOOKUP(U1253,WoE!$T$33:$W$45,4,FALSE)</f>
        <v>112</v>
      </c>
      <c r="AB1253">
        <f>VLOOKUP(V1253,WoE!$T$53:$W$54,4,FALSE)</f>
        <v>95</v>
      </c>
      <c r="AC1253">
        <f t="shared" si="100"/>
        <v>441</v>
      </c>
      <c r="AD1253">
        <f t="shared" si="101"/>
        <v>0</v>
      </c>
    </row>
    <row r="1254" spans="1:30" hidden="1" x14ac:dyDescent="0.25">
      <c r="A1254">
        <v>3</v>
      </c>
      <c r="B1254">
        <v>0</v>
      </c>
      <c r="C1254" t="s">
        <v>2695</v>
      </c>
      <c r="D1254" t="s">
        <v>20</v>
      </c>
      <c r="E1254">
        <v>44</v>
      </c>
      <c r="F1254">
        <v>0</v>
      </c>
      <c r="G1254">
        <v>0</v>
      </c>
      <c r="H1254" t="s">
        <v>2696</v>
      </c>
      <c r="I1254">
        <v>8.0500000000000007</v>
      </c>
      <c r="K1254" t="s">
        <v>17</v>
      </c>
      <c r="O1254">
        <v>5</v>
      </c>
      <c r="P1254" t="str">
        <f t="shared" si="97"/>
        <v>Validate</v>
      </c>
      <c r="Q1254" t="str">
        <f t="shared" si="98"/>
        <v/>
      </c>
      <c r="S1254">
        <f>IF(E1254="",WoE!$T$11,IF(E1254&lt;18,WoE!$T$5,IF(E1254&lt;31,WoE!$T$6,IF(E1254&lt;41,WoE!$T$7,IF(E1254&lt;51,WoE!$T$8,IF(E1254&lt;61,WoE!$T$9,WoE!$T$10))))))</f>
        <v>10.385094737400134</v>
      </c>
      <c r="T1254">
        <f>IF(J1254="",WoE!$T$25,IF(LEFT(J1254,1)=WoE!$R$19,WoE!$T$19,IF(LEFT(J1254,1)=WoE!$R$20,WoE!$T$20,IF(LEFT(J1254,1)=WoE!$R$21,WoE!$T$21,IF(LEFT(J1254,1)=WoE!$R$22,WoE!$T$22,IF(LEFT(J1254,1)=WoE!$R$23,WoE!$T$23,WoE!$T$24))))))</f>
        <v>-35.508699828064103</v>
      </c>
      <c r="U1254">
        <f>IF(Q1254=WoE!$R$45,WoE!$T$45,IF(Q1254=WoE!$R$44,WoE!$T$44,IF(Q1254=WoE!$R$43,WoE!$T$43,IF(Q1254=WoE!$R$42,WoE!$T$42,IF(Q1254=WoE!$R$41,WoE!$T$41,IF(Q1254=WoE!$R$40,WoE!$T$40,IF(Q1254=WoE!$R$39,WoE!$T$39,IF(Q1254=WoE!$R$38,WoE!$T$38,IF(Q1254=WoE!$R$37,WoE!$T$37,IF(Q1254=WoE!$R$36,WoE!$T$36,IF(Q1254=WoE!$R$35,WoE!$T$35,IF(Q1254="",WoE!$T$33,WoE!$T$34))))))))))))</f>
        <v>-46.758841498002319</v>
      </c>
      <c r="V1254">
        <f>IF(D1254=WoE!$R$53,WoE!$T$53,WoE!$T$54)</f>
        <v>-94.961360375027951</v>
      </c>
      <c r="W1254">
        <f t="shared" si="99"/>
        <v>0</v>
      </c>
      <c r="Y1254">
        <f>VLOOKUP(S1254,WoE!$T$5:$W$11,4,FALSE)</f>
        <v>124</v>
      </c>
      <c r="Z1254">
        <f>VLOOKUP(T1254,WoE!$T$19:$W$25,4,FALSE)</f>
        <v>113</v>
      </c>
      <c r="AA1254">
        <f>VLOOKUP(U1254,WoE!$T$33:$W$45,4,FALSE)</f>
        <v>112</v>
      </c>
      <c r="AB1254">
        <f>VLOOKUP(V1254,WoE!$T$53:$W$54,4,FALSE)</f>
        <v>95</v>
      </c>
      <c r="AC1254">
        <f t="shared" si="100"/>
        <v>444</v>
      </c>
      <c r="AD1254">
        <f t="shared" si="101"/>
        <v>0</v>
      </c>
    </row>
    <row r="1255" spans="1:30" x14ac:dyDescent="0.25">
      <c r="A1255">
        <v>3</v>
      </c>
      <c r="B1255">
        <v>0</v>
      </c>
      <c r="C1255" t="s">
        <v>2697</v>
      </c>
      <c r="D1255" t="s">
        <v>20</v>
      </c>
      <c r="F1255">
        <v>0</v>
      </c>
      <c r="G1255">
        <v>0</v>
      </c>
      <c r="H1255" t="s">
        <v>2698</v>
      </c>
      <c r="I1255">
        <v>7.2291999999999996</v>
      </c>
      <c r="K1255" t="s">
        <v>44</v>
      </c>
      <c r="O1255">
        <v>3</v>
      </c>
      <c r="P1255" t="str">
        <f t="shared" si="97"/>
        <v>Train</v>
      </c>
      <c r="Q1255" t="str">
        <f t="shared" si="98"/>
        <v/>
      </c>
      <c r="S1255">
        <f>IF(E1255="",WoE!$T$11,IF(E1255&lt;18,WoE!$T$5,IF(E1255&lt;31,WoE!$T$6,IF(E1255&lt;41,WoE!$T$7,IF(E1255&lt;51,WoE!$T$8,IF(E1255&lt;61,WoE!$T$9,WoE!$T$10))))))</f>
        <v>-43.580409799888336</v>
      </c>
      <c r="T1255">
        <f>IF(J1255="",WoE!$T$25,IF(LEFT(J1255,1)=WoE!$R$19,WoE!$T$19,IF(LEFT(J1255,1)=WoE!$R$20,WoE!$T$20,IF(LEFT(J1255,1)=WoE!$R$21,WoE!$T$21,IF(LEFT(J1255,1)=WoE!$R$22,WoE!$T$22,IF(LEFT(J1255,1)=WoE!$R$23,WoE!$T$23,WoE!$T$24))))))</f>
        <v>-35.508699828064103</v>
      </c>
      <c r="U1255">
        <f>IF(Q1255=WoE!$R$45,WoE!$T$45,IF(Q1255=WoE!$R$44,WoE!$T$44,IF(Q1255=WoE!$R$43,WoE!$T$43,IF(Q1255=WoE!$R$42,WoE!$T$42,IF(Q1255=WoE!$R$41,WoE!$T$41,IF(Q1255=WoE!$R$40,WoE!$T$40,IF(Q1255=WoE!$R$39,WoE!$T$39,IF(Q1255=WoE!$R$38,WoE!$T$38,IF(Q1255=WoE!$R$37,WoE!$T$37,IF(Q1255=WoE!$R$36,WoE!$T$36,IF(Q1255=WoE!$R$35,WoE!$T$35,IF(Q1255="",WoE!$T$33,WoE!$T$34))))))))))))</f>
        <v>-46.758841498002319</v>
      </c>
      <c r="V1255">
        <f>IF(D1255=WoE!$R$53,WoE!$T$53,WoE!$T$54)</f>
        <v>-94.961360375027951</v>
      </c>
      <c r="W1255">
        <f t="shared" si="99"/>
        <v>0</v>
      </c>
      <c r="Y1255">
        <f>VLOOKUP(S1255,WoE!$T$5:$W$11,4,FALSE)</f>
        <v>113</v>
      </c>
      <c r="Z1255">
        <f>VLOOKUP(T1255,WoE!$T$19:$W$25,4,FALSE)</f>
        <v>113</v>
      </c>
      <c r="AA1255">
        <f>VLOOKUP(U1255,WoE!$T$33:$W$45,4,FALSE)</f>
        <v>112</v>
      </c>
      <c r="AB1255">
        <f>VLOOKUP(V1255,WoE!$T$53:$W$54,4,FALSE)</f>
        <v>95</v>
      </c>
      <c r="AC1255">
        <f t="shared" si="100"/>
        <v>433</v>
      </c>
      <c r="AD1255">
        <f t="shared" si="101"/>
        <v>0</v>
      </c>
    </row>
    <row r="1256" spans="1:30" hidden="1" x14ac:dyDescent="0.25">
      <c r="A1256">
        <v>3</v>
      </c>
      <c r="B1256">
        <v>1</v>
      </c>
      <c r="C1256" t="s">
        <v>2699</v>
      </c>
      <c r="D1256" t="s">
        <v>20</v>
      </c>
      <c r="E1256">
        <v>25</v>
      </c>
      <c r="F1256">
        <v>0</v>
      </c>
      <c r="G1256">
        <v>0</v>
      </c>
      <c r="H1256" t="s">
        <v>2059</v>
      </c>
      <c r="I1256">
        <v>0</v>
      </c>
      <c r="K1256" t="s">
        <v>17</v>
      </c>
      <c r="L1256" t="s">
        <v>414</v>
      </c>
      <c r="O1256">
        <v>5</v>
      </c>
      <c r="P1256" t="str">
        <f t="shared" si="97"/>
        <v>Validate</v>
      </c>
      <c r="Q1256" t="str">
        <f t="shared" si="98"/>
        <v/>
      </c>
      <c r="S1256">
        <f>IF(E1256="",WoE!$T$11,IF(E1256&lt;18,WoE!$T$5,IF(E1256&lt;31,WoE!$T$6,IF(E1256&lt;41,WoE!$T$7,IF(E1256&lt;51,WoE!$T$8,IF(E1256&lt;61,WoE!$T$9,WoE!$T$10))))))</f>
        <v>-5.6858338818942329</v>
      </c>
      <c r="T1256">
        <f>IF(J1256="",WoE!$T$25,IF(LEFT(J1256,1)=WoE!$R$19,WoE!$T$19,IF(LEFT(J1256,1)=WoE!$R$20,WoE!$T$20,IF(LEFT(J1256,1)=WoE!$R$21,WoE!$T$21,IF(LEFT(J1256,1)=WoE!$R$22,WoE!$T$22,IF(LEFT(J1256,1)=WoE!$R$23,WoE!$T$23,WoE!$T$24))))))</f>
        <v>-35.508699828064103</v>
      </c>
      <c r="U1256">
        <f>IF(Q1256=WoE!$R$45,WoE!$T$45,IF(Q1256=WoE!$R$44,WoE!$T$44,IF(Q1256=WoE!$R$43,WoE!$T$43,IF(Q1256=WoE!$R$42,WoE!$T$42,IF(Q1256=WoE!$R$41,WoE!$T$41,IF(Q1256=WoE!$R$40,WoE!$T$40,IF(Q1256=WoE!$R$39,WoE!$T$39,IF(Q1256=WoE!$R$38,WoE!$T$38,IF(Q1256=WoE!$R$37,WoE!$T$37,IF(Q1256=WoE!$R$36,WoE!$T$36,IF(Q1256=WoE!$R$35,WoE!$T$35,IF(Q1256="",WoE!$T$33,WoE!$T$34))))))))))))</f>
        <v>-46.758841498002319</v>
      </c>
      <c r="V1256">
        <f>IF(D1256=WoE!$R$53,WoE!$T$53,WoE!$T$54)</f>
        <v>-94.961360375027951</v>
      </c>
      <c r="W1256">
        <f t="shared" si="99"/>
        <v>1</v>
      </c>
      <c r="Y1256">
        <f>VLOOKUP(S1256,WoE!$T$5:$W$11,4,FALSE)</f>
        <v>121</v>
      </c>
      <c r="Z1256">
        <f>VLOOKUP(T1256,WoE!$T$19:$W$25,4,FALSE)</f>
        <v>113</v>
      </c>
      <c r="AA1256">
        <f>VLOOKUP(U1256,WoE!$T$33:$W$45,4,FALSE)</f>
        <v>112</v>
      </c>
      <c r="AB1256">
        <f>VLOOKUP(V1256,WoE!$T$53:$W$54,4,FALSE)</f>
        <v>95</v>
      </c>
      <c r="AC1256">
        <f t="shared" si="100"/>
        <v>441</v>
      </c>
      <c r="AD1256">
        <f t="shared" si="101"/>
        <v>1</v>
      </c>
    </row>
    <row r="1257" spans="1:30" x14ac:dyDescent="0.25">
      <c r="A1257">
        <v>3</v>
      </c>
      <c r="B1257">
        <v>0</v>
      </c>
      <c r="C1257" t="s">
        <v>2700</v>
      </c>
      <c r="D1257" t="s">
        <v>20</v>
      </c>
      <c r="F1257">
        <v>0</v>
      </c>
      <c r="G1257">
        <v>0</v>
      </c>
      <c r="H1257" t="s">
        <v>2701</v>
      </c>
      <c r="I1257">
        <v>7.2291999999999996</v>
      </c>
      <c r="K1257" t="s">
        <v>44</v>
      </c>
      <c r="O1257">
        <v>1</v>
      </c>
      <c r="P1257" t="str">
        <f t="shared" si="97"/>
        <v>Train</v>
      </c>
      <c r="Q1257" t="str">
        <f t="shared" si="98"/>
        <v/>
      </c>
      <c r="S1257">
        <f>IF(E1257="",WoE!$T$11,IF(E1257&lt;18,WoE!$T$5,IF(E1257&lt;31,WoE!$T$6,IF(E1257&lt;41,WoE!$T$7,IF(E1257&lt;51,WoE!$T$8,IF(E1257&lt;61,WoE!$T$9,WoE!$T$10))))))</f>
        <v>-43.580409799888336</v>
      </c>
      <c r="T1257">
        <f>IF(J1257="",WoE!$T$25,IF(LEFT(J1257,1)=WoE!$R$19,WoE!$T$19,IF(LEFT(J1257,1)=WoE!$R$20,WoE!$T$20,IF(LEFT(J1257,1)=WoE!$R$21,WoE!$T$21,IF(LEFT(J1257,1)=WoE!$R$22,WoE!$T$22,IF(LEFT(J1257,1)=WoE!$R$23,WoE!$T$23,WoE!$T$24))))))</f>
        <v>-35.508699828064103</v>
      </c>
      <c r="U1257">
        <f>IF(Q1257=WoE!$R$45,WoE!$T$45,IF(Q1257=WoE!$R$44,WoE!$T$44,IF(Q1257=WoE!$R$43,WoE!$T$43,IF(Q1257=WoE!$R$42,WoE!$T$42,IF(Q1257=WoE!$R$41,WoE!$T$41,IF(Q1257=WoE!$R$40,WoE!$T$40,IF(Q1257=WoE!$R$39,WoE!$T$39,IF(Q1257=WoE!$R$38,WoE!$T$38,IF(Q1257=WoE!$R$37,WoE!$T$37,IF(Q1257=WoE!$R$36,WoE!$T$36,IF(Q1257=WoE!$R$35,WoE!$T$35,IF(Q1257="",WoE!$T$33,WoE!$T$34))))))))))))</f>
        <v>-46.758841498002319</v>
      </c>
      <c r="V1257">
        <f>IF(D1257=WoE!$R$53,WoE!$T$53,WoE!$T$54)</f>
        <v>-94.961360375027951</v>
      </c>
      <c r="W1257">
        <f t="shared" si="99"/>
        <v>0</v>
      </c>
      <c r="Y1257">
        <f>VLOOKUP(S1257,WoE!$T$5:$W$11,4,FALSE)</f>
        <v>113</v>
      </c>
      <c r="Z1257">
        <f>VLOOKUP(T1257,WoE!$T$19:$W$25,4,FALSE)</f>
        <v>113</v>
      </c>
      <c r="AA1257">
        <f>VLOOKUP(U1257,WoE!$T$33:$W$45,4,FALSE)</f>
        <v>112</v>
      </c>
      <c r="AB1257">
        <f>VLOOKUP(V1257,WoE!$T$53:$W$54,4,FALSE)</f>
        <v>95</v>
      </c>
      <c r="AC1257">
        <f t="shared" si="100"/>
        <v>433</v>
      </c>
      <c r="AD1257">
        <f t="shared" si="101"/>
        <v>0</v>
      </c>
    </row>
    <row r="1258" spans="1:30" x14ac:dyDescent="0.25">
      <c r="A1258">
        <v>3</v>
      </c>
      <c r="B1258">
        <v>1</v>
      </c>
      <c r="C1258" t="s">
        <v>2702</v>
      </c>
      <c r="D1258" t="s">
        <v>20</v>
      </c>
      <c r="E1258">
        <v>7</v>
      </c>
      <c r="F1258">
        <v>1</v>
      </c>
      <c r="G1258">
        <v>1</v>
      </c>
      <c r="H1258" t="s">
        <v>2703</v>
      </c>
      <c r="I1258">
        <v>15.245799999999999</v>
      </c>
      <c r="K1258" t="s">
        <v>44</v>
      </c>
      <c r="L1258" t="s">
        <v>44</v>
      </c>
      <c r="O1258">
        <v>1</v>
      </c>
      <c r="P1258" t="str">
        <f t="shared" si="97"/>
        <v>Train</v>
      </c>
      <c r="Q1258" t="str">
        <f t="shared" si="98"/>
        <v/>
      </c>
      <c r="S1258">
        <f>IF(E1258="",WoE!$T$11,IF(E1258&lt;18,WoE!$T$5,IF(E1258&lt;31,WoE!$T$6,IF(E1258&lt;41,WoE!$T$7,IF(E1258&lt;51,WoE!$T$8,IF(E1258&lt;61,WoE!$T$9,WoE!$T$10))))))</f>
        <v>76.513380263189873</v>
      </c>
      <c r="T1258">
        <f>IF(J1258="",WoE!$T$25,IF(LEFT(J1258,1)=WoE!$R$19,WoE!$T$19,IF(LEFT(J1258,1)=WoE!$R$20,WoE!$T$20,IF(LEFT(J1258,1)=WoE!$R$21,WoE!$T$21,IF(LEFT(J1258,1)=WoE!$R$22,WoE!$T$22,IF(LEFT(J1258,1)=WoE!$R$23,WoE!$T$23,WoE!$T$24))))))</f>
        <v>-35.508699828064103</v>
      </c>
      <c r="U1258">
        <f>IF(Q1258=WoE!$R$45,WoE!$T$45,IF(Q1258=WoE!$R$44,WoE!$T$44,IF(Q1258=WoE!$R$43,WoE!$T$43,IF(Q1258=WoE!$R$42,WoE!$T$42,IF(Q1258=WoE!$R$41,WoE!$T$41,IF(Q1258=WoE!$R$40,WoE!$T$40,IF(Q1258=WoE!$R$39,WoE!$T$39,IF(Q1258=WoE!$R$38,WoE!$T$38,IF(Q1258=WoE!$R$37,WoE!$T$37,IF(Q1258=WoE!$R$36,WoE!$T$36,IF(Q1258=WoE!$R$35,WoE!$T$35,IF(Q1258="",WoE!$T$33,WoE!$T$34))))))))))))</f>
        <v>-46.758841498002319</v>
      </c>
      <c r="V1258">
        <f>IF(D1258=WoE!$R$53,WoE!$T$53,WoE!$T$54)</f>
        <v>-94.961360375027951</v>
      </c>
      <c r="W1258">
        <f t="shared" si="99"/>
        <v>1</v>
      </c>
      <c r="Y1258">
        <f>VLOOKUP(S1258,WoE!$T$5:$W$11,4,FALSE)</f>
        <v>137</v>
      </c>
      <c r="Z1258">
        <f>VLOOKUP(T1258,WoE!$T$19:$W$25,4,FALSE)</f>
        <v>113</v>
      </c>
      <c r="AA1258">
        <f>VLOOKUP(U1258,WoE!$T$33:$W$45,4,FALSE)</f>
        <v>112</v>
      </c>
      <c r="AB1258">
        <f>VLOOKUP(V1258,WoE!$T$53:$W$54,4,FALSE)</f>
        <v>95</v>
      </c>
      <c r="AC1258">
        <f t="shared" si="100"/>
        <v>457</v>
      </c>
      <c r="AD1258">
        <f t="shared" si="101"/>
        <v>1</v>
      </c>
    </row>
    <row r="1259" spans="1:30" x14ac:dyDescent="0.25">
      <c r="A1259">
        <v>3</v>
      </c>
      <c r="B1259">
        <v>1</v>
      </c>
      <c r="C1259" t="s">
        <v>2704</v>
      </c>
      <c r="D1259" t="s">
        <v>15</v>
      </c>
      <c r="E1259">
        <v>9</v>
      </c>
      <c r="F1259">
        <v>1</v>
      </c>
      <c r="G1259">
        <v>1</v>
      </c>
      <c r="H1259" t="s">
        <v>2703</v>
      </c>
      <c r="I1259">
        <v>15.245799999999999</v>
      </c>
      <c r="K1259" t="s">
        <v>44</v>
      </c>
      <c r="L1259" t="s">
        <v>44</v>
      </c>
      <c r="O1259">
        <v>2</v>
      </c>
      <c r="P1259" t="str">
        <f t="shared" si="97"/>
        <v>Train</v>
      </c>
      <c r="Q1259" t="str">
        <f t="shared" si="98"/>
        <v/>
      </c>
      <c r="S1259">
        <f>IF(E1259="",WoE!$T$11,IF(E1259&lt;18,WoE!$T$5,IF(E1259&lt;31,WoE!$T$6,IF(E1259&lt;41,WoE!$T$7,IF(E1259&lt;51,WoE!$T$8,IF(E1259&lt;61,WoE!$T$9,WoE!$T$10))))))</f>
        <v>76.513380263189873</v>
      </c>
      <c r="T1259">
        <f>IF(J1259="",WoE!$T$25,IF(LEFT(J1259,1)=WoE!$R$19,WoE!$T$19,IF(LEFT(J1259,1)=WoE!$R$20,WoE!$T$20,IF(LEFT(J1259,1)=WoE!$R$21,WoE!$T$21,IF(LEFT(J1259,1)=WoE!$R$22,WoE!$T$22,IF(LEFT(J1259,1)=WoE!$R$23,WoE!$T$23,WoE!$T$24))))))</f>
        <v>-35.508699828064103</v>
      </c>
      <c r="U1259">
        <f>IF(Q1259=WoE!$R$45,WoE!$T$45,IF(Q1259=WoE!$R$44,WoE!$T$44,IF(Q1259=WoE!$R$43,WoE!$T$43,IF(Q1259=WoE!$R$42,WoE!$T$42,IF(Q1259=WoE!$R$41,WoE!$T$41,IF(Q1259=WoE!$R$40,WoE!$T$40,IF(Q1259=WoE!$R$39,WoE!$T$39,IF(Q1259=WoE!$R$38,WoE!$T$38,IF(Q1259=WoE!$R$37,WoE!$T$37,IF(Q1259=WoE!$R$36,WoE!$T$36,IF(Q1259=WoE!$R$35,WoE!$T$35,IF(Q1259="",WoE!$T$33,WoE!$T$34))))))))))))</f>
        <v>-46.758841498002319</v>
      </c>
      <c r="V1259">
        <f>IF(D1259=WoE!$R$53,WoE!$T$53,WoE!$T$54)</f>
        <v>157.1927179217501</v>
      </c>
      <c r="W1259">
        <f t="shared" si="99"/>
        <v>1</v>
      </c>
      <c r="Y1259">
        <f>VLOOKUP(S1259,WoE!$T$5:$W$11,4,FALSE)</f>
        <v>137</v>
      </c>
      <c r="Z1259">
        <f>VLOOKUP(T1259,WoE!$T$19:$W$25,4,FALSE)</f>
        <v>113</v>
      </c>
      <c r="AA1259">
        <f>VLOOKUP(U1259,WoE!$T$33:$W$45,4,FALSE)</f>
        <v>112</v>
      </c>
      <c r="AB1259">
        <f>VLOOKUP(V1259,WoE!$T$53:$W$54,4,FALSE)</f>
        <v>167</v>
      </c>
      <c r="AC1259">
        <f t="shared" si="100"/>
        <v>529</v>
      </c>
      <c r="AD1259">
        <f t="shared" si="101"/>
        <v>1</v>
      </c>
    </row>
    <row r="1260" spans="1:30" hidden="1" x14ac:dyDescent="0.25">
      <c r="A1260">
        <v>3</v>
      </c>
      <c r="B1260">
        <v>1</v>
      </c>
      <c r="C1260" t="s">
        <v>2705</v>
      </c>
      <c r="D1260" t="s">
        <v>15</v>
      </c>
      <c r="E1260">
        <v>29</v>
      </c>
      <c r="F1260">
        <v>0</v>
      </c>
      <c r="G1260">
        <v>2</v>
      </c>
      <c r="H1260" t="s">
        <v>2703</v>
      </c>
      <c r="I1260">
        <v>15.245799999999999</v>
      </c>
      <c r="K1260" t="s">
        <v>44</v>
      </c>
      <c r="L1260" t="s">
        <v>44</v>
      </c>
      <c r="O1260">
        <v>5</v>
      </c>
      <c r="P1260" t="str">
        <f t="shared" si="97"/>
        <v>Validate</v>
      </c>
      <c r="Q1260" t="str">
        <f t="shared" si="98"/>
        <v/>
      </c>
      <c r="S1260">
        <f>IF(E1260="",WoE!$T$11,IF(E1260&lt;18,WoE!$T$5,IF(E1260&lt;31,WoE!$T$6,IF(E1260&lt;41,WoE!$T$7,IF(E1260&lt;51,WoE!$T$8,IF(E1260&lt;61,WoE!$T$9,WoE!$T$10))))))</f>
        <v>-5.6858338818942329</v>
      </c>
      <c r="T1260">
        <f>IF(J1260="",WoE!$T$25,IF(LEFT(J1260,1)=WoE!$R$19,WoE!$T$19,IF(LEFT(J1260,1)=WoE!$R$20,WoE!$T$20,IF(LEFT(J1260,1)=WoE!$R$21,WoE!$T$21,IF(LEFT(J1260,1)=WoE!$R$22,WoE!$T$22,IF(LEFT(J1260,1)=WoE!$R$23,WoE!$T$23,WoE!$T$24))))))</f>
        <v>-35.508699828064103</v>
      </c>
      <c r="U1260">
        <f>IF(Q1260=WoE!$R$45,WoE!$T$45,IF(Q1260=WoE!$R$44,WoE!$T$44,IF(Q1260=WoE!$R$43,WoE!$T$43,IF(Q1260=WoE!$R$42,WoE!$T$42,IF(Q1260=WoE!$R$41,WoE!$T$41,IF(Q1260=WoE!$R$40,WoE!$T$40,IF(Q1260=WoE!$R$39,WoE!$T$39,IF(Q1260=WoE!$R$38,WoE!$T$38,IF(Q1260=WoE!$R$37,WoE!$T$37,IF(Q1260=WoE!$R$36,WoE!$T$36,IF(Q1260=WoE!$R$35,WoE!$T$35,IF(Q1260="",WoE!$T$33,WoE!$T$34))))))))))))</f>
        <v>-46.758841498002319</v>
      </c>
      <c r="V1260">
        <f>IF(D1260=WoE!$R$53,WoE!$T$53,WoE!$T$54)</f>
        <v>157.1927179217501</v>
      </c>
      <c r="W1260">
        <f t="shared" si="99"/>
        <v>1</v>
      </c>
      <c r="Y1260">
        <f>VLOOKUP(S1260,WoE!$T$5:$W$11,4,FALSE)</f>
        <v>121</v>
      </c>
      <c r="Z1260">
        <f>VLOOKUP(T1260,WoE!$T$19:$W$25,4,FALSE)</f>
        <v>113</v>
      </c>
      <c r="AA1260">
        <f>VLOOKUP(U1260,WoE!$T$33:$W$45,4,FALSE)</f>
        <v>112</v>
      </c>
      <c r="AB1260">
        <f>VLOOKUP(V1260,WoE!$T$53:$W$54,4,FALSE)</f>
        <v>167</v>
      </c>
      <c r="AC1260">
        <f t="shared" si="100"/>
        <v>513</v>
      </c>
      <c r="AD1260">
        <f t="shared" si="101"/>
        <v>1</v>
      </c>
    </row>
    <row r="1261" spans="1:30" hidden="1" x14ac:dyDescent="0.25">
      <c r="A1261">
        <v>3</v>
      </c>
      <c r="B1261">
        <v>0</v>
      </c>
      <c r="C1261" t="s">
        <v>2706</v>
      </c>
      <c r="D1261" t="s">
        <v>20</v>
      </c>
      <c r="E1261">
        <v>36</v>
      </c>
      <c r="F1261">
        <v>0</v>
      </c>
      <c r="G1261">
        <v>0</v>
      </c>
      <c r="H1261" t="s">
        <v>2707</v>
      </c>
      <c r="I1261">
        <v>7.8958000000000004</v>
      </c>
      <c r="K1261" t="s">
        <v>17</v>
      </c>
      <c r="O1261">
        <v>4</v>
      </c>
      <c r="P1261" t="str">
        <f t="shared" si="97"/>
        <v>Test</v>
      </c>
      <c r="Q1261" t="str">
        <f t="shared" si="98"/>
        <v/>
      </c>
      <c r="S1261">
        <f>IF(E1261="",WoE!$T$11,IF(E1261&lt;18,WoE!$T$5,IF(E1261&lt;31,WoE!$T$6,IF(E1261&lt;41,WoE!$T$7,IF(E1261&lt;51,WoE!$T$8,IF(E1261&lt;61,WoE!$T$9,WoE!$T$10))))))</f>
        <v>6.0882919635254256</v>
      </c>
      <c r="T1261">
        <f>IF(J1261="",WoE!$T$25,IF(LEFT(J1261,1)=WoE!$R$19,WoE!$T$19,IF(LEFT(J1261,1)=WoE!$R$20,WoE!$T$20,IF(LEFT(J1261,1)=WoE!$R$21,WoE!$T$21,IF(LEFT(J1261,1)=WoE!$R$22,WoE!$T$22,IF(LEFT(J1261,1)=WoE!$R$23,WoE!$T$23,WoE!$T$24))))))</f>
        <v>-35.508699828064103</v>
      </c>
      <c r="U1261">
        <f>IF(Q1261=WoE!$R$45,WoE!$T$45,IF(Q1261=WoE!$R$44,WoE!$T$44,IF(Q1261=WoE!$R$43,WoE!$T$43,IF(Q1261=WoE!$R$42,WoE!$T$42,IF(Q1261=WoE!$R$41,WoE!$T$41,IF(Q1261=WoE!$R$40,WoE!$T$40,IF(Q1261=WoE!$R$39,WoE!$T$39,IF(Q1261=WoE!$R$38,WoE!$T$38,IF(Q1261=WoE!$R$37,WoE!$T$37,IF(Q1261=WoE!$R$36,WoE!$T$36,IF(Q1261=WoE!$R$35,WoE!$T$35,IF(Q1261="",WoE!$T$33,WoE!$T$34))))))))))))</f>
        <v>-46.758841498002319</v>
      </c>
      <c r="V1261">
        <f>IF(D1261=WoE!$R$53,WoE!$T$53,WoE!$T$54)</f>
        <v>-94.961360375027951</v>
      </c>
      <c r="W1261">
        <f t="shared" si="99"/>
        <v>0</v>
      </c>
      <c r="Y1261">
        <f>VLOOKUP(S1261,WoE!$T$5:$W$11,4,FALSE)</f>
        <v>123</v>
      </c>
      <c r="Z1261">
        <f>VLOOKUP(T1261,WoE!$T$19:$W$25,4,FALSE)</f>
        <v>113</v>
      </c>
      <c r="AA1261">
        <f>VLOOKUP(U1261,WoE!$T$33:$W$45,4,FALSE)</f>
        <v>112</v>
      </c>
      <c r="AB1261">
        <f>VLOOKUP(V1261,WoE!$T$53:$W$54,4,FALSE)</f>
        <v>95</v>
      </c>
      <c r="AC1261">
        <f t="shared" si="100"/>
        <v>443</v>
      </c>
      <c r="AD1261">
        <f t="shared" si="101"/>
        <v>0</v>
      </c>
    </row>
    <row r="1262" spans="1:30" hidden="1" x14ac:dyDescent="0.25">
      <c r="A1262">
        <v>3</v>
      </c>
      <c r="B1262">
        <v>1</v>
      </c>
      <c r="C1262" t="s">
        <v>2708</v>
      </c>
      <c r="D1262" t="s">
        <v>15</v>
      </c>
      <c r="E1262">
        <v>18</v>
      </c>
      <c r="F1262">
        <v>0</v>
      </c>
      <c r="G1262">
        <v>0</v>
      </c>
      <c r="H1262" t="s">
        <v>2709</v>
      </c>
      <c r="I1262">
        <v>9.8416999999999994</v>
      </c>
      <c r="K1262" t="s">
        <v>17</v>
      </c>
      <c r="L1262" t="s">
        <v>414</v>
      </c>
      <c r="O1262">
        <v>5</v>
      </c>
      <c r="P1262" t="str">
        <f t="shared" si="97"/>
        <v>Validate</v>
      </c>
      <c r="Q1262" t="str">
        <f t="shared" si="98"/>
        <v/>
      </c>
      <c r="S1262">
        <f>IF(E1262="",WoE!$T$11,IF(E1262&lt;18,WoE!$T$5,IF(E1262&lt;31,WoE!$T$6,IF(E1262&lt;41,WoE!$T$7,IF(E1262&lt;51,WoE!$T$8,IF(E1262&lt;61,WoE!$T$9,WoE!$T$10))))))</f>
        <v>-5.6858338818942329</v>
      </c>
      <c r="T1262">
        <f>IF(J1262="",WoE!$T$25,IF(LEFT(J1262,1)=WoE!$R$19,WoE!$T$19,IF(LEFT(J1262,1)=WoE!$R$20,WoE!$T$20,IF(LEFT(J1262,1)=WoE!$R$21,WoE!$T$21,IF(LEFT(J1262,1)=WoE!$R$22,WoE!$T$22,IF(LEFT(J1262,1)=WoE!$R$23,WoE!$T$23,WoE!$T$24))))))</f>
        <v>-35.508699828064103</v>
      </c>
      <c r="U1262">
        <f>IF(Q1262=WoE!$R$45,WoE!$T$45,IF(Q1262=WoE!$R$44,WoE!$T$44,IF(Q1262=WoE!$R$43,WoE!$T$43,IF(Q1262=WoE!$R$42,WoE!$T$42,IF(Q1262=WoE!$R$41,WoE!$T$41,IF(Q1262=WoE!$R$40,WoE!$T$40,IF(Q1262=WoE!$R$39,WoE!$T$39,IF(Q1262=WoE!$R$38,WoE!$T$38,IF(Q1262=WoE!$R$37,WoE!$T$37,IF(Q1262=WoE!$R$36,WoE!$T$36,IF(Q1262=WoE!$R$35,WoE!$T$35,IF(Q1262="",WoE!$T$33,WoE!$T$34))))))))))))</f>
        <v>-46.758841498002319</v>
      </c>
      <c r="V1262">
        <f>IF(D1262=WoE!$R$53,WoE!$T$53,WoE!$T$54)</f>
        <v>157.1927179217501</v>
      </c>
      <c r="W1262">
        <f t="shared" si="99"/>
        <v>1</v>
      </c>
      <c r="Y1262">
        <f>VLOOKUP(S1262,WoE!$T$5:$W$11,4,FALSE)</f>
        <v>121</v>
      </c>
      <c r="Z1262">
        <f>VLOOKUP(T1262,WoE!$T$19:$W$25,4,FALSE)</f>
        <v>113</v>
      </c>
      <c r="AA1262">
        <f>VLOOKUP(U1262,WoE!$T$33:$W$45,4,FALSE)</f>
        <v>112</v>
      </c>
      <c r="AB1262">
        <f>VLOOKUP(V1262,WoE!$T$53:$W$54,4,FALSE)</f>
        <v>167</v>
      </c>
      <c r="AC1262">
        <f t="shared" si="100"/>
        <v>513</v>
      </c>
      <c r="AD1262">
        <f t="shared" si="101"/>
        <v>1</v>
      </c>
    </row>
    <row r="1263" spans="1:30" x14ac:dyDescent="0.25">
      <c r="A1263">
        <v>3</v>
      </c>
      <c r="B1263">
        <v>1</v>
      </c>
      <c r="C1263" t="s">
        <v>2710</v>
      </c>
      <c r="D1263" t="s">
        <v>15</v>
      </c>
      <c r="E1263">
        <v>63</v>
      </c>
      <c r="F1263">
        <v>0</v>
      </c>
      <c r="G1263">
        <v>0</v>
      </c>
      <c r="H1263" t="s">
        <v>2711</v>
      </c>
      <c r="I1263">
        <v>9.5875000000000004</v>
      </c>
      <c r="K1263" t="s">
        <v>17</v>
      </c>
      <c r="L1263" t="s">
        <v>414</v>
      </c>
      <c r="O1263">
        <v>2</v>
      </c>
      <c r="P1263" t="str">
        <f t="shared" si="97"/>
        <v>Train</v>
      </c>
      <c r="Q1263" t="str">
        <f t="shared" si="98"/>
        <v/>
      </c>
      <c r="S1263">
        <f>IF(E1263="",WoE!$T$11,IF(E1263&lt;18,WoE!$T$5,IF(E1263&lt;31,WoE!$T$6,IF(E1263&lt;41,WoE!$T$7,IF(E1263&lt;51,WoE!$T$8,IF(E1263&lt;61,WoE!$T$9,WoE!$T$10))))))</f>
        <v>-96.783192941547711</v>
      </c>
      <c r="T1263">
        <f>IF(J1263="",WoE!$T$25,IF(LEFT(J1263,1)=WoE!$R$19,WoE!$T$19,IF(LEFT(J1263,1)=WoE!$R$20,WoE!$T$20,IF(LEFT(J1263,1)=WoE!$R$21,WoE!$T$21,IF(LEFT(J1263,1)=WoE!$R$22,WoE!$T$22,IF(LEFT(J1263,1)=WoE!$R$23,WoE!$T$23,WoE!$T$24))))))</f>
        <v>-35.508699828064103</v>
      </c>
      <c r="U1263">
        <f>IF(Q1263=WoE!$R$45,WoE!$T$45,IF(Q1263=WoE!$R$44,WoE!$T$44,IF(Q1263=WoE!$R$43,WoE!$T$43,IF(Q1263=WoE!$R$42,WoE!$T$42,IF(Q1263=WoE!$R$41,WoE!$T$41,IF(Q1263=WoE!$R$40,WoE!$T$40,IF(Q1263=WoE!$R$39,WoE!$T$39,IF(Q1263=WoE!$R$38,WoE!$T$38,IF(Q1263=WoE!$R$37,WoE!$T$37,IF(Q1263=WoE!$R$36,WoE!$T$36,IF(Q1263=WoE!$R$35,WoE!$T$35,IF(Q1263="",WoE!$T$33,WoE!$T$34))))))))))))</f>
        <v>-46.758841498002319</v>
      </c>
      <c r="V1263">
        <f>IF(D1263=WoE!$R$53,WoE!$T$53,WoE!$T$54)</f>
        <v>157.1927179217501</v>
      </c>
      <c r="W1263">
        <f t="shared" si="99"/>
        <v>1</v>
      </c>
      <c r="Y1263">
        <f>VLOOKUP(S1263,WoE!$T$5:$W$11,4,FALSE)</f>
        <v>102</v>
      </c>
      <c r="Z1263">
        <f>VLOOKUP(T1263,WoE!$T$19:$W$25,4,FALSE)</f>
        <v>113</v>
      </c>
      <c r="AA1263">
        <f>VLOOKUP(U1263,WoE!$T$33:$W$45,4,FALSE)</f>
        <v>112</v>
      </c>
      <c r="AB1263">
        <f>VLOOKUP(V1263,WoE!$T$53:$W$54,4,FALSE)</f>
        <v>167</v>
      </c>
      <c r="AC1263">
        <f t="shared" si="100"/>
        <v>494</v>
      </c>
      <c r="AD1263">
        <f t="shared" si="101"/>
        <v>1</v>
      </c>
    </row>
    <row r="1264" spans="1:30" x14ac:dyDescent="0.25">
      <c r="A1264">
        <v>3</v>
      </c>
      <c r="B1264">
        <v>0</v>
      </c>
      <c r="C1264" t="s">
        <v>2712</v>
      </c>
      <c r="D1264" t="s">
        <v>20</v>
      </c>
      <c r="F1264">
        <v>1</v>
      </c>
      <c r="G1264">
        <v>1</v>
      </c>
      <c r="H1264" t="s">
        <v>2713</v>
      </c>
      <c r="I1264">
        <v>14.5</v>
      </c>
      <c r="K1264" t="s">
        <v>17</v>
      </c>
      <c r="O1264">
        <v>2</v>
      </c>
      <c r="P1264" t="str">
        <f t="shared" si="97"/>
        <v>Train</v>
      </c>
      <c r="Q1264" t="str">
        <f t="shared" si="98"/>
        <v/>
      </c>
      <c r="S1264">
        <f>IF(E1264="",WoE!$T$11,IF(E1264&lt;18,WoE!$T$5,IF(E1264&lt;31,WoE!$T$6,IF(E1264&lt;41,WoE!$T$7,IF(E1264&lt;51,WoE!$T$8,IF(E1264&lt;61,WoE!$T$9,WoE!$T$10))))))</f>
        <v>-43.580409799888336</v>
      </c>
      <c r="T1264">
        <f>IF(J1264="",WoE!$T$25,IF(LEFT(J1264,1)=WoE!$R$19,WoE!$T$19,IF(LEFT(J1264,1)=WoE!$R$20,WoE!$T$20,IF(LEFT(J1264,1)=WoE!$R$21,WoE!$T$21,IF(LEFT(J1264,1)=WoE!$R$22,WoE!$T$22,IF(LEFT(J1264,1)=WoE!$R$23,WoE!$T$23,WoE!$T$24))))))</f>
        <v>-35.508699828064103</v>
      </c>
      <c r="U1264">
        <f>IF(Q1264=WoE!$R$45,WoE!$T$45,IF(Q1264=WoE!$R$44,WoE!$T$44,IF(Q1264=WoE!$R$43,WoE!$T$43,IF(Q1264=WoE!$R$42,WoE!$T$42,IF(Q1264=WoE!$R$41,WoE!$T$41,IF(Q1264=WoE!$R$40,WoE!$T$40,IF(Q1264=WoE!$R$39,WoE!$T$39,IF(Q1264=WoE!$R$38,WoE!$T$38,IF(Q1264=WoE!$R$37,WoE!$T$37,IF(Q1264=WoE!$R$36,WoE!$T$36,IF(Q1264=WoE!$R$35,WoE!$T$35,IF(Q1264="",WoE!$T$33,WoE!$T$34))))))))))))</f>
        <v>-46.758841498002319</v>
      </c>
      <c r="V1264">
        <f>IF(D1264=WoE!$R$53,WoE!$T$53,WoE!$T$54)</f>
        <v>-94.961360375027951</v>
      </c>
      <c r="W1264">
        <f t="shared" si="99"/>
        <v>0</v>
      </c>
      <c r="Y1264">
        <f>VLOOKUP(S1264,WoE!$T$5:$W$11,4,FALSE)</f>
        <v>113</v>
      </c>
      <c r="Z1264">
        <f>VLOOKUP(T1264,WoE!$T$19:$W$25,4,FALSE)</f>
        <v>113</v>
      </c>
      <c r="AA1264">
        <f>VLOOKUP(U1264,WoE!$T$33:$W$45,4,FALSE)</f>
        <v>112</v>
      </c>
      <c r="AB1264">
        <f>VLOOKUP(V1264,WoE!$T$53:$W$54,4,FALSE)</f>
        <v>95</v>
      </c>
      <c r="AC1264">
        <f t="shared" si="100"/>
        <v>433</v>
      </c>
      <c r="AD1264">
        <f t="shared" si="101"/>
        <v>0</v>
      </c>
    </row>
    <row r="1265" spans="1:30" x14ac:dyDescent="0.25">
      <c r="A1265">
        <v>3</v>
      </c>
      <c r="B1265">
        <v>0</v>
      </c>
      <c r="C1265" t="s">
        <v>2714</v>
      </c>
      <c r="D1265" t="s">
        <v>20</v>
      </c>
      <c r="E1265">
        <v>11.5</v>
      </c>
      <c r="F1265">
        <v>1</v>
      </c>
      <c r="G1265">
        <v>1</v>
      </c>
      <c r="H1265" t="s">
        <v>2713</v>
      </c>
      <c r="I1265">
        <v>14.5</v>
      </c>
      <c r="K1265" t="s">
        <v>17</v>
      </c>
      <c r="M1265">
        <v>1</v>
      </c>
      <c r="O1265">
        <v>1</v>
      </c>
      <c r="P1265" t="str">
        <f t="shared" si="97"/>
        <v>Train</v>
      </c>
      <c r="Q1265" t="str">
        <f t="shared" si="98"/>
        <v/>
      </c>
      <c r="S1265">
        <f>IF(E1265="",WoE!$T$11,IF(E1265&lt;18,WoE!$T$5,IF(E1265&lt;31,WoE!$T$6,IF(E1265&lt;41,WoE!$T$7,IF(E1265&lt;51,WoE!$T$8,IF(E1265&lt;61,WoE!$T$9,WoE!$T$10))))))</f>
        <v>76.513380263189873</v>
      </c>
      <c r="T1265">
        <f>IF(J1265="",WoE!$T$25,IF(LEFT(J1265,1)=WoE!$R$19,WoE!$T$19,IF(LEFT(J1265,1)=WoE!$R$20,WoE!$T$20,IF(LEFT(J1265,1)=WoE!$R$21,WoE!$T$21,IF(LEFT(J1265,1)=WoE!$R$22,WoE!$T$22,IF(LEFT(J1265,1)=WoE!$R$23,WoE!$T$23,WoE!$T$24))))))</f>
        <v>-35.508699828064103</v>
      </c>
      <c r="U1265">
        <f>IF(Q1265=WoE!$R$45,WoE!$T$45,IF(Q1265=WoE!$R$44,WoE!$T$44,IF(Q1265=WoE!$R$43,WoE!$T$43,IF(Q1265=WoE!$R$42,WoE!$T$42,IF(Q1265=WoE!$R$41,WoE!$T$41,IF(Q1265=WoE!$R$40,WoE!$T$40,IF(Q1265=WoE!$R$39,WoE!$T$39,IF(Q1265=WoE!$R$38,WoE!$T$38,IF(Q1265=WoE!$R$37,WoE!$T$37,IF(Q1265=WoE!$R$36,WoE!$T$36,IF(Q1265=WoE!$R$35,WoE!$T$35,IF(Q1265="",WoE!$T$33,WoE!$T$34))))))))))))</f>
        <v>-46.758841498002319</v>
      </c>
      <c r="V1265">
        <f>IF(D1265=WoE!$R$53,WoE!$T$53,WoE!$T$54)</f>
        <v>-94.961360375027951</v>
      </c>
      <c r="W1265">
        <f t="shared" si="99"/>
        <v>0</v>
      </c>
      <c r="Y1265">
        <f>VLOOKUP(S1265,WoE!$T$5:$W$11,4,FALSE)</f>
        <v>137</v>
      </c>
      <c r="Z1265">
        <f>VLOOKUP(T1265,WoE!$T$19:$W$25,4,FALSE)</f>
        <v>113</v>
      </c>
      <c r="AA1265">
        <f>VLOOKUP(U1265,WoE!$T$33:$W$45,4,FALSE)</f>
        <v>112</v>
      </c>
      <c r="AB1265">
        <f>VLOOKUP(V1265,WoE!$T$53:$W$54,4,FALSE)</f>
        <v>95</v>
      </c>
      <c r="AC1265">
        <f t="shared" si="100"/>
        <v>457</v>
      </c>
      <c r="AD1265">
        <f t="shared" si="101"/>
        <v>0</v>
      </c>
    </row>
    <row r="1266" spans="1:30" x14ac:dyDescent="0.25">
      <c r="A1266">
        <v>3</v>
      </c>
      <c r="B1266">
        <v>0</v>
      </c>
      <c r="C1266" t="s">
        <v>2715</v>
      </c>
      <c r="D1266" t="s">
        <v>20</v>
      </c>
      <c r="E1266">
        <v>40.5</v>
      </c>
      <c r="F1266">
        <v>0</v>
      </c>
      <c r="G1266">
        <v>2</v>
      </c>
      <c r="H1266" t="s">
        <v>2713</v>
      </c>
      <c r="I1266">
        <v>14.5</v>
      </c>
      <c r="K1266" t="s">
        <v>17</v>
      </c>
      <c r="M1266">
        <v>255</v>
      </c>
      <c r="O1266">
        <v>3</v>
      </c>
      <c r="P1266" t="str">
        <f t="shared" si="97"/>
        <v>Train</v>
      </c>
      <c r="Q1266" t="str">
        <f t="shared" si="98"/>
        <v/>
      </c>
      <c r="S1266">
        <f>IF(E1266="",WoE!$T$11,IF(E1266&lt;18,WoE!$T$5,IF(E1266&lt;31,WoE!$T$6,IF(E1266&lt;41,WoE!$T$7,IF(E1266&lt;51,WoE!$T$8,IF(E1266&lt;61,WoE!$T$9,WoE!$T$10))))))</f>
        <v>6.0882919635254256</v>
      </c>
      <c r="T1266">
        <f>IF(J1266="",WoE!$T$25,IF(LEFT(J1266,1)=WoE!$R$19,WoE!$T$19,IF(LEFT(J1266,1)=WoE!$R$20,WoE!$T$20,IF(LEFT(J1266,1)=WoE!$R$21,WoE!$T$21,IF(LEFT(J1266,1)=WoE!$R$22,WoE!$T$22,IF(LEFT(J1266,1)=WoE!$R$23,WoE!$T$23,WoE!$T$24))))))</f>
        <v>-35.508699828064103</v>
      </c>
      <c r="U1266">
        <f>IF(Q1266=WoE!$R$45,WoE!$T$45,IF(Q1266=WoE!$R$44,WoE!$T$44,IF(Q1266=WoE!$R$43,WoE!$T$43,IF(Q1266=WoE!$R$42,WoE!$T$42,IF(Q1266=WoE!$R$41,WoE!$T$41,IF(Q1266=WoE!$R$40,WoE!$T$40,IF(Q1266=WoE!$R$39,WoE!$T$39,IF(Q1266=WoE!$R$38,WoE!$T$38,IF(Q1266=WoE!$R$37,WoE!$T$37,IF(Q1266=WoE!$R$36,WoE!$T$36,IF(Q1266=WoE!$R$35,WoE!$T$35,IF(Q1266="",WoE!$T$33,WoE!$T$34))))))))))))</f>
        <v>-46.758841498002319</v>
      </c>
      <c r="V1266">
        <f>IF(D1266=WoE!$R$53,WoE!$T$53,WoE!$T$54)</f>
        <v>-94.961360375027951</v>
      </c>
      <c r="W1266">
        <f t="shared" si="99"/>
        <v>0</v>
      </c>
      <c r="Y1266">
        <f>VLOOKUP(S1266,WoE!$T$5:$W$11,4,FALSE)</f>
        <v>123</v>
      </c>
      <c r="Z1266">
        <f>VLOOKUP(T1266,WoE!$T$19:$W$25,4,FALSE)</f>
        <v>113</v>
      </c>
      <c r="AA1266">
        <f>VLOOKUP(U1266,WoE!$T$33:$W$45,4,FALSE)</f>
        <v>112</v>
      </c>
      <c r="AB1266">
        <f>VLOOKUP(V1266,WoE!$T$53:$W$54,4,FALSE)</f>
        <v>95</v>
      </c>
      <c r="AC1266">
        <f t="shared" si="100"/>
        <v>443</v>
      </c>
      <c r="AD1266">
        <f t="shared" si="101"/>
        <v>0</v>
      </c>
    </row>
    <row r="1267" spans="1:30" x14ac:dyDescent="0.25">
      <c r="A1267">
        <v>3</v>
      </c>
      <c r="B1267">
        <v>0</v>
      </c>
      <c r="C1267" t="s">
        <v>2716</v>
      </c>
      <c r="D1267" t="s">
        <v>15</v>
      </c>
      <c r="E1267">
        <v>10</v>
      </c>
      <c r="F1267">
        <v>0</v>
      </c>
      <c r="G1267">
        <v>2</v>
      </c>
      <c r="H1267" t="s">
        <v>2717</v>
      </c>
      <c r="I1267">
        <v>24.15</v>
      </c>
      <c r="K1267" t="s">
        <v>17</v>
      </c>
      <c r="O1267">
        <v>1</v>
      </c>
      <c r="P1267" t="str">
        <f t="shared" si="97"/>
        <v>Train</v>
      </c>
      <c r="Q1267" t="str">
        <f t="shared" si="98"/>
        <v/>
      </c>
      <c r="S1267">
        <f>IF(E1267="",WoE!$T$11,IF(E1267&lt;18,WoE!$T$5,IF(E1267&lt;31,WoE!$T$6,IF(E1267&lt;41,WoE!$T$7,IF(E1267&lt;51,WoE!$T$8,IF(E1267&lt;61,WoE!$T$9,WoE!$T$10))))))</f>
        <v>76.513380263189873</v>
      </c>
      <c r="T1267">
        <f>IF(J1267="",WoE!$T$25,IF(LEFT(J1267,1)=WoE!$R$19,WoE!$T$19,IF(LEFT(J1267,1)=WoE!$R$20,WoE!$T$20,IF(LEFT(J1267,1)=WoE!$R$21,WoE!$T$21,IF(LEFT(J1267,1)=WoE!$R$22,WoE!$T$22,IF(LEFT(J1267,1)=WoE!$R$23,WoE!$T$23,WoE!$T$24))))))</f>
        <v>-35.508699828064103</v>
      </c>
      <c r="U1267">
        <f>IF(Q1267=WoE!$R$45,WoE!$T$45,IF(Q1267=WoE!$R$44,WoE!$T$44,IF(Q1267=WoE!$R$43,WoE!$T$43,IF(Q1267=WoE!$R$42,WoE!$T$42,IF(Q1267=WoE!$R$41,WoE!$T$41,IF(Q1267=WoE!$R$40,WoE!$T$40,IF(Q1267=WoE!$R$39,WoE!$T$39,IF(Q1267=WoE!$R$38,WoE!$T$38,IF(Q1267=WoE!$R$37,WoE!$T$37,IF(Q1267=WoE!$R$36,WoE!$T$36,IF(Q1267=WoE!$R$35,WoE!$T$35,IF(Q1267="",WoE!$T$33,WoE!$T$34))))))))))))</f>
        <v>-46.758841498002319</v>
      </c>
      <c r="V1267">
        <f>IF(D1267=WoE!$R$53,WoE!$T$53,WoE!$T$54)</f>
        <v>157.1927179217501</v>
      </c>
      <c r="W1267">
        <f t="shared" si="99"/>
        <v>0</v>
      </c>
      <c r="Y1267">
        <f>VLOOKUP(S1267,WoE!$T$5:$W$11,4,FALSE)</f>
        <v>137</v>
      </c>
      <c r="Z1267">
        <f>VLOOKUP(T1267,WoE!$T$19:$W$25,4,FALSE)</f>
        <v>113</v>
      </c>
      <c r="AA1267">
        <f>VLOOKUP(U1267,WoE!$T$33:$W$45,4,FALSE)</f>
        <v>112</v>
      </c>
      <c r="AB1267">
        <f>VLOOKUP(V1267,WoE!$T$53:$W$54,4,FALSE)</f>
        <v>167</v>
      </c>
      <c r="AC1267">
        <f t="shared" si="100"/>
        <v>529</v>
      </c>
      <c r="AD1267">
        <f t="shared" si="101"/>
        <v>0</v>
      </c>
    </row>
    <row r="1268" spans="1:30" x14ac:dyDescent="0.25">
      <c r="A1268">
        <v>3</v>
      </c>
      <c r="B1268">
        <v>0</v>
      </c>
      <c r="C1268" t="s">
        <v>2718</v>
      </c>
      <c r="D1268" t="s">
        <v>20</v>
      </c>
      <c r="E1268">
        <v>36</v>
      </c>
      <c r="F1268">
        <v>1</v>
      </c>
      <c r="G1268">
        <v>1</v>
      </c>
      <c r="H1268" t="s">
        <v>2717</v>
      </c>
      <c r="I1268">
        <v>24.15</v>
      </c>
      <c r="K1268" t="s">
        <v>17</v>
      </c>
      <c r="O1268">
        <v>1</v>
      </c>
      <c r="P1268" t="str">
        <f t="shared" si="97"/>
        <v>Train</v>
      </c>
      <c r="Q1268" t="str">
        <f t="shared" si="98"/>
        <v/>
      </c>
      <c r="S1268">
        <f>IF(E1268="",WoE!$T$11,IF(E1268&lt;18,WoE!$T$5,IF(E1268&lt;31,WoE!$T$6,IF(E1268&lt;41,WoE!$T$7,IF(E1268&lt;51,WoE!$T$8,IF(E1268&lt;61,WoE!$T$9,WoE!$T$10))))))</f>
        <v>6.0882919635254256</v>
      </c>
      <c r="T1268">
        <f>IF(J1268="",WoE!$T$25,IF(LEFT(J1268,1)=WoE!$R$19,WoE!$T$19,IF(LEFT(J1268,1)=WoE!$R$20,WoE!$T$20,IF(LEFT(J1268,1)=WoE!$R$21,WoE!$T$21,IF(LEFT(J1268,1)=WoE!$R$22,WoE!$T$22,IF(LEFT(J1268,1)=WoE!$R$23,WoE!$T$23,WoE!$T$24))))))</f>
        <v>-35.508699828064103</v>
      </c>
      <c r="U1268">
        <f>IF(Q1268=WoE!$R$45,WoE!$T$45,IF(Q1268=WoE!$R$44,WoE!$T$44,IF(Q1268=WoE!$R$43,WoE!$T$43,IF(Q1268=WoE!$R$42,WoE!$T$42,IF(Q1268=WoE!$R$41,WoE!$T$41,IF(Q1268=WoE!$R$40,WoE!$T$40,IF(Q1268=WoE!$R$39,WoE!$T$39,IF(Q1268=WoE!$R$38,WoE!$T$38,IF(Q1268=WoE!$R$37,WoE!$T$37,IF(Q1268=WoE!$R$36,WoE!$T$36,IF(Q1268=WoE!$R$35,WoE!$T$35,IF(Q1268="",WoE!$T$33,WoE!$T$34))))))))))))</f>
        <v>-46.758841498002319</v>
      </c>
      <c r="V1268">
        <f>IF(D1268=WoE!$R$53,WoE!$T$53,WoE!$T$54)</f>
        <v>-94.961360375027951</v>
      </c>
      <c r="W1268">
        <f t="shared" si="99"/>
        <v>0</v>
      </c>
      <c r="Y1268">
        <f>VLOOKUP(S1268,WoE!$T$5:$W$11,4,FALSE)</f>
        <v>123</v>
      </c>
      <c r="Z1268">
        <f>VLOOKUP(T1268,WoE!$T$19:$W$25,4,FALSE)</f>
        <v>113</v>
      </c>
      <c r="AA1268">
        <f>VLOOKUP(U1268,WoE!$T$33:$W$45,4,FALSE)</f>
        <v>112</v>
      </c>
      <c r="AB1268">
        <f>VLOOKUP(V1268,WoE!$T$53:$W$54,4,FALSE)</f>
        <v>95</v>
      </c>
      <c r="AC1268">
        <f t="shared" si="100"/>
        <v>443</v>
      </c>
      <c r="AD1268">
        <f t="shared" si="101"/>
        <v>0</v>
      </c>
    </row>
    <row r="1269" spans="1:30" x14ac:dyDescent="0.25">
      <c r="A1269">
        <v>3</v>
      </c>
      <c r="B1269">
        <v>0</v>
      </c>
      <c r="C1269" t="s">
        <v>2719</v>
      </c>
      <c r="D1269" t="s">
        <v>15</v>
      </c>
      <c r="E1269">
        <v>30</v>
      </c>
      <c r="F1269">
        <v>1</v>
      </c>
      <c r="G1269">
        <v>1</v>
      </c>
      <c r="H1269" t="s">
        <v>2717</v>
      </c>
      <c r="I1269">
        <v>24.15</v>
      </c>
      <c r="K1269" t="s">
        <v>17</v>
      </c>
      <c r="O1269">
        <v>3</v>
      </c>
      <c r="P1269" t="str">
        <f t="shared" si="97"/>
        <v>Train</v>
      </c>
      <c r="Q1269" t="str">
        <f t="shared" si="98"/>
        <v/>
      </c>
      <c r="S1269">
        <f>IF(E1269="",WoE!$T$11,IF(E1269&lt;18,WoE!$T$5,IF(E1269&lt;31,WoE!$T$6,IF(E1269&lt;41,WoE!$T$7,IF(E1269&lt;51,WoE!$T$8,IF(E1269&lt;61,WoE!$T$9,WoE!$T$10))))))</f>
        <v>-5.6858338818942329</v>
      </c>
      <c r="T1269">
        <f>IF(J1269="",WoE!$T$25,IF(LEFT(J1269,1)=WoE!$R$19,WoE!$T$19,IF(LEFT(J1269,1)=WoE!$R$20,WoE!$T$20,IF(LEFT(J1269,1)=WoE!$R$21,WoE!$T$21,IF(LEFT(J1269,1)=WoE!$R$22,WoE!$T$22,IF(LEFT(J1269,1)=WoE!$R$23,WoE!$T$23,WoE!$T$24))))))</f>
        <v>-35.508699828064103</v>
      </c>
      <c r="U1269">
        <f>IF(Q1269=WoE!$R$45,WoE!$T$45,IF(Q1269=WoE!$R$44,WoE!$T$44,IF(Q1269=WoE!$R$43,WoE!$T$43,IF(Q1269=WoE!$R$42,WoE!$T$42,IF(Q1269=WoE!$R$41,WoE!$T$41,IF(Q1269=WoE!$R$40,WoE!$T$40,IF(Q1269=WoE!$R$39,WoE!$T$39,IF(Q1269=WoE!$R$38,WoE!$T$38,IF(Q1269=WoE!$R$37,WoE!$T$37,IF(Q1269=WoE!$R$36,WoE!$T$36,IF(Q1269=WoE!$R$35,WoE!$T$35,IF(Q1269="",WoE!$T$33,WoE!$T$34))))))))))))</f>
        <v>-46.758841498002319</v>
      </c>
      <c r="V1269">
        <f>IF(D1269=WoE!$R$53,WoE!$T$53,WoE!$T$54)</f>
        <v>157.1927179217501</v>
      </c>
      <c r="W1269">
        <f t="shared" si="99"/>
        <v>0</v>
      </c>
      <c r="Y1269">
        <f>VLOOKUP(S1269,WoE!$T$5:$W$11,4,FALSE)</f>
        <v>121</v>
      </c>
      <c r="Z1269">
        <f>VLOOKUP(T1269,WoE!$T$19:$W$25,4,FALSE)</f>
        <v>113</v>
      </c>
      <c r="AA1269">
        <f>VLOOKUP(U1269,WoE!$T$33:$W$45,4,FALSE)</f>
        <v>112</v>
      </c>
      <c r="AB1269">
        <f>VLOOKUP(V1269,WoE!$T$53:$W$54,4,FALSE)</f>
        <v>167</v>
      </c>
      <c r="AC1269">
        <f t="shared" si="100"/>
        <v>513</v>
      </c>
      <c r="AD1269">
        <f t="shared" si="101"/>
        <v>0</v>
      </c>
    </row>
    <row r="1270" spans="1:30" hidden="1" x14ac:dyDescent="0.25">
      <c r="A1270">
        <v>3</v>
      </c>
      <c r="B1270">
        <v>0</v>
      </c>
      <c r="C1270" t="s">
        <v>2720</v>
      </c>
      <c r="D1270" t="s">
        <v>20</v>
      </c>
      <c r="F1270">
        <v>0</v>
      </c>
      <c r="G1270">
        <v>0</v>
      </c>
      <c r="H1270" t="s">
        <v>2721</v>
      </c>
      <c r="I1270">
        <v>9.5</v>
      </c>
      <c r="K1270" t="s">
        <v>17</v>
      </c>
      <c r="O1270">
        <v>5</v>
      </c>
      <c r="P1270" t="str">
        <f t="shared" si="97"/>
        <v>Validate</v>
      </c>
      <c r="Q1270" t="str">
        <f t="shared" si="98"/>
        <v/>
      </c>
      <c r="S1270">
        <f>IF(E1270="",WoE!$T$11,IF(E1270&lt;18,WoE!$T$5,IF(E1270&lt;31,WoE!$T$6,IF(E1270&lt;41,WoE!$T$7,IF(E1270&lt;51,WoE!$T$8,IF(E1270&lt;61,WoE!$T$9,WoE!$T$10))))))</f>
        <v>-43.580409799888336</v>
      </c>
      <c r="T1270">
        <f>IF(J1270="",WoE!$T$25,IF(LEFT(J1270,1)=WoE!$R$19,WoE!$T$19,IF(LEFT(J1270,1)=WoE!$R$20,WoE!$T$20,IF(LEFT(J1270,1)=WoE!$R$21,WoE!$T$21,IF(LEFT(J1270,1)=WoE!$R$22,WoE!$T$22,IF(LEFT(J1270,1)=WoE!$R$23,WoE!$T$23,WoE!$T$24))))))</f>
        <v>-35.508699828064103</v>
      </c>
      <c r="U1270">
        <f>IF(Q1270=WoE!$R$45,WoE!$T$45,IF(Q1270=WoE!$R$44,WoE!$T$44,IF(Q1270=WoE!$R$43,WoE!$T$43,IF(Q1270=WoE!$R$42,WoE!$T$42,IF(Q1270=WoE!$R$41,WoE!$T$41,IF(Q1270=WoE!$R$40,WoE!$T$40,IF(Q1270=WoE!$R$39,WoE!$T$39,IF(Q1270=WoE!$R$38,WoE!$T$38,IF(Q1270=WoE!$R$37,WoE!$T$37,IF(Q1270=WoE!$R$36,WoE!$T$36,IF(Q1270=WoE!$R$35,WoE!$T$35,IF(Q1270="",WoE!$T$33,WoE!$T$34))))))))))))</f>
        <v>-46.758841498002319</v>
      </c>
      <c r="V1270">
        <f>IF(D1270=WoE!$R$53,WoE!$T$53,WoE!$T$54)</f>
        <v>-94.961360375027951</v>
      </c>
      <c r="W1270">
        <f t="shared" si="99"/>
        <v>0</v>
      </c>
      <c r="Y1270">
        <f>VLOOKUP(S1270,WoE!$T$5:$W$11,4,FALSE)</f>
        <v>113</v>
      </c>
      <c r="Z1270">
        <f>VLOOKUP(T1270,WoE!$T$19:$W$25,4,FALSE)</f>
        <v>113</v>
      </c>
      <c r="AA1270">
        <f>VLOOKUP(U1270,WoE!$T$33:$W$45,4,FALSE)</f>
        <v>112</v>
      </c>
      <c r="AB1270">
        <f>VLOOKUP(V1270,WoE!$T$53:$W$54,4,FALSE)</f>
        <v>95</v>
      </c>
      <c r="AC1270">
        <f t="shared" si="100"/>
        <v>433</v>
      </c>
      <c r="AD1270">
        <f t="shared" si="101"/>
        <v>0</v>
      </c>
    </row>
    <row r="1271" spans="1:30" x14ac:dyDescent="0.25">
      <c r="A1271">
        <v>3</v>
      </c>
      <c r="B1271">
        <v>0</v>
      </c>
      <c r="C1271" t="s">
        <v>2722</v>
      </c>
      <c r="D1271" t="s">
        <v>20</v>
      </c>
      <c r="E1271">
        <v>33</v>
      </c>
      <c r="F1271">
        <v>0</v>
      </c>
      <c r="G1271">
        <v>0</v>
      </c>
      <c r="H1271" t="s">
        <v>2723</v>
      </c>
      <c r="I1271">
        <v>9.5</v>
      </c>
      <c r="K1271" t="s">
        <v>17</v>
      </c>
      <c r="O1271">
        <v>3</v>
      </c>
      <c r="P1271" t="str">
        <f t="shared" si="97"/>
        <v>Train</v>
      </c>
      <c r="Q1271" t="str">
        <f t="shared" si="98"/>
        <v/>
      </c>
      <c r="S1271">
        <f>IF(E1271="",WoE!$T$11,IF(E1271&lt;18,WoE!$T$5,IF(E1271&lt;31,WoE!$T$6,IF(E1271&lt;41,WoE!$T$7,IF(E1271&lt;51,WoE!$T$8,IF(E1271&lt;61,WoE!$T$9,WoE!$T$10))))))</f>
        <v>6.0882919635254256</v>
      </c>
      <c r="T1271">
        <f>IF(J1271="",WoE!$T$25,IF(LEFT(J1271,1)=WoE!$R$19,WoE!$T$19,IF(LEFT(J1271,1)=WoE!$R$20,WoE!$T$20,IF(LEFT(J1271,1)=WoE!$R$21,WoE!$T$21,IF(LEFT(J1271,1)=WoE!$R$22,WoE!$T$22,IF(LEFT(J1271,1)=WoE!$R$23,WoE!$T$23,WoE!$T$24))))))</f>
        <v>-35.508699828064103</v>
      </c>
      <c r="U1271">
        <f>IF(Q1271=WoE!$R$45,WoE!$T$45,IF(Q1271=WoE!$R$44,WoE!$T$44,IF(Q1271=WoE!$R$43,WoE!$T$43,IF(Q1271=WoE!$R$42,WoE!$T$42,IF(Q1271=WoE!$R$41,WoE!$T$41,IF(Q1271=WoE!$R$40,WoE!$T$40,IF(Q1271=WoE!$R$39,WoE!$T$39,IF(Q1271=WoE!$R$38,WoE!$T$38,IF(Q1271=WoE!$R$37,WoE!$T$37,IF(Q1271=WoE!$R$36,WoE!$T$36,IF(Q1271=WoE!$R$35,WoE!$T$35,IF(Q1271="",WoE!$T$33,WoE!$T$34))))))))))))</f>
        <v>-46.758841498002319</v>
      </c>
      <c r="V1271">
        <f>IF(D1271=WoE!$R$53,WoE!$T$53,WoE!$T$54)</f>
        <v>-94.961360375027951</v>
      </c>
      <c r="W1271">
        <f t="shared" si="99"/>
        <v>0</v>
      </c>
      <c r="Y1271">
        <f>VLOOKUP(S1271,WoE!$T$5:$W$11,4,FALSE)</f>
        <v>123</v>
      </c>
      <c r="Z1271">
        <f>VLOOKUP(T1271,WoE!$T$19:$W$25,4,FALSE)</f>
        <v>113</v>
      </c>
      <c r="AA1271">
        <f>VLOOKUP(U1271,WoE!$T$33:$W$45,4,FALSE)</f>
        <v>112</v>
      </c>
      <c r="AB1271">
        <f>VLOOKUP(V1271,WoE!$T$53:$W$54,4,FALSE)</f>
        <v>95</v>
      </c>
      <c r="AC1271">
        <f t="shared" si="100"/>
        <v>443</v>
      </c>
      <c r="AD1271">
        <f t="shared" si="101"/>
        <v>0</v>
      </c>
    </row>
    <row r="1272" spans="1:30" x14ac:dyDescent="0.25">
      <c r="A1272">
        <v>3</v>
      </c>
      <c r="B1272">
        <v>0</v>
      </c>
      <c r="C1272" t="s">
        <v>2724</v>
      </c>
      <c r="D1272" t="s">
        <v>20</v>
      </c>
      <c r="E1272">
        <v>28</v>
      </c>
      <c r="F1272">
        <v>0</v>
      </c>
      <c r="G1272">
        <v>0</v>
      </c>
      <c r="H1272" t="s">
        <v>2725</v>
      </c>
      <c r="I1272">
        <v>9.5</v>
      </c>
      <c r="K1272" t="s">
        <v>17</v>
      </c>
      <c r="O1272">
        <v>2</v>
      </c>
      <c r="P1272" t="str">
        <f t="shared" si="97"/>
        <v>Train</v>
      </c>
      <c r="Q1272" t="str">
        <f t="shared" si="98"/>
        <v/>
      </c>
      <c r="S1272">
        <f>IF(E1272="",WoE!$T$11,IF(E1272&lt;18,WoE!$T$5,IF(E1272&lt;31,WoE!$T$6,IF(E1272&lt;41,WoE!$T$7,IF(E1272&lt;51,WoE!$T$8,IF(E1272&lt;61,WoE!$T$9,WoE!$T$10))))))</f>
        <v>-5.6858338818942329</v>
      </c>
      <c r="T1272">
        <f>IF(J1272="",WoE!$T$25,IF(LEFT(J1272,1)=WoE!$R$19,WoE!$T$19,IF(LEFT(J1272,1)=WoE!$R$20,WoE!$T$20,IF(LEFT(J1272,1)=WoE!$R$21,WoE!$T$21,IF(LEFT(J1272,1)=WoE!$R$22,WoE!$T$22,IF(LEFT(J1272,1)=WoE!$R$23,WoE!$T$23,WoE!$T$24))))))</f>
        <v>-35.508699828064103</v>
      </c>
      <c r="U1272">
        <f>IF(Q1272=WoE!$R$45,WoE!$T$45,IF(Q1272=WoE!$R$44,WoE!$T$44,IF(Q1272=WoE!$R$43,WoE!$T$43,IF(Q1272=WoE!$R$42,WoE!$T$42,IF(Q1272=WoE!$R$41,WoE!$T$41,IF(Q1272=WoE!$R$40,WoE!$T$40,IF(Q1272=WoE!$R$39,WoE!$T$39,IF(Q1272=WoE!$R$38,WoE!$T$38,IF(Q1272=WoE!$R$37,WoE!$T$37,IF(Q1272=WoE!$R$36,WoE!$T$36,IF(Q1272=WoE!$R$35,WoE!$T$35,IF(Q1272="",WoE!$T$33,WoE!$T$34))))))))))))</f>
        <v>-46.758841498002319</v>
      </c>
      <c r="V1272">
        <f>IF(D1272=WoE!$R$53,WoE!$T$53,WoE!$T$54)</f>
        <v>-94.961360375027951</v>
      </c>
      <c r="W1272">
        <f t="shared" si="99"/>
        <v>0</v>
      </c>
      <c r="Y1272">
        <f>VLOOKUP(S1272,WoE!$T$5:$W$11,4,FALSE)</f>
        <v>121</v>
      </c>
      <c r="Z1272">
        <f>VLOOKUP(T1272,WoE!$T$19:$W$25,4,FALSE)</f>
        <v>113</v>
      </c>
      <c r="AA1272">
        <f>VLOOKUP(U1272,WoE!$T$33:$W$45,4,FALSE)</f>
        <v>112</v>
      </c>
      <c r="AB1272">
        <f>VLOOKUP(V1272,WoE!$T$53:$W$54,4,FALSE)</f>
        <v>95</v>
      </c>
      <c r="AC1272">
        <f t="shared" si="100"/>
        <v>441</v>
      </c>
      <c r="AD1272">
        <f t="shared" si="101"/>
        <v>0</v>
      </c>
    </row>
    <row r="1273" spans="1:30" x14ac:dyDescent="0.25">
      <c r="A1273">
        <v>3</v>
      </c>
      <c r="B1273">
        <v>0</v>
      </c>
      <c r="C1273" t="s">
        <v>2726</v>
      </c>
      <c r="D1273" t="s">
        <v>20</v>
      </c>
      <c r="E1273">
        <v>28</v>
      </c>
      <c r="F1273">
        <v>0</v>
      </c>
      <c r="G1273">
        <v>0</v>
      </c>
      <c r="H1273" t="s">
        <v>2727</v>
      </c>
      <c r="I1273">
        <v>9.5</v>
      </c>
      <c r="K1273" t="s">
        <v>17</v>
      </c>
      <c r="O1273">
        <v>2</v>
      </c>
      <c r="P1273" t="str">
        <f t="shared" si="97"/>
        <v>Train</v>
      </c>
      <c r="Q1273" t="str">
        <f t="shared" si="98"/>
        <v/>
      </c>
      <c r="S1273">
        <f>IF(E1273="",WoE!$T$11,IF(E1273&lt;18,WoE!$T$5,IF(E1273&lt;31,WoE!$T$6,IF(E1273&lt;41,WoE!$T$7,IF(E1273&lt;51,WoE!$T$8,IF(E1273&lt;61,WoE!$T$9,WoE!$T$10))))))</f>
        <v>-5.6858338818942329</v>
      </c>
      <c r="T1273">
        <f>IF(J1273="",WoE!$T$25,IF(LEFT(J1273,1)=WoE!$R$19,WoE!$T$19,IF(LEFT(J1273,1)=WoE!$R$20,WoE!$T$20,IF(LEFT(J1273,1)=WoE!$R$21,WoE!$T$21,IF(LEFT(J1273,1)=WoE!$R$22,WoE!$T$22,IF(LEFT(J1273,1)=WoE!$R$23,WoE!$T$23,WoE!$T$24))))))</f>
        <v>-35.508699828064103</v>
      </c>
      <c r="U1273">
        <f>IF(Q1273=WoE!$R$45,WoE!$T$45,IF(Q1273=WoE!$R$44,WoE!$T$44,IF(Q1273=WoE!$R$43,WoE!$T$43,IF(Q1273=WoE!$R$42,WoE!$T$42,IF(Q1273=WoE!$R$41,WoE!$T$41,IF(Q1273=WoE!$R$40,WoE!$T$40,IF(Q1273=WoE!$R$39,WoE!$T$39,IF(Q1273=WoE!$R$38,WoE!$T$38,IF(Q1273=WoE!$R$37,WoE!$T$37,IF(Q1273=WoE!$R$36,WoE!$T$36,IF(Q1273=WoE!$R$35,WoE!$T$35,IF(Q1273="",WoE!$T$33,WoE!$T$34))))))))))))</f>
        <v>-46.758841498002319</v>
      </c>
      <c r="V1273">
        <f>IF(D1273=WoE!$R$53,WoE!$T$53,WoE!$T$54)</f>
        <v>-94.961360375027951</v>
      </c>
      <c r="W1273">
        <f t="shared" si="99"/>
        <v>0</v>
      </c>
      <c r="Y1273">
        <f>VLOOKUP(S1273,WoE!$T$5:$W$11,4,FALSE)</f>
        <v>121</v>
      </c>
      <c r="Z1273">
        <f>VLOOKUP(T1273,WoE!$T$19:$W$25,4,FALSE)</f>
        <v>113</v>
      </c>
      <c r="AA1273">
        <f>VLOOKUP(U1273,WoE!$T$33:$W$45,4,FALSE)</f>
        <v>112</v>
      </c>
      <c r="AB1273">
        <f>VLOOKUP(V1273,WoE!$T$53:$W$54,4,FALSE)</f>
        <v>95</v>
      </c>
      <c r="AC1273">
        <f t="shared" si="100"/>
        <v>441</v>
      </c>
      <c r="AD1273">
        <f t="shared" si="101"/>
        <v>0</v>
      </c>
    </row>
    <row r="1274" spans="1:30" x14ac:dyDescent="0.25">
      <c r="A1274">
        <v>3</v>
      </c>
      <c r="B1274">
        <v>0</v>
      </c>
      <c r="C1274" t="s">
        <v>2728</v>
      </c>
      <c r="D1274" t="s">
        <v>20</v>
      </c>
      <c r="E1274">
        <v>47</v>
      </c>
      <c r="F1274">
        <v>0</v>
      </c>
      <c r="G1274">
        <v>0</v>
      </c>
      <c r="H1274" t="s">
        <v>2729</v>
      </c>
      <c r="I1274">
        <v>9</v>
      </c>
      <c r="K1274" t="s">
        <v>17</v>
      </c>
      <c r="O1274">
        <v>3</v>
      </c>
      <c r="P1274" t="str">
        <f t="shared" si="97"/>
        <v>Train</v>
      </c>
      <c r="Q1274" t="str">
        <f t="shared" si="98"/>
        <v/>
      </c>
      <c r="S1274">
        <f>IF(E1274="",WoE!$T$11,IF(E1274&lt;18,WoE!$T$5,IF(E1274&lt;31,WoE!$T$6,IF(E1274&lt;41,WoE!$T$7,IF(E1274&lt;51,WoE!$T$8,IF(E1274&lt;61,WoE!$T$9,WoE!$T$10))))))</f>
        <v>10.385094737400134</v>
      </c>
      <c r="T1274">
        <f>IF(J1274="",WoE!$T$25,IF(LEFT(J1274,1)=WoE!$R$19,WoE!$T$19,IF(LEFT(J1274,1)=WoE!$R$20,WoE!$T$20,IF(LEFT(J1274,1)=WoE!$R$21,WoE!$T$21,IF(LEFT(J1274,1)=WoE!$R$22,WoE!$T$22,IF(LEFT(J1274,1)=WoE!$R$23,WoE!$T$23,WoE!$T$24))))))</f>
        <v>-35.508699828064103</v>
      </c>
      <c r="U1274">
        <f>IF(Q1274=WoE!$R$45,WoE!$T$45,IF(Q1274=WoE!$R$44,WoE!$T$44,IF(Q1274=WoE!$R$43,WoE!$T$43,IF(Q1274=WoE!$R$42,WoE!$T$42,IF(Q1274=WoE!$R$41,WoE!$T$41,IF(Q1274=WoE!$R$40,WoE!$T$40,IF(Q1274=WoE!$R$39,WoE!$T$39,IF(Q1274=WoE!$R$38,WoE!$T$38,IF(Q1274=WoE!$R$37,WoE!$T$37,IF(Q1274=WoE!$R$36,WoE!$T$36,IF(Q1274=WoE!$R$35,WoE!$T$35,IF(Q1274="",WoE!$T$33,WoE!$T$34))))))))))))</f>
        <v>-46.758841498002319</v>
      </c>
      <c r="V1274">
        <f>IF(D1274=WoE!$R$53,WoE!$T$53,WoE!$T$54)</f>
        <v>-94.961360375027951</v>
      </c>
      <c r="W1274">
        <f t="shared" si="99"/>
        <v>0</v>
      </c>
      <c r="Y1274">
        <f>VLOOKUP(S1274,WoE!$T$5:$W$11,4,FALSE)</f>
        <v>124</v>
      </c>
      <c r="Z1274">
        <f>VLOOKUP(T1274,WoE!$T$19:$W$25,4,FALSE)</f>
        <v>113</v>
      </c>
      <c r="AA1274">
        <f>VLOOKUP(U1274,WoE!$T$33:$W$45,4,FALSE)</f>
        <v>112</v>
      </c>
      <c r="AB1274">
        <f>VLOOKUP(V1274,WoE!$T$53:$W$54,4,FALSE)</f>
        <v>95</v>
      </c>
      <c r="AC1274">
        <f t="shared" si="100"/>
        <v>444</v>
      </c>
      <c r="AD1274">
        <f t="shared" si="101"/>
        <v>0</v>
      </c>
    </row>
    <row r="1275" spans="1:30" hidden="1" x14ac:dyDescent="0.25">
      <c r="A1275">
        <v>3</v>
      </c>
      <c r="B1275">
        <v>0</v>
      </c>
      <c r="C1275" t="s">
        <v>2730</v>
      </c>
      <c r="D1275" t="s">
        <v>15</v>
      </c>
      <c r="E1275">
        <v>18</v>
      </c>
      <c r="F1275">
        <v>2</v>
      </c>
      <c r="G1275">
        <v>0</v>
      </c>
      <c r="H1275" t="s">
        <v>2731</v>
      </c>
      <c r="I1275">
        <v>18</v>
      </c>
      <c r="K1275" t="s">
        <v>17</v>
      </c>
      <c r="O1275">
        <v>4</v>
      </c>
      <c r="P1275" t="str">
        <f t="shared" si="97"/>
        <v>Test</v>
      </c>
      <c r="Q1275" t="str">
        <f t="shared" si="98"/>
        <v/>
      </c>
      <c r="S1275">
        <f>IF(E1275="",WoE!$T$11,IF(E1275&lt;18,WoE!$T$5,IF(E1275&lt;31,WoE!$T$6,IF(E1275&lt;41,WoE!$T$7,IF(E1275&lt;51,WoE!$T$8,IF(E1275&lt;61,WoE!$T$9,WoE!$T$10))))))</f>
        <v>-5.6858338818942329</v>
      </c>
      <c r="T1275">
        <f>IF(J1275="",WoE!$T$25,IF(LEFT(J1275,1)=WoE!$R$19,WoE!$T$19,IF(LEFT(J1275,1)=WoE!$R$20,WoE!$T$20,IF(LEFT(J1275,1)=WoE!$R$21,WoE!$T$21,IF(LEFT(J1275,1)=WoE!$R$22,WoE!$T$22,IF(LEFT(J1275,1)=WoE!$R$23,WoE!$T$23,WoE!$T$24))))))</f>
        <v>-35.508699828064103</v>
      </c>
      <c r="U1275">
        <f>IF(Q1275=WoE!$R$45,WoE!$T$45,IF(Q1275=WoE!$R$44,WoE!$T$44,IF(Q1275=WoE!$R$43,WoE!$T$43,IF(Q1275=WoE!$R$42,WoE!$T$42,IF(Q1275=WoE!$R$41,WoE!$T$41,IF(Q1275=WoE!$R$40,WoE!$T$40,IF(Q1275=WoE!$R$39,WoE!$T$39,IF(Q1275=WoE!$R$38,WoE!$T$38,IF(Q1275=WoE!$R$37,WoE!$T$37,IF(Q1275=WoE!$R$36,WoE!$T$36,IF(Q1275=WoE!$R$35,WoE!$T$35,IF(Q1275="",WoE!$T$33,WoE!$T$34))))))))))))</f>
        <v>-46.758841498002319</v>
      </c>
      <c r="V1275">
        <f>IF(D1275=WoE!$R$53,WoE!$T$53,WoE!$T$54)</f>
        <v>157.1927179217501</v>
      </c>
      <c r="W1275">
        <f t="shared" si="99"/>
        <v>0</v>
      </c>
      <c r="Y1275">
        <f>VLOOKUP(S1275,WoE!$T$5:$W$11,4,FALSE)</f>
        <v>121</v>
      </c>
      <c r="Z1275">
        <f>VLOOKUP(T1275,WoE!$T$19:$W$25,4,FALSE)</f>
        <v>113</v>
      </c>
      <c r="AA1275">
        <f>VLOOKUP(U1275,WoE!$T$33:$W$45,4,FALSE)</f>
        <v>112</v>
      </c>
      <c r="AB1275">
        <f>VLOOKUP(V1275,WoE!$T$53:$W$54,4,FALSE)</f>
        <v>167</v>
      </c>
      <c r="AC1275">
        <f t="shared" si="100"/>
        <v>513</v>
      </c>
      <c r="AD1275">
        <f t="shared" si="101"/>
        <v>0</v>
      </c>
    </row>
    <row r="1276" spans="1:30" hidden="1" x14ac:dyDescent="0.25">
      <c r="A1276">
        <v>3</v>
      </c>
      <c r="B1276">
        <v>0</v>
      </c>
      <c r="C1276" t="s">
        <v>2732</v>
      </c>
      <c r="D1276" t="s">
        <v>20</v>
      </c>
      <c r="E1276">
        <v>31</v>
      </c>
      <c r="F1276">
        <v>3</v>
      </c>
      <c r="G1276">
        <v>0</v>
      </c>
      <c r="H1276" t="s">
        <v>2733</v>
      </c>
      <c r="I1276">
        <v>18</v>
      </c>
      <c r="K1276" t="s">
        <v>17</v>
      </c>
      <c r="O1276">
        <v>5</v>
      </c>
      <c r="P1276" t="str">
        <f t="shared" si="97"/>
        <v>Validate</v>
      </c>
      <c r="Q1276" t="str">
        <f t="shared" si="98"/>
        <v/>
      </c>
      <c r="S1276">
        <f>IF(E1276="",WoE!$T$11,IF(E1276&lt;18,WoE!$T$5,IF(E1276&lt;31,WoE!$T$6,IF(E1276&lt;41,WoE!$T$7,IF(E1276&lt;51,WoE!$T$8,IF(E1276&lt;61,WoE!$T$9,WoE!$T$10))))))</f>
        <v>6.0882919635254256</v>
      </c>
      <c r="T1276">
        <f>IF(J1276="",WoE!$T$25,IF(LEFT(J1276,1)=WoE!$R$19,WoE!$T$19,IF(LEFT(J1276,1)=WoE!$R$20,WoE!$T$20,IF(LEFT(J1276,1)=WoE!$R$21,WoE!$T$21,IF(LEFT(J1276,1)=WoE!$R$22,WoE!$T$22,IF(LEFT(J1276,1)=WoE!$R$23,WoE!$T$23,WoE!$T$24))))))</f>
        <v>-35.508699828064103</v>
      </c>
      <c r="U1276">
        <f>IF(Q1276=WoE!$R$45,WoE!$T$45,IF(Q1276=WoE!$R$44,WoE!$T$44,IF(Q1276=WoE!$R$43,WoE!$T$43,IF(Q1276=WoE!$R$42,WoE!$T$42,IF(Q1276=WoE!$R$41,WoE!$T$41,IF(Q1276=WoE!$R$40,WoE!$T$40,IF(Q1276=WoE!$R$39,WoE!$T$39,IF(Q1276=WoE!$R$38,WoE!$T$38,IF(Q1276=WoE!$R$37,WoE!$T$37,IF(Q1276=WoE!$R$36,WoE!$T$36,IF(Q1276=WoE!$R$35,WoE!$T$35,IF(Q1276="",WoE!$T$33,WoE!$T$34))))))))))))</f>
        <v>-46.758841498002319</v>
      </c>
      <c r="V1276">
        <f>IF(D1276=WoE!$R$53,WoE!$T$53,WoE!$T$54)</f>
        <v>-94.961360375027951</v>
      </c>
      <c r="W1276">
        <f t="shared" si="99"/>
        <v>0</v>
      </c>
      <c r="Y1276">
        <f>VLOOKUP(S1276,WoE!$T$5:$W$11,4,FALSE)</f>
        <v>123</v>
      </c>
      <c r="Z1276">
        <f>VLOOKUP(T1276,WoE!$T$19:$W$25,4,FALSE)</f>
        <v>113</v>
      </c>
      <c r="AA1276">
        <f>VLOOKUP(U1276,WoE!$T$33:$W$45,4,FALSE)</f>
        <v>112</v>
      </c>
      <c r="AB1276">
        <f>VLOOKUP(V1276,WoE!$T$53:$W$54,4,FALSE)</f>
        <v>95</v>
      </c>
      <c r="AC1276">
        <f t="shared" si="100"/>
        <v>443</v>
      </c>
      <c r="AD1276">
        <f t="shared" si="101"/>
        <v>0</v>
      </c>
    </row>
    <row r="1277" spans="1:30" x14ac:dyDescent="0.25">
      <c r="A1277">
        <v>3</v>
      </c>
      <c r="B1277">
        <v>0</v>
      </c>
      <c r="C1277" t="s">
        <v>2734</v>
      </c>
      <c r="D1277" t="s">
        <v>20</v>
      </c>
      <c r="E1277">
        <v>16</v>
      </c>
      <c r="F1277">
        <v>2</v>
      </c>
      <c r="G1277">
        <v>0</v>
      </c>
      <c r="H1277" t="s">
        <v>2731</v>
      </c>
      <c r="I1277">
        <v>18</v>
      </c>
      <c r="K1277" t="s">
        <v>17</v>
      </c>
      <c r="O1277">
        <v>1</v>
      </c>
      <c r="P1277" t="str">
        <f t="shared" si="97"/>
        <v>Train</v>
      </c>
      <c r="Q1277" t="str">
        <f t="shared" si="98"/>
        <v/>
      </c>
      <c r="S1277">
        <f>IF(E1277="",WoE!$T$11,IF(E1277&lt;18,WoE!$T$5,IF(E1277&lt;31,WoE!$T$6,IF(E1277&lt;41,WoE!$T$7,IF(E1277&lt;51,WoE!$T$8,IF(E1277&lt;61,WoE!$T$9,WoE!$T$10))))))</f>
        <v>76.513380263189873</v>
      </c>
      <c r="T1277">
        <f>IF(J1277="",WoE!$T$25,IF(LEFT(J1277,1)=WoE!$R$19,WoE!$T$19,IF(LEFT(J1277,1)=WoE!$R$20,WoE!$T$20,IF(LEFT(J1277,1)=WoE!$R$21,WoE!$T$21,IF(LEFT(J1277,1)=WoE!$R$22,WoE!$T$22,IF(LEFT(J1277,1)=WoE!$R$23,WoE!$T$23,WoE!$T$24))))))</f>
        <v>-35.508699828064103</v>
      </c>
      <c r="U1277">
        <f>IF(Q1277=WoE!$R$45,WoE!$T$45,IF(Q1277=WoE!$R$44,WoE!$T$44,IF(Q1277=WoE!$R$43,WoE!$T$43,IF(Q1277=WoE!$R$42,WoE!$T$42,IF(Q1277=WoE!$R$41,WoE!$T$41,IF(Q1277=WoE!$R$40,WoE!$T$40,IF(Q1277=WoE!$R$39,WoE!$T$39,IF(Q1277=WoE!$R$38,WoE!$T$38,IF(Q1277=WoE!$R$37,WoE!$T$37,IF(Q1277=WoE!$R$36,WoE!$T$36,IF(Q1277=WoE!$R$35,WoE!$T$35,IF(Q1277="",WoE!$T$33,WoE!$T$34))))))))))))</f>
        <v>-46.758841498002319</v>
      </c>
      <c r="V1277">
        <f>IF(D1277=WoE!$R$53,WoE!$T$53,WoE!$T$54)</f>
        <v>-94.961360375027951</v>
      </c>
      <c r="W1277">
        <f t="shared" si="99"/>
        <v>0</v>
      </c>
      <c r="Y1277">
        <f>VLOOKUP(S1277,WoE!$T$5:$W$11,4,FALSE)</f>
        <v>137</v>
      </c>
      <c r="Z1277">
        <f>VLOOKUP(T1277,WoE!$T$19:$W$25,4,FALSE)</f>
        <v>113</v>
      </c>
      <c r="AA1277">
        <f>VLOOKUP(U1277,WoE!$T$33:$W$45,4,FALSE)</f>
        <v>112</v>
      </c>
      <c r="AB1277">
        <f>VLOOKUP(V1277,WoE!$T$53:$W$54,4,FALSE)</f>
        <v>95</v>
      </c>
      <c r="AC1277">
        <f t="shared" si="100"/>
        <v>457</v>
      </c>
      <c r="AD1277">
        <f t="shared" si="101"/>
        <v>0</v>
      </c>
    </row>
    <row r="1278" spans="1:30" hidden="1" x14ac:dyDescent="0.25">
      <c r="A1278">
        <v>3</v>
      </c>
      <c r="B1278">
        <v>0</v>
      </c>
      <c r="C1278" t="s">
        <v>2735</v>
      </c>
      <c r="D1278" t="s">
        <v>15</v>
      </c>
      <c r="E1278">
        <v>31</v>
      </c>
      <c r="F1278">
        <v>1</v>
      </c>
      <c r="G1278">
        <v>0</v>
      </c>
      <c r="H1278" t="s">
        <v>2733</v>
      </c>
      <c r="I1278">
        <v>18</v>
      </c>
      <c r="K1278" t="s">
        <v>17</v>
      </c>
      <c r="O1278">
        <v>4</v>
      </c>
      <c r="P1278" t="str">
        <f t="shared" si="97"/>
        <v>Test</v>
      </c>
      <c r="Q1278" t="str">
        <f t="shared" si="98"/>
        <v/>
      </c>
      <c r="S1278">
        <f>IF(E1278="",WoE!$T$11,IF(E1278&lt;18,WoE!$T$5,IF(E1278&lt;31,WoE!$T$6,IF(E1278&lt;41,WoE!$T$7,IF(E1278&lt;51,WoE!$T$8,IF(E1278&lt;61,WoE!$T$9,WoE!$T$10))))))</f>
        <v>6.0882919635254256</v>
      </c>
      <c r="T1278">
        <f>IF(J1278="",WoE!$T$25,IF(LEFT(J1278,1)=WoE!$R$19,WoE!$T$19,IF(LEFT(J1278,1)=WoE!$R$20,WoE!$T$20,IF(LEFT(J1278,1)=WoE!$R$21,WoE!$T$21,IF(LEFT(J1278,1)=WoE!$R$22,WoE!$T$22,IF(LEFT(J1278,1)=WoE!$R$23,WoE!$T$23,WoE!$T$24))))))</f>
        <v>-35.508699828064103</v>
      </c>
      <c r="U1278">
        <f>IF(Q1278=WoE!$R$45,WoE!$T$45,IF(Q1278=WoE!$R$44,WoE!$T$44,IF(Q1278=WoE!$R$43,WoE!$T$43,IF(Q1278=WoE!$R$42,WoE!$T$42,IF(Q1278=WoE!$R$41,WoE!$T$41,IF(Q1278=WoE!$R$40,WoE!$T$40,IF(Q1278=WoE!$R$39,WoE!$T$39,IF(Q1278=WoE!$R$38,WoE!$T$38,IF(Q1278=WoE!$R$37,WoE!$T$37,IF(Q1278=WoE!$R$36,WoE!$T$36,IF(Q1278=WoE!$R$35,WoE!$T$35,IF(Q1278="",WoE!$T$33,WoE!$T$34))))))))))))</f>
        <v>-46.758841498002319</v>
      </c>
      <c r="V1278">
        <f>IF(D1278=WoE!$R$53,WoE!$T$53,WoE!$T$54)</f>
        <v>157.1927179217501</v>
      </c>
      <c r="W1278">
        <f t="shared" si="99"/>
        <v>0</v>
      </c>
      <c r="Y1278">
        <f>VLOOKUP(S1278,WoE!$T$5:$W$11,4,FALSE)</f>
        <v>123</v>
      </c>
      <c r="Z1278">
        <f>VLOOKUP(T1278,WoE!$T$19:$W$25,4,FALSE)</f>
        <v>113</v>
      </c>
      <c r="AA1278">
        <f>VLOOKUP(U1278,WoE!$T$33:$W$45,4,FALSE)</f>
        <v>112</v>
      </c>
      <c r="AB1278">
        <f>VLOOKUP(V1278,WoE!$T$53:$W$54,4,FALSE)</f>
        <v>167</v>
      </c>
      <c r="AC1278">
        <f t="shared" si="100"/>
        <v>515</v>
      </c>
      <c r="AD1278">
        <f t="shared" si="101"/>
        <v>0</v>
      </c>
    </row>
    <row r="1279" spans="1:30" x14ac:dyDescent="0.25">
      <c r="A1279">
        <v>3</v>
      </c>
      <c r="B1279">
        <v>1</v>
      </c>
      <c r="C1279" t="s">
        <v>2736</v>
      </c>
      <c r="D1279" t="s">
        <v>20</v>
      </c>
      <c r="E1279">
        <v>22</v>
      </c>
      <c r="F1279">
        <v>0</v>
      </c>
      <c r="G1279">
        <v>0</v>
      </c>
      <c r="H1279" t="s">
        <v>2737</v>
      </c>
      <c r="I1279">
        <v>7.2249999999999996</v>
      </c>
      <c r="K1279" t="s">
        <v>44</v>
      </c>
      <c r="L1279" t="s">
        <v>2669</v>
      </c>
      <c r="O1279">
        <v>2</v>
      </c>
      <c r="P1279" t="str">
        <f t="shared" si="97"/>
        <v>Train</v>
      </c>
      <c r="Q1279" t="str">
        <f t="shared" si="98"/>
        <v/>
      </c>
      <c r="S1279">
        <f>IF(E1279="",WoE!$T$11,IF(E1279&lt;18,WoE!$T$5,IF(E1279&lt;31,WoE!$T$6,IF(E1279&lt;41,WoE!$T$7,IF(E1279&lt;51,WoE!$T$8,IF(E1279&lt;61,WoE!$T$9,WoE!$T$10))))))</f>
        <v>-5.6858338818942329</v>
      </c>
      <c r="T1279">
        <f>IF(J1279="",WoE!$T$25,IF(LEFT(J1279,1)=WoE!$R$19,WoE!$T$19,IF(LEFT(J1279,1)=WoE!$R$20,WoE!$T$20,IF(LEFT(J1279,1)=WoE!$R$21,WoE!$T$21,IF(LEFT(J1279,1)=WoE!$R$22,WoE!$T$22,IF(LEFT(J1279,1)=WoE!$R$23,WoE!$T$23,WoE!$T$24))))))</f>
        <v>-35.508699828064103</v>
      </c>
      <c r="U1279">
        <f>IF(Q1279=WoE!$R$45,WoE!$T$45,IF(Q1279=WoE!$R$44,WoE!$T$44,IF(Q1279=WoE!$R$43,WoE!$T$43,IF(Q1279=WoE!$R$42,WoE!$T$42,IF(Q1279=WoE!$R$41,WoE!$T$41,IF(Q1279=WoE!$R$40,WoE!$T$40,IF(Q1279=WoE!$R$39,WoE!$T$39,IF(Q1279=WoE!$R$38,WoE!$T$38,IF(Q1279=WoE!$R$37,WoE!$T$37,IF(Q1279=WoE!$R$36,WoE!$T$36,IF(Q1279=WoE!$R$35,WoE!$T$35,IF(Q1279="",WoE!$T$33,WoE!$T$34))))))))))))</f>
        <v>-46.758841498002319</v>
      </c>
      <c r="V1279">
        <f>IF(D1279=WoE!$R$53,WoE!$T$53,WoE!$T$54)</f>
        <v>-94.961360375027951</v>
      </c>
      <c r="W1279">
        <f t="shared" si="99"/>
        <v>1</v>
      </c>
      <c r="Y1279">
        <f>VLOOKUP(S1279,WoE!$T$5:$W$11,4,FALSE)</f>
        <v>121</v>
      </c>
      <c r="Z1279">
        <f>VLOOKUP(T1279,WoE!$T$19:$W$25,4,FALSE)</f>
        <v>113</v>
      </c>
      <c r="AA1279">
        <f>VLOOKUP(U1279,WoE!$T$33:$W$45,4,FALSE)</f>
        <v>112</v>
      </c>
      <c r="AB1279">
        <f>VLOOKUP(V1279,WoE!$T$53:$W$54,4,FALSE)</f>
        <v>95</v>
      </c>
      <c r="AC1279">
        <f t="shared" si="100"/>
        <v>441</v>
      </c>
      <c r="AD1279">
        <f t="shared" si="101"/>
        <v>1</v>
      </c>
    </row>
    <row r="1280" spans="1:30" hidden="1" x14ac:dyDescent="0.25">
      <c r="A1280">
        <v>3</v>
      </c>
      <c r="B1280">
        <v>0</v>
      </c>
      <c r="C1280" t="s">
        <v>2738</v>
      </c>
      <c r="D1280" t="s">
        <v>20</v>
      </c>
      <c r="E1280">
        <v>20</v>
      </c>
      <c r="F1280">
        <v>0</v>
      </c>
      <c r="G1280">
        <v>0</v>
      </c>
      <c r="H1280" t="s">
        <v>2739</v>
      </c>
      <c r="I1280">
        <v>7.8541999999999996</v>
      </c>
      <c r="K1280" t="s">
        <v>17</v>
      </c>
      <c r="O1280">
        <v>4</v>
      </c>
      <c r="P1280" t="str">
        <f t="shared" si="97"/>
        <v>Test</v>
      </c>
      <c r="Q1280" t="str">
        <f t="shared" si="98"/>
        <v/>
      </c>
      <c r="S1280">
        <f>IF(E1280="",WoE!$T$11,IF(E1280&lt;18,WoE!$T$5,IF(E1280&lt;31,WoE!$T$6,IF(E1280&lt;41,WoE!$T$7,IF(E1280&lt;51,WoE!$T$8,IF(E1280&lt;61,WoE!$T$9,WoE!$T$10))))))</f>
        <v>-5.6858338818942329</v>
      </c>
      <c r="T1280">
        <f>IF(J1280="",WoE!$T$25,IF(LEFT(J1280,1)=WoE!$R$19,WoE!$T$19,IF(LEFT(J1280,1)=WoE!$R$20,WoE!$T$20,IF(LEFT(J1280,1)=WoE!$R$21,WoE!$T$21,IF(LEFT(J1280,1)=WoE!$R$22,WoE!$T$22,IF(LEFT(J1280,1)=WoE!$R$23,WoE!$T$23,WoE!$T$24))))))</f>
        <v>-35.508699828064103</v>
      </c>
      <c r="U1280">
        <f>IF(Q1280=WoE!$R$45,WoE!$T$45,IF(Q1280=WoE!$R$44,WoE!$T$44,IF(Q1280=WoE!$R$43,WoE!$T$43,IF(Q1280=WoE!$R$42,WoE!$T$42,IF(Q1280=WoE!$R$41,WoE!$T$41,IF(Q1280=WoE!$R$40,WoE!$T$40,IF(Q1280=WoE!$R$39,WoE!$T$39,IF(Q1280=WoE!$R$38,WoE!$T$38,IF(Q1280=WoE!$R$37,WoE!$T$37,IF(Q1280=WoE!$R$36,WoE!$T$36,IF(Q1280=WoE!$R$35,WoE!$T$35,IF(Q1280="",WoE!$T$33,WoE!$T$34))))))))))))</f>
        <v>-46.758841498002319</v>
      </c>
      <c r="V1280">
        <f>IF(D1280=WoE!$R$53,WoE!$T$53,WoE!$T$54)</f>
        <v>-94.961360375027951</v>
      </c>
      <c r="W1280">
        <f t="shared" si="99"/>
        <v>0</v>
      </c>
      <c r="Y1280">
        <f>VLOOKUP(S1280,WoE!$T$5:$W$11,4,FALSE)</f>
        <v>121</v>
      </c>
      <c r="Z1280">
        <f>VLOOKUP(T1280,WoE!$T$19:$W$25,4,FALSE)</f>
        <v>113</v>
      </c>
      <c r="AA1280">
        <f>VLOOKUP(U1280,WoE!$T$33:$W$45,4,FALSE)</f>
        <v>112</v>
      </c>
      <c r="AB1280">
        <f>VLOOKUP(V1280,WoE!$T$53:$W$54,4,FALSE)</f>
        <v>95</v>
      </c>
      <c r="AC1280">
        <f t="shared" si="100"/>
        <v>441</v>
      </c>
      <c r="AD1280">
        <f t="shared" si="101"/>
        <v>0</v>
      </c>
    </row>
    <row r="1281" spans="1:30" x14ac:dyDescent="0.25">
      <c r="A1281">
        <v>3</v>
      </c>
      <c r="B1281">
        <v>0</v>
      </c>
      <c r="C1281" t="s">
        <v>2740</v>
      </c>
      <c r="D1281" t="s">
        <v>15</v>
      </c>
      <c r="E1281">
        <v>14</v>
      </c>
      <c r="F1281">
        <v>0</v>
      </c>
      <c r="G1281">
        <v>0</v>
      </c>
      <c r="H1281" t="s">
        <v>2741</v>
      </c>
      <c r="I1281">
        <v>7.8541999999999996</v>
      </c>
      <c r="K1281" t="s">
        <v>17</v>
      </c>
      <c r="O1281">
        <v>1</v>
      </c>
      <c r="P1281" t="str">
        <f t="shared" si="97"/>
        <v>Train</v>
      </c>
      <c r="Q1281" t="str">
        <f t="shared" si="98"/>
        <v/>
      </c>
      <c r="S1281">
        <f>IF(E1281="",WoE!$T$11,IF(E1281&lt;18,WoE!$T$5,IF(E1281&lt;31,WoE!$T$6,IF(E1281&lt;41,WoE!$T$7,IF(E1281&lt;51,WoE!$T$8,IF(E1281&lt;61,WoE!$T$9,WoE!$T$10))))))</f>
        <v>76.513380263189873</v>
      </c>
      <c r="T1281">
        <f>IF(J1281="",WoE!$T$25,IF(LEFT(J1281,1)=WoE!$R$19,WoE!$T$19,IF(LEFT(J1281,1)=WoE!$R$20,WoE!$T$20,IF(LEFT(J1281,1)=WoE!$R$21,WoE!$T$21,IF(LEFT(J1281,1)=WoE!$R$22,WoE!$T$22,IF(LEFT(J1281,1)=WoE!$R$23,WoE!$T$23,WoE!$T$24))))))</f>
        <v>-35.508699828064103</v>
      </c>
      <c r="U1281">
        <f>IF(Q1281=WoE!$R$45,WoE!$T$45,IF(Q1281=WoE!$R$44,WoE!$T$44,IF(Q1281=WoE!$R$43,WoE!$T$43,IF(Q1281=WoE!$R$42,WoE!$T$42,IF(Q1281=WoE!$R$41,WoE!$T$41,IF(Q1281=WoE!$R$40,WoE!$T$40,IF(Q1281=WoE!$R$39,WoE!$T$39,IF(Q1281=WoE!$R$38,WoE!$T$38,IF(Q1281=WoE!$R$37,WoE!$T$37,IF(Q1281=WoE!$R$36,WoE!$T$36,IF(Q1281=WoE!$R$35,WoE!$T$35,IF(Q1281="",WoE!$T$33,WoE!$T$34))))))))))))</f>
        <v>-46.758841498002319</v>
      </c>
      <c r="V1281">
        <f>IF(D1281=WoE!$R$53,WoE!$T$53,WoE!$T$54)</f>
        <v>157.1927179217501</v>
      </c>
      <c r="W1281">
        <f t="shared" si="99"/>
        <v>0</v>
      </c>
      <c r="Y1281">
        <f>VLOOKUP(S1281,WoE!$T$5:$W$11,4,FALSE)</f>
        <v>137</v>
      </c>
      <c r="Z1281">
        <f>VLOOKUP(T1281,WoE!$T$19:$W$25,4,FALSE)</f>
        <v>113</v>
      </c>
      <c r="AA1281">
        <f>VLOOKUP(U1281,WoE!$T$33:$W$45,4,FALSE)</f>
        <v>112</v>
      </c>
      <c r="AB1281">
        <f>VLOOKUP(V1281,WoE!$T$53:$W$54,4,FALSE)</f>
        <v>167</v>
      </c>
      <c r="AC1281">
        <f t="shared" si="100"/>
        <v>529</v>
      </c>
      <c r="AD1281">
        <f t="shared" si="101"/>
        <v>0</v>
      </c>
    </row>
    <row r="1282" spans="1:30" x14ac:dyDescent="0.25">
      <c r="A1282">
        <v>3</v>
      </c>
      <c r="B1282">
        <v>0</v>
      </c>
      <c r="C1282" t="s">
        <v>2742</v>
      </c>
      <c r="D1282" t="s">
        <v>20</v>
      </c>
      <c r="E1282">
        <v>22</v>
      </c>
      <c r="F1282">
        <v>0</v>
      </c>
      <c r="G1282">
        <v>0</v>
      </c>
      <c r="H1282" t="s">
        <v>2743</v>
      </c>
      <c r="I1282">
        <v>7.8958000000000004</v>
      </c>
      <c r="K1282" t="s">
        <v>17</v>
      </c>
      <c r="O1282">
        <v>3</v>
      </c>
      <c r="P1282" t="str">
        <f t="shared" si="97"/>
        <v>Train</v>
      </c>
      <c r="Q1282" t="str">
        <f t="shared" si="98"/>
        <v/>
      </c>
      <c r="S1282">
        <f>IF(E1282="",WoE!$T$11,IF(E1282&lt;18,WoE!$T$5,IF(E1282&lt;31,WoE!$T$6,IF(E1282&lt;41,WoE!$T$7,IF(E1282&lt;51,WoE!$T$8,IF(E1282&lt;61,WoE!$T$9,WoE!$T$10))))))</f>
        <v>-5.6858338818942329</v>
      </c>
      <c r="T1282">
        <f>IF(J1282="",WoE!$T$25,IF(LEFT(J1282,1)=WoE!$R$19,WoE!$T$19,IF(LEFT(J1282,1)=WoE!$R$20,WoE!$T$20,IF(LEFT(J1282,1)=WoE!$R$21,WoE!$T$21,IF(LEFT(J1282,1)=WoE!$R$22,WoE!$T$22,IF(LEFT(J1282,1)=WoE!$R$23,WoE!$T$23,WoE!$T$24))))))</f>
        <v>-35.508699828064103</v>
      </c>
      <c r="U1282">
        <f>IF(Q1282=WoE!$R$45,WoE!$T$45,IF(Q1282=WoE!$R$44,WoE!$T$44,IF(Q1282=WoE!$R$43,WoE!$T$43,IF(Q1282=WoE!$R$42,WoE!$T$42,IF(Q1282=WoE!$R$41,WoE!$T$41,IF(Q1282=WoE!$R$40,WoE!$T$40,IF(Q1282=WoE!$R$39,WoE!$T$39,IF(Q1282=WoE!$R$38,WoE!$T$38,IF(Q1282=WoE!$R$37,WoE!$T$37,IF(Q1282=WoE!$R$36,WoE!$T$36,IF(Q1282=WoE!$R$35,WoE!$T$35,IF(Q1282="",WoE!$T$33,WoE!$T$34))))))))))))</f>
        <v>-46.758841498002319</v>
      </c>
      <c r="V1282">
        <f>IF(D1282=WoE!$R$53,WoE!$T$53,WoE!$T$54)</f>
        <v>-94.961360375027951</v>
      </c>
      <c r="W1282">
        <f t="shared" si="99"/>
        <v>0</v>
      </c>
      <c r="Y1282">
        <f>VLOOKUP(S1282,WoE!$T$5:$W$11,4,FALSE)</f>
        <v>121</v>
      </c>
      <c r="Z1282">
        <f>VLOOKUP(T1282,WoE!$T$19:$W$25,4,FALSE)</f>
        <v>113</v>
      </c>
      <c r="AA1282">
        <f>VLOOKUP(U1282,WoE!$T$33:$W$45,4,FALSE)</f>
        <v>112</v>
      </c>
      <c r="AB1282">
        <f>VLOOKUP(V1282,WoE!$T$53:$W$54,4,FALSE)</f>
        <v>95</v>
      </c>
      <c r="AC1282">
        <f t="shared" si="100"/>
        <v>441</v>
      </c>
      <c r="AD1282">
        <f t="shared" si="101"/>
        <v>0</v>
      </c>
    </row>
    <row r="1283" spans="1:30" hidden="1" x14ac:dyDescent="0.25">
      <c r="A1283">
        <v>3</v>
      </c>
      <c r="B1283">
        <v>0</v>
      </c>
      <c r="C1283" t="s">
        <v>2744</v>
      </c>
      <c r="D1283" t="s">
        <v>20</v>
      </c>
      <c r="E1283">
        <v>22</v>
      </c>
      <c r="F1283">
        <v>0</v>
      </c>
      <c r="G1283">
        <v>0</v>
      </c>
      <c r="H1283" t="s">
        <v>2745</v>
      </c>
      <c r="I1283">
        <v>9</v>
      </c>
      <c r="K1283" t="s">
        <v>17</v>
      </c>
      <c r="N1283" t="s">
        <v>2746</v>
      </c>
      <c r="O1283">
        <v>4</v>
      </c>
      <c r="P1283" t="str">
        <f t="shared" ref="P1283:P1310" si="102">IF(O1283&lt;=3, "Train", IF(O1283=4, "Test", "Validate"))</f>
        <v>Test</v>
      </c>
      <c r="Q1283" t="str">
        <f t="shared" ref="Q1283:Q1310" si="103">RIGHT(N1283,2)</f>
        <v>OH</v>
      </c>
      <c r="S1283">
        <f>IF(E1283="",WoE!$T$11,IF(E1283&lt;18,WoE!$T$5,IF(E1283&lt;31,WoE!$T$6,IF(E1283&lt;41,WoE!$T$7,IF(E1283&lt;51,WoE!$T$8,IF(E1283&lt;61,WoE!$T$9,WoE!$T$10))))))</f>
        <v>-5.6858338818942329</v>
      </c>
      <c r="T1283">
        <f>IF(J1283="",WoE!$T$25,IF(LEFT(J1283,1)=WoE!$R$19,WoE!$T$19,IF(LEFT(J1283,1)=WoE!$R$20,WoE!$T$20,IF(LEFT(J1283,1)=WoE!$R$21,WoE!$T$21,IF(LEFT(J1283,1)=WoE!$R$22,WoE!$T$22,IF(LEFT(J1283,1)=WoE!$R$23,WoE!$T$23,WoE!$T$24))))))</f>
        <v>-35.508699828064103</v>
      </c>
      <c r="U1283">
        <f>IF(Q1283=WoE!$R$45,WoE!$T$45,IF(Q1283=WoE!$R$44,WoE!$T$44,IF(Q1283=WoE!$R$43,WoE!$T$43,IF(Q1283=WoE!$R$42,WoE!$T$42,IF(Q1283=WoE!$R$41,WoE!$T$41,IF(Q1283=WoE!$R$40,WoE!$T$40,IF(Q1283=WoE!$R$39,WoE!$T$39,IF(Q1283=WoE!$R$38,WoE!$T$38,IF(Q1283=WoE!$R$37,WoE!$T$37,IF(Q1283=WoE!$R$36,WoE!$T$36,IF(Q1283=WoE!$R$35,WoE!$T$35,IF(Q1283="",WoE!$T$33,WoE!$T$34))))))))))))</f>
        <v>100.93307631439407</v>
      </c>
      <c r="V1283">
        <f>IF(D1283=WoE!$R$53,WoE!$T$53,WoE!$T$54)</f>
        <v>-94.961360375027951</v>
      </c>
      <c r="W1283">
        <f t="shared" ref="W1283:W1310" si="104">B1283</f>
        <v>0</v>
      </c>
      <c r="Y1283">
        <f>VLOOKUP(S1283,WoE!$T$5:$W$11,4,FALSE)</f>
        <v>121</v>
      </c>
      <c r="Z1283">
        <f>VLOOKUP(T1283,WoE!$T$19:$W$25,4,FALSE)</f>
        <v>113</v>
      </c>
      <c r="AA1283">
        <f>VLOOKUP(U1283,WoE!$T$33:$W$45,4,FALSE)</f>
        <v>144</v>
      </c>
      <c r="AB1283">
        <f>VLOOKUP(V1283,WoE!$T$53:$W$54,4,FALSE)</f>
        <v>95</v>
      </c>
      <c r="AC1283">
        <f t="shared" ref="AC1283:AC1310" si="105">SUM(Y1283:AB1283)</f>
        <v>473</v>
      </c>
      <c r="AD1283">
        <f t="shared" ref="AD1283:AD1310" si="106">W1283</f>
        <v>0</v>
      </c>
    </row>
    <row r="1284" spans="1:30" x14ac:dyDescent="0.25">
      <c r="A1284">
        <v>3</v>
      </c>
      <c r="B1284">
        <v>0</v>
      </c>
      <c r="C1284" t="s">
        <v>2747</v>
      </c>
      <c r="D1284" t="s">
        <v>20</v>
      </c>
      <c r="F1284">
        <v>0</v>
      </c>
      <c r="G1284">
        <v>0</v>
      </c>
      <c r="H1284" t="s">
        <v>2748</v>
      </c>
      <c r="I1284">
        <v>8.0500000000000007</v>
      </c>
      <c r="K1284" t="s">
        <v>17</v>
      </c>
      <c r="O1284">
        <v>1</v>
      </c>
      <c r="P1284" t="str">
        <f t="shared" si="102"/>
        <v>Train</v>
      </c>
      <c r="Q1284" t="str">
        <f t="shared" si="103"/>
        <v/>
      </c>
      <c r="S1284">
        <f>IF(E1284="",WoE!$T$11,IF(E1284&lt;18,WoE!$T$5,IF(E1284&lt;31,WoE!$T$6,IF(E1284&lt;41,WoE!$T$7,IF(E1284&lt;51,WoE!$T$8,IF(E1284&lt;61,WoE!$T$9,WoE!$T$10))))))</f>
        <v>-43.580409799888336</v>
      </c>
      <c r="T1284">
        <f>IF(J1284="",WoE!$T$25,IF(LEFT(J1284,1)=WoE!$R$19,WoE!$T$19,IF(LEFT(J1284,1)=WoE!$R$20,WoE!$T$20,IF(LEFT(J1284,1)=WoE!$R$21,WoE!$T$21,IF(LEFT(J1284,1)=WoE!$R$22,WoE!$T$22,IF(LEFT(J1284,1)=WoE!$R$23,WoE!$T$23,WoE!$T$24))))))</f>
        <v>-35.508699828064103</v>
      </c>
      <c r="U1284">
        <f>IF(Q1284=WoE!$R$45,WoE!$T$45,IF(Q1284=WoE!$R$44,WoE!$T$44,IF(Q1284=WoE!$R$43,WoE!$T$43,IF(Q1284=WoE!$R$42,WoE!$T$42,IF(Q1284=WoE!$R$41,WoE!$T$41,IF(Q1284=WoE!$R$40,WoE!$T$40,IF(Q1284=WoE!$R$39,WoE!$T$39,IF(Q1284=WoE!$R$38,WoE!$T$38,IF(Q1284=WoE!$R$37,WoE!$T$37,IF(Q1284=WoE!$R$36,WoE!$T$36,IF(Q1284=WoE!$R$35,WoE!$T$35,IF(Q1284="",WoE!$T$33,WoE!$T$34))))))))))))</f>
        <v>-46.758841498002319</v>
      </c>
      <c r="V1284">
        <f>IF(D1284=WoE!$R$53,WoE!$T$53,WoE!$T$54)</f>
        <v>-94.961360375027951</v>
      </c>
      <c r="W1284">
        <f t="shared" si="104"/>
        <v>0</v>
      </c>
      <c r="Y1284">
        <f>VLOOKUP(S1284,WoE!$T$5:$W$11,4,FALSE)</f>
        <v>113</v>
      </c>
      <c r="Z1284">
        <f>VLOOKUP(T1284,WoE!$T$19:$W$25,4,FALSE)</f>
        <v>113</v>
      </c>
      <c r="AA1284">
        <f>VLOOKUP(U1284,WoE!$T$33:$W$45,4,FALSE)</f>
        <v>112</v>
      </c>
      <c r="AB1284">
        <f>VLOOKUP(V1284,WoE!$T$53:$W$54,4,FALSE)</f>
        <v>95</v>
      </c>
      <c r="AC1284">
        <f t="shared" si="105"/>
        <v>433</v>
      </c>
      <c r="AD1284">
        <f t="shared" si="106"/>
        <v>0</v>
      </c>
    </row>
    <row r="1285" spans="1:30" x14ac:dyDescent="0.25">
      <c r="A1285">
        <v>3</v>
      </c>
      <c r="B1285">
        <v>0</v>
      </c>
      <c r="C1285" t="s">
        <v>2749</v>
      </c>
      <c r="D1285" t="s">
        <v>20</v>
      </c>
      <c r="F1285">
        <v>0</v>
      </c>
      <c r="G1285">
        <v>0</v>
      </c>
      <c r="H1285" t="s">
        <v>2750</v>
      </c>
      <c r="I1285">
        <v>7.55</v>
      </c>
      <c r="K1285" t="s">
        <v>17</v>
      </c>
      <c r="O1285">
        <v>3</v>
      </c>
      <c r="P1285" t="str">
        <f t="shared" si="102"/>
        <v>Train</v>
      </c>
      <c r="Q1285" t="str">
        <f t="shared" si="103"/>
        <v/>
      </c>
      <c r="S1285">
        <f>IF(E1285="",WoE!$T$11,IF(E1285&lt;18,WoE!$T$5,IF(E1285&lt;31,WoE!$T$6,IF(E1285&lt;41,WoE!$T$7,IF(E1285&lt;51,WoE!$T$8,IF(E1285&lt;61,WoE!$T$9,WoE!$T$10))))))</f>
        <v>-43.580409799888336</v>
      </c>
      <c r="T1285">
        <f>IF(J1285="",WoE!$T$25,IF(LEFT(J1285,1)=WoE!$R$19,WoE!$T$19,IF(LEFT(J1285,1)=WoE!$R$20,WoE!$T$20,IF(LEFT(J1285,1)=WoE!$R$21,WoE!$T$21,IF(LEFT(J1285,1)=WoE!$R$22,WoE!$T$22,IF(LEFT(J1285,1)=WoE!$R$23,WoE!$T$23,WoE!$T$24))))))</f>
        <v>-35.508699828064103</v>
      </c>
      <c r="U1285">
        <f>IF(Q1285=WoE!$R$45,WoE!$T$45,IF(Q1285=WoE!$R$44,WoE!$T$44,IF(Q1285=WoE!$R$43,WoE!$T$43,IF(Q1285=WoE!$R$42,WoE!$T$42,IF(Q1285=WoE!$R$41,WoE!$T$41,IF(Q1285=WoE!$R$40,WoE!$T$40,IF(Q1285=WoE!$R$39,WoE!$T$39,IF(Q1285=WoE!$R$38,WoE!$T$38,IF(Q1285=WoE!$R$37,WoE!$T$37,IF(Q1285=WoE!$R$36,WoE!$T$36,IF(Q1285=WoE!$R$35,WoE!$T$35,IF(Q1285="",WoE!$T$33,WoE!$T$34))))))))))))</f>
        <v>-46.758841498002319</v>
      </c>
      <c r="V1285">
        <f>IF(D1285=WoE!$R$53,WoE!$T$53,WoE!$T$54)</f>
        <v>-94.961360375027951</v>
      </c>
      <c r="W1285">
        <f t="shared" si="104"/>
        <v>0</v>
      </c>
      <c r="Y1285">
        <f>VLOOKUP(S1285,WoE!$T$5:$W$11,4,FALSE)</f>
        <v>113</v>
      </c>
      <c r="Z1285">
        <f>VLOOKUP(T1285,WoE!$T$19:$W$25,4,FALSE)</f>
        <v>113</v>
      </c>
      <c r="AA1285">
        <f>VLOOKUP(U1285,WoE!$T$33:$W$45,4,FALSE)</f>
        <v>112</v>
      </c>
      <c r="AB1285">
        <f>VLOOKUP(V1285,WoE!$T$53:$W$54,4,FALSE)</f>
        <v>95</v>
      </c>
      <c r="AC1285">
        <f t="shared" si="105"/>
        <v>433</v>
      </c>
      <c r="AD1285">
        <f t="shared" si="106"/>
        <v>0</v>
      </c>
    </row>
    <row r="1286" spans="1:30" hidden="1" x14ac:dyDescent="0.25">
      <c r="A1286">
        <v>3</v>
      </c>
      <c r="B1286">
        <v>0</v>
      </c>
      <c r="C1286" t="s">
        <v>2751</v>
      </c>
      <c r="D1286" t="s">
        <v>20</v>
      </c>
      <c r="F1286">
        <v>0</v>
      </c>
      <c r="G1286">
        <v>0</v>
      </c>
      <c r="H1286" t="s">
        <v>2752</v>
      </c>
      <c r="I1286">
        <v>8.0500000000000007</v>
      </c>
      <c r="K1286" t="s">
        <v>17</v>
      </c>
      <c r="O1286">
        <v>4</v>
      </c>
      <c r="P1286" t="str">
        <f t="shared" si="102"/>
        <v>Test</v>
      </c>
      <c r="Q1286" t="str">
        <f t="shared" si="103"/>
        <v/>
      </c>
      <c r="S1286">
        <f>IF(E1286="",WoE!$T$11,IF(E1286&lt;18,WoE!$T$5,IF(E1286&lt;31,WoE!$T$6,IF(E1286&lt;41,WoE!$T$7,IF(E1286&lt;51,WoE!$T$8,IF(E1286&lt;61,WoE!$T$9,WoE!$T$10))))))</f>
        <v>-43.580409799888336</v>
      </c>
      <c r="T1286">
        <f>IF(J1286="",WoE!$T$25,IF(LEFT(J1286,1)=WoE!$R$19,WoE!$T$19,IF(LEFT(J1286,1)=WoE!$R$20,WoE!$T$20,IF(LEFT(J1286,1)=WoE!$R$21,WoE!$T$21,IF(LEFT(J1286,1)=WoE!$R$22,WoE!$T$22,IF(LEFT(J1286,1)=WoE!$R$23,WoE!$T$23,WoE!$T$24))))))</f>
        <v>-35.508699828064103</v>
      </c>
      <c r="U1286">
        <f>IF(Q1286=WoE!$R$45,WoE!$T$45,IF(Q1286=WoE!$R$44,WoE!$T$44,IF(Q1286=WoE!$R$43,WoE!$T$43,IF(Q1286=WoE!$R$42,WoE!$T$42,IF(Q1286=WoE!$R$41,WoE!$T$41,IF(Q1286=WoE!$R$40,WoE!$T$40,IF(Q1286=WoE!$R$39,WoE!$T$39,IF(Q1286=WoE!$R$38,WoE!$T$38,IF(Q1286=WoE!$R$37,WoE!$T$37,IF(Q1286=WoE!$R$36,WoE!$T$36,IF(Q1286=WoE!$R$35,WoE!$T$35,IF(Q1286="",WoE!$T$33,WoE!$T$34))))))))))))</f>
        <v>-46.758841498002319</v>
      </c>
      <c r="V1286">
        <f>IF(D1286=WoE!$R$53,WoE!$T$53,WoE!$T$54)</f>
        <v>-94.961360375027951</v>
      </c>
      <c r="W1286">
        <f t="shared" si="104"/>
        <v>0</v>
      </c>
      <c r="Y1286">
        <f>VLOOKUP(S1286,WoE!$T$5:$W$11,4,FALSE)</f>
        <v>113</v>
      </c>
      <c r="Z1286">
        <f>VLOOKUP(T1286,WoE!$T$19:$W$25,4,FALSE)</f>
        <v>113</v>
      </c>
      <c r="AA1286">
        <f>VLOOKUP(U1286,WoE!$T$33:$W$45,4,FALSE)</f>
        <v>112</v>
      </c>
      <c r="AB1286">
        <f>VLOOKUP(V1286,WoE!$T$53:$W$54,4,FALSE)</f>
        <v>95</v>
      </c>
      <c r="AC1286">
        <f t="shared" si="105"/>
        <v>433</v>
      </c>
      <c r="AD1286">
        <f t="shared" si="106"/>
        <v>0</v>
      </c>
    </row>
    <row r="1287" spans="1:30" x14ac:dyDescent="0.25">
      <c r="A1287">
        <v>3</v>
      </c>
      <c r="B1287">
        <v>0</v>
      </c>
      <c r="C1287" t="s">
        <v>2753</v>
      </c>
      <c r="D1287" t="s">
        <v>20</v>
      </c>
      <c r="E1287">
        <v>32.5</v>
      </c>
      <c r="F1287">
        <v>0</v>
      </c>
      <c r="G1287">
        <v>0</v>
      </c>
      <c r="H1287" t="s">
        <v>2754</v>
      </c>
      <c r="I1287">
        <v>9.5</v>
      </c>
      <c r="K1287" t="s">
        <v>17</v>
      </c>
      <c r="M1287">
        <v>298</v>
      </c>
      <c r="O1287">
        <v>2</v>
      </c>
      <c r="P1287" t="str">
        <f t="shared" si="102"/>
        <v>Train</v>
      </c>
      <c r="Q1287" t="str">
        <f t="shared" si="103"/>
        <v/>
      </c>
      <c r="S1287">
        <f>IF(E1287="",WoE!$T$11,IF(E1287&lt;18,WoE!$T$5,IF(E1287&lt;31,WoE!$T$6,IF(E1287&lt;41,WoE!$T$7,IF(E1287&lt;51,WoE!$T$8,IF(E1287&lt;61,WoE!$T$9,WoE!$T$10))))))</f>
        <v>6.0882919635254256</v>
      </c>
      <c r="T1287">
        <f>IF(J1287="",WoE!$T$25,IF(LEFT(J1287,1)=WoE!$R$19,WoE!$T$19,IF(LEFT(J1287,1)=WoE!$R$20,WoE!$T$20,IF(LEFT(J1287,1)=WoE!$R$21,WoE!$T$21,IF(LEFT(J1287,1)=WoE!$R$22,WoE!$T$22,IF(LEFT(J1287,1)=WoE!$R$23,WoE!$T$23,WoE!$T$24))))))</f>
        <v>-35.508699828064103</v>
      </c>
      <c r="U1287">
        <f>IF(Q1287=WoE!$R$45,WoE!$T$45,IF(Q1287=WoE!$R$44,WoE!$T$44,IF(Q1287=WoE!$R$43,WoE!$T$43,IF(Q1287=WoE!$R$42,WoE!$T$42,IF(Q1287=WoE!$R$41,WoE!$T$41,IF(Q1287=WoE!$R$40,WoE!$T$40,IF(Q1287=WoE!$R$39,WoE!$T$39,IF(Q1287=WoE!$R$38,WoE!$T$38,IF(Q1287=WoE!$R$37,WoE!$T$37,IF(Q1287=WoE!$R$36,WoE!$T$36,IF(Q1287=WoE!$R$35,WoE!$T$35,IF(Q1287="",WoE!$T$33,WoE!$T$34))))))))))))</f>
        <v>-46.758841498002319</v>
      </c>
      <c r="V1287">
        <f>IF(D1287=WoE!$R$53,WoE!$T$53,WoE!$T$54)</f>
        <v>-94.961360375027951</v>
      </c>
      <c r="W1287">
        <f t="shared" si="104"/>
        <v>0</v>
      </c>
      <c r="Y1287">
        <f>VLOOKUP(S1287,WoE!$T$5:$W$11,4,FALSE)</f>
        <v>123</v>
      </c>
      <c r="Z1287">
        <f>VLOOKUP(T1287,WoE!$T$19:$W$25,4,FALSE)</f>
        <v>113</v>
      </c>
      <c r="AA1287">
        <f>VLOOKUP(U1287,WoE!$T$33:$W$45,4,FALSE)</f>
        <v>112</v>
      </c>
      <c r="AB1287">
        <f>VLOOKUP(V1287,WoE!$T$53:$W$54,4,FALSE)</f>
        <v>95</v>
      </c>
      <c r="AC1287">
        <f t="shared" si="105"/>
        <v>443</v>
      </c>
      <c r="AD1287">
        <f t="shared" si="106"/>
        <v>0</v>
      </c>
    </row>
    <row r="1288" spans="1:30" x14ac:dyDescent="0.25">
      <c r="A1288">
        <v>3</v>
      </c>
      <c r="B1288">
        <v>1</v>
      </c>
      <c r="C1288" t="s">
        <v>2755</v>
      </c>
      <c r="D1288" t="s">
        <v>15</v>
      </c>
      <c r="E1288">
        <v>38</v>
      </c>
      <c r="F1288">
        <v>0</v>
      </c>
      <c r="G1288">
        <v>0</v>
      </c>
      <c r="H1288" t="s">
        <v>2756</v>
      </c>
      <c r="I1288">
        <v>7.2291999999999996</v>
      </c>
      <c r="K1288" t="s">
        <v>44</v>
      </c>
      <c r="L1288" t="s">
        <v>44</v>
      </c>
      <c r="O1288">
        <v>1</v>
      </c>
      <c r="P1288" t="str">
        <f t="shared" si="102"/>
        <v>Train</v>
      </c>
      <c r="Q1288" t="str">
        <f t="shared" si="103"/>
        <v/>
      </c>
      <c r="S1288">
        <f>IF(E1288="",WoE!$T$11,IF(E1288&lt;18,WoE!$T$5,IF(E1288&lt;31,WoE!$T$6,IF(E1288&lt;41,WoE!$T$7,IF(E1288&lt;51,WoE!$T$8,IF(E1288&lt;61,WoE!$T$9,WoE!$T$10))))))</f>
        <v>6.0882919635254256</v>
      </c>
      <c r="T1288">
        <f>IF(J1288="",WoE!$T$25,IF(LEFT(J1288,1)=WoE!$R$19,WoE!$T$19,IF(LEFT(J1288,1)=WoE!$R$20,WoE!$T$20,IF(LEFT(J1288,1)=WoE!$R$21,WoE!$T$21,IF(LEFT(J1288,1)=WoE!$R$22,WoE!$T$22,IF(LEFT(J1288,1)=WoE!$R$23,WoE!$T$23,WoE!$T$24))))))</f>
        <v>-35.508699828064103</v>
      </c>
      <c r="U1288">
        <f>IF(Q1288=WoE!$R$45,WoE!$T$45,IF(Q1288=WoE!$R$44,WoE!$T$44,IF(Q1288=WoE!$R$43,WoE!$T$43,IF(Q1288=WoE!$R$42,WoE!$T$42,IF(Q1288=WoE!$R$41,WoE!$T$41,IF(Q1288=WoE!$R$40,WoE!$T$40,IF(Q1288=WoE!$R$39,WoE!$T$39,IF(Q1288=WoE!$R$38,WoE!$T$38,IF(Q1288=WoE!$R$37,WoE!$T$37,IF(Q1288=WoE!$R$36,WoE!$T$36,IF(Q1288=WoE!$R$35,WoE!$T$35,IF(Q1288="",WoE!$T$33,WoE!$T$34))))))))))))</f>
        <v>-46.758841498002319</v>
      </c>
      <c r="V1288">
        <f>IF(D1288=WoE!$R$53,WoE!$T$53,WoE!$T$54)</f>
        <v>157.1927179217501</v>
      </c>
      <c r="W1288">
        <f t="shared" si="104"/>
        <v>1</v>
      </c>
      <c r="Y1288">
        <f>VLOOKUP(S1288,WoE!$T$5:$W$11,4,FALSE)</f>
        <v>123</v>
      </c>
      <c r="Z1288">
        <f>VLOOKUP(T1288,WoE!$T$19:$W$25,4,FALSE)</f>
        <v>113</v>
      </c>
      <c r="AA1288">
        <f>VLOOKUP(U1288,WoE!$T$33:$W$45,4,FALSE)</f>
        <v>112</v>
      </c>
      <c r="AB1288">
        <f>VLOOKUP(V1288,WoE!$T$53:$W$54,4,FALSE)</f>
        <v>167</v>
      </c>
      <c r="AC1288">
        <f t="shared" si="105"/>
        <v>515</v>
      </c>
      <c r="AD1288">
        <f t="shared" si="106"/>
        <v>1</v>
      </c>
    </row>
    <row r="1289" spans="1:30" x14ac:dyDescent="0.25">
      <c r="A1289">
        <v>3</v>
      </c>
      <c r="B1289">
        <v>0</v>
      </c>
      <c r="C1289" t="s">
        <v>2757</v>
      </c>
      <c r="D1289" t="s">
        <v>20</v>
      </c>
      <c r="E1289">
        <v>51</v>
      </c>
      <c r="F1289">
        <v>0</v>
      </c>
      <c r="G1289">
        <v>0</v>
      </c>
      <c r="H1289" t="s">
        <v>2758</v>
      </c>
      <c r="I1289">
        <v>7.75</v>
      </c>
      <c r="K1289" t="s">
        <v>17</v>
      </c>
      <c r="O1289">
        <v>3</v>
      </c>
      <c r="P1289" t="str">
        <f t="shared" si="102"/>
        <v>Train</v>
      </c>
      <c r="Q1289" t="str">
        <f t="shared" si="103"/>
        <v/>
      </c>
      <c r="S1289">
        <f>IF(E1289="",WoE!$T$11,IF(E1289&lt;18,WoE!$T$5,IF(E1289&lt;31,WoE!$T$6,IF(E1289&lt;41,WoE!$T$7,IF(E1289&lt;51,WoE!$T$8,IF(E1289&lt;61,WoE!$T$9,WoE!$T$10))))))</f>
        <v>24.067603007585038</v>
      </c>
      <c r="T1289">
        <f>IF(J1289="",WoE!$T$25,IF(LEFT(J1289,1)=WoE!$R$19,WoE!$T$19,IF(LEFT(J1289,1)=WoE!$R$20,WoE!$T$20,IF(LEFT(J1289,1)=WoE!$R$21,WoE!$T$21,IF(LEFT(J1289,1)=WoE!$R$22,WoE!$T$22,IF(LEFT(J1289,1)=WoE!$R$23,WoE!$T$23,WoE!$T$24))))))</f>
        <v>-35.508699828064103</v>
      </c>
      <c r="U1289">
        <f>IF(Q1289=WoE!$R$45,WoE!$T$45,IF(Q1289=WoE!$R$44,WoE!$T$44,IF(Q1289=WoE!$R$43,WoE!$T$43,IF(Q1289=WoE!$R$42,WoE!$T$42,IF(Q1289=WoE!$R$41,WoE!$T$41,IF(Q1289=WoE!$R$40,WoE!$T$40,IF(Q1289=WoE!$R$39,WoE!$T$39,IF(Q1289=WoE!$R$38,WoE!$T$38,IF(Q1289=WoE!$R$37,WoE!$T$37,IF(Q1289=WoE!$R$36,WoE!$T$36,IF(Q1289=WoE!$R$35,WoE!$T$35,IF(Q1289="",WoE!$T$33,WoE!$T$34))))))))))))</f>
        <v>-46.758841498002319</v>
      </c>
      <c r="V1289">
        <f>IF(D1289=WoE!$R$53,WoE!$T$53,WoE!$T$54)</f>
        <v>-94.961360375027951</v>
      </c>
      <c r="W1289">
        <f t="shared" si="104"/>
        <v>0</v>
      </c>
      <c r="Y1289">
        <f>VLOOKUP(S1289,WoE!$T$5:$W$11,4,FALSE)</f>
        <v>127</v>
      </c>
      <c r="Z1289">
        <f>VLOOKUP(T1289,WoE!$T$19:$W$25,4,FALSE)</f>
        <v>113</v>
      </c>
      <c r="AA1289">
        <f>VLOOKUP(U1289,WoE!$T$33:$W$45,4,FALSE)</f>
        <v>112</v>
      </c>
      <c r="AB1289">
        <f>VLOOKUP(V1289,WoE!$T$53:$W$54,4,FALSE)</f>
        <v>95</v>
      </c>
      <c r="AC1289">
        <f t="shared" si="105"/>
        <v>447</v>
      </c>
      <c r="AD1289">
        <f t="shared" si="106"/>
        <v>0</v>
      </c>
    </row>
    <row r="1290" spans="1:30" hidden="1" x14ac:dyDescent="0.25">
      <c r="A1290">
        <v>3</v>
      </c>
      <c r="B1290">
        <v>0</v>
      </c>
      <c r="C1290" t="s">
        <v>2759</v>
      </c>
      <c r="D1290" t="s">
        <v>20</v>
      </c>
      <c r="E1290">
        <v>18</v>
      </c>
      <c r="F1290">
        <v>1</v>
      </c>
      <c r="G1290">
        <v>0</v>
      </c>
      <c r="H1290" t="s">
        <v>2760</v>
      </c>
      <c r="I1290">
        <v>6.4958</v>
      </c>
      <c r="K1290" t="s">
        <v>17</v>
      </c>
      <c r="M1290">
        <v>314</v>
      </c>
      <c r="O1290">
        <v>5</v>
      </c>
      <c r="P1290" t="str">
        <f t="shared" si="102"/>
        <v>Validate</v>
      </c>
      <c r="Q1290" t="str">
        <f t="shared" si="103"/>
        <v/>
      </c>
      <c r="S1290">
        <f>IF(E1290="",WoE!$T$11,IF(E1290&lt;18,WoE!$T$5,IF(E1290&lt;31,WoE!$T$6,IF(E1290&lt;41,WoE!$T$7,IF(E1290&lt;51,WoE!$T$8,IF(E1290&lt;61,WoE!$T$9,WoE!$T$10))))))</f>
        <v>-5.6858338818942329</v>
      </c>
      <c r="T1290">
        <f>IF(J1290="",WoE!$T$25,IF(LEFT(J1290,1)=WoE!$R$19,WoE!$T$19,IF(LEFT(J1290,1)=WoE!$R$20,WoE!$T$20,IF(LEFT(J1290,1)=WoE!$R$21,WoE!$T$21,IF(LEFT(J1290,1)=WoE!$R$22,WoE!$T$22,IF(LEFT(J1290,1)=WoE!$R$23,WoE!$T$23,WoE!$T$24))))))</f>
        <v>-35.508699828064103</v>
      </c>
      <c r="U1290">
        <f>IF(Q1290=WoE!$R$45,WoE!$T$45,IF(Q1290=WoE!$R$44,WoE!$T$44,IF(Q1290=WoE!$R$43,WoE!$T$43,IF(Q1290=WoE!$R$42,WoE!$T$42,IF(Q1290=WoE!$R$41,WoE!$T$41,IF(Q1290=WoE!$R$40,WoE!$T$40,IF(Q1290=WoE!$R$39,WoE!$T$39,IF(Q1290=WoE!$R$38,WoE!$T$38,IF(Q1290=WoE!$R$37,WoE!$T$37,IF(Q1290=WoE!$R$36,WoE!$T$36,IF(Q1290=WoE!$R$35,WoE!$T$35,IF(Q1290="",WoE!$T$33,WoE!$T$34))))))))))))</f>
        <v>-46.758841498002319</v>
      </c>
      <c r="V1290">
        <f>IF(D1290=WoE!$R$53,WoE!$T$53,WoE!$T$54)</f>
        <v>-94.961360375027951</v>
      </c>
      <c r="W1290">
        <f t="shared" si="104"/>
        <v>0</v>
      </c>
      <c r="Y1290">
        <f>VLOOKUP(S1290,WoE!$T$5:$W$11,4,FALSE)</f>
        <v>121</v>
      </c>
      <c r="Z1290">
        <f>VLOOKUP(T1290,WoE!$T$19:$W$25,4,FALSE)</f>
        <v>113</v>
      </c>
      <c r="AA1290">
        <f>VLOOKUP(U1290,WoE!$T$33:$W$45,4,FALSE)</f>
        <v>112</v>
      </c>
      <c r="AB1290">
        <f>VLOOKUP(V1290,WoE!$T$53:$W$54,4,FALSE)</f>
        <v>95</v>
      </c>
      <c r="AC1290">
        <f t="shared" si="105"/>
        <v>441</v>
      </c>
      <c r="AD1290">
        <f t="shared" si="106"/>
        <v>0</v>
      </c>
    </row>
    <row r="1291" spans="1:30" x14ac:dyDescent="0.25">
      <c r="A1291">
        <v>3</v>
      </c>
      <c r="B1291">
        <v>0</v>
      </c>
      <c r="C1291" t="s">
        <v>2761</v>
      </c>
      <c r="D1291" t="s">
        <v>20</v>
      </c>
      <c r="E1291">
        <v>21</v>
      </c>
      <c r="F1291">
        <v>1</v>
      </c>
      <c r="G1291">
        <v>0</v>
      </c>
      <c r="H1291" t="s">
        <v>2762</v>
      </c>
      <c r="I1291">
        <v>6.4958</v>
      </c>
      <c r="K1291" t="s">
        <v>17</v>
      </c>
      <c r="O1291">
        <v>2</v>
      </c>
      <c r="P1291" t="str">
        <f t="shared" si="102"/>
        <v>Train</v>
      </c>
      <c r="Q1291" t="str">
        <f t="shared" si="103"/>
        <v/>
      </c>
      <c r="S1291">
        <f>IF(E1291="",WoE!$T$11,IF(E1291&lt;18,WoE!$T$5,IF(E1291&lt;31,WoE!$T$6,IF(E1291&lt;41,WoE!$T$7,IF(E1291&lt;51,WoE!$T$8,IF(E1291&lt;61,WoE!$T$9,WoE!$T$10))))))</f>
        <v>-5.6858338818942329</v>
      </c>
      <c r="T1291">
        <f>IF(J1291="",WoE!$T$25,IF(LEFT(J1291,1)=WoE!$R$19,WoE!$T$19,IF(LEFT(J1291,1)=WoE!$R$20,WoE!$T$20,IF(LEFT(J1291,1)=WoE!$R$21,WoE!$T$21,IF(LEFT(J1291,1)=WoE!$R$22,WoE!$T$22,IF(LEFT(J1291,1)=WoE!$R$23,WoE!$T$23,WoE!$T$24))))))</f>
        <v>-35.508699828064103</v>
      </c>
      <c r="U1291">
        <f>IF(Q1291=WoE!$R$45,WoE!$T$45,IF(Q1291=WoE!$R$44,WoE!$T$44,IF(Q1291=WoE!$R$43,WoE!$T$43,IF(Q1291=WoE!$R$42,WoE!$T$42,IF(Q1291=WoE!$R$41,WoE!$T$41,IF(Q1291=WoE!$R$40,WoE!$T$40,IF(Q1291=WoE!$R$39,WoE!$T$39,IF(Q1291=WoE!$R$38,WoE!$T$38,IF(Q1291=WoE!$R$37,WoE!$T$37,IF(Q1291=WoE!$R$36,WoE!$T$36,IF(Q1291=WoE!$R$35,WoE!$T$35,IF(Q1291="",WoE!$T$33,WoE!$T$34))))))))))))</f>
        <v>-46.758841498002319</v>
      </c>
      <c r="V1291">
        <f>IF(D1291=WoE!$R$53,WoE!$T$53,WoE!$T$54)</f>
        <v>-94.961360375027951</v>
      </c>
      <c r="W1291">
        <f t="shared" si="104"/>
        <v>0</v>
      </c>
      <c r="Y1291">
        <f>VLOOKUP(S1291,WoE!$T$5:$W$11,4,FALSE)</f>
        <v>121</v>
      </c>
      <c r="Z1291">
        <f>VLOOKUP(T1291,WoE!$T$19:$W$25,4,FALSE)</f>
        <v>113</v>
      </c>
      <c r="AA1291">
        <f>VLOOKUP(U1291,WoE!$T$33:$W$45,4,FALSE)</f>
        <v>112</v>
      </c>
      <c r="AB1291">
        <f>VLOOKUP(V1291,WoE!$T$53:$W$54,4,FALSE)</f>
        <v>95</v>
      </c>
      <c r="AC1291">
        <f t="shared" si="105"/>
        <v>441</v>
      </c>
      <c r="AD1291">
        <f t="shared" si="106"/>
        <v>0</v>
      </c>
    </row>
    <row r="1292" spans="1:30" x14ac:dyDescent="0.25">
      <c r="A1292">
        <v>3</v>
      </c>
      <c r="B1292">
        <v>1</v>
      </c>
      <c r="C1292" t="s">
        <v>2763</v>
      </c>
      <c r="D1292" t="s">
        <v>15</v>
      </c>
      <c r="E1292">
        <v>47</v>
      </c>
      <c r="F1292">
        <v>1</v>
      </c>
      <c r="G1292">
        <v>0</v>
      </c>
      <c r="H1292" t="s">
        <v>2764</v>
      </c>
      <c r="I1292">
        <v>7</v>
      </c>
      <c r="K1292" t="s">
        <v>17</v>
      </c>
      <c r="O1292">
        <v>1</v>
      </c>
      <c r="P1292" t="str">
        <f t="shared" si="102"/>
        <v>Train</v>
      </c>
      <c r="Q1292" t="str">
        <f t="shared" si="103"/>
        <v/>
      </c>
      <c r="S1292">
        <f>IF(E1292="",WoE!$T$11,IF(E1292&lt;18,WoE!$T$5,IF(E1292&lt;31,WoE!$T$6,IF(E1292&lt;41,WoE!$T$7,IF(E1292&lt;51,WoE!$T$8,IF(E1292&lt;61,WoE!$T$9,WoE!$T$10))))))</f>
        <v>10.385094737400134</v>
      </c>
      <c r="T1292">
        <f>IF(J1292="",WoE!$T$25,IF(LEFT(J1292,1)=WoE!$R$19,WoE!$T$19,IF(LEFT(J1292,1)=WoE!$R$20,WoE!$T$20,IF(LEFT(J1292,1)=WoE!$R$21,WoE!$T$21,IF(LEFT(J1292,1)=WoE!$R$22,WoE!$T$22,IF(LEFT(J1292,1)=WoE!$R$23,WoE!$T$23,WoE!$T$24))))))</f>
        <v>-35.508699828064103</v>
      </c>
      <c r="U1292">
        <f>IF(Q1292=WoE!$R$45,WoE!$T$45,IF(Q1292=WoE!$R$44,WoE!$T$44,IF(Q1292=WoE!$R$43,WoE!$T$43,IF(Q1292=WoE!$R$42,WoE!$T$42,IF(Q1292=WoE!$R$41,WoE!$T$41,IF(Q1292=WoE!$R$40,WoE!$T$40,IF(Q1292=WoE!$R$39,WoE!$T$39,IF(Q1292=WoE!$R$38,WoE!$T$38,IF(Q1292=WoE!$R$37,WoE!$T$37,IF(Q1292=WoE!$R$36,WoE!$T$36,IF(Q1292=WoE!$R$35,WoE!$T$35,IF(Q1292="",WoE!$T$33,WoE!$T$34))))))))))))</f>
        <v>-46.758841498002319</v>
      </c>
      <c r="V1292">
        <f>IF(D1292=WoE!$R$53,WoE!$T$53,WoE!$T$54)</f>
        <v>157.1927179217501</v>
      </c>
      <c r="W1292">
        <f t="shared" si="104"/>
        <v>1</v>
      </c>
      <c r="Y1292">
        <f>VLOOKUP(S1292,WoE!$T$5:$W$11,4,FALSE)</f>
        <v>124</v>
      </c>
      <c r="Z1292">
        <f>VLOOKUP(T1292,WoE!$T$19:$W$25,4,FALSE)</f>
        <v>113</v>
      </c>
      <c r="AA1292">
        <f>VLOOKUP(U1292,WoE!$T$33:$W$45,4,FALSE)</f>
        <v>112</v>
      </c>
      <c r="AB1292">
        <f>VLOOKUP(V1292,WoE!$T$53:$W$54,4,FALSE)</f>
        <v>167</v>
      </c>
      <c r="AC1292">
        <f t="shared" si="105"/>
        <v>516</v>
      </c>
      <c r="AD1292">
        <f t="shared" si="106"/>
        <v>1</v>
      </c>
    </row>
    <row r="1293" spans="1:30" x14ac:dyDescent="0.25">
      <c r="A1293">
        <v>3</v>
      </c>
      <c r="B1293">
        <v>0</v>
      </c>
      <c r="C1293" t="s">
        <v>2765</v>
      </c>
      <c r="D1293" t="s">
        <v>20</v>
      </c>
      <c r="F1293">
        <v>0</v>
      </c>
      <c r="G1293">
        <v>0</v>
      </c>
      <c r="H1293" t="s">
        <v>2766</v>
      </c>
      <c r="I1293">
        <v>8.7125000000000004</v>
      </c>
      <c r="K1293" t="s">
        <v>17</v>
      </c>
      <c r="O1293">
        <v>2</v>
      </c>
      <c r="P1293" t="str">
        <f t="shared" si="102"/>
        <v>Train</v>
      </c>
      <c r="Q1293" t="str">
        <f t="shared" si="103"/>
        <v/>
      </c>
      <c r="S1293">
        <f>IF(E1293="",WoE!$T$11,IF(E1293&lt;18,WoE!$T$5,IF(E1293&lt;31,WoE!$T$6,IF(E1293&lt;41,WoE!$T$7,IF(E1293&lt;51,WoE!$T$8,IF(E1293&lt;61,WoE!$T$9,WoE!$T$10))))))</f>
        <v>-43.580409799888336</v>
      </c>
      <c r="T1293">
        <f>IF(J1293="",WoE!$T$25,IF(LEFT(J1293,1)=WoE!$R$19,WoE!$T$19,IF(LEFT(J1293,1)=WoE!$R$20,WoE!$T$20,IF(LEFT(J1293,1)=WoE!$R$21,WoE!$T$21,IF(LEFT(J1293,1)=WoE!$R$22,WoE!$T$22,IF(LEFT(J1293,1)=WoE!$R$23,WoE!$T$23,WoE!$T$24))))))</f>
        <v>-35.508699828064103</v>
      </c>
      <c r="U1293">
        <f>IF(Q1293=WoE!$R$45,WoE!$T$45,IF(Q1293=WoE!$R$44,WoE!$T$44,IF(Q1293=WoE!$R$43,WoE!$T$43,IF(Q1293=WoE!$R$42,WoE!$T$42,IF(Q1293=WoE!$R$41,WoE!$T$41,IF(Q1293=WoE!$R$40,WoE!$T$40,IF(Q1293=WoE!$R$39,WoE!$T$39,IF(Q1293=WoE!$R$38,WoE!$T$38,IF(Q1293=WoE!$R$37,WoE!$T$37,IF(Q1293=WoE!$R$36,WoE!$T$36,IF(Q1293=WoE!$R$35,WoE!$T$35,IF(Q1293="",WoE!$T$33,WoE!$T$34))))))))))))</f>
        <v>-46.758841498002319</v>
      </c>
      <c r="V1293">
        <f>IF(D1293=WoE!$R$53,WoE!$T$53,WoE!$T$54)</f>
        <v>-94.961360375027951</v>
      </c>
      <c r="W1293">
        <f t="shared" si="104"/>
        <v>0</v>
      </c>
      <c r="Y1293">
        <f>VLOOKUP(S1293,WoE!$T$5:$W$11,4,FALSE)</f>
        <v>113</v>
      </c>
      <c r="Z1293">
        <f>VLOOKUP(T1293,WoE!$T$19:$W$25,4,FALSE)</f>
        <v>113</v>
      </c>
      <c r="AA1293">
        <f>VLOOKUP(U1293,WoE!$T$33:$W$45,4,FALSE)</f>
        <v>112</v>
      </c>
      <c r="AB1293">
        <f>VLOOKUP(V1293,WoE!$T$53:$W$54,4,FALSE)</f>
        <v>95</v>
      </c>
      <c r="AC1293">
        <f t="shared" si="105"/>
        <v>433</v>
      </c>
      <c r="AD1293">
        <f t="shared" si="106"/>
        <v>0</v>
      </c>
    </row>
    <row r="1294" spans="1:30" hidden="1" x14ac:dyDescent="0.25">
      <c r="A1294">
        <v>3</v>
      </c>
      <c r="B1294">
        <v>0</v>
      </c>
      <c r="C1294" t="s">
        <v>2767</v>
      </c>
      <c r="D1294" t="s">
        <v>20</v>
      </c>
      <c r="F1294">
        <v>0</v>
      </c>
      <c r="G1294">
        <v>0</v>
      </c>
      <c r="H1294" t="s">
        <v>2768</v>
      </c>
      <c r="I1294">
        <v>7.55</v>
      </c>
      <c r="K1294" t="s">
        <v>17</v>
      </c>
      <c r="O1294">
        <v>4</v>
      </c>
      <c r="P1294" t="str">
        <f t="shared" si="102"/>
        <v>Test</v>
      </c>
      <c r="Q1294" t="str">
        <f t="shared" si="103"/>
        <v/>
      </c>
      <c r="S1294">
        <f>IF(E1294="",WoE!$T$11,IF(E1294&lt;18,WoE!$T$5,IF(E1294&lt;31,WoE!$T$6,IF(E1294&lt;41,WoE!$T$7,IF(E1294&lt;51,WoE!$T$8,IF(E1294&lt;61,WoE!$T$9,WoE!$T$10))))))</f>
        <v>-43.580409799888336</v>
      </c>
      <c r="T1294">
        <f>IF(J1294="",WoE!$T$25,IF(LEFT(J1294,1)=WoE!$R$19,WoE!$T$19,IF(LEFT(J1294,1)=WoE!$R$20,WoE!$T$20,IF(LEFT(J1294,1)=WoE!$R$21,WoE!$T$21,IF(LEFT(J1294,1)=WoE!$R$22,WoE!$T$22,IF(LEFT(J1294,1)=WoE!$R$23,WoE!$T$23,WoE!$T$24))))))</f>
        <v>-35.508699828064103</v>
      </c>
      <c r="U1294">
        <f>IF(Q1294=WoE!$R$45,WoE!$T$45,IF(Q1294=WoE!$R$44,WoE!$T$44,IF(Q1294=WoE!$R$43,WoE!$T$43,IF(Q1294=WoE!$R$42,WoE!$T$42,IF(Q1294=WoE!$R$41,WoE!$T$41,IF(Q1294=WoE!$R$40,WoE!$T$40,IF(Q1294=WoE!$R$39,WoE!$T$39,IF(Q1294=WoE!$R$38,WoE!$T$38,IF(Q1294=WoE!$R$37,WoE!$T$37,IF(Q1294=WoE!$R$36,WoE!$T$36,IF(Q1294=WoE!$R$35,WoE!$T$35,IF(Q1294="",WoE!$T$33,WoE!$T$34))))))))))))</f>
        <v>-46.758841498002319</v>
      </c>
      <c r="V1294">
        <f>IF(D1294=WoE!$R$53,WoE!$T$53,WoE!$T$54)</f>
        <v>-94.961360375027951</v>
      </c>
      <c r="W1294">
        <f t="shared" si="104"/>
        <v>0</v>
      </c>
      <c r="Y1294">
        <f>VLOOKUP(S1294,WoE!$T$5:$W$11,4,FALSE)</f>
        <v>113</v>
      </c>
      <c r="Z1294">
        <f>VLOOKUP(T1294,WoE!$T$19:$W$25,4,FALSE)</f>
        <v>113</v>
      </c>
      <c r="AA1294">
        <f>VLOOKUP(U1294,WoE!$T$33:$W$45,4,FALSE)</f>
        <v>112</v>
      </c>
      <c r="AB1294">
        <f>VLOOKUP(V1294,WoE!$T$53:$W$54,4,FALSE)</f>
        <v>95</v>
      </c>
      <c r="AC1294">
        <f t="shared" si="105"/>
        <v>433</v>
      </c>
      <c r="AD1294">
        <f t="shared" si="106"/>
        <v>0</v>
      </c>
    </row>
    <row r="1295" spans="1:30" x14ac:dyDescent="0.25">
      <c r="A1295">
        <v>3</v>
      </c>
      <c r="B1295">
        <v>0</v>
      </c>
      <c r="C1295" t="s">
        <v>2769</v>
      </c>
      <c r="D1295" t="s">
        <v>20</v>
      </c>
      <c r="F1295">
        <v>0</v>
      </c>
      <c r="G1295">
        <v>0</v>
      </c>
      <c r="H1295" t="s">
        <v>2770</v>
      </c>
      <c r="I1295">
        <v>8.0500000000000007</v>
      </c>
      <c r="K1295" t="s">
        <v>17</v>
      </c>
      <c r="O1295">
        <v>3</v>
      </c>
      <c r="P1295" t="str">
        <f t="shared" si="102"/>
        <v>Train</v>
      </c>
      <c r="Q1295" t="str">
        <f t="shared" si="103"/>
        <v/>
      </c>
      <c r="S1295">
        <f>IF(E1295="",WoE!$T$11,IF(E1295&lt;18,WoE!$T$5,IF(E1295&lt;31,WoE!$T$6,IF(E1295&lt;41,WoE!$T$7,IF(E1295&lt;51,WoE!$T$8,IF(E1295&lt;61,WoE!$T$9,WoE!$T$10))))))</f>
        <v>-43.580409799888336</v>
      </c>
      <c r="T1295">
        <f>IF(J1295="",WoE!$T$25,IF(LEFT(J1295,1)=WoE!$R$19,WoE!$T$19,IF(LEFT(J1295,1)=WoE!$R$20,WoE!$T$20,IF(LEFT(J1295,1)=WoE!$R$21,WoE!$T$21,IF(LEFT(J1295,1)=WoE!$R$22,WoE!$T$22,IF(LEFT(J1295,1)=WoE!$R$23,WoE!$T$23,WoE!$T$24))))))</f>
        <v>-35.508699828064103</v>
      </c>
      <c r="U1295">
        <f>IF(Q1295=WoE!$R$45,WoE!$T$45,IF(Q1295=WoE!$R$44,WoE!$T$44,IF(Q1295=WoE!$R$43,WoE!$T$43,IF(Q1295=WoE!$R$42,WoE!$T$42,IF(Q1295=WoE!$R$41,WoE!$T$41,IF(Q1295=WoE!$R$40,WoE!$T$40,IF(Q1295=WoE!$R$39,WoE!$T$39,IF(Q1295=WoE!$R$38,WoE!$T$38,IF(Q1295=WoE!$R$37,WoE!$T$37,IF(Q1295=WoE!$R$36,WoE!$T$36,IF(Q1295=WoE!$R$35,WoE!$T$35,IF(Q1295="",WoE!$T$33,WoE!$T$34))))))))))))</f>
        <v>-46.758841498002319</v>
      </c>
      <c r="V1295">
        <f>IF(D1295=WoE!$R$53,WoE!$T$53,WoE!$T$54)</f>
        <v>-94.961360375027951</v>
      </c>
      <c r="W1295">
        <f t="shared" si="104"/>
        <v>0</v>
      </c>
      <c r="Y1295">
        <f>VLOOKUP(S1295,WoE!$T$5:$W$11,4,FALSE)</f>
        <v>113</v>
      </c>
      <c r="Z1295">
        <f>VLOOKUP(T1295,WoE!$T$19:$W$25,4,FALSE)</f>
        <v>113</v>
      </c>
      <c r="AA1295">
        <f>VLOOKUP(U1295,WoE!$T$33:$W$45,4,FALSE)</f>
        <v>112</v>
      </c>
      <c r="AB1295">
        <f>VLOOKUP(V1295,WoE!$T$53:$W$54,4,FALSE)</f>
        <v>95</v>
      </c>
      <c r="AC1295">
        <f t="shared" si="105"/>
        <v>433</v>
      </c>
      <c r="AD1295">
        <f t="shared" si="106"/>
        <v>0</v>
      </c>
    </row>
    <row r="1296" spans="1:30" hidden="1" x14ac:dyDescent="0.25">
      <c r="A1296">
        <v>3</v>
      </c>
      <c r="B1296">
        <v>0</v>
      </c>
      <c r="C1296" t="s">
        <v>2771</v>
      </c>
      <c r="D1296" t="s">
        <v>20</v>
      </c>
      <c r="E1296">
        <v>28.5</v>
      </c>
      <c r="F1296">
        <v>0</v>
      </c>
      <c r="G1296">
        <v>0</v>
      </c>
      <c r="H1296" t="s">
        <v>1613</v>
      </c>
      <c r="I1296">
        <v>16.100000000000001</v>
      </c>
      <c r="K1296" t="s">
        <v>17</v>
      </c>
      <c r="M1296">
        <v>14</v>
      </c>
      <c r="O1296">
        <v>5</v>
      </c>
      <c r="P1296" t="str">
        <f t="shared" si="102"/>
        <v>Validate</v>
      </c>
      <c r="Q1296" t="str">
        <f t="shared" si="103"/>
        <v/>
      </c>
      <c r="S1296">
        <f>IF(E1296="",WoE!$T$11,IF(E1296&lt;18,WoE!$T$5,IF(E1296&lt;31,WoE!$T$6,IF(E1296&lt;41,WoE!$T$7,IF(E1296&lt;51,WoE!$T$8,IF(E1296&lt;61,WoE!$T$9,WoE!$T$10))))))</f>
        <v>-5.6858338818942329</v>
      </c>
      <c r="T1296">
        <f>IF(J1296="",WoE!$T$25,IF(LEFT(J1296,1)=WoE!$R$19,WoE!$T$19,IF(LEFT(J1296,1)=WoE!$R$20,WoE!$T$20,IF(LEFT(J1296,1)=WoE!$R$21,WoE!$T$21,IF(LEFT(J1296,1)=WoE!$R$22,WoE!$T$22,IF(LEFT(J1296,1)=WoE!$R$23,WoE!$T$23,WoE!$T$24))))))</f>
        <v>-35.508699828064103</v>
      </c>
      <c r="U1296">
        <f>IF(Q1296=WoE!$R$45,WoE!$T$45,IF(Q1296=WoE!$R$44,WoE!$T$44,IF(Q1296=WoE!$R$43,WoE!$T$43,IF(Q1296=WoE!$R$42,WoE!$T$42,IF(Q1296=WoE!$R$41,WoE!$T$41,IF(Q1296=WoE!$R$40,WoE!$T$40,IF(Q1296=WoE!$R$39,WoE!$T$39,IF(Q1296=WoE!$R$38,WoE!$T$38,IF(Q1296=WoE!$R$37,WoE!$T$37,IF(Q1296=WoE!$R$36,WoE!$T$36,IF(Q1296=WoE!$R$35,WoE!$T$35,IF(Q1296="",WoE!$T$33,WoE!$T$34))))))))))))</f>
        <v>-46.758841498002319</v>
      </c>
      <c r="V1296">
        <f>IF(D1296=WoE!$R$53,WoE!$T$53,WoE!$T$54)</f>
        <v>-94.961360375027951</v>
      </c>
      <c r="W1296">
        <f t="shared" si="104"/>
        <v>0</v>
      </c>
      <c r="Y1296">
        <f>VLOOKUP(S1296,WoE!$T$5:$W$11,4,FALSE)</f>
        <v>121</v>
      </c>
      <c r="Z1296">
        <f>VLOOKUP(T1296,WoE!$T$19:$W$25,4,FALSE)</f>
        <v>113</v>
      </c>
      <c r="AA1296">
        <f>VLOOKUP(U1296,WoE!$T$33:$W$45,4,FALSE)</f>
        <v>112</v>
      </c>
      <c r="AB1296">
        <f>VLOOKUP(V1296,WoE!$T$53:$W$54,4,FALSE)</f>
        <v>95</v>
      </c>
      <c r="AC1296">
        <f t="shared" si="105"/>
        <v>441</v>
      </c>
      <c r="AD1296">
        <f t="shared" si="106"/>
        <v>0</v>
      </c>
    </row>
    <row r="1297" spans="1:30" x14ac:dyDescent="0.25">
      <c r="A1297">
        <v>3</v>
      </c>
      <c r="B1297">
        <v>0</v>
      </c>
      <c r="C1297" t="s">
        <v>2772</v>
      </c>
      <c r="D1297" t="s">
        <v>20</v>
      </c>
      <c r="E1297">
        <v>21</v>
      </c>
      <c r="F1297">
        <v>0</v>
      </c>
      <c r="G1297">
        <v>0</v>
      </c>
      <c r="H1297" t="s">
        <v>2773</v>
      </c>
      <c r="I1297">
        <v>7.25</v>
      </c>
      <c r="K1297" t="s">
        <v>17</v>
      </c>
      <c r="O1297">
        <v>2</v>
      </c>
      <c r="P1297" t="str">
        <f t="shared" si="102"/>
        <v>Train</v>
      </c>
      <c r="Q1297" t="str">
        <f t="shared" si="103"/>
        <v/>
      </c>
      <c r="S1297">
        <f>IF(E1297="",WoE!$T$11,IF(E1297&lt;18,WoE!$T$5,IF(E1297&lt;31,WoE!$T$6,IF(E1297&lt;41,WoE!$T$7,IF(E1297&lt;51,WoE!$T$8,IF(E1297&lt;61,WoE!$T$9,WoE!$T$10))))))</f>
        <v>-5.6858338818942329</v>
      </c>
      <c r="T1297">
        <f>IF(J1297="",WoE!$T$25,IF(LEFT(J1297,1)=WoE!$R$19,WoE!$T$19,IF(LEFT(J1297,1)=WoE!$R$20,WoE!$T$20,IF(LEFT(J1297,1)=WoE!$R$21,WoE!$T$21,IF(LEFT(J1297,1)=WoE!$R$22,WoE!$T$22,IF(LEFT(J1297,1)=WoE!$R$23,WoE!$T$23,WoE!$T$24))))))</f>
        <v>-35.508699828064103</v>
      </c>
      <c r="U1297">
        <f>IF(Q1297=WoE!$R$45,WoE!$T$45,IF(Q1297=WoE!$R$44,WoE!$T$44,IF(Q1297=WoE!$R$43,WoE!$T$43,IF(Q1297=WoE!$R$42,WoE!$T$42,IF(Q1297=WoE!$R$41,WoE!$T$41,IF(Q1297=WoE!$R$40,WoE!$T$40,IF(Q1297=WoE!$R$39,WoE!$T$39,IF(Q1297=WoE!$R$38,WoE!$T$38,IF(Q1297=WoE!$R$37,WoE!$T$37,IF(Q1297=WoE!$R$36,WoE!$T$36,IF(Q1297=WoE!$R$35,WoE!$T$35,IF(Q1297="",WoE!$T$33,WoE!$T$34))))))))))))</f>
        <v>-46.758841498002319</v>
      </c>
      <c r="V1297">
        <f>IF(D1297=WoE!$R$53,WoE!$T$53,WoE!$T$54)</f>
        <v>-94.961360375027951</v>
      </c>
      <c r="W1297">
        <f t="shared" si="104"/>
        <v>0</v>
      </c>
      <c r="Y1297">
        <f>VLOOKUP(S1297,WoE!$T$5:$W$11,4,FALSE)</f>
        <v>121</v>
      </c>
      <c r="Z1297">
        <f>VLOOKUP(T1297,WoE!$T$19:$W$25,4,FALSE)</f>
        <v>113</v>
      </c>
      <c r="AA1297">
        <f>VLOOKUP(U1297,WoE!$T$33:$W$45,4,FALSE)</f>
        <v>112</v>
      </c>
      <c r="AB1297">
        <f>VLOOKUP(V1297,WoE!$T$53:$W$54,4,FALSE)</f>
        <v>95</v>
      </c>
      <c r="AC1297">
        <f t="shared" si="105"/>
        <v>441</v>
      </c>
      <c r="AD1297">
        <f t="shared" si="106"/>
        <v>0</v>
      </c>
    </row>
    <row r="1298" spans="1:30" hidden="1" x14ac:dyDescent="0.25">
      <c r="A1298">
        <v>3</v>
      </c>
      <c r="B1298">
        <v>0</v>
      </c>
      <c r="C1298" t="s">
        <v>2774</v>
      </c>
      <c r="D1298" t="s">
        <v>20</v>
      </c>
      <c r="E1298">
        <v>27</v>
      </c>
      <c r="F1298">
        <v>0</v>
      </c>
      <c r="G1298">
        <v>0</v>
      </c>
      <c r="H1298" t="s">
        <v>2775</v>
      </c>
      <c r="I1298">
        <v>8.6624999999999996</v>
      </c>
      <c r="K1298" t="s">
        <v>17</v>
      </c>
      <c r="M1298">
        <v>131</v>
      </c>
      <c r="O1298">
        <v>4</v>
      </c>
      <c r="P1298" t="str">
        <f t="shared" si="102"/>
        <v>Test</v>
      </c>
      <c r="Q1298" t="str">
        <f t="shared" si="103"/>
        <v/>
      </c>
      <c r="S1298">
        <f>IF(E1298="",WoE!$T$11,IF(E1298&lt;18,WoE!$T$5,IF(E1298&lt;31,WoE!$T$6,IF(E1298&lt;41,WoE!$T$7,IF(E1298&lt;51,WoE!$T$8,IF(E1298&lt;61,WoE!$T$9,WoE!$T$10))))))</f>
        <v>-5.6858338818942329</v>
      </c>
      <c r="T1298">
        <f>IF(J1298="",WoE!$T$25,IF(LEFT(J1298,1)=WoE!$R$19,WoE!$T$19,IF(LEFT(J1298,1)=WoE!$R$20,WoE!$T$20,IF(LEFT(J1298,1)=WoE!$R$21,WoE!$T$21,IF(LEFT(J1298,1)=WoE!$R$22,WoE!$T$22,IF(LEFT(J1298,1)=WoE!$R$23,WoE!$T$23,WoE!$T$24))))))</f>
        <v>-35.508699828064103</v>
      </c>
      <c r="U1298">
        <f>IF(Q1298=WoE!$R$45,WoE!$T$45,IF(Q1298=WoE!$R$44,WoE!$T$44,IF(Q1298=WoE!$R$43,WoE!$T$43,IF(Q1298=WoE!$R$42,WoE!$T$42,IF(Q1298=WoE!$R$41,WoE!$T$41,IF(Q1298=WoE!$R$40,WoE!$T$40,IF(Q1298=WoE!$R$39,WoE!$T$39,IF(Q1298=WoE!$R$38,WoE!$T$38,IF(Q1298=WoE!$R$37,WoE!$T$37,IF(Q1298=WoE!$R$36,WoE!$T$36,IF(Q1298=WoE!$R$35,WoE!$T$35,IF(Q1298="",WoE!$T$33,WoE!$T$34))))))))))))</f>
        <v>-46.758841498002319</v>
      </c>
      <c r="V1298">
        <f>IF(D1298=WoE!$R$53,WoE!$T$53,WoE!$T$54)</f>
        <v>-94.961360375027951</v>
      </c>
      <c r="W1298">
        <f t="shared" si="104"/>
        <v>0</v>
      </c>
      <c r="Y1298">
        <f>VLOOKUP(S1298,WoE!$T$5:$W$11,4,FALSE)</f>
        <v>121</v>
      </c>
      <c r="Z1298">
        <f>VLOOKUP(T1298,WoE!$T$19:$W$25,4,FALSE)</f>
        <v>113</v>
      </c>
      <c r="AA1298">
        <f>VLOOKUP(U1298,WoE!$T$33:$W$45,4,FALSE)</f>
        <v>112</v>
      </c>
      <c r="AB1298">
        <f>VLOOKUP(V1298,WoE!$T$53:$W$54,4,FALSE)</f>
        <v>95</v>
      </c>
      <c r="AC1298">
        <f t="shared" si="105"/>
        <v>441</v>
      </c>
      <c r="AD1298">
        <f t="shared" si="106"/>
        <v>0</v>
      </c>
    </row>
    <row r="1299" spans="1:30" x14ac:dyDescent="0.25">
      <c r="A1299">
        <v>3</v>
      </c>
      <c r="B1299">
        <v>0</v>
      </c>
      <c r="C1299" t="s">
        <v>2776</v>
      </c>
      <c r="D1299" t="s">
        <v>20</v>
      </c>
      <c r="F1299">
        <v>0</v>
      </c>
      <c r="G1299">
        <v>0</v>
      </c>
      <c r="H1299" t="s">
        <v>2777</v>
      </c>
      <c r="I1299">
        <v>7.25</v>
      </c>
      <c r="K1299" t="s">
        <v>17</v>
      </c>
      <c r="O1299">
        <v>1</v>
      </c>
      <c r="P1299" t="str">
        <f t="shared" si="102"/>
        <v>Train</v>
      </c>
      <c r="Q1299" t="str">
        <f t="shared" si="103"/>
        <v/>
      </c>
      <c r="S1299">
        <f>IF(E1299="",WoE!$T$11,IF(E1299&lt;18,WoE!$T$5,IF(E1299&lt;31,WoE!$T$6,IF(E1299&lt;41,WoE!$T$7,IF(E1299&lt;51,WoE!$T$8,IF(E1299&lt;61,WoE!$T$9,WoE!$T$10))))))</f>
        <v>-43.580409799888336</v>
      </c>
      <c r="T1299">
        <f>IF(J1299="",WoE!$T$25,IF(LEFT(J1299,1)=WoE!$R$19,WoE!$T$19,IF(LEFT(J1299,1)=WoE!$R$20,WoE!$T$20,IF(LEFT(J1299,1)=WoE!$R$21,WoE!$T$21,IF(LEFT(J1299,1)=WoE!$R$22,WoE!$T$22,IF(LEFT(J1299,1)=WoE!$R$23,WoE!$T$23,WoE!$T$24))))))</f>
        <v>-35.508699828064103</v>
      </c>
      <c r="U1299">
        <f>IF(Q1299=WoE!$R$45,WoE!$T$45,IF(Q1299=WoE!$R$44,WoE!$T$44,IF(Q1299=WoE!$R$43,WoE!$T$43,IF(Q1299=WoE!$R$42,WoE!$T$42,IF(Q1299=WoE!$R$41,WoE!$T$41,IF(Q1299=WoE!$R$40,WoE!$T$40,IF(Q1299=WoE!$R$39,WoE!$T$39,IF(Q1299=WoE!$R$38,WoE!$T$38,IF(Q1299=WoE!$R$37,WoE!$T$37,IF(Q1299=WoE!$R$36,WoE!$T$36,IF(Q1299=WoE!$R$35,WoE!$T$35,IF(Q1299="",WoE!$T$33,WoE!$T$34))))))))))))</f>
        <v>-46.758841498002319</v>
      </c>
      <c r="V1299">
        <f>IF(D1299=WoE!$R$53,WoE!$T$53,WoE!$T$54)</f>
        <v>-94.961360375027951</v>
      </c>
      <c r="W1299">
        <f t="shared" si="104"/>
        <v>0</v>
      </c>
      <c r="Y1299">
        <f>VLOOKUP(S1299,WoE!$T$5:$W$11,4,FALSE)</f>
        <v>113</v>
      </c>
      <c r="Z1299">
        <f>VLOOKUP(T1299,WoE!$T$19:$W$25,4,FALSE)</f>
        <v>113</v>
      </c>
      <c r="AA1299">
        <f>VLOOKUP(U1299,WoE!$T$33:$W$45,4,FALSE)</f>
        <v>112</v>
      </c>
      <c r="AB1299">
        <f>VLOOKUP(V1299,WoE!$T$53:$W$54,4,FALSE)</f>
        <v>95</v>
      </c>
      <c r="AC1299">
        <f t="shared" si="105"/>
        <v>433</v>
      </c>
      <c r="AD1299">
        <f t="shared" si="106"/>
        <v>0</v>
      </c>
    </row>
    <row r="1300" spans="1:30" x14ac:dyDescent="0.25">
      <c r="A1300">
        <v>3</v>
      </c>
      <c r="B1300">
        <v>0</v>
      </c>
      <c r="C1300" t="s">
        <v>2778</v>
      </c>
      <c r="D1300" t="s">
        <v>20</v>
      </c>
      <c r="E1300">
        <v>36</v>
      </c>
      <c r="F1300">
        <v>0</v>
      </c>
      <c r="G1300">
        <v>0</v>
      </c>
      <c r="H1300" t="s">
        <v>2779</v>
      </c>
      <c r="I1300">
        <v>9.5</v>
      </c>
      <c r="K1300" t="s">
        <v>17</v>
      </c>
      <c r="O1300">
        <v>1</v>
      </c>
      <c r="P1300" t="str">
        <f t="shared" si="102"/>
        <v>Train</v>
      </c>
      <c r="Q1300" t="str">
        <f t="shared" si="103"/>
        <v/>
      </c>
      <c r="S1300">
        <f>IF(E1300="",WoE!$T$11,IF(E1300&lt;18,WoE!$T$5,IF(E1300&lt;31,WoE!$T$6,IF(E1300&lt;41,WoE!$T$7,IF(E1300&lt;51,WoE!$T$8,IF(E1300&lt;61,WoE!$T$9,WoE!$T$10))))))</f>
        <v>6.0882919635254256</v>
      </c>
      <c r="T1300">
        <f>IF(J1300="",WoE!$T$25,IF(LEFT(J1300,1)=WoE!$R$19,WoE!$T$19,IF(LEFT(J1300,1)=WoE!$R$20,WoE!$T$20,IF(LEFT(J1300,1)=WoE!$R$21,WoE!$T$21,IF(LEFT(J1300,1)=WoE!$R$22,WoE!$T$22,IF(LEFT(J1300,1)=WoE!$R$23,WoE!$T$23,WoE!$T$24))))))</f>
        <v>-35.508699828064103</v>
      </c>
      <c r="U1300">
        <f>IF(Q1300=WoE!$R$45,WoE!$T$45,IF(Q1300=WoE!$R$44,WoE!$T$44,IF(Q1300=WoE!$R$43,WoE!$T$43,IF(Q1300=WoE!$R$42,WoE!$T$42,IF(Q1300=WoE!$R$41,WoE!$T$41,IF(Q1300=WoE!$R$40,WoE!$T$40,IF(Q1300=WoE!$R$39,WoE!$T$39,IF(Q1300=WoE!$R$38,WoE!$T$38,IF(Q1300=WoE!$R$37,WoE!$T$37,IF(Q1300=WoE!$R$36,WoE!$T$36,IF(Q1300=WoE!$R$35,WoE!$T$35,IF(Q1300="",WoE!$T$33,WoE!$T$34))))))))))))</f>
        <v>-46.758841498002319</v>
      </c>
      <c r="V1300">
        <f>IF(D1300=WoE!$R$53,WoE!$T$53,WoE!$T$54)</f>
        <v>-94.961360375027951</v>
      </c>
      <c r="W1300">
        <f t="shared" si="104"/>
        <v>0</v>
      </c>
      <c r="Y1300">
        <f>VLOOKUP(S1300,WoE!$T$5:$W$11,4,FALSE)</f>
        <v>123</v>
      </c>
      <c r="Z1300">
        <f>VLOOKUP(T1300,WoE!$T$19:$W$25,4,FALSE)</f>
        <v>113</v>
      </c>
      <c r="AA1300">
        <f>VLOOKUP(U1300,WoE!$T$33:$W$45,4,FALSE)</f>
        <v>112</v>
      </c>
      <c r="AB1300">
        <f>VLOOKUP(V1300,WoE!$T$53:$W$54,4,FALSE)</f>
        <v>95</v>
      </c>
      <c r="AC1300">
        <f t="shared" si="105"/>
        <v>443</v>
      </c>
      <c r="AD1300">
        <f t="shared" si="106"/>
        <v>0</v>
      </c>
    </row>
    <row r="1301" spans="1:30" x14ac:dyDescent="0.25">
      <c r="A1301">
        <v>3</v>
      </c>
      <c r="B1301">
        <v>0</v>
      </c>
      <c r="C1301" t="s">
        <v>2780</v>
      </c>
      <c r="D1301" t="s">
        <v>20</v>
      </c>
      <c r="E1301">
        <v>27</v>
      </c>
      <c r="F1301">
        <v>1</v>
      </c>
      <c r="G1301">
        <v>0</v>
      </c>
      <c r="H1301" t="s">
        <v>2781</v>
      </c>
      <c r="I1301">
        <v>14.4542</v>
      </c>
      <c r="K1301" t="s">
        <v>44</v>
      </c>
      <c r="L1301" t="s">
        <v>44</v>
      </c>
      <c r="O1301">
        <v>2</v>
      </c>
      <c r="P1301" t="str">
        <f t="shared" si="102"/>
        <v>Train</v>
      </c>
      <c r="Q1301" t="str">
        <f t="shared" si="103"/>
        <v/>
      </c>
      <c r="S1301">
        <f>IF(E1301="",WoE!$T$11,IF(E1301&lt;18,WoE!$T$5,IF(E1301&lt;31,WoE!$T$6,IF(E1301&lt;41,WoE!$T$7,IF(E1301&lt;51,WoE!$T$8,IF(E1301&lt;61,WoE!$T$9,WoE!$T$10))))))</f>
        <v>-5.6858338818942329</v>
      </c>
      <c r="T1301">
        <f>IF(J1301="",WoE!$T$25,IF(LEFT(J1301,1)=WoE!$R$19,WoE!$T$19,IF(LEFT(J1301,1)=WoE!$R$20,WoE!$T$20,IF(LEFT(J1301,1)=WoE!$R$21,WoE!$T$21,IF(LEFT(J1301,1)=WoE!$R$22,WoE!$T$22,IF(LEFT(J1301,1)=WoE!$R$23,WoE!$T$23,WoE!$T$24))))))</f>
        <v>-35.508699828064103</v>
      </c>
      <c r="U1301">
        <f>IF(Q1301=WoE!$R$45,WoE!$T$45,IF(Q1301=WoE!$R$44,WoE!$T$44,IF(Q1301=WoE!$R$43,WoE!$T$43,IF(Q1301=WoE!$R$42,WoE!$T$42,IF(Q1301=WoE!$R$41,WoE!$T$41,IF(Q1301=WoE!$R$40,WoE!$T$40,IF(Q1301=WoE!$R$39,WoE!$T$39,IF(Q1301=WoE!$R$38,WoE!$T$38,IF(Q1301=WoE!$R$37,WoE!$T$37,IF(Q1301=WoE!$R$36,WoE!$T$36,IF(Q1301=WoE!$R$35,WoE!$T$35,IF(Q1301="",WoE!$T$33,WoE!$T$34))))))))))))</f>
        <v>-46.758841498002319</v>
      </c>
      <c r="V1301">
        <f>IF(D1301=WoE!$R$53,WoE!$T$53,WoE!$T$54)</f>
        <v>-94.961360375027951</v>
      </c>
      <c r="W1301">
        <f t="shared" si="104"/>
        <v>0</v>
      </c>
      <c r="Y1301">
        <f>VLOOKUP(S1301,WoE!$T$5:$W$11,4,FALSE)</f>
        <v>121</v>
      </c>
      <c r="Z1301">
        <f>VLOOKUP(T1301,WoE!$T$19:$W$25,4,FALSE)</f>
        <v>113</v>
      </c>
      <c r="AA1301">
        <f>VLOOKUP(U1301,WoE!$T$33:$W$45,4,FALSE)</f>
        <v>112</v>
      </c>
      <c r="AB1301">
        <f>VLOOKUP(V1301,WoE!$T$53:$W$54,4,FALSE)</f>
        <v>95</v>
      </c>
      <c r="AC1301">
        <f t="shared" si="105"/>
        <v>441</v>
      </c>
      <c r="AD1301">
        <f t="shared" si="106"/>
        <v>0</v>
      </c>
    </row>
    <row r="1302" spans="1:30" x14ac:dyDescent="0.25">
      <c r="A1302">
        <v>3</v>
      </c>
      <c r="B1302">
        <v>1</v>
      </c>
      <c r="C1302" t="s">
        <v>2782</v>
      </c>
      <c r="D1302" t="s">
        <v>15</v>
      </c>
      <c r="E1302">
        <v>15</v>
      </c>
      <c r="F1302">
        <v>1</v>
      </c>
      <c r="G1302">
        <v>0</v>
      </c>
      <c r="H1302" t="s">
        <v>2781</v>
      </c>
      <c r="I1302">
        <v>14.4542</v>
      </c>
      <c r="K1302" t="s">
        <v>44</v>
      </c>
      <c r="O1302">
        <v>1</v>
      </c>
      <c r="P1302" t="str">
        <f t="shared" si="102"/>
        <v>Train</v>
      </c>
      <c r="Q1302" t="str">
        <f t="shared" si="103"/>
        <v/>
      </c>
      <c r="S1302">
        <f>IF(E1302="",WoE!$T$11,IF(E1302&lt;18,WoE!$T$5,IF(E1302&lt;31,WoE!$T$6,IF(E1302&lt;41,WoE!$T$7,IF(E1302&lt;51,WoE!$T$8,IF(E1302&lt;61,WoE!$T$9,WoE!$T$10))))))</f>
        <v>76.513380263189873</v>
      </c>
      <c r="T1302">
        <f>IF(J1302="",WoE!$T$25,IF(LEFT(J1302,1)=WoE!$R$19,WoE!$T$19,IF(LEFT(J1302,1)=WoE!$R$20,WoE!$T$20,IF(LEFT(J1302,1)=WoE!$R$21,WoE!$T$21,IF(LEFT(J1302,1)=WoE!$R$22,WoE!$T$22,IF(LEFT(J1302,1)=WoE!$R$23,WoE!$T$23,WoE!$T$24))))))</f>
        <v>-35.508699828064103</v>
      </c>
      <c r="U1302">
        <f>IF(Q1302=WoE!$R$45,WoE!$T$45,IF(Q1302=WoE!$R$44,WoE!$T$44,IF(Q1302=WoE!$R$43,WoE!$T$43,IF(Q1302=WoE!$R$42,WoE!$T$42,IF(Q1302=WoE!$R$41,WoE!$T$41,IF(Q1302=WoE!$R$40,WoE!$T$40,IF(Q1302=WoE!$R$39,WoE!$T$39,IF(Q1302=WoE!$R$38,WoE!$T$38,IF(Q1302=WoE!$R$37,WoE!$T$37,IF(Q1302=WoE!$R$36,WoE!$T$36,IF(Q1302=WoE!$R$35,WoE!$T$35,IF(Q1302="",WoE!$T$33,WoE!$T$34))))))))))))</f>
        <v>-46.758841498002319</v>
      </c>
      <c r="V1302">
        <f>IF(D1302=WoE!$R$53,WoE!$T$53,WoE!$T$54)</f>
        <v>157.1927179217501</v>
      </c>
      <c r="W1302">
        <f t="shared" si="104"/>
        <v>1</v>
      </c>
      <c r="Y1302">
        <f>VLOOKUP(S1302,WoE!$T$5:$W$11,4,FALSE)</f>
        <v>137</v>
      </c>
      <c r="Z1302">
        <f>VLOOKUP(T1302,WoE!$T$19:$W$25,4,FALSE)</f>
        <v>113</v>
      </c>
      <c r="AA1302">
        <f>VLOOKUP(U1302,WoE!$T$33:$W$45,4,FALSE)</f>
        <v>112</v>
      </c>
      <c r="AB1302">
        <f>VLOOKUP(V1302,WoE!$T$53:$W$54,4,FALSE)</f>
        <v>167</v>
      </c>
      <c r="AC1302">
        <f t="shared" si="105"/>
        <v>529</v>
      </c>
      <c r="AD1302">
        <f t="shared" si="106"/>
        <v>1</v>
      </c>
    </row>
    <row r="1303" spans="1:30" x14ac:dyDescent="0.25">
      <c r="A1303">
        <v>3</v>
      </c>
      <c r="B1303">
        <v>0</v>
      </c>
      <c r="C1303" t="s">
        <v>2783</v>
      </c>
      <c r="D1303" t="s">
        <v>20</v>
      </c>
      <c r="E1303">
        <v>45.5</v>
      </c>
      <c r="F1303">
        <v>0</v>
      </c>
      <c r="G1303">
        <v>0</v>
      </c>
      <c r="H1303" t="s">
        <v>2784</v>
      </c>
      <c r="I1303">
        <v>7.2249999999999996</v>
      </c>
      <c r="K1303" t="s">
        <v>44</v>
      </c>
      <c r="M1303">
        <v>312</v>
      </c>
      <c r="O1303">
        <v>2</v>
      </c>
      <c r="P1303" t="str">
        <f t="shared" si="102"/>
        <v>Train</v>
      </c>
      <c r="Q1303" t="str">
        <f t="shared" si="103"/>
        <v/>
      </c>
      <c r="S1303">
        <f>IF(E1303="",WoE!$T$11,IF(E1303&lt;18,WoE!$T$5,IF(E1303&lt;31,WoE!$T$6,IF(E1303&lt;41,WoE!$T$7,IF(E1303&lt;51,WoE!$T$8,IF(E1303&lt;61,WoE!$T$9,WoE!$T$10))))))</f>
        <v>10.385094737400134</v>
      </c>
      <c r="T1303">
        <f>IF(J1303="",WoE!$T$25,IF(LEFT(J1303,1)=WoE!$R$19,WoE!$T$19,IF(LEFT(J1303,1)=WoE!$R$20,WoE!$T$20,IF(LEFT(J1303,1)=WoE!$R$21,WoE!$T$21,IF(LEFT(J1303,1)=WoE!$R$22,WoE!$T$22,IF(LEFT(J1303,1)=WoE!$R$23,WoE!$T$23,WoE!$T$24))))))</f>
        <v>-35.508699828064103</v>
      </c>
      <c r="U1303">
        <f>IF(Q1303=WoE!$R$45,WoE!$T$45,IF(Q1303=WoE!$R$44,WoE!$T$44,IF(Q1303=WoE!$R$43,WoE!$T$43,IF(Q1303=WoE!$R$42,WoE!$T$42,IF(Q1303=WoE!$R$41,WoE!$T$41,IF(Q1303=WoE!$R$40,WoE!$T$40,IF(Q1303=WoE!$R$39,WoE!$T$39,IF(Q1303=WoE!$R$38,WoE!$T$38,IF(Q1303=WoE!$R$37,WoE!$T$37,IF(Q1303=WoE!$R$36,WoE!$T$36,IF(Q1303=WoE!$R$35,WoE!$T$35,IF(Q1303="",WoE!$T$33,WoE!$T$34))))))))))))</f>
        <v>-46.758841498002319</v>
      </c>
      <c r="V1303">
        <f>IF(D1303=WoE!$R$53,WoE!$T$53,WoE!$T$54)</f>
        <v>-94.961360375027951</v>
      </c>
      <c r="W1303">
        <f t="shared" si="104"/>
        <v>0</v>
      </c>
      <c r="Y1303">
        <f>VLOOKUP(S1303,WoE!$T$5:$W$11,4,FALSE)</f>
        <v>124</v>
      </c>
      <c r="Z1303">
        <f>VLOOKUP(T1303,WoE!$T$19:$W$25,4,FALSE)</f>
        <v>113</v>
      </c>
      <c r="AA1303">
        <f>VLOOKUP(U1303,WoE!$T$33:$W$45,4,FALSE)</f>
        <v>112</v>
      </c>
      <c r="AB1303">
        <f>VLOOKUP(V1303,WoE!$T$53:$W$54,4,FALSE)</f>
        <v>95</v>
      </c>
      <c r="AC1303">
        <f t="shared" si="105"/>
        <v>444</v>
      </c>
      <c r="AD1303">
        <f t="shared" si="106"/>
        <v>0</v>
      </c>
    </row>
    <row r="1304" spans="1:30" hidden="1" x14ac:dyDescent="0.25">
      <c r="A1304">
        <v>3</v>
      </c>
      <c r="B1304">
        <v>0</v>
      </c>
      <c r="C1304" t="s">
        <v>2785</v>
      </c>
      <c r="D1304" t="s">
        <v>20</v>
      </c>
      <c r="F1304">
        <v>0</v>
      </c>
      <c r="G1304">
        <v>0</v>
      </c>
      <c r="H1304" t="s">
        <v>2786</v>
      </c>
      <c r="I1304">
        <v>7.2249999999999996</v>
      </c>
      <c r="K1304" t="s">
        <v>44</v>
      </c>
      <c r="O1304">
        <v>5</v>
      </c>
      <c r="P1304" t="str">
        <f t="shared" si="102"/>
        <v>Validate</v>
      </c>
      <c r="Q1304" t="str">
        <f t="shared" si="103"/>
        <v/>
      </c>
      <c r="S1304">
        <f>IF(E1304="",WoE!$T$11,IF(E1304&lt;18,WoE!$T$5,IF(E1304&lt;31,WoE!$T$6,IF(E1304&lt;41,WoE!$T$7,IF(E1304&lt;51,WoE!$T$8,IF(E1304&lt;61,WoE!$T$9,WoE!$T$10))))))</f>
        <v>-43.580409799888336</v>
      </c>
      <c r="T1304">
        <f>IF(J1304="",WoE!$T$25,IF(LEFT(J1304,1)=WoE!$R$19,WoE!$T$19,IF(LEFT(J1304,1)=WoE!$R$20,WoE!$T$20,IF(LEFT(J1304,1)=WoE!$R$21,WoE!$T$21,IF(LEFT(J1304,1)=WoE!$R$22,WoE!$T$22,IF(LEFT(J1304,1)=WoE!$R$23,WoE!$T$23,WoE!$T$24))))))</f>
        <v>-35.508699828064103</v>
      </c>
      <c r="U1304">
        <f>IF(Q1304=WoE!$R$45,WoE!$T$45,IF(Q1304=WoE!$R$44,WoE!$T$44,IF(Q1304=WoE!$R$43,WoE!$T$43,IF(Q1304=WoE!$R$42,WoE!$T$42,IF(Q1304=WoE!$R$41,WoE!$T$41,IF(Q1304=WoE!$R$40,WoE!$T$40,IF(Q1304=WoE!$R$39,WoE!$T$39,IF(Q1304=WoE!$R$38,WoE!$T$38,IF(Q1304=WoE!$R$37,WoE!$T$37,IF(Q1304=WoE!$R$36,WoE!$T$36,IF(Q1304=WoE!$R$35,WoE!$T$35,IF(Q1304="",WoE!$T$33,WoE!$T$34))))))))))))</f>
        <v>-46.758841498002319</v>
      </c>
      <c r="V1304">
        <f>IF(D1304=WoE!$R$53,WoE!$T$53,WoE!$T$54)</f>
        <v>-94.961360375027951</v>
      </c>
      <c r="W1304">
        <f t="shared" si="104"/>
        <v>0</v>
      </c>
      <c r="Y1304">
        <f>VLOOKUP(S1304,WoE!$T$5:$W$11,4,FALSE)</f>
        <v>113</v>
      </c>
      <c r="Z1304">
        <f>VLOOKUP(T1304,WoE!$T$19:$W$25,4,FALSE)</f>
        <v>113</v>
      </c>
      <c r="AA1304">
        <f>VLOOKUP(U1304,WoE!$T$33:$W$45,4,FALSE)</f>
        <v>112</v>
      </c>
      <c r="AB1304">
        <f>VLOOKUP(V1304,WoE!$T$53:$W$54,4,FALSE)</f>
        <v>95</v>
      </c>
      <c r="AC1304">
        <f t="shared" si="105"/>
        <v>433</v>
      </c>
      <c r="AD1304">
        <f t="shared" si="106"/>
        <v>0</v>
      </c>
    </row>
    <row r="1305" spans="1:30" x14ac:dyDescent="0.25">
      <c r="A1305">
        <v>3</v>
      </c>
      <c r="B1305">
        <v>0</v>
      </c>
      <c r="C1305" t="s">
        <v>2787</v>
      </c>
      <c r="D1305" t="s">
        <v>20</v>
      </c>
      <c r="F1305">
        <v>0</v>
      </c>
      <c r="G1305">
        <v>0</v>
      </c>
      <c r="H1305" t="s">
        <v>1536</v>
      </c>
      <c r="I1305">
        <v>14.458299999999999</v>
      </c>
      <c r="K1305" t="s">
        <v>44</v>
      </c>
      <c r="O1305">
        <v>3</v>
      </c>
      <c r="P1305" t="str">
        <f t="shared" si="102"/>
        <v>Train</v>
      </c>
      <c r="Q1305" t="str">
        <f t="shared" si="103"/>
        <v/>
      </c>
      <c r="S1305">
        <f>IF(E1305="",WoE!$T$11,IF(E1305&lt;18,WoE!$T$5,IF(E1305&lt;31,WoE!$T$6,IF(E1305&lt;41,WoE!$T$7,IF(E1305&lt;51,WoE!$T$8,IF(E1305&lt;61,WoE!$T$9,WoE!$T$10))))))</f>
        <v>-43.580409799888336</v>
      </c>
      <c r="T1305">
        <f>IF(J1305="",WoE!$T$25,IF(LEFT(J1305,1)=WoE!$R$19,WoE!$T$19,IF(LEFT(J1305,1)=WoE!$R$20,WoE!$T$20,IF(LEFT(J1305,1)=WoE!$R$21,WoE!$T$21,IF(LEFT(J1305,1)=WoE!$R$22,WoE!$T$22,IF(LEFT(J1305,1)=WoE!$R$23,WoE!$T$23,WoE!$T$24))))))</f>
        <v>-35.508699828064103</v>
      </c>
      <c r="U1305">
        <f>IF(Q1305=WoE!$R$45,WoE!$T$45,IF(Q1305=WoE!$R$44,WoE!$T$44,IF(Q1305=WoE!$R$43,WoE!$T$43,IF(Q1305=WoE!$R$42,WoE!$T$42,IF(Q1305=WoE!$R$41,WoE!$T$41,IF(Q1305=WoE!$R$40,WoE!$T$40,IF(Q1305=WoE!$R$39,WoE!$T$39,IF(Q1305=WoE!$R$38,WoE!$T$38,IF(Q1305=WoE!$R$37,WoE!$T$37,IF(Q1305=WoE!$R$36,WoE!$T$36,IF(Q1305=WoE!$R$35,WoE!$T$35,IF(Q1305="",WoE!$T$33,WoE!$T$34))))))))))))</f>
        <v>-46.758841498002319</v>
      </c>
      <c r="V1305">
        <f>IF(D1305=WoE!$R$53,WoE!$T$53,WoE!$T$54)</f>
        <v>-94.961360375027951</v>
      </c>
      <c r="W1305">
        <f t="shared" si="104"/>
        <v>0</v>
      </c>
      <c r="Y1305">
        <f>VLOOKUP(S1305,WoE!$T$5:$W$11,4,FALSE)</f>
        <v>113</v>
      </c>
      <c r="Z1305">
        <f>VLOOKUP(T1305,WoE!$T$19:$W$25,4,FALSE)</f>
        <v>113</v>
      </c>
      <c r="AA1305">
        <f>VLOOKUP(U1305,WoE!$T$33:$W$45,4,FALSE)</f>
        <v>112</v>
      </c>
      <c r="AB1305">
        <f>VLOOKUP(V1305,WoE!$T$53:$W$54,4,FALSE)</f>
        <v>95</v>
      </c>
      <c r="AC1305">
        <f t="shared" si="105"/>
        <v>433</v>
      </c>
      <c r="AD1305">
        <f t="shared" si="106"/>
        <v>0</v>
      </c>
    </row>
    <row r="1306" spans="1:30" hidden="1" x14ac:dyDescent="0.25">
      <c r="A1306">
        <v>3</v>
      </c>
      <c r="B1306">
        <v>0</v>
      </c>
      <c r="C1306" t="s">
        <v>2788</v>
      </c>
      <c r="D1306" t="s">
        <v>15</v>
      </c>
      <c r="E1306">
        <v>14.5</v>
      </c>
      <c r="F1306">
        <v>1</v>
      </c>
      <c r="G1306">
        <v>0</v>
      </c>
      <c r="H1306" t="s">
        <v>2789</v>
      </c>
      <c r="I1306">
        <v>14.4542</v>
      </c>
      <c r="K1306" t="s">
        <v>44</v>
      </c>
      <c r="M1306" t="s">
        <v>2790</v>
      </c>
      <c r="O1306">
        <v>4</v>
      </c>
      <c r="P1306" t="str">
        <f t="shared" si="102"/>
        <v>Test</v>
      </c>
      <c r="Q1306" t="str">
        <f t="shared" si="103"/>
        <v/>
      </c>
      <c r="S1306">
        <f>IF(E1306="",WoE!$T$11,IF(E1306&lt;18,WoE!$T$5,IF(E1306&lt;31,WoE!$T$6,IF(E1306&lt;41,WoE!$T$7,IF(E1306&lt;51,WoE!$T$8,IF(E1306&lt;61,WoE!$T$9,WoE!$T$10))))))</f>
        <v>76.513380263189873</v>
      </c>
      <c r="T1306">
        <f>IF(J1306="",WoE!$T$25,IF(LEFT(J1306,1)=WoE!$R$19,WoE!$T$19,IF(LEFT(J1306,1)=WoE!$R$20,WoE!$T$20,IF(LEFT(J1306,1)=WoE!$R$21,WoE!$T$21,IF(LEFT(J1306,1)=WoE!$R$22,WoE!$T$22,IF(LEFT(J1306,1)=WoE!$R$23,WoE!$T$23,WoE!$T$24))))))</f>
        <v>-35.508699828064103</v>
      </c>
      <c r="U1306">
        <f>IF(Q1306=WoE!$R$45,WoE!$T$45,IF(Q1306=WoE!$R$44,WoE!$T$44,IF(Q1306=WoE!$R$43,WoE!$T$43,IF(Q1306=WoE!$R$42,WoE!$T$42,IF(Q1306=WoE!$R$41,WoE!$T$41,IF(Q1306=WoE!$R$40,WoE!$T$40,IF(Q1306=WoE!$R$39,WoE!$T$39,IF(Q1306=WoE!$R$38,WoE!$T$38,IF(Q1306=WoE!$R$37,WoE!$T$37,IF(Q1306=WoE!$R$36,WoE!$T$36,IF(Q1306=WoE!$R$35,WoE!$T$35,IF(Q1306="",WoE!$T$33,WoE!$T$34))))))))))))</f>
        <v>-46.758841498002319</v>
      </c>
      <c r="V1306">
        <f>IF(D1306=WoE!$R$53,WoE!$T$53,WoE!$T$54)</f>
        <v>157.1927179217501</v>
      </c>
      <c r="W1306">
        <f t="shared" si="104"/>
        <v>0</v>
      </c>
      <c r="Y1306">
        <f>VLOOKUP(S1306,WoE!$T$5:$W$11,4,FALSE)</f>
        <v>137</v>
      </c>
      <c r="Z1306">
        <f>VLOOKUP(T1306,WoE!$T$19:$W$25,4,FALSE)</f>
        <v>113</v>
      </c>
      <c r="AA1306">
        <f>VLOOKUP(U1306,WoE!$T$33:$W$45,4,FALSE)</f>
        <v>112</v>
      </c>
      <c r="AB1306">
        <f>VLOOKUP(V1306,WoE!$T$53:$W$54,4,FALSE)</f>
        <v>167</v>
      </c>
      <c r="AC1306">
        <f t="shared" si="105"/>
        <v>529</v>
      </c>
      <c r="AD1306">
        <f t="shared" si="106"/>
        <v>0</v>
      </c>
    </row>
    <row r="1307" spans="1:30" hidden="1" x14ac:dyDescent="0.25">
      <c r="A1307">
        <v>3</v>
      </c>
      <c r="B1307">
        <v>0</v>
      </c>
      <c r="C1307" t="s">
        <v>2791</v>
      </c>
      <c r="D1307" t="s">
        <v>15</v>
      </c>
      <c r="F1307">
        <v>1</v>
      </c>
      <c r="G1307">
        <v>0</v>
      </c>
      <c r="H1307" t="s">
        <v>2789</v>
      </c>
      <c r="I1307">
        <v>14.4542</v>
      </c>
      <c r="K1307" t="s">
        <v>44</v>
      </c>
      <c r="O1307">
        <v>5</v>
      </c>
      <c r="P1307" t="str">
        <f t="shared" si="102"/>
        <v>Validate</v>
      </c>
      <c r="Q1307" t="str">
        <f t="shared" si="103"/>
        <v/>
      </c>
      <c r="S1307">
        <f>IF(E1307="",WoE!$T$11,IF(E1307&lt;18,WoE!$T$5,IF(E1307&lt;31,WoE!$T$6,IF(E1307&lt;41,WoE!$T$7,IF(E1307&lt;51,WoE!$T$8,IF(E1307&lt;61,WoE!$T$9,WoE!$T$10))))))</f>
        <v>-43.580409799888336</v>
      </c>
      <c r="T1307">
        <f>IF(J1307="",WoE!$T$25,IF(LEFT(J1307,1)=WoE!$R$19,WoE!$T$19,IF(LEFT(J1307,1)=WoE!$R$20,WoE!$T$20,IF(LEFT(J1307,1)=WoE!$R$21,WoE!$T$21,IF(LEFT(J1307,1)=WoE!$R$22,WoE!$T$22,IF(LEFT(J1307,1)=WoE!$R$23,WoE!$T$23,WoE!$T$24))))))</f>
        <v>-35.508699828064103</v>
      </c>
      <c r="U1307">
        <f>IF(Q1307=WoE!$R$45,WoE!$T$45,IF(Q1307=WoE!$R$44,WoE!$T$44,IF(Q1307=WoE!$R$43,WoE!$T$43,IF(Q1307=WoE!$R$42,WoE!$T$42,IF(Q1307=WoE!$R$41,WoE!$T$41,IF(Q1307=WoE!$R$40,WoE!$T$40,IF(Q1307=WoE!$R$39,WoE!$T$39,IF(Q1307=WoE!$R$38,WoE!$T$38,IF(Q1307=WoE!$R$37,WoE!$T$37,IF(Q1307=WoE!$R$36,WoE!$T$36,IF(Q1307=WoE!$R$35,WoE!$T$35,IF(Q1307="",WoE!$T$33,WoE!$T$34))))))))))))</f>
        <v>-46.758841498002319</v>
      </c>
      <c r="V1307">
        <f>IF(D1307=WoE!$R$53,WoE!$T$53,WoE!$T$54)</f>
        <v>157.1927179217501</v>
      </c>
      <c r="W1307">
        <f t="shared" si="104"/>
        <v>0</v>
      </c>
      <c r="Y1307">
        <f>VLOOKUP(S1307,WoE!$T$5:$W$11,4,FALSE)</f>
        <v>113</v>
      </c>
      <c r="Z1307">
        <f>VLOOKUP(T1307,WoE!$T$19:$W$25,4,FALSE)</f>
        <v>113</v>
      </c>
      <c r="AA1307">
        <f>VLOOKUP(U1307,WoE!$T$33:$W$45,4,FALSE)</f>
        <v>112</v>
      </c>
      <c r="AB1307">
        <f>VLOOKUP(V1307,WoE!$T$53:$W$54,4,FALSE)</f>
        <v>167</v>
      </c>
      <c r="AC1307">
        <f t="shared" si="105"/>
        <v>505</v>
      </c>
      <c r="AD1307">
        <f t="shared" si="106"/>
        <v>0</v>
      </c>
    </row>
    <row r="1308" spans="1:30" x14ac:dyDescent="0.25">
      <c r="A1308">
        <v>3</v>
      </c>
      <c r="B1308">
        <v>0</v>
      </c>
      <c r="C1308" t="s">
        <v>2792</v>
      </c>
      <c r="D1308" t="s">
        <v>20</v>
      </c>
      <c r="E1308">
        <v>26.5</v>
      </c>
      <c r="F1308">
        <v>0</v>
      </c>
      <c r="G1308">
        <v>0</v>
      </c>
      <c r="H1308" t="s">
        <v>2793</v>
      </c>
      <c r="I1308">
        <v>7.2249999999999996</v>
      </c>
      <c r="K1308" t="s">
        <v>44</v>
      </c>
      <c r="M1308">
        <v>304</v>
      </c>
      <c r="O1308">
        <v>3</v>
      </c>
      <c r="P1308" t="str">
        <f t="shared" si="102"/>
        <v>Train</v>
      </c>
      <c r="Q1308" t="str">
        <f t="shared" si="103"/>
        <v/>
      </c>
      <c r="S1308">
        <f>IF(E1308="",WoE!$T$11,IF(E1308&lt;18,WoE!$T$5,IF(E1308&lt;31,WoE!$T$6,IF(E1308&lt;41,WoE!$T$7,IF(E1308&lt;51,WoE!$T$8,IF(E1308&lt;61,WoE!$T$9,WoE!$T$10))))))</f>
        <v>-5.6858338818942329</v>
      </c>
      <c r="T1308">
        <f>IF(J1308="",WoE!$T$25,IF(LEFT(J1308,1)=WoE!$R$19,WoE!$T$19,IF(LEFT(J1308,1)=WoE!$R$20,WoE!$T$20,IF(LEFT(J1308,1)=WoE!$R$21,WoE!$T$21,IF(LEFT(J1308,1)=WoE!$R$22,WoE!$T$22,IF(LEFT(J1308,1)=WoE!$R$23,WoE!$T$23,WoE!$T$24))))))</f>
        <v>-35.508699828064103</v>
      </c>
      <c r="U1308">
        <f>IF(Q1308=WoE!$R$45,WoE!$T$45,IF(Q1308=WoE!$R$44,WoE!$T$44,IF(Q1308=WoE!$R$43,WoE!$T$43,IF(Q1308=WoE!$R$42,WoE!$T$42,IF(Q1308=WoE!$R$41,WoE!$T$41,IF(Q1308=WoE!$R$40,WoE!$T$40,IF(Q1308=WoE!$R$39,WoE!$T$39,IF(Q1308=WoE!$R$38,WoE!$T$38,IF(Q1308=WoE!$R$37,WoE!$T$37,IF(Q1308=WoE!$R$36,WoE!$T$36,IF(Q1308=WoE!$R$35,WoE!$T$35,IF(Q1308="",WoE!$T$33,WoE!$T$34))))))))))))</f>
        <v>-46.758841498002319</v>
      </c>
      <c r="V1308">
        <f>IF(D1308=WoE!$R$53,WoE!$T$53,WoE!$T$54)</f>
        <v>-94.961360375027951</v>
      </c>
      <c r="W1308">
        <f t="shared" si="104"/>
        <v>0</v>
      </c>
      <c r="Y1308">
        <f>VLOOKUP(S1308,WoE!$T$5:$W$11,4,FALSE)</f>
        <v>121</v>
      </c>
      <c r="Z1308">
        <f>VLOOKUP(T1308,WoE!$T$19:$W$25,4,FALSE)</f>
        <v>113</v>
      </c>
      <c r="AA1308">
        <f>VLOOKUP(U1308,WoE!$T$33:$W$45,4,FALSE)</f>
        <v>112</v>
      </c>
      <c r="AB1308">
        <f>VLOOKUP(V1308,WoE!$T$53:$W$54,4,FALSE)</f>
        <v>95</v>
      </c>
      <c r="AC1308">
        <f t="shared" si="105"/>
        <v>441</v>
      </c>
      <c r="AD1308">
        <f t="shared" si="106"/>
        <v>0</v>
      </c>
    </row>
    <row r="1309" spans="1:30" x14ac:dyDescent="0.25">
      <c r="A1309">
        <v>3</v>
      </c>
      <c r="B1309">
        <v>0</v>
      </c>
      <c r="C1309" t="s">
        <v>2794</v>
      </c>
      <c r="D1309" t="s">
        <v>20</v>
      </c>
      <c r="E1309">
        <v>27</v>
      </c>
      <c r="F1309">
        <v>0</v>
      </c>
      <c r="G1309">
        <v>0</v>
      </c>
      <c r="H1309" t="s">
        <v>2795</v>
      </c>
      <c r="I1309">
        <v>7.2249999999999996</v>
      </c>
      <c r="K1309" t="s">
        <v>44</v>
      </c>
      <c r="O1309">
        <v>3</v>
      </c>
      <c r="P1309" t="str">
        <f t="shared" si="102"/>
        <v>Train</v>
      </c>
      <c r="Q1309" t="str">
        <f t="shared" si="103"/>
        <v/>
      </c>
      <c r="S1309">
        <f>IF(E1309="",WoE!$T$11,IF(E1309&lt;18,WoE!$T$5,IF(E1309&lt;31,WoE!$T$6,IF(E1309&lt;41,WoE!$T$7,IF(E1309&lt;51,WoE!$T$8,IF(E1309&lt;61,WoE!$T$9,WoE!$T$10))))))</f>
        <v>-5.6858338818942329</v>
      </c>
      <c r="T1309">
        <f>IF(J1309="",WoE!$T$25,IF(LEFT(J1309,1)=WoE!$R$19,WoE!$T$19,IF(LEFT(J1309,1)=WoE!$R$20,WoE!$T$20,IF(LEFT(J1309,1)=WoE!$R$21,WoE!$T$21,IF(LEFT(J1309,1)=WoE!$R$22,WoE!$T$22,IF(LEFT(J1309,1)=WoE!$R$23,WoE!$T$23,WoE!$T$24))))))</f>
        <v>-35.508699828064103</v>
      </c>
      <c r="U1309">
        <f>IF(Q1309=WoE!$R$45,WoE!$T$45,IF(Q1309=WoE!$R$44,WoE!$T$44,IF(Q1309=WoE!$R$43,WoE!$T$43,IF(Q1309=WoE!$R$42,WoE!$T$42,IF(Q1309=WoE!$R$41,WoE!$T$41,IF(Q1309=WoE!$R$40,WoE!$T$40,IF(Q1309=WoE!$R$39,WoE!$T$39,IF(Q1309=WoE!$R$38,WoE!$T$38,IF(Q1309=WoE!$R$37,WoE!$T$37,IF(Q1309=WoE!$R$36,WoE!$T$36,IF(Q1309=WoE!$R$35,WoE!$T$35,IF(Q1309="",WoE!$T$33,WoE!$T$34))))))))))))</f>
        <v>-46.758841498002319</v>
      </c>
      <c r="V1309">
        <f>IF(D1309=WoE!$R$53,WoE!$T$53,WoE!$T$54)</f>
        <v>-94.961360375027951</v>
      </c>
      <c r="W1309">
        <f t="shared" si="104"/>
        <v>0</v>
      </c>
      <c r="Y1309">
        <f>VLOOKUP(S1309,WoE!$T$5:$W$11,4,FALSE)</f>
        <v>121</v>
      </c>
      <c r="Z1309">
        <f>VLOOKUP(T1309,WoE!$T$19:$W$25,4,FALSE)</f>
        <v>113</v>
      </c>
      <c r="AA1309">
        <f>VLOOKUP(U1309,WoE!$T$33:$W$45,4,FALSE)</f>
        <v>112</v>
      </c>
      <c r="AB1309">
        <f>VLOOKUP(V1309,WoE!$T$53:$W$54,4,FALSE)</f>
        <v>95</v>
      </c>
      <c r="AC1309">
        <f t="shared" si="105"/>
        <v>441</v>
      </c>
      <c r="AD1309">
        <f t="shared" si="106"/>
        <v>0</v>
      </c>
    </row>
    <row r="1310" spans="1:30" hidden="1" x14ac:dyDescent="0.25">
      <c r="A1310">
        <v>3</v>
      </c>
      <c r="B1310">
        <v>0</v>
      </c>
      <c r="C1310" t="s">
        <v>2796</v>
      </c>
      <c r="D1310" t="s">
        <v>20</v>
      </c>
      <c r="E1310">
        <v>29</v>
      </c>
      <c r="F1310">
        <v>0</v>
      </c>
      <c r="G1310">
        <v>0</v>
      </c>
      <c r="H1310" t="s">
        <v>2797</v>
      </c>
      <c r="I1310">
        <v>7.875</v>
      </c>
      <c r="K1310" t="s">
        <v>17</v>
      </c>
      <c r="O1310">
        <v>5</v>
      </c>
      <c r="P1310" t="str">
        <f t="shared" si="102"/>
        <v>Validate</v>
      </c>
      <c r="Q1310" t="str">
        <f t="shared" si="103"/>
        <v/>
      </c>
      <c r="S1310">
        <f>IF(E1310="",WoE!$T$11,IF(E1310&lt;18,WoE!$T$5,IF(E1310&lt;31,WoE!$T$6,IF(E1310&lt;41,WoE!$T$7,IF(E1310&lt;51,WoE!$T$8,IF(E1310&lt;61,WoE!$T$9,WoE!$T$10))))))</f>
        <v>-5.6858338818942329</v>
      </c>
      <c r="T1310">
        <f>IF(J1310="",WoE!$T$25,IF(LEFT(J1310,1)=WoE!$R$19,WoE!$T$19,IF(LEFT(J1310,1)=WoE!$R$20,WoE!$T$20,IF(LEFT(J1310,1)=WoE!$R$21,WoE!$T$21,IF(LEFT(J1310,1)=WoE!$R$22,WoE!$T$22,IF(LEFT(J1310,1)=WoE!$R$23,WoE!$T$23,WoE!$T$24))))))</f>
        <v>-35.508699828064103</v>
      </c>
      <c r="U1310">
        <f>IF(Q1310=WoE!$R$45,WoE!$T$45,IF(Q1310=WoE!$R$44,WoE!$T$44,IF(Q1310=WoE!$R$43,WoE!$T$43,IF(Q1310=WoE!$R$42,WoE!$T$42,IF(Q1310=WoE!$R$41,WoE!$T$41,IF(Q1310=WoE!$R$40,WoE!$T$40,IF(Q1310=WoE!$R$39,WoE!$T$39,IF(Q1310=WoE!$R$38,WoE!$T$38,IF(Q1310=WoE!$R$37,WoE!$T$37,IF(Q1310=WoE!$R$36,WoE!$T$36,IF(Q1310=WoE!$R$35,WoE!$T$35,IF(Q1310="",WoE!$T$33,WoE!$T$34))))))))))))</f>
        <v>-46.758841498002319</v>
      </c>
      <c r="V1310">
        <f>IF(D1310=WoE!$R$53,WoE!$T$53,WoE!$T$54)</f>
        <v>-94.961360375027951</v>
      </c>
      <c r="W1310">
        <f t="shared" si="104"/>
        <v>0</v>
      </c>
      <c r="Y1310">
        <f>VLOOKUP(S1310,WoE!$T$5:$W$11,4,FALSE)</f>
        <v>121</v>
      </c>
      <c r="Z1310">
        <f>VLOOKUP(T1310,WoE!$T$19:$W$25,4,FALSE)</f>
        <v>113</v>
      </c>
      <c r="AA1310">
        <f>VLOOKUP(U1310,WoE!$T$33:$W$45,4,FALSE)</f>
        <v>112</v>
      </c>
      <c r="AB1310">
        <f>VLOOKUP(V1310,WoE!$T$53:$W$54,4,FALSE)</f>
        <v>95</v>
      </c>
      <c r="AC1310">
        <f t="shared" si="105"/>
        <v>441</v>
      </c>
      <c r="AD1310">
        <f t="shared" si="106"/>
        <v>0</v>
      </c>
    </row>
  </sheetData>
  <autoFilter ref="A1:Q1310">
    <filterColumn colId="15">
      <filters>
        <filter val="Trai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O1" zoomScaleNormal="100" workbookViewId="0">
      <selection activeCell="V5" sqref="V5:V12"/>
    </sheetView>
  </sheetViews>
  <sheetFormatPr defaultRowHeight="15" x14ac:dyDescent="0.25"/>
  <cols>
    <col min="1" max="1" width="11.7109375" bestFit="1" customWidth="1"/>
    <col min="2" max="2" width="16.42578125" customWidth="1"/>
    <col min="3" max="3" width="10.28515625" customWidth="1"/>
    <col min="4" max="4" width="11.140625" bestFit="1" customWidth="1"/>
    <col min="5" max="5" width="13.85546875" customWidth="1"/>
    <col min="9" max="9" width="21.42578125" bestFit="1" customWidth="1"/>
    <col min="12" max="12" width="21.42578125" bestFit="1" customWidth="1"/>
    <col min="13" max="13" width="11.5703125" customWidth="1"/>
    <col min="23" max="23" width="15.85546875" bestFit="1" customWidth="1"/>
    <col min="24" max="24" width="15.85546875" customWidth="1"/>
    <col min="25" max="25" width="15.85546875" bestFit="1" customWidth="1"/>
  </cols>
  <sheetData>
    <row r="1" spans="1:28" x14ac:dyDescent="0.25">
      <c r="A1" t="s">
        <v>2799</v>
      </c>
      <c r="B1" t="s">
        <v>2889</v>
      </c>
    </row>
    <row r="2" spans="1:28" x14ac:dyDescent="0.25">
      <c r="Y2">
        <v>7.0050228378325616E-3</v>
      </c>
      <c r="Z2" t="s">
        <v>2893</v>
      </c>
    </row>
    <row r="3" spans="1:28" x14ac:dyDescent="0.25">
      <c r="A3" t="s">
        <v>2800</v>
      </c>
      <c r="B3" t="s">
        <v>2892</v>
      </c>
      <c r="G3" t="s">
        <v>2895</v>
      </c>
      <c r="K3" t="s">
        <v>2896</v>
      </c>
      <c r="O3" t="s">
        <v>2899</v>
      </c>
      <c r="Y3">
        <v>8.5410514885672414E-3</v>
      </c>
      <c r="Z3" t="s">
        <v>2903</v>
      </c>
    </row>
    <row r="4" spans="1:28" x14ac:dyDescent="0.25">
      <c r="A4" t="s">
        <v>2801</v>
      </c>
      <c r="B4">
        <v>0</v>
      </c>
      <c r="C4">
        <v>1</v>
      </c>
      <c r="D4" t="s">
        <v>2803</v>
      </c>
      <c r="E4" t="s">
        <v>2894</v>
      </c>
      <c r="H4">
        <v>0</v>
      </c>
      <c r="I4">
        <v>1</v>
      </c>
      <c r="O4">
        <v>0</v>
      </c>
      <c r="P4">
        <v>1</v>
      </c>
      <c r="S4" t="s">
        <v>2901</v>
      </c>
      <c r="T4" t="s">
        <v>2900</v>
      </c>
      <c r="U4" t="s">
        <v>2902</v>
      </c>
      <c r="V4" t="s">
        <v>2916</v>
      </c>
      <c r="W4" t="s">
        <v>2917</v>
      </c>
      <c r="Y4">
        <v>7.6469540425928286E-3</v>
      </c>
      <c r="Z4" t="s">
        <v>2813</v>
      </c>
    </row>
    <row r="5" spans="1:28" x14ac:dyDescent="0.25">
      <c r="A5" t="s">
        <v>2804</v>
      </c>
      <c r="B5">
        <v>36</v>
      </c>
      <c r="C5">
        <v>47</v>
      </c>
      <c r="D5">
        <v>83</v>
      </c>
      <c r="E5" s="5">
        <f>C5/D5</f>
        <v>0.5662650602409639</v>
      </c>
      <c r="G5" t="s">
        <v>2804</v>
      </c>
      <c r="H5">
        <f>D5-I5</f>
        <v>51.634961439588686</v>
      </c>
      <c r="I5">
        <f>D5*$E$12</f>
        <v>31.365038560411314</v>
      </c>
      <c r="K5">
        <f>(B5-H5)^2/H5</f>
        <v>4.7342345651487792</v>
      </c>
      <c r="L5">
        <f t="shared" ref="L5:L11" si="0">(C5-I5)^2/I5</f>
        <v>7.7937739099728187</v>
      </c>
      <c r="N5" t="s">
        <v>2804</v>
      </c>
      <c r="O5">
        <f>B5/B$12</f>
        <v>7.43801652892562E-2</v>
      </c>
      <c r="P5">
        <f t="shared" ref="P5" si="1">C5/C$12</f>
        <v>0.1598639455782313</v>
      </c>
      <c r="R5" t="s">
        <v>2804</v>
      </c>
      <c r="S5" s="10">
        <f>E5</f>
        <v>0.5662650602409639</v>
      </c>
      <c r="T5">
        <f>LN(P5/O5)*100</f>
        <v>76.513380263189873</v>
      </c>
      <c r="U5">
        <f>(P5-O5)*T5</f>
        <v>6.540652987585327</v>
      </c>
      <c r="V5">
        <f>$Z$11/COUNTA($Z$2:$Z$5)+$Z$10*(T5*$Y$2+$Y$6/COUNTA($Z$2:$Z$5))</f>
        <v>137.33188555435567</v>
      </c>
      <c r="W5">
        <f>ROUND(V5,0)</f>
        <v>137</v>
      </c>
      <c r="Y5">
        <v>9.9360660525900004E-3</v>
      </c>
      <c r="Z5" t="s">
        <v>2904</v>
      </c>
    </row>
    <row r="6" spans="1:28" x14ac:dyDescent="0.25">
      <c r="A6" t="s">
        <v>2805</v>
      </c>
      <c r="B6">
        <v>176</v>
      </c>
      <c r="C6">
        <v>101</v>
      </c>
      <c r="D6">
        <v>277</v>
      </c>
      <c r="E6" s="5">
        <f t="shared" ref="E6:E12" si="2">C6/D6</f>
        <v>0.36462093862815886</v>
      </c>
      <c r="G6" t="s">
        <v>2805</v>
      </c>
      <c r="H6">
        <f t="shared" ref="H6:H12" si="3">D6-I6</f>
        <v>172.32390745501283</v>
      </c>
      <c r="I6">
        <f t="shared" ref="I6:I11" si="4">D6*$E$12</f>
        <v>104.67609254498716</v>
      </c>
      <c r="K6">
        <f t="shared" ref="K6:K11" si="5">(B6-H6)^2/H6</f>
        <v>7.8420090391915886E-2</v>
      </c>
      <c r="L6">
        <f t="shared" si="0"/>
        <v>0.12909974064519383</v>
      </c>
      <c r="N6" t="s">
        <v>2805</v>
      </c>
      <c r="O6">
        <f>B6/B$12</f>
        <v>0.36363636363636365</v>
      </c>
      <c r="P6">
        <f>C6/C$12</f>
        <v>0.34353741496598639</v>
      </c>
      <c r="R6" t="s">
        <v>2805</v>
      </c>
      <c r="S6" s="10">
        <f t="shared" ref="S6:S11" si="6">E6</f>
        <v>0.36462093862815886</v>
      </c>
      <c r="T6">
        <f t="shared" ref="T6:T11" si="7">LN(P6/O6)*100</f>
        <v>-5.6858338818942329</v>
      </c>
      <c r="U6">
        <f t="shared" ref="U6:U11" si="8">(P6-O6)*T6</f>
        <v>0.11427928334048407</v>
      </c>
      <c r="V6">
        <f t="shared" ref="V6:V11" si="9">$Z$11/COUNTA($Z$2:$Z$5)+$Z$10*(T6*$Y$2+$Y$6/COUNTA($Z$2:$Z$5))</f>
        <v>120.71759674276305</v>
      </c>
      <c r="W6">
        <f t="shared" ref="W6:W11" si="10">ROUND(V6,0)</f>
        <v>121</v>
      </c>
      <c r="Y6">
        <v>-0.49888808511330907</v>
      </c>
      <c r="Z6" t="s">
        <v>2905</v>
      </c>
    </row>
    <row r="7" spans="1:28" x14ac:dyDescent="0.25">
      <c r="A7" t="s">
        <v>2806</v>
      </c>
      <c r="B7">
        <v>79</v>
      </c>
      <c r="C7">
        <v>51</v>
      </c>
      <c r="D7">
        <v>130</v>
      </c>
      <c r="E7" s="5">
        <f t="shared" si="2"/>
        <v>0.3923076923076923</v>
      </c>
      <c r="G7" t="s">
        <v>2806</v>
      </c>
      <c r="H7">
        <f t="shared" si="3"/>
        <v>80.874035989717214</v>
      </c>
      <c r="I7">
        <f t="shared" si="4"/>
        <v>49.125964010282779</v>
      </c>
      <c r="K7">
        <f t="shared" si="5"/>
        <v>4.3425690925106238E-2</v>
      </c>
      <c r="L7">
        <f t="shared" si="0"/>
        <v>7.1489912951535964E-2</v>
      </c>
      <c r="N7" t="s">
        <v>2806</v>
      </c>
      <c r="O7">
        <f>B7/B$12</f>
        <v>0.16322314049586778</v>
      </c>
      <c r="P7">
        <f>C7/C$12</f>
        <v>0.17346938775510204</v>
      </c>
      <c r="R7" t="s">
        <v>2806</v>
      </c>
      <c r="S7" s="10">
        <f t="shared" si="6"/>
        <v>0.3923076923076923</v>
      </c>
      <c r="T7">
        <f t="shared" si="7"/>
        <v>6.0882919635254256</v>
      </c>
      <c r="U7">
        <f t="shared" si="8"/>
        <v>6.238214484469036E-2</v>
      </c>
      <c r="V7">
        <f t="shared" si="9"/>
        <v>123.09740936426289</v>
      </c>
      <c r="W7">
        <f t="shared" si="10"/>
        <v>123</v>
      </c>
    </row>
    <row r="8" spans="1:28" x14ac:dyDescent="0.25">
      <c r="A8" t="s">
        <v>2807</v>
      </c>
      <c r="B8">
        <v>46</v>
      </c>
      <c r="C8">
        <v>31</v>
      </c>
      <c r="D8">
        <v>77</v>
      </c>
      <c r="E8" s="5">
        <f t="shared" si="2"/>
        <v>0.40259740259740262</v>
      </c>
      <c r="G8" t="s">
        <v>2807</v>
      </c>
      <c r="H8">
        <f t="shared" si="3"/>
        <v>47.902313624678662</v>
      </c>
      <c r="I8">
        <f t="shared" si="4"/>
        <v>29.097686375321338</v>
      </c>
      <c r="K8">
        <f t="shared" si="5"/>
        <v>7.5545351629398363E-2</v>
      </c>
      <c r="L8">
        <f t="shared" si="0"/>
        <v>0.12436717751234287</v>
      </c>
      <c r="N8" t="s">
        <v>2807</v>
      </c>
      <c r="O8">
        <f>B8/B$12</f>
        <v>9.5041322314049589E-2</v>
      </c>
      <c r="P8">
        <f>C8/C$12</f>
        <v>0.10544217687074831</v>
      </c>
      <c r="R8" t="s">
        <v>2807</v>
      </c>
      <c r="S8" s="10">
        <f t="shared" si="6"/>
        <v>0.40259740259740262</v>
      </c>
      <c r="T8">
        <f t="shared" si="7"/>
        <v>10.385094737400134</v>
      </c>
      <c r="U8">
        <f t="shared" si="8"/>
        <v>0.10801385992123604</v>
      </c>
      <c r="V8">
        <f t="shared" si="9"/>
        <v>123.96588874078837</v>
      </c>
      <c r="W8">
        <f t="shared" si="10"/>
        <v>124</v>
      </c>
    </row>
    <row r="9" spans="1:28" x14ac:dyDescent="0.25">
      <c r="A9" t="s">
        <v>2808</v>
      </c>
      <c r="B9">
        <v>22</v>
      </c>
      <c r="C9">
        <v>17</v>
      </c>
      <c r="D9">
        <v>39</v>
      </c>
      <c r="E9" s="5">
        <f t="shared" si="2"/>
        <v>0.4358974358974359</v>
      </c>
      <c r="G9" t="s">
        <v>2808</v>
      </c>
      <c r="H9">
        <f t="shared" si="3"/>
        <v>24.262210796915166</v>
      </c>
      <c r="I9">
        <f t="shared" si="4"/>
        <v>14.737789203084834</v>
      </c>
      <c r="K9">
        <f t="shared" si="5"/>
        <v>0.21092874563311567</v>
      </c>
      <c r="L9">
        <f t="shared" si="0"/>
        <v>0.34724324111029925</v>
      </c>
      <c r="N9" t="s">
        <v>2808</v>
      </c>
      <c r="O9">
        <f>B9/B$12</f>
        <v>4.5454545454545456E-2</v>
      </c>
      <c r="P9">
        <f>C9/C$12</f>
        <v>5.7823129251700682E-2</v>
      </c>
      <c r="R9" t="s">
        <v>2808</v>
      </c>
      <c r="S9" s="10">
        <f t="shared" si="6"/>
        <v>0.4358974358974359</v>
      </c>
      <c r="T9">
        <f t="shared" si="7"/>
        <v>24.067603007585038</v>
      </c>
      <c r="U9">
        <f t="shared" si="8"/>
        <v>0.29768216459598068</v>
      </c>
      <c r="V9">
        <f t="shared" si="9"/>
        <v>126.73142788166898</v>
      </c>
      <c r="W9">
        <f t="shared" si="10"/>
        <v>127</v>
      </c>
      <c r="Y9" t="s">
        <v>2911</v>
      </c>
      <c r="Z9">
        <v>20</v>
      </c>
    </row>
    <row r="10" spans="1:28" x14ac:dyDescent="0.25">
      <c r="A10" t="s">
        <v>2809</v>
      </c>
      <c r="B10">
        <v>13</v>
      </c>
      <c r="C10">
        <v>3</v>
      </c>
      <c r="D10">
        <v>16</v>
      </c>
      <c r="E10" s="5">
        <f t="shared" si="2"/>
        <v>0.1875</v>
      </c>
      <c r="G10" t="s">
        <v>2809</v>
      </c>
      <c r="H10">
        <f t="shared" si="3"/>
        <v>9.9537275064267341</v>
      </c>
      <c r="I10">
        <f t="shared" si="4"/>
        <v>6.046272493573265</v>
      </c>
      <c r="K10">
        <f t="shared" si="5"/>
        <v>0.93229155601351288</v>
      </c>
      <c r="L10">
        <f t="shared" si="0"/>
        <v>1.5347929017365303</v>
      </c>
      <c r="N10" t="s">
        <v>2809</v>
      </c>
      <c r="O10">
        <f>B10/B$12</f>
        <v>2.6859504132231406E-2</v>
      </c>
      <c r="P10">
        <f>C10/C$12</f>
        <v>1.020408163265306E-2</v>
      </c>
      <c r="R10" t="s">
        <v>2809</v>
      </c>
      <c r="S10" s="10">
        <f t="shared" si="6"/>
        <v>0.1875</v>
      </c>
      <c r="T10">
        <f t="shared" si="7"/>
        <v>-96.783192941547711</v>
      </c>
      <c r="U10">
        <f t="shared" si="8"/>
        <v>1.611964969299686</v>
      </c>
      <c r="V10">
        <f t="shared" si="9"/>
        <v>102.30479500089929</v>
      </c>
      <c r="W10">
        <f t="shared" si="10"/>
        <v>102</v>
      </c>
      <c r="Y10" t="s">
        <v>2912</v>
      </c>
      <c r="Z10">
        <f>Z9/LN(2)</f>
        <v>28.85390081777927</v>
      </c>
      <c r="AB10" t="s">
        <v>2913</v>
      </c>
    </row>
    <row r="11" spans="1:28" x14ac:dyDescent="0.25">
      <c r="A11" t="s">
        <v>2802</v>
      </c>
      <c r="B11">
        <v>112</v>
      </c>
      <c r="C11">
        <v>44</v>
      </c>
      <c r="D11">
        <v>156</v>
      </c>
      <c r="E11" s="5">
        <f t="shared" si="2"/>
        <v>0.28205128205128205</v>
      </c>
      <c r="G11" t="s">
        <v>2802</v>
      </c>
      <c r="H11">
        <f t="shared" si="3"/>
        <v>97.048843187660665</v>
      </c>
      <c r="I11">
        <f t="shared" si="4"/>
        <v>58.951156812339335</v>
      </c>
      <c r="K11">
        <f t="shared" si="5"/>
        <v>2.3033462603455601</v>
      </c>
      <c r="L11">
        <f t="shared" si="0"/>
        <v>3.7919033673716025</v>
      </c>
      <c r="N11" t="s">
        <v>2802</v>
      </c>
      <c r="O11">
        <f>B11/B$12</f>
        <v>0.23140495867768596</v>
      </c>
      <c r="P11">
        <f>C11/C$12</f>
        <v>0.14965986394557823</v>
      </c>
      <c r="R11" t="s">
        <v>2802</v>
      </c>
      <c r="S11" s="10">
        <f t="shared" si="6"/>
        <v>0.28205128205128205</v>
      </c>
      <c r="T11">
        <f t="shared" si="7"/>
        <v>-43.580409799888336</v>
      </c>
      <c r="U11">
        <f t="shared" si="8"/>
        <v>3.5624847275559479</v>
      </c>
      <c r="V11">
        <f t="shared" si="9"/>
        <v>113.05826039456964</v>
      </c>
      <c r="W11">
        <f t="shared" si="10"/>
        <v>113</v>
      </c>
      <c r="Y11" t="s">
        <v>2914</v>
      </c>
      <c r="Z11">
        <f>600-(Z10*LN(30))</f>
        <v>501.86218808782962</v>
      </c>
      <c r="AB11" t="s">
        <v>2915</v>
      </c>
    </row>
    <row r="12" spans="1:28" x14ac:dyDescent="0.25">
      <c r="A12" t="s">
        <v>2803</v>
      </c>
      <c r="B12">
        <v>484</v>
      </c>
      <c r="C12">
        <v>294</v>
      </c>
      <c r="D12">
        <v>778</v>
      </c>
      <c r="E12" s="5">
        <f t="shared" si="2"/>
        <v>0.37789203084832906</v>
      </c>
      <c r="I12" s="6">
        <f>CHITEST(B5:C11,H5:I11)</f>
        <v>1.1274985656261876E-3</v>
      </c>
      <c r="K12">
        <f>SUM(K5:L11)</f>
        <v>22.17086251138771</v>
      </c>
      <c r="L12" s="6">
        <f>1-_xlfn.CHISQ.DIST(K12,COUNTA(G5:G11)-1,TRUE)</f>
        <v>1.1274985656262171E-3</v>
      </c>
      <c r="M12" s="6"/>
      <c r="U12">
        <f>SUM(U5:U11)</f>
        <v>12.297460137143352</v>
      </c>
    </row>
    <row r="13" spans="1:28" x14ac:dyDescent="0.25">
      <c r="I13" t="s">
        <v>2897</v>
      </c>
      <c r="L13" t="s">
        <v>2898</v>
      </c>
    </row>
    <row r="15" spans="1:28" x14ac:dyDescent="0.25">
      <c r="A15" t="s">
        <v>2799</v>
      </c>
      <c r="B15" t="s">
        <v>2889</v>
      </c>
    </row>
    <row r="17" spans="1:23" x14ac:dyDescent="0.25">
      <c r="A17" t="s">
        <v>2800</v>
      </c>
      <c r="B17" t="s">
        <v>2892</v>
      </c>
      <c r="O17" t="s">
        <v>2899</v>
      </c>
    </row>
    <row r="18" spans="1:23" x14ac:dyDescent="0.25">
      <c r="A18" t="s">
        <v>2801</v>
      </c>
      <c r="B18">
        <v>0</v>
      </c>
      <c r="C18">
        <v>1</v>
      </c>
      <c r="D18" t="s">
        <v>2803</v>
      </c>
      <c r="E18" t="s">
        <v>2894</v>
      </c>
      <c r="O18">
        <v>0</v>
      </c>
      <c r="P18">
        <v>1</v>
      </c>
      <c r="S18" t="s">
        <v>2901</v>
      </c>
      <c r="T18" t="s">
        <v>2900</v>
      </c>
      <c r="U18" t="s">
        <v>2902</v>
      </c>
      <c r="V18" t="s">
        <v>2916</v>
      </c>
      <c r="W18" t="s">
        <v>2917</v>
      </c>
    </row>
    <row r="19" spans="1:23" x14ac:dyDescent="0.25">
      <c r="A19" t="s">
        <v>74</v>
      </c>
      <c r="B19">
        <v>4</v>
      </c>
      <c r="C19">
        <v>5</v>
      </c>
      <c r="D19">
        <v>9</v>
      </c>
      <c r="E19" s="5">
        <f>C19/D19</f>
        <v>0.55555555555555558</v>
      </c>
      <c r="G19" t="s">
        <v>74</v>
      </c>
      <c r="H19">
        <f>D19-I19</f>
        <v>5.5989717223650386</v>
      </c>
      <c r="I19">
        <f>D19*$E$12</f>
        <v>3.4010282776349614</v>
      </c>
      <c r="K19">
        <f t="shared" ref="K19:K25" si="11">(B19-H19)^2/H19</f>
        <v>0.45663930730535074</v>
      </c>
      <c r="L19">
        <f t="shared" ref="L19:L25" si="12">(C19-I19)^2/I19</f>
        <v>0.75174634263874074</v>
      </c>
      <c r="N19" t="s">
        <v>74</v>
      </c>
      <c r="O19">
        <f>B19/B$26</f>
        <v>8.2644628099173556E-3</v>
      </c>
      <c r="P19">
        <f t="shared" ref="P19:P25" si="13">C19/C$26</f>
        <v>1.7006802721088437E-2</v>
      </c>
      <c r="R19" t="s">
        <v>74</v>
      </c>
      <c r="S19" s="10">
        <f>E19</f>
        <v>0.55555555555555558</v>
      </c>
      <c r="T19">
        <f t="shared" ref="T19" si="14">LN(P19/O19)*100</f>
        <v>72.164869069215996</v>
      </c>
      <c r="U19">
        <f t="shared" ref="U19" si="15">(P19-O19)*T19</f>
        <v>0.63088981504824249</v>
      </c>
      <c r="V19">
        <f>$Z$11/COUNTA($Z$2:$Z$5)+$Z$10*(T19*$Y$3+$Y$6/COUNTA($Z$2:$Z$5))</f>
        <v>139.65133194314535</v>
      </c>
      <c r="W19">
        <f>ROUND(V19,0)</f>
        <v>140</v>
      </c>
    </row>
    <row r="20" spans="1:23" x14ac:dyDescent="0.25">
      <c r="A20" t="s">
        <v>60</v>
      </c>
      <c r="B20">
        <v>11</v>
      </c>
      <c r="C20">
        <v>25</v>
      </c>
      <c r="D20">
        <v>36</v>
      </c>
      <c r="E20" s="5">
        <f t="shared" ref="E20:E26" si="16">C20/D20</f>
        <v>0.69444444444444442</v>
      </c>
      <c r="G20" t="s">
        <v>60</v>
      </c>
      <c r="H20">
        <f t="shared" ref="H20:H25" si="17">D20-I20</f>
        <v>22.395886889460154</v>
      </c>
      <c r="I20">
        <f t="shared" ref="I20:I25" si="18">D20*$E$12</f>
        <v>13.604113110539846</v>
      </c>
      <c r="K20">
        <f t="shared" si="11"/>
        <v>5.7986646672379321</v>
      </c>
      <c r="L20">
        <f t="shared" si="12"/>
        <v>9.5461010168134663</v>
      </c>
      <c r="N20" t="s">
        <v>60</v>
      </c>
      <c r="O20">
        <f t="shared" ref="O20:O25" si="19">B20/B$26</f>
        <v>2.2727272727272728E-2</v>
      </c>
      <c r="P20">
        <f t="shared" si="13"/>
        <v>8.5034013605442174E-2</v>
      </c>
      <c r="R20" t="s">
        <v>60</v>
      </c>
      <c r="S20" s="10">
        <f t="shared" ref="S20:S25" si="20">E20</f>
        <v>0.69444444444444442</v>
      </c>
      <c r="T20">
        <f t="shared" ref="T20:T25" si="21">LN(P20/O20)*100</f>
        <v>131.94856914477802</v>
      </c>
      <c r="U20">
        <f t="shared" ref="U20:U25" si="22">(P20-O20)*T20</f>
        <v>8.2212853069489089</v>
      </c>
      <c r="V20">
        <f t="shared" ref="V20:V25" si="23">$Z$11/COUNTA($Z$2:$Z$5)+$Z$10*(T20*$Y$3+$Y$6/COUNTA($Z$2:$Z$5))</f>
        <v>154.38458556786458</v>
      </c>
      <c r="W20">
        <f t="shared" ref="W20:W25" si="24">ROUND(V20,0)</f>
        <v>154</v>
      </c>
    </row>
    <row r="21" spans="1:23" x14ac:dyDescent="0.25">
      <c r="A21" t="s">
        <v>44</v>
      </c>
      <c r="B21">
        <v>24</v>
      </c>
      <c r="C21">
        <v>35</v>
      </c>
      <c r="D21">
        <v>59</v>
      </c>
      <c r="E21" s="5">
        <f t="shared" si="16"/>
        <v>0.59322033898305082</v>
      </c>
      <c r="G21" t="s">
        <v>44</v>
      </c>
      <c r="H21">
        <f t="shared" si="17"/>
        <v>36.704370179948583</v>
      </c>
      <c r="I21">
        <f t="shared" si="18"/>
        <v>22.295629820051413</v>
      </c>
      <c r="K21">
        <f t="shared" si="11"/>
        <v>4.3973243752140281</v>
      </c>
      <c r="L21">
        <f t="shared" si="12"/>
        <v>7.2391326449101712</v>
      </c>
      <c r="N21" t="s">
        <v>44</v>
      </c>
      <c r="O21">
        <f t="shared" si="19"/>
        <v>4.9586776859504134E-2</v>
      </c>
      <c r="P21">
        <f t="shared" si="13"/>
        <v>0.11904761904761904</v>
      </c>
      <c r="R21" t="s">
        <v>44</v>
      </c>
      <c r="S21" s="10">
        <f t="shared" si="20"/>
        <v>0.59322033898305082</v>
      </c>
      <c r="T21">
        <f t="shared" si="21"/>
        <v>87.579937051941812</v>
      </c>
      <c r="U21">
        <f t="shared" si="22"/>
        <v>6.0833761864099678</v>
      </c>
      <c r="V21">
        <f t="shared" si="23"/>
        <v>143.45026218574881</v>
      </c>
      <c r="W21">
        <f t="shared" si="24"/>
        <v>143</v>
      </c>
    </row>
    <row r="22" spans="1:23" x14ac:dyDescent="0.25">
      <c r="A22" t="s">
        <v>40</v>
      </c>
      <c r="B22">
        <v>8</v>
      </c>
      <c r="C22">
        <v>21</v>
      </c>
      <c r="D22">
        <v>29</v>
      </c>
      <c r="E22" s="5">
        <f t="shared" si="16"/>
        <v>0.72413793103448276</v>
      </c>
      <c r="G22" t="s">
        <v>40</v>
      </c>
      <c r="H22">
        <f t="shared" si="17"/>
        <v>18.041131105398456</v>
      </c>
      <c r="I22">
        <f t="shared" si="18"/>
        <v>10.958868894601542</v>
      </c>
      <c r="K22">
        <f t="shared" si="11"/>
        <v>5.5885805211864303</v>
      </c>
      <c r="L22">
        <f t="shared" si="12"/>
        <v>9.2002482049463712</v>
      </c>
      <c r="N22" t="s">
        <v>40</v>
      </c>
      <c r="O22">
        <f t="shared" si="19"/>
        <v>1.6528925619834711E-2</v>
      </c>
      <c r="P22">
        <f t="shared" si="13"/>
        <v>7.1428571428571425E-2</v>
      </c>
      <c r="R22" t="s">
        <v>40</v>
      </c>
      <c r="S22" s="10">
        <f t="shared" si="20"/>
        <v>0.72413793103448276</v>
      </c>
      <c r="T22">
        <f t="shared" si="21"/>
        <v>146.3586035421537</v>
      </c>
      <c r="U22">
        <f t="shared" si="22"/>
        <v>8.0350354955255572</v>
      </c>
      <c r="V22">
        <f t="shared" si="23"/>
        <v>157.93583266781195</v>
      </c>
      <c r="W22">
        <f t="shared" si="24"/>
        <v>158</v>
      </c>
    </row>
    <row r="23" spans="1:23" x14ac:dyDescent="0.25">
      <c r="A23" t="s">
        <v>2811</v>
      </c>
      <c r="B23">
        <v>4</v>
      </c>
      <c r="C23">
        <v>17</v>
      </c>
      <c r="D23">
        <v>21</v>
      </c>
      <c r="E23" s="5">
        <f t="shared" si="16"/>
        <v>0.80952380952380953</v>
      </c>
      <c r="G23" t="s">
        <v>2811</v>
      </c>
      <c r="H23">
        <f t="shared" si="17"/>
        <v>13.064267352185091</v>
      </c>
      <c r="I23">
        <f t="shared" si="18"/>
        <v>7.9357326478149099</v>
      </c>
      <c r="K23">
        <f t="shared" si="11"/>
        <v>6.2889820314452241</v>
      </c>
      <c r="L23">
        <f t="shared" si="12"/>
        <v>10.353290147005064</v>
      </c>
      <c r="N23" t="s">
        <v>2811</v>
      </c>
      <c r="O23">
        <f t="shared" si="19"/>
        <v>8.2644628099173556E-3</v>
      </c>
      <c r="P23">
        <f t="shared" si="13"/>
        <v>5.7823129251700682E-2</v>
      </c>
      <c r="R23" t="s">
        <v>2811</v>
      </c>
      <c r="S23" s="10">
        <f t="shared" si="20"/>
        <v>0.80952380952380953</v>
      </c>
      <c r="T23">
        <f t="shared" si="21"/>
        <v>194.54241223142756</v>
      </c>
      <c r="U23">
        <f t="shared" si="22"/>
        <v>9.6412625165572265</v>
      </c>
      <c r="V23">
        <f t="shared" si="23"/>
        <v>169.81037829022671</v>
      </c>
      <c r="W23">
        <f t="shared" si="24"/>
        <v>170</v>
      </c>
    </row>
    <row r="24" spans="1:23" x14ac:dyDescent="0.25">
      <c r="A24" t="s">
        <v>2812</v>
      </c>
      <c r="B24">
        <v>8</v>
      </c>
      <c r="C24">
        <v>10</v>
      </c>
      <c r="D24">
        <v>18</v>
      </c>
      <c r="E24" s="5">
        <f t="shared" si="16"/>
        <v>0.55555555555555558</v>
      </c>
      <c r="G24" t="s">
        <v>2812</v>
      </c>
      <c r="H24">
        <f t="shared" si="17"/>
        <v>11.197943444730077</v>
      </c>
      <c r="I24">
        <f t="shared" si="18"/>
        <v>6.8020565552699228</v>
      </c>
      <c r="K24">
        <f t="shared" si="11"/>
        <v>0.91327861461070148</v>
      </c>
      <c r="L24">
        <f t="shared" si="12"/>
        <v>1.5034926852774815</v>
      </c>
      <c r="N24" t="s">
        <v>2812</v>
      </c>
      <c r="O24">
        <f t="shared" si="19"/>
        <v>1.6528925619834711E-2</v>
      </c>
      <c r="P24">
        <f t="shared" si="13"/>
        <v>3.4013605442176874E-2</v>
      </c>
      <c r="R24" t="s">
        <v>2812</v>
      </c>
      <c r="S24" s="10">
        <f t="shared" si="20"/>
        <v>0.55555555555555558</v>
      </c>
      <c r="T24">
        <f t="shared" si="21"/>
        <v>72.164869069215996</v>
      </c>
      <c r="U24">
        <f t="shared" si="22"/>
        <v>1.261779630096485</v>
      </c>
      <c r="V24">
        <f t="shared" si="23"/>
        <v>139.65133194314535</v>
      </c>
      <c r="W24">
        <f t="shared" si="24"/>
        <v>140</v>
      </c>
    </row>
    <row r="25" spans="1:23" x14ac:dyDescent="0.25">
      <c r="A25" t="s">
        <v>2802</v>
      </c>
      <c r="B25">
        <v>425</v>
      </c>
      <c r="C25">
        <v>181</v>
      </c>
      <c r="D25">
        <v>606</v>
      </c>
      <c r="E25" s="5">
        <f t="shared" si="16"/>
        <v>0.29867986798679869</v>
      </c>
      <c r="G25" t="s">
        <v>2802</v>
      </c>
      <c r="H25">
        <f t="shared" si="17"/>
        <v>376.99742930591259</v>
      </c>
      <c r="I25">
        <f t="shared" si="18"/>
        <v>229.00257069408741</v>
      </c>
      <c r="K25">
        <f t="shared" si="11"/>
        <v>6.1121021368320534</v>
      </c>
      <c r="L25">
        <f t="shared" si="12"/>
        <v>10.062100116417394</v>
      </c>
      <c r="N25" t="s">
        <v>2802</v>
      </c>
      <c r="O25">
        <f t="shared" si="19"/>
        <v>0.87809917355371903</v>
      </c>
      <c r="P25">
        <f t="shared" si="13"/>
        <v>0.61564625850340138</v>
      </c>
      <c r="R25" t="s">
        <v>2802</v>
      </c>
      <c r="S25" s="10">
        <f t="shared" si="20"/>
        <v>0.29867986798679869</v>
      </c>
      <c r="T25">
        <f t="shared" si="21"/>
        <v>-35.508699828064103</v>
      </c>
      <c r="U25">
        <f t="shared" si="22"/>
        <v>9.3193617795221364</v>
      </c>
      <c r="V25">
        <f t="shared" si="23"/>
        <v>113.1159720166563</v>
      </c>
      <c r="W25">
        <f t="shared" si="24"/>
        <v>113</v>
      </c>
    </row>
    <row r="26" spans="1:23" x14ac:dyDescent="0.25">
      <c r="A26" t="s">
        <v>2803</v>
      </c>
      <c r="B26">
        <v>484</v>
      </c>
      <c r="C26">
        <v>294</v>
      </c>
      <c r="D26">
        <v>778</v>
      </c>
      <c r="E26" s="5">
        <f t="shared" si="16"/>
        <v>0.37789203084832906</v>
      </c>
      <c r="I26" s="8">
        <f>CHITEST(B19:C25,H19:I25)</f>
        <v>8.3599572223326664E-15</v>
      </c>
      <c r="K26">
        <f>SUM(K19:L25)</f>
        <v>78.211682811840404</v>
      </c>
      <c r="L26" s="8">
        <f>1-_xlfn.CHISQ.DIST(K26,COUNTA(G19:G25)-1, TRUE)</f>
        <v>8.4376949871511897E-15</v>
      </c>
      <c r="M26" s="8"/>
      <c r="U26">
        <f>SUM(U19:U25)</f>
        <v>43.192990730108519</v>
      </c>
    </row>
    <row r="29" spans="1:23" x14ac:dyDescent="0.25">
      <c r="A29" t="s">
        <v>2799</v>
      </c>
      <c r="B29" t="s">
        <v>2889</v>
      </c>
    </row>
    <row r="31" spans="1:23" x14ac:dyDescent="0.25">
      <c r="A31" t="s">
        <v>2800</v>
      </c>
      <c r="B31" t="s">
        <v>2892</v>
      </c>
      <c r="O31" t="s">
        <v>2899</v>
      </c>
    </row>
    <row r="32" spans="1:23" x14ac:dyDescent="0.25">
      <c r="A32" t="s">
        <v>2801</v>
      </c>
      <c r="B32">
        <v>0</v>
      </c>
      <c r="C32">
        <v>1</v>
      </c>
      <c r="D32" t="s">
        <v>2803</v>
      </c>
      <c r="E32" t="s">
        <v>2894</v>
      </c>
      <c r="O32">
        <v>0</v>
      </c>
      <c r="P32">
        <v>1</v>
      </c>
      <c r="S32" t="s">
        <v>2901</v>
      </c>
      <c r="T32" t="s">
        <v>2900</v>
      </c>
      <c r="U32" t="s">
        <v>2902</v>
      </c>
      <c r="V32" t="s">
        <v>2916</v>
      </c>
      <c r="W32" t="s">
        <v>2917</v>
      </c>
    </row>
    <row r="33" spans="1:23" x14ac:dyDescent="0.25">
      <c r="B33">
        <v>247</v>
      </c>
      <c r="C33">
        <v>94</v>
      </c>
      <c r="D33">
        <v>341</v>
      </c>
      <c r="E33" s="5">
        <f>C33/D33</f>
        <v>0.2756598240469208</v>
      </c>
      <c r="H33">
        <f t="shared" ref="H33:H45" si="25">D33-I33</f>
        <v>212.13881748071978</v>
      </c>
      <c r="I33">
        <f t="shared" ref="I33:I45" si="26">D33*$E$12</f>
        <v>128.86118251928022</v>
      </c>
      <c r="K33">
        <f t="shared" ref="K33" si="27">(B33-H33)^2/H33</f>
        <v>5.7288056050987528</v>
      </c>
      <c r="L33">
        <f t="shared" ref="L33" si="28">(C33-I33)^2/I33</f>
        <v>9.4310949417271956</v>
      </c>
      <c r="O33">
        <f>B33/B$46</f>
        <v>0.51033057851239672</v>
      </c>
      <c r="P33">
        <f t="shared" ref="P33" si="29">C33/C$46</f>
        <v>0.31972789115646261</v>
      </c>
      <c r="S33" s="10">
        <f t="shared" ref="S33:S45" si="30">E33</f>
        <v>0.2756598240469208</v>
      </c>
      <c r="T33">
        <f t="shared" ref="T33:T45" si="31">LN(P33/O33)*100</f>
        <v>-46.758841498002319</v>
      </c>
      <c r="U33">
        <f t="shared" ref="U33:U45" si="32">(P33-O33)*T33</f>
        <v>8.9123608471694133</v>
      </c>
      <c r="V33">
        <f>$Z$11/COUNTA($Z$2:$Z$5)+$Z$10*(T33*$Y$4+$Y$6/COUNTA($Z$2:$Z$5))</f>
        <v>111.54975116143528</v>
      </c>
      <c r="W33">
        <f>ROUND(V33,0)</f>
        <v>112</v>
      </c>
    </row>
    <row r="34" spans="1:23" x14ac:dyDescent="0.25">
      <c r="A34" t="s">
        <v>2888</v>
      </c>
      <c r="B34">
        <v>82</v>
      </c>
      <c r="C34">
        <v>65</v>
      </c>
      <c r="D34">
        <v>147</v>
      </c>
      <c r="E34" s="5">
        <f t="shared" ref="E34:E46" si="33">C34/D34</f>
        <v>0.44217687074829931</v>
      </c>
      <c r="G34" t="s">
        <v>2888</v>
      </c>
      <c r="H34">
        <f t="shared" si="25"/>
        <v>91.449871465295629</v>
      </c>
      <c r="I34">
        <f t="shared" si="26"/>
        <v>55.550128534704371</v>
      </c>
      <c r="K34">
        <f t="shared" ref="K34:K45" si="34">(B34-H34)^2/H34</f>
        <v>0.97649203087723424</v>
      </c>
      <c r="L34">
        <f t="shared" ref="L34:L45" si="35">(C34-I34)^2/I34</f>
        <v>1.6075583093353107</v>
      </c>
      <c r="N34" t="s">
        <v>2888</v>
      </c>
      <c r="O34">
        <f t="shared" ref="O34:O45" si="36">B34/B$46</f>
        <v>0.16942148760330578</v>
      </c>
      <c r="P34">
        <f t="shared" ref="P34:P45" si="37">C34/C$46</f>
        <v>0.22108843537414966</v>
      </c>
      <c r="R34" t="s">
        <v>2888</v>
      </c>
      <c r="S34" s="10">
        <f t="shared" si="30"/>
        <v>0.44217687074829931</v>
      </c>
      <c r="T34">
        <f t="shared" si="31"/>
        <v>26.617316200933416</v>
      </c>
      <c r="U34">
        <f t="shared" si="32"/>
        <v>1.3752354859536635</v>
      </c>
      <c r="V34">
        <f t="shared" ref="V34:V45" si="38">$Z$11/COUNTA($Z$2:$Z$5)+$Z$10*(T34*$Y$4+$Y$6/COUNTA($Z$2:$Z$5))</f>
        <v>127.73979337707348</v>
      </c>
      <c r="W34">
        <f t="shared" ref="W34:W45" si="39">ROUND(V34,0)</f>
        <v>128</v>
      </c>
    </row>
    <row r="35" spans="1:23" x14ac:dyDescent="0.25">
      <c r="A35" t="s">
        <v>2838</v>
      </c>
      <c r="B35">
        <v>13</v>
      </c>
      <c r="C35">
        <v>3</v>
      </c>
      <c r="D35">
        <v>16</v>
      </c>
      <c r="E35" s="5">
        <f t="shared" si="33"/>
        <v>0.1875</v>
      </c>
      <c r="G35" t="s">
        <v>2838</v>
      </c>
      <c r="H35">
        <f t="shared" si="25"/>
        <v>9.9537275064267341</v>
      </c>
      <c r="I35">
        <f t="shared" si="26"/>
        <v>6.046272493573265</v>
      </c>
      <c r="K35">
        <f t="shared" si="34"/>
        <v>0.93229155601351288</v>
      </c>
      <c r="L35">
        <f t="shared" si="35"/>
        <v>1.5347929017365303</v>
      </c>
      <c r="N35" t="s">
        <v>2838</v>
      </c>
      <c r="O35">
        <f t="shared" si="36"/>
        <v>2.6859504132231406E-2</v>
      </c>
      <c r="P35">
        <f t="shared" si="37"/>
        <v>1.020408163265306E-2</v>
      </c>
      <c r="R35" t="s">
        <v>2838</v>
      </c>
      <c r="S35" s="10">
        <f t="shared" si="30"/>
        <v>0.1875</v>
      </c>
      <c r="T35">
        <f t="shared" si="31"/>
        <v>-96.783192941547711</v>
      </c>
      <c r="U35">
        <f t="shared" si="32"/>
        <v>1.611964969299686</v>
      </c>
      <c r="V35">
        <f t="shared" si="38"/>
        <v>100.51215547532772</v>
      </c>
      <c r="W35">
        <f t="shared" si="39"/>
        <v>101</v>
      </c>
    </row>
    <row r="36" spans="1:23" x14ac:dyDescent="0.25">
      <c r="A36" t="s">
        <v>2840</v>
      </c>
      <c r="B36">
        <v>12</v>
      </c>
      <c r="C36">
        <v>5</v>
      </c>
      <c r="D36">
        <v>17</v>
      </c>
      <c r="E36" s="5">
        <f t="shared" si="33"/>
        <v>0.29411764705882354</v>
      </c>
      <c r="G36" t="s">
        <v>2840</v>
      </c>
      <c r="H36">
        <f t="shared" si="25"/>
        <v>10.575835475578405</v>
      </c>
      <c r="I36">
        <f t="shared" si="26"/>
        <v>6.4241645244215944</v>
      </c>
      <c r="K36">
        <f t="shared" si="34"/>
        <v>0.19178102735283536</v>
      </c>
      <c r="L36">
        <f t="shared" si="35"/>
        <v>0.31572114707065363</v>
      </c>
      <c r="N36" t="s">
        <v>2840</v>
      </c>
      <c r="O36">
        <f t="shared" si="36"/>
        <v>2.4793388429752067E-2</v>
      </c>
      <c r="P36">
        <f t="shared" si="37"/>
        <v>1.7006802721088437E-2</v>
      </c>
      <c r="R36" t="s">
        <v>2840</v>
      </c>
      <c r="S36" s="10">
        <f t="shared" si="30"/>
        <v>0.29411764705882354</v>
      </c>
      <c r="T36">
        <f t="shared" si="31"/>
        <v>-37.69635979759498</v>
      </c>
      <c r="U36">
        <f t="shared" si="32"/>
        <v>0.29352593646859526</v>
      </c>
      <c r="V36">
        <f t="shared" si="38"/>
        <v>113.54933748360341</v>
      </c>
      <c r="W36">
        <f t="shared" si="39"/>
        <v>114</v>
      </c>
    </row>
    <row r="37" spans="1:23" x14ac:dyDescent="0.25">
      <c r="A37" t="s">
        <v>2847</v>
      </c>
      <c r="B37">
        <v>11</v>
      </c>
      <c r="C37">
        <v>7</v>
      </c>
      <c r="D37">
        <v>18</v>
      </c>
      <c r="E37" s="5">
        <f t="shared" si="33"/>
        <v>0.3888888888888889</v>
      </c>
      <c r="G37" t="s">
        <v>2847</v>
      </c>
      <c r="H37">
        <f t="shared" si="25"/>
        <v>11.197943444730077</v>
      </c>
      <c r="I37">
        <f t="shared" si="26"/>
        <v>6.8020565552699228</v>
      </c>
      <c r="K37">
        <f t="shared" si="34"/>
        <v>3.4990002856326785E-3</v>
      </c>
      <c r="L37">
        <f t="shared" si="35"/>
        <v>5.7602589736265863E-3</v>
      </c>
      <c r="N37" t="s">
        <v>2847</v>
      </c>
      <c r="O37">
        <f t="shared" si="36"/>
        <v>2.2727272727272728E-2</v>
      </c>
      <c r="P37">
        <f t="shared" si="37"/>
        <v>2.3809523809523808E-2</v>
      </c>
      <c r="R37" t="s">
        <v>2847</v>
      </c>
      <c r="S37" s="10">
        <f t="shared" si="30"/>
        <v>0.3888888888888889</v>
      </c>
      <c r="T37">
        <f t="shared" si="31"/>
        <v>4.6520015634892697</v>
      </c>
      <c r="U37">
        <f t="shared" si="32"/>
        <v>5.0346337267199795E-3</v>
      </c>
      <c r="V37">
        <f t="shared" si="38"/>
        <v>122.8932685328712</v>
      </c>
      <c r="W37">
        <f t="shared" si="39"/>
        <v>123</v>
      </c>
    </row>
    <row r="38" spans="1:23" x14ac:dyDescent="0.25">
      <c r="A38" t="s">
        <v>2850</v>
      </c>
      <c r="B38">
        <v>9</v>
      </c>
      <c r="C38">
        <v>6</v>
      </c>
      <c r="D38">
        <v>15</v>
      </c>
      <c r="E38" s="5">
        <f t="shared" si="33"/>
        <v>0.4</v>
      </c>
      <c r="G38" t="s">
        <v>2850</v>
      </c>
      <c r="H38">
        <f t="shared" si="25"/>
        <v>9.3316195372750634</v>
      </c>
      <c r="I38">
        <f t="shared" si="26"/>
        <v>5.6683804627249357</v>
      </c>
      <c r="K38">
        <f t="shared" si="34"/>
        <v>1.1784826531262556E-2</v>
      </c>
      <c r="L38">
        <f t="shared" si="35"/>
        <v>1.9400870888201045E-2</v>
      </c>
      <c r="N38" t="s">
        <v>2850</v>
      </c>
      <c r="O38">
        <f t="shared" si="36"/>
        <v>1.859504132231405E-2</v>
      </c>
      <c r="P38">
        <f t="shared" si="37"/>
        <v>2.0408163265306121E-2</v>
      </c>
      <c r="R38" t="s">
        <v>2850</v>
      </c>
      <c r="S38" s="10">
        <f t="shared" si="30"/>
        <v>0.4</v>
      </c>
      <c r="T38">
        <f t="shared" si="31"/>
        <v>9.3040031269785537</v>
      </c>
      <c r="U38">
        <f t="shared" si="32"/>
        <v>1.6869292227191655E-2</v>
      </c>
      <c r="V38">
        <f t="shared" si="38"/>
        <v>123.91970687554281</v>
      </c>
      <c r="W38">
        <f t="shared" si="39"/>
        <v>124</v>
      </c>
    </row>
    <row r="39" spans="1:23" x14ac:dyDescent="0.25">
      <c r="A39" t="s">
        <v>2855</v>
      </c>
      <c r="B39">
        <v>17</v>
      </c>
      <c r="C39">
        <v>13</v>
      </c>
      <c r="D39">
        <v>30</v>
      </c>
      <c r="E39" s="5">
        <f t="shared" si="33"/>
        <v>0.43333333333333335</v>
      </c>
      <c r="G39" t="s">
        <v>2855</v>
      </c>
      <c r="H39">
        <f t="shared" si="25"/>
        <v>18.663239074550127</v>
      </c>
      <c r="I39">
        <f t="shared" si="26"/>
        <v>11.336760925449871</v>
      </c>
      <c r="K39">
        <f t="shared" si="34"/>
        <v>0.14822530044544505</v>
      </c>
      <c r="L39">
        <f t="shared" si="35"/>
        <v>0.24401716127753589</v>
      </c>
      <c r="N39" t="s">
        <v>2855</v>
      </c>
      <c r="O39">
        <f t="shared" si="36"/>
        <v>3.5123966942148761E-2</v>
      </c>
      <c r="P39">
        <f t="shared" si="37"/>
        <v>4.4217687074829932E-2</v>
      </c>
      <c r="R39" t="s">
        <v>2855</v>
      </c>
      <c r="S39" s="10">
        <f t="shared" si="30"/>
        <v>0.43333333333333335</v>
      </c>
      <c r="T39">
        <f t="shared" si="31"/>
        <v>23.024115278327077</v>
      </c>
      <c r="U39">
        <f t="shared" si="32"/>
        <v>0.20937486064369509</v>
      </c>
      <c r="V39">
        <f t="shared" si="38"/>
        <v>126.94697352317822</v>
      </c>
      <c r="W39">
        <f t="shared" si="39"/>
        <v>127</v>
      </c>
    </row>
    <row r="40" spans="1:23" x14ac:dyDescent="0.25">
      <c r="A40" t="s">
        <v>2859</v>
      </c>
      <c r="B40">
        <v>12</v>
      </c>
      <c r="C40">
        <v>8</v>
      </c>
      <c r="D40">
        <v>20</v>
      </c>
      <c r="E40" s="5">
        <f t="shared" si="33"/>
        <v>0.4</v>
      </c>
      <c r="G40" t="s">
        <v>2859</v>
      </c>
      <c r="H40">
        <f t="shared" si="25"/>
        <v>12.442159383033419</v>
      </c>
      <c r="I40">
        <f t="shared" si="26"/>
        <v>7.5578406169665815</v>
      </c>
      <c r="K40">
        <f t="shared" si="34"/>
        <v>1.5713102041683448E-2</v>
      </c>
      <c r="L40">
        <f t="shared" si="35"/>
        <v>2.5867827850934656E-2</v>
      </c>
      <c r="N40" t="s">
        <v>2859</v>
      </c>
      <c r="O40">
        <f t="shared" si="36"/>
        <v>2.4793388429752067E-2</v>
      </c>
      <c r="P40">
        <f t="shared" si="37"/>
        <v>2.7210884353741496E-2</v>
      </c>
      <c r="R40" t="s">
        <v>2859</v>
      </c>
      <c r="S40" s="10">
        <f t="shared" si="30"/>
        <v>0.4</v>
      </c>
      <c r="T40">
        <f t="shared" si="31"/>
        <v>9.304003126978575</v>
      </c>
      <c r="U40">
        <f t="shared" si="32"/>
        <v>2.2492389636255605E-2</v>
      </c>
      <c r="V40">
        <f t="shared" si="38"/>
        <v>123.91970687554281</v>
      </c>
      <c r="W40">
        <f t="shared" si="39"/>
        <v>124</v>
      </c>
    </row>
    <row r="41" spans="1:23" x14ac:dyDescent="0.25">
      <c r="A41" t="s">
        <v>2862</v>
      </c>
      <c r="B41">
        <v>39</v>
      </c>
      <c r="C41">
        <v>62</v>
      </c>
      <c r="D41">
        <v>101</v>
      </c>
      <c r="E41" s="5">
        <f t="shared" si="33"/>
        <v>0.61386138613861385</v>
      </c>
      <c r="G41" t="s">
        <v>2862</v>
      </c>
      <c r="H41">
        <f t="shared" si="25"/>
        <v>62.832904884318765</v>
      </c>
      <c r="I41">
        <f t="shared" si="26"/>
        <v>38.167095115681235</v>
      </c>
      <c r="K41">
        <f t="shared" si="34"/>
        <v>9.0399664995711984</v>
      </c>
      <c r="L41">
        <f t="shared" si="35"/>
        <v>14.882121720382518</v>
      </c>
      <c r="N41" t="s">
        <v>2862</v>
      </c>
      <c r="O41">
        <f t="shared" si="36"/>
        <v>8.057851239669421E-2</v>
      </c>
      <c r="P41">
        <f t="shared" si="37"/>
        <v>0.21088435374149661</v>
      </c>
      <c r="R41" t="s">
        <v>2862</v>
      </c>
      <c r="S41" s="10">
        <f t="shared" si="30"/>
        <v>0.61386138613861385</v>
      </c>
      <c r="T41">
        <f t="shared" si="31"/>
        <v>96.207787829339537</v>
      </c>
      <c r="U41">
        <f t="shared" si="32"/>
        <v>12.536436737024328</v>
      </c>
      <c r="V41">
        <f t="shared" si="38"/>
        <v>143.09454495854541</v>
      </c>
      <c r="W41">
        <f t="shared" si="39"/>
        <v>143</v>
      </c>
    </row>
    <row r="42" spans="1:23" x14ac:dyDescent="0.25">
      <c r="A42" t="s">
        <v>2863</v>
      </c>
      <c r="B42">
        <v>6</v>
      </c>
      <c r="C42">
        <v>10</v>
      </c>
      <c r="D42">
        <v>16</v>
      </c>
      <c r="E42" s="5">
        <f t="shared" si="33"/>
        <v>0.625</v>
      </c>
      <c r="G42" t="s">
        <v>2863</v>
      </c>
      <c r="H42">
        <f t="shared" si="25"/>
        <v>9.9537275064267341</v>
      </c>
      <c r="I42">
        <f t="shared" si="26"/>
        <v>6.046272493573265</v>
      </c>
      <c r="K42">
        <f t="shared" si="34"/>
        <v>1.5704630436168172</v>
      </c>
      <c r="L42">
        <f t="shared" si="35"/>
        <v>2.585388139831768</v>
      </c>
      <c r="N42" t="s">
        <v>2863</v>
      </c>
      <c r="O42">
        <f t="shared" si="36"/>
        <v>1.2396694214876033E-2</v>
      </c>
      <c r="P42">
        <f t="shared" si="37"/>
        <v>3.4013605442176874E-2</v>
      </c>
      <c r="R42" t="s">
        <v>2863</v>
      </c>
      <c r="S42" s="10">
        <f t="shared" si="30"/>
        <v>0.625</v>
      </c>
      <c r="T42">
        <f t="shared" si="31"/>
        <v>100.93307631439407</v>
      </c>
      <c r="U42">
        <f t="shared" si="32"/>
        <v>2.1818613505866375</v>
      </c>
      <c r="V42">
        <f t="shared" si="38"/>
        <v>144.13715365397474</v>
      </c>
      <c r="W42">
        <f t="shared" si="39"/>
        <v>144</v>
      </c>
    </row>
    <row r="43" spans="1:23" x14ac:dyDescent="0.25">
      <c r="A43" t="s">
        <v>2865</v>
      </c>
      <c r="B43">
        <v>19</v>
      </c>
      <c r="C43">
        <v>4</v>
      </c>
      <c r="D43">
        <v>23</v>
      </c>
      <c r="E43" s="5">
        <f t="shared" si="33"/>
        <v>0.17391304347826086</v>
      </c>
      <c r="G43" t="s">
        <v>2865</v>
      </c>
      <c r="H43">
        <f t="shared" si="25"/>
        <v>14.308483290488432</v>
      </c>
      <c r="I43">
        <f t="shared" si="26"/>
        <v>8.6915167095115677</v>
      </c>
      <c r="K43">
        <f t="shared" si="34"/>
        <v>1.5382712890511339</v>
      </c>
      <c r="L43">
        <f t="shared" si="35"/>
        <v>2.5323921901386015</v>
      </c>
      <c r="N43" t="s">
        <v>2865</v>
      </c>
      <c r="O43">
        <f t="shared" si="36"/>
        <v>3.9256198347107439E-2</v>
      </c>
      <c r="P43">
        <f t="shared" si="37"/>
        <v>1.3605442176870748E-2</v>
      </c>
      <c r="R43" t="s">
        <v>2865</v>
      </c>
      <c r="S43" s="10">
        <f t="shared" si="30"/>
        <v>0.17391304347826086</v>
      </c>
      <c r="T43">
        <f t="shared" si="31"/>
        <v>-105.96394786685998</v>
      </c>
      <c r="U43">
        <f t="shared" si="32"/>
        <v>2.7180553895684976</v>
      </c>
      <c r="V43">
        <f t="shared" si="38"/>
        <v>98.486472822086384</v>
      </c>
      <c r="W43">
        <f t="shared" si="39"/>
        <v>98</v>
      </c>
    </row>
    <row r="44" spans="1:23" x14ac:dyDescent="0.25">
      <c r="A44" t="s">
        <v>2868</v>
      </c>
      <c r="B44">
        <v>11</v>
      </c>
      <c r="C44">
        <v>11</v>
      </c>
      <c r="D44">
        <v>22</v>
      </c>
      <c r="E44" s="5">
        <f t="shared" si="33"/>
        <v>0.5</v>
      </c>
      <c r="G44" t="s">
        <v>2868</v>
      </c>
      <c r="H44">
        <f t="shared" si="25"/>
        <v>13.68637532133676</v>
      </c>
      <c r="I44">
        <f t="shared" si="26"/>
        <v>8.3136246786632402</v>
      </c>
      <c r="K44">
        <f t="shared" si="34"/>
        <v>0.52728441224585143</v>
      </c>
      <c r="L44">
        <f t="shared" si="35"/>
        <v>0.86804644737072123</v>
      </c>
      <c r="N44" t="s">
        <v>2868</v>
      </c>
      <c r="O44">
        <f t="shared" si="36"/>
        <v>2.2727272727272728E-2</v>
      </c>
      <c r="P44">
        <f t="shared" si="37"/>
        <v>3.7414965986394558E-2</v>
      </c>
      <c r="R44" t="s">
        <v>2868</v>
      </c>
      <c r="S44" s="10">
        <f t="shared" si="30"/>
        <v>0.5</v>
      </c>
      <c r="T44">
        <f t="shared" si="31"/>
        <v>49.850513937795007</v>
      </c>
      <c r="U44">
        <f t="shared" si="32"/>
        <v>0.73218905752791053</v>
      </c>
      <c r="V44">
        <f t="shared" si="38"/>
        <v>132.86606959485252</v>
      </c>
      <c r="W44">
        <f t="shared" si="39"/>
        <v>133</v>
      </c>
    </row>
    <row r="45" spans="1:23" x14ac:dyDescent="0.25">
      <c r="A45" t="s">
        <v>2869</v>
      </c>
      <c r="B45">
        <v>6</v>
      </c>
      <c r="C45">
        <v>6</v>
      </c>
      <c r="D45">
        <v>12</v>
      </c>
      <c r="E45" s="5">
        <f t="shared" si="33"/>
        <v>0.5</v>
      </c>
      <c r="G45" t="s">
        <v>2869</v>
      </c>
      <c r="H45">
        <f t="shared" si="25"/>
        <v>7.4652956298200515</v>
      </c>
      <c r="I45">
        <f t="shared" si="26"/>
        <v>4.5347043701799485</v>
      </c>
      <c r="K45">
        <f t="shared" si="34"/>
        <v>0.2876096794068283</v>
      </c>
      <c r="L45">
        <f t="shared" si="35"/>
        <v>0.47347988038403027</v>
      </c>
      <c r="N45" t="s">
        <v>2869</v>
      </c>
      <c r="O45">
        <f t="shared" si="36"/>
        <v>1.2396694214876033E-2</v>
      </c>
      <c r="P45">
        <f t="shared" si="37"/>
        <v>2.0408163265306121E-2</v>
      </c>
      <c r="R45" t="s">
        <v>2869</v>
      </c>
      <c r="S45" s="10">
        <f t="shared" si="30"/>
        <v>0.5</v>
      </c>
      <c r="T45">
        <f t="shared" si="31"/>
        <v>49.850513937795</v>
      </c>
      <c r="U45">
        <f t="shared" si="32"/>
        <v>0.39937584956067834</v>
      </c>
      <c r="V45">
        <f t="shared" si="38"/>
        <v>132.86606959485252</v>
      </c>
      <c r="W45">
        <f t="shared" si="39"/>
        <v>133</v>
      </c>
    </row>
    <row r="46" spans="1:23" x14ac:dyDescent="0.25">
      <c r="A46" t="s">
        <v>2803</v>
      </c>
      <c r="B46">
        <v>484</v>
      </c>
      <c r="C46">
        <v>294</v>
      </c>
      <c r="D46">
        <v>778</v>
      </c>
      <c r="E46" s="5">
        <f t="shared" si="33"/>
        <v>0.37789203084832906</v>
      </c>
      <c r="I46" s="8">
        <f>CHITEST(B33:C45,H33:I45)</f>
        <v>1.4734617173957553E-7</v>
      </c>
      <c r="K46">
        <f>SUM(K33:L45)</f>
        <v>55.497829169505827</v>
      </c>
      <c r="L46" s="8">
        <f>1-_xlfn.CHISQ.DIST(K46,COUNTA(G33:G45)-1,TRUE)</f>
        <v>6.2821666091394945E-8</v>
      </c>
      <c r="M46" s="8"/>
      <c r="U46">
        <f>SUM(U33:U45)</f>
        <v>31.014776799393271</v>
      </c>
    </row>
    <row r="49" spans="1:23" x14ac:dyDescent="0.25">
      <c r="A49" t="s">
        <v>2799</v>
      </c>
      <c r="B49" t="s">
        <v>2889</v>
      </c>
    </row>
    <row r="51" spans="1:23" x14ac:dyDescent="0.25">
      <c r="A51" t="s">
        <v>2800</v>
      </c>
      <c r="B51" t="s">
        <v>2892</v>
      </c>
      <c r="O51" t="s">
        <v>2899</v>
      </c>
    </row>
    <row r="52" spans="1:23" x14ac:dyDescent="0.25">
      <c r="A52" t="s">
        <v>2801</v>
      </c>
      <c r="B52">
        <v>0</v>
      </c>
      <c r="C52">
        <v>1</v>
      </c>
      <c r="D52" t="s">
        <v>2803</v>
      </c>
      <c r="E52" t="s">
        <v>2894</v>
      </c>
      <c r="H52">
        <v>0</v>
      </c>
      <c r="I52">
        <v>1</v>
      </c>
      <c r="O52">
        <v>0</v>
      </c>
      <c r="P52">
        <v>1</v>
      </c>
      <c r="S52" t="s">
        <v>2901</v>
      </c>
      <c r="T52" t="s">
        <v>2900</v>
      </c>
      <c r="U52" t="s">
        <v>2902</v>
      </c>
      <c r="V52" t="s">
        <v>2916</v>
      </c>
      <c r="W52" t="s">
        <v>2917</v>
      </c>
    </row>
    <row r="53" spans="1:23" x14ac:dyDescent="0.25">
      <c r="A53" t="s">
        <v>15</v>
      </c>
      <c r="B53">
        <v>67</v>
      </c>
      <c r="C53">
        <v>196</v>
      </c>
      <c r="D53">
        <v>263</v>
      </c>
      <c r="E53" s="5">
        <f>C53/D53</f>
        <v>0.74524714828897343</v>
      </c>
      <c r="G53" t="s">
        <v>15</v>
      </c>
      <c r="H53">
        <f t="shared" ref="H53:H54" si="40">D53-I53</f>
        <v>163.61439588688944</v>
      </c>
      <c r="I53">
        <f t="shared" ref="I53:I54" si="41">D53*$E$12</f>
        <v>99.385604113110546</v>
      </c>
      <c r="K53">
        <f t="shared" ref="K53:K54" si="42">(B53-H53)^2/H53</f>
        <v>57.05085693707327</v>
      </c>
      <c r="L53">
        <f t="shared" ref="L53:L54" si="43">(C53-I53)^2/I53</f>
        <v>93.920458358991397</v>
      </c>
      <c r="N53" t="s">
        <v>15</v>
      </c>
      <c r="O53">
        <f>B53/B$46</f>
        <v>0.13842975206611571</v>
      </c>
      <c r="P53">
        <f t="shared" ref="P53" si="44">C53/C$46</f>
        <v>0.66666666666666663</v>
      </c>
      <c r="R53" t="s">
        <v>15</v>
      </c>
      <c r="S53" s="10">
        <f t="shared" ref="S53" si="45">E53</f>
        <v>0.74524714828897343</v>
      </c>
      <c r="T53">
        <f t="shared" ref="T53" si="46">LN(P53/O53)*100</f>
        <v>157.1927179217501</v>
      </c>
      <c r="U53">
        <f t="shared" ref="U53" si="47">(P53-O53)*T53</f>
        <v>83.034996312659999</v>
      </c>
      <c r="V53">
        <f>$Z$11/COUNTA($Z$2:$Z$5)+$Z$10*(T53*$Y$5+$Y$6/COUNTA($Z$2:$Z$5))</f>
        <v>166.93308082386517</v>
      </c>
      <c r="W53">
        <f>ROUND(V53,0)</f>
        <v>167</v>
      </c>
    </row>
    <row r="54" spans="1:23" x14ac:dyDescent="0.25">
      <c r="A54" t="s">
        <v>20</v>
      </c>
      <c r="B54">
        <v>417</v>
      </c>
      <c r="C54">
        <v>98</v>
      </c>
      <c r="D54">
        <v>515</v>
      </c>
      <c r="E54" s="5">
        <f t="shared" ref="E54:E55" si="48">C54/D54</f>
        <v>0.19029126213592232</v>
      </c>
      <c r="G54" t="s">
        <v>20</v>
      </c>
      <c r="H54">
        <f t="shared" si="40"/>
        <v>320.3856041131105</v>
      </c>
      <c r="I54">
        <f t="shared" si="41"/>
        <v>194.61439588688947</v>
      </c>
      <c r="K54">
        <f t="shared" si="42"/>
        <v>29.134709464952017</v>
      </c>
      <c r="L54">
        <f t="shared" si="43"/>
        <v>47.963263200805322</v>
      </c>
      <c r="N54" t="s">
        <v>20</v>
      </c>
      <c r="O54">
        <f t="shared" ref="O54" si="49">B54/B$46</f>
        <v>0.86157024793388426</v>
      </c>
      <c r="P54">
        <f t="shared" ref="P54" si="50">C54/C$46</f>
        <v>0.33333333333333331</v>
      </c>
      <c r="R54" t="s">
        <v>20</v>
      </c>
      <c r="S54" s="10">
        <f t="shared" ref="S54" si="51">E54</f>
        <v>0.19029126213592232</v>
      </c>
      <c r="T54">
        <f t="shared" ref="T54" si="52">LN(P54/O54)*100</f>
        <v>-94.961360375027951</v>
      </c>
      <c r="U54">
        <f t="shared" ref="U54" si="53">(P54-O54)*T54</f>
        <v>50.162096010775784</v>
      </c>
      <c r="V54">
        <f t="shared" ref="V54" si="54">$Z$11/COUNTA($Z$2:$Z$5)+$Z$10*(T54*$Y$5+$Y$6/COUNTA($Z$2:$Z$5))</f>
        <v>94.64195283102579</v>
      </c>
      <c r="W54">
        <f t="shared" ref="W54" si="55">ROUND(V54,0)</f>
        <v>95</v>
      </c>
    </row>
    <row r="55" spans="1:23" x14ac:dyDescent="0.25">
      <c r="A55" t="s">
        <v>2803</v>
      </c>
      <c r="B55">
        <v>484</v>
      </c>
      <c r="C55">
        <v>294</v>
      </c>
      <c r="D55">
        <v>778</v>
      </c>
      <c r="E55" s="5">
        <f t="shared" si="48"/>
        <v>0.37789203084832906</v>
      </c>
      <c r="I55" s="7">
        <f>CHITEST(B53:C54,H53:I54)</f>
        <v>1.5718324309591809E-51</v>
      </c>
      <c r="K55">
        <f>SUM(K53:L54)</f>
        <v>228.069287961822</v>
      </c>
      <c r="L55" s="9">
        <f>1-_xlfn.CHISQ.DIST(K55,COUNTA(G53:G54)-1,TRUE)</f>
        <v>0</v>
      </c>
      <c r="M55" s="9"/>
      <c r="U55">
        <f>SUM(U53:U54)</f>
        <v>133.19709232343578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0"/>
  <sheetViews>
    <sheetView workbookViewId="0">
      <selection activeCell="G1" sqref="G1:K1"/>
    </sheetView>
  </sheetViews>
  <sheetFormatPr defaultRowHeight="15" x14ac:dyDescent="0.25"/>
  <sheetData>
    <row r="1" spans="1:17" x14ac:dyDescent="0.25">
      <c r="G1" s="6">
        <v>7.0050228378325616E-3</v>
      </c>
      <c r="H1" s="6">
        <v>8.5410514885672414E-3</v>
      </c>
      <c r="I1" s="6">
        <v>7.6469540425928286E-3</v>
      </c>
      <c r="J1" s="6">
        <v>9.9360660525900004E-3</v>
      </c>
      <c r="K1" s="6">
        <v>-0.49888808511330907</v>
      </c>
      <c r="Q1" s="6">
        <f>SUM(Q3:Q780)</f>
        <v>-356.82315166321536</v>
      </c>
    </row>
    <row r="2" spans="1:17" x14ac:dyDescent="0.25">
      <c r="A2" t="s">
        <v>2893</v>
      </c>
      <c r="B2" t="s">
        <v>2903</v>
      </c>
      <c r="C2" t="s">
        <v>2813</v>
      </c>
      <c r="D2" t="s">
        <v>2904</v>
      </c>
      <c r="E2" t="s">
        <v>1</v>
      </c>
      <c r="G2" t="s">
        <v>2893</v>
      </c>
      <c r="H2" t="s">
        <v>2903</v>
      </c>
      <c r="I2" t="s">
        <v>2813</v>
      </c>
      <c r="J2" t="s">
        <v>2904</v>
      </c>
      <c r="K2" t="s">
        <v>2905</v>
      </c>
      <c r="M2" t="s">
        <v>2906</v>
      </c>
      <c r="N2" t="s">
        <v>2907</v>
      </c>
      <c r="O2" t="s">
        <v>2908</v>
      </c>
      <c r="P2" t="s">
        <v>2909</v>
      </c>
      <c r="Q2" t="s">
        <v>2910</v>
      </c>
    </row>
    <row r="3" spans="1:17" x14ac:dyDescent="0.25">
      <c r="A3">
        <v>76.513380263189873</v>
      </c>
      <c r="B3">
        <v>87.579937051941812</v>
      </c>
      <c r="C3">
        <v>-105.96394786685998</v>
      </c>
      <c r="D3">
        <v>157.1927179217501</v>
      </c>
      <c r="E3">
        <v>0</v>
      </c>
      <c r="G3">
        <f>G$1*A3</f>
        <v>0.53597797614341225</v>
      </c>
      <c r="H3">
        <f t="shared" ref="H3:J3" si="0">H$1*B3</f>
        <v>0.74802475172611294</v>
      </c>
      <c r="I3">
        <f t="shared" si="0"/>
        <v>-0.81030143950958067</v>
      </c>
      <c r="J3">
        <f t="shared" si="0"/>
        <v>1.5618772282566569</v>
      </c>
      <c r="K3">
        <f>K$1</f>
        <v>-0.49888808511330907</v>
      </c>
      <c r="M3">
        <f>SUM(G3:K3)</f>
        <v>1.5366904315032921</v>
      </c>
      <c r="N3">
        <f>EXP(M3)</f>
        <v>4.649178008015066</v>
      </c>
      <c r="O3">
        <f>N3/(1+N3)</f>
        <v>0.82298309619891641</v>
      </c>
      <c r="P3">
        <f>IF(E3=1,O3,1-O3)</f>
        <v>0.17701690380108359</v>
      </c>
      <c r="Q3">
        <f>LN(P3)</f>
        <v>-1.7315100492672677</v>
      </c>
    </row>
    <row r="4" spans="1:17" x14ac:dyDescent="0.25">
      <c r="A4">
        <v>-5.6858338818942329</v>
      </c>
      <c r="B4">
        <v>87.579937051941812</v>
      </c>
      <c r="C4">
        <v>-105.96394786685998</v>
      </c>
      <c r="D4">
        <v>-94.961360375027951</v>
      </c>
      <c r="E4">
        <v>0</v>
      </c>
      <c r="G4">
        <f t="shared" ref="G4:G67" si="1">G$1*A4</f>
        <v>-3.9829396194791269E-2</v>
      </c>
      <c r="H4">
        <f t="shared" ref="H4:H67" si="2">H$1*B4</f>
        <v>0.74802475172611294</v>
      </c>
      <c r="I4">
        <f t="shared" ref="I4:I67" si="3">I$1*C4</f>
        <v>-0.81030143950958067</v>
      </c>
      <c r="J4">
        <f t="shared" ref="J4:J67" si="4">J$1*D4</f>
        <v>-0.9435423491300805</v>
      </c>
      <c r="K4">
        <f t="shared" ref="K4:K67" si="5">K$1</f>
        <v>-0.49888808511330907</v>
      </c>
      <c r="M4">
        <f t="shared" ref="M4:M67" si="6">SUM(G4:K4)</f>
        <v>-1.5445365182216486</v>
      </c>
      <c r="N4">
        <f t="shared" ref="N4:N67" si="7">EXP(M4)</f>
        <v>0.21341076030320624</v>
      </c>
      <c r="O4">
        <f t="shared" ref="O4:O67" si="8">N4/(1+N4)</f>
        <v>0.1758767659600112</v>
      </c>
      <c r="P4">
        <f t="shared" ref="P4:P67" si="9">IF(E4=1,O4,1-O4)</f>
        <v>0.82412323403998877</v>
      </c>
      <c r="Q4">
        <f t="shared" ref="Q4:Q67" si="10">LN(P4)</f>
        <v>-0.19343520438125736</v>
      </c>
    </row>
    <row r="5" spans="1:17" x14ac:dyDescent="0.25">
      <c r="A5">
        <v>-5.6858338818942329</v>
      </c>
      <c r="B5">
        <v>87.579937051941812</v>
      </c>
      <c r="C5">
        <v>-105.96394786685998</v>
      </c>
      <c r="D5">
        <v>157.1927179217501</v>
      </c>
      <c r="E5">
        <v>0</v>
      </c>
      <c r="G5">
        <f t="shared" si="1"/>
        <v>-3.9829396194791269E-2</v>
      </c>
      <c r="H5">
        <f t="shared" si="2"/>
        <v>0.74802475172611294</v>
      </c>
      <c r="I5">
        <f t="shared" si="3"/>
        <v>-0.81030143950958067</v>
      </c>
      <c r="J5">
        <f t="shared" si="4"/>
        <v>1.5618772282566569</v>
      </c>
      <c r="K5">
        <f t="shared" si="5"/>
        <v>-0.49888808511330907</v>
      </c>
      <c r="M5">
        <f t="shared" si="6"/>
        <v>0.96088305916508876</v>
      </c>
      <c r="N5">
        <f t="shared" si="7"/>
        <v>2.61400377452216</v>
      </c>
      <c r="O5">
        <f t="shared" si="8"/>
        <v>0.72329857344097015</v>
      </c>
      <c r="P5">
        <f t="shared" si="9"/>
        <v>0.27670142655902985</v>
      </c>
      <c r="Q5">
        <f t="shared" si="10"/>
        <v>-1.2848162365862483</v>
      </c>
    </row>
    <row r="6" spans="1:17" x14ac:dyDescent="0.25">
      <c r="A6">
        <v>-96.783192941547711</v>
      </c>
      <c r="B6">
        <v>146.3586035421537</v>
      </c>
      <c r="C6">
        <v>96.207787829339537</v>
      </c>
      <c r="D6">
        <v>157.1927179217501</v>
      </c>
      <c r="E6">
        <v>1</v>
      </c>
      <c r="G6">
        <f t="shared" si="1"/>
        <v>-0.67796847687389694</v>
      </c>
      <c r="H6">
        <f t="shared" si="2"/>
        <v>1.2500563686483346</v>
      </c>
      <c r="I6">
        <f t="shared" si="3"/>
        <v>0.73569653207048114</v>
      </c>
      <c r="J6">
        <f t="shared" si="4"/>
        <v>1.5618772282566569</v>
      </c>
      <c r="K6">
        <f t="shared" si="5"/>
        <v>-0.49888808511330907</v>
      </c>
      <c r="M6">
        <f t="shared" si="6"/>
        <v>2.3707735669882668</v>
      </c>
      <c r="N6">
        <f t="shared" si="7"/>
        <v>10.705670635159308</v>
      </c>
      <c r="O6">
        <f t="shared" si="8"/>
        <v>0.91457131922058466</v>
      </c>
      <c r="P6">
        <f t="shared" si="9"/>
        <v>0.91457131922058466</v>
      </c>
      <c r="Q6">
        <f t="shared" si="10"/>
        <v>-8.9299827072770566E-2</v>
      </c>
    </row>
    <row r="7" spans="1:17" x14ac:dyDescent="0.25">
      <c r="A7">
        <v>24.067603007585038</v>
      </c>
      <c r="B7">
        <v>87.579937051941812</v>
      </c>
      <c r="C7">
        <v>96.207787829339537</v>
      </c>
      <c r="D7">
        <v>157.1927179217501</v>
      </c>
      <c r="E7">
        <v>1</v>
      </c>
      <c r="G7">
        <f t="shared" si="1"/>
        <v>0.16859410872002084</v>
      </c>
      <c r="H7">
        <f t="shared" si="2"/>
        <v>0.74802475172611294</v>
      </c>
      <c r="I7">
        <f t="shared" si="3"/>
        <v>0.73569653207048114</v>
      </c>
      <c r="J7">
        <f t="shared" si="4"/>
        <v>1.5618772282566569</v>
      </c>
      <c r="K7">
        <f t="shared" si="5"/>
        <v>-0.49888808511330907</v>
      </c>
      <c r="M7">
        <f t="shared" si="6"/>
        <v>2.7153045356599623</v>
      </c>
      <c r="N7">
        <f t="shared" si="7"/>
        <v>15.109210664778859</v>
      </c>
      <c r="O7">
        <f t="shared" si="8"/>
        <v>0.93792371204217995</v>
      </c>
      <c r="P7">
        <f t="shared" si="9"/>
        <v>0.93792371204217995</v>
      </c>
      <c r="Q7">
        <f t="shared" si="10"/>
        <v>-6.4086663728849552E-2</v>
      </c>
    </row>
    <row r="8" spans="1:17" x14ac:dyDescent="0.25">
      <c r="A8">
        <v>-96.783192941547711</v>
      </c>
      <c r="B8">
        <v>-35.508699828064103</v>
      </c>
      <c r="C8">
        <v>26.617316200933416</v>
      </c>
      <c r="D8">
        <v>-94.961360375027951</v>
      </c>
      <c r="E8">
        <v>0</v>
      </c>
      <c r="G8">
        <f t="shared" si="1"/>
        <v>-0.67796847687389694</v>
      </c>
      <c r="H8">
        <f t="shared" si="2"/>
        <v>-0.30328163352357423</v>
      </c>
      <c r="I8">
        <f t="shared" si="3"/>
        <v>0.20354139372569938</v>
      </c>
      <c r="J8">
        <f t="shared" si="4"/>
        <v>-0.9435423491300805</v>
      </c>
      <c r="K8">
        <f t="shared" si="5"/>
        <v>-0.49888808511330907</v>
      </c>
      <c r="M8">
        <f t="shared" si="6"/>
        <v>-2.2201391509151613</v>
      </c>
      <c r="N8">
        <f t="shared" si="7"/>
        <v>0.10859399681951921</v>
      </c>
      <c r="O8">
        <f t="shared" si="8"/>
        <v>9.7956508091391434E-2</v>
      </c>
      <c r="P8">
        <f t="shared" si="9"/>
        <v>0.90204349190860855</v>
      </c>
      <c r="Q8">
        <f t="shared" si="10"/>
        <v>-0.10309254288834559</v>
      </c>
    </row>
    <row r="9" spans="1:17" x14ac:dyDescent="0.25">
      <c r="A9">
        <v>10.385094737400134</v>
      </c>
      <c r="B9">
        <v>87.579937051941812</v>
      </c>
      <c r="C9">
        <v>96.207787829339537</v>
      </c>
      <c r="D9">
        <v>-94.961360375027951</v>
      </c>
      <c r="E9">
        <v>0</v>
      </c>
      <c r="G9">
        <f t="shared" si="1"/>
        <v>7.2747825808542693E-2</v>
      </c>
      <c r="H9">
        <f t="shared" si="2"/>
        <v>0.74802475172611294</v>
      </c>
      <c r="I9">
        <f t="shared" si="3"/>
        <v>0.73569653207048114</v>
      </c>
      <c r="J9">
        <f t="shared" si="4"/>
        <v>-0.9435423491300805</v>
      </c>
      <c r="K9">
        <f t="shared" si="5"/>
        <v>-0.49888808511330907</v>
      </c>
      <c r="M9">
        <f t="shared" si="6"/>
        <v>0.11403867536174728</v>
      </c>
      <c r="N9">
        <f t="shared" si="7"/>
        <v>1.120795471216224</v>
      </c>
      <c r="O9">
        <f t="shared" si="8"/>
        <v>0.52847881204380143</v>
      </c>
      <c r="P9">
        <f t="shared" si="9"/>
        <v>0.47152118795619857</v>
      </c>
      <c r="Q9">
        <f t="shared" si="10"/>
        <v>-0.75179124057745284</v>
      </c>
    </row>
    <row r="10" spans="1:17" x14ac:dyDescent="0.25">
      <c r="A10">
        <v>-5.6858338818942329</v>
      </c>
      <c r="B10">
        <v>87.579937051941812</v>
      </c>
      <c r="C10">
        <v>96.207787829339537</v>
      </c>
      <c r="D10">
        <v>157.1927179217501</v>
      </c>
      <c r="E10">
        <v>1</v>
      </c>
      <c r="G10">
        <f t="shared" si="1"/>
        <v>-3.9829396194791269E-2</v>
      </c>
      <c r="H10">
        <f t="shared" si="2"/>
        <v>0.74802475172611294</v>
      </c>
      <c r="I10">
        <f t="shared" si="3"/>
        <v>0.73569653207048114</v>
      </c>
      <c r="J10">
        <f t="shared" si="4"/>
        <v>1.5618772282566569</v>
      </c>
      <c r="K10">
        <f t="shared" si="5"/>
        <v>-0.49888808511330907</v>
      </c>
      <c r="M10">
        <f t="shared" si="6"/>
        <v>2.5068810307451503</v>
      </c>
      <c r="N10">
        <f t="shared" si="7"/>
        <v>12.266611150783023</v>
      </c>
      <c r="O10">
        <f t="shared" si="8"/>
        <v>0.92462280015337772</v>
      </c>
      <c r="P10">
        <f t="shared" si="9"/>
        <v>0.92462280015337772</v>
      </c>
      <c r="Q10">
        <f t="shared" si="10"/>
        <v>-7.836940825403145E-2</v>
      </c>
    </row>
    <row r="11" spans="1:17" x14ac:dyDescent="0.25">
      <c r="A11">
        <v>-5.6858338818942329</v>
      </c>
      <c r="B11">
        <v>131.94856914477802</v>
      </c>
      <c r="C11">
        <v>26.617316200933416</v>
      </c>
      <c r="D11">
        <v>157.1927179217501</v>
      </c>
      <c r="E11">
        <v>1</v>
      </c>
      <c r="G11">
        <f t="shared" si="1"/>
        <v>-3.9829396194791269E-2</v>
      </c>
      <c r="H11">
        <f t="shared" si="2"/>
        <v>1.1269795229083239</v>
      </c>
      <c r="I11">
        <f t="shared" si="3"/>
        <v>0.20354139372569938</v>
      </c>
      <c r="J11">
        <f t="shared" si="4"/>
        <v>1.5618772282566569</v>
      </c>
      <c r="K11">
        <f t="shared" si="5"/>
        <v>-0.49888808511330907</v>
      </c>
      <c r="M11">
        <f t="shared" si="6"/>
        <v>2.3536806635825798</v>
      </c>
      <c r="N11">
        <f t="shared" si="7"/>
        <v>10.524234692074165</v>
      </c>
      <c r="O11">
        <f t="shared" si="8"/>
        <v>0.91322634198974151</v>
      </c>
      <c r="P11">
        <f t="shared" si="9"/>
        <v>0.91322634198974151</v>
      </c>
      <c r="Q11">
        <f t="shared" si="10"/>
        <v>-9.0771518936854825E-2</v>
      </c>
    </row>
    <row r="12" spans="1:17" x14ac:dyDescent="0.25">
      <c r="A12">
        <v>-5.6858338818942329</v>
      </c>
      <c r="B12">
        <v>-35.508699828064103</v>
      </c>
      <c r="C12">
        <v>-46.758841498002319</v>
      </c>
      <c r="D12">
        <v>157.1927179217501</v>
      </c>
      <c r="E12">
        <v>1</v>
      </c>
      <c r="G12">
        <f t="shared" si="1"/>
        <v>-3.9829396194791269E-2</v>
      </c>
      <c r="H12">
        <f t="shared" si="2"/>
        <v>-0.30328163352357423</v>
      </c>
      <c r="I12">
        <f t="shared" si="3"/>
        <v>-0.35756271202010614</v>
      </c>
      <c r="J12">
        <f t="shared" si="4"/>
        <v>1.5618772282566569</v>
      </c>
      <c r="K12">
        <f t="shared" si="5"/>
        <v>-0.49888808511330907</v>
      </c>
      <c r="M12">
        <f t="shared" si="6"/>
        <v>0.36231540140487617</v>
      </c>
      <c r="N12">
        <f t="shared" si="7"/>
        <v>1.436651992566971</v>
      </c>
      <c r="O12">
        <f t="shared" si="8"/>
        <v>0.58960081166678324</v>
      </c>
      <c r="P12">
        <f t="shared" si="9"/>
        <v>0.58960081166678324</v>
      </c>
      <c r="Q12">
        <f t="shared" si="10"/>
        <v>-0.52830956146823038</v>
      </c>
    </row>
    <row r="13" spans="1:17" x14ac:dyDescent="0.25">
      <c r="A13">
        <v>10.385094737400134</v>
      </c>
      <c r="B13">
        <v>131.94856914477802</v>
      </c>
      <c r="C13">
        <v>49.850513937795</v>
      </c>
      <c r="D13">
        <v>157.1927179217501</v>
      </c>
      <c r="E13">
        <v>1</v>
      </c>
      <c r="G13">
        <f t="shared" si="1"/>
        <v>7.2747825808542693E-2</v>
      </c>
      <c r="H13">
        <f t="shared" si="2"/>
        <v>1.1269795229083239</v>
      </c>
      <c r="I13">
        <f t="shared" si="3"/>
        <v>0.38120458908195165</v>
      </c>
      <c r="J13">
        <f t="shared" si="4"/>
        <v>1.5618772282566569</v>
      </c>
      <c r="K13">
        <f t="shared" si="5"/>
        <v>-0.49888808511330907</v>
      </c>
      <c r="M13">
        <f t="shared" si="6"/>
        <v>2.6439210809421656</v>
      </c>
      <c r="N13">
        <f t="shared" si="7"/>
        <v>14.068258379909221</v>
      </c>
      <c r="O13">
        <f t="shared" si="8"/>
        <v>0.93363532965871376</v>
      </c>
      <c r="P13">
        <f t="shared" si="9"/>
        <v>0.93363532965871376</v>
      </c>
      <c r="Q13">
        <f t="shared" si="10"/>
        <v>-6.8669356332143869E-2</v>
      </c>
    </row>
    <row r="14" spans="1:17" x14ac:dyDescent="0.25">
      <c r="A14">
        <v>6.0882919635254256</v>
      </c>
      <c r="B14">
        <v>146.3586035421537</v>
      </c>
      <c r="C14">
        <v>-46.758841498002319</v>
      </c>
      <c r="D14">
        <v>157.1927179217501</v>
      </c>
      <c r="E14">
        <v>1</v>
      </c>
      <c r="G14">
        <f t="shared" si="1"/>
        <v>4.2648624247888053E-2</v>
      </c>
      <c r="H14">
        <f t="shared" si="2"/>
        <v>1.2500563686483346</v>
      </c>
      <c r="I14">
        <f t="shared" si="3"/>
        <v>-0.35756271202010614</v>
      </c>
      <c r="J14">
        <f t="shared" si="4"/>
        <v>1.5618772282566569</v>
      </c>
      <c r="K14">
        <f t="shared" si="5"/>
        <v>-0.49888808511330907</v>
      </c>
      <c r="M14">
        <f t="shared" si="6"/>
        <v>1.9981314240194641</v>
      </c>
      <c r="N14">
        <f t="shared" si="7"/>
        <v>7.3752619778805908</v>
      </c>
      <c r="O14">
        <f t="shared" si="8"/>
        <v>0.88060074984626857</v>
      </c>
      <c r="P14">
        <f t="shared" si="9"/>
        <v>0.88060074984626857</v>
      </c>
      <c r="Q14">
        <f t="shared" si="10"/>
        <v>-0.12715093414339376</v>
      </c>
    </row>
    <row r="15" spans="1:17" x14ac:dyDescent="0.25">
      <c r="A15">
        <v>6.0882919635254256</v>
      </c>
      <c r="B15">
        <v>146.3586035421537</v>
      </c>
      <c r="C15">
        <v>96.207787829339537</v>
      </c>
      <c r="D15">
        <v>-94.961360375027951</v>
      </c>
      <c r="E15">
        <v>1</v>
      </c>
      <c r="G15">
        <f t="shared" si="1"/>
        <v>4.2648624247888053E-2</v>
      </c>
      <c r="H15">
        <f t="shared" si="2"/>
        <v>1.2500563686483346</v>
      </c>
      <c r="I15">
        <f t="shared" si="3"/>
        <v>0.73569653207048114</v>
      </c>
      <c r="J15">
        <f t="shared" si="4"/>
        <v>-0.9435423491300805</v>
      </c>
      <c r="K15">
        <f t="shared" si="5"/>
        <v>-0.49888808511330907</v>
      </c>
      <c r="M15">
        <f t="shared" si="6"/>
        <v>0.58597109072331399</v>
      </c>
      <c r="N15">
        <f t="shared" si="7"/>
        <v>1.7967349313621961</v>
      </c>
      <c r="O15">
        <f t="shared" si="8"/>
        <v>0.6424401938181058</v>
      </c>
      <c r="P15">
        <f t="shared" si="9"/>
        <v>0.6424401938181058</v>
      </c>
      <c r="Q15">
        <f t="shared" si="10"/>
        <v>-0.44248155009689116</v>
      </c>
    </row>
    <row r="16" spans="1:17" x14ac:dyDescent="0.25">
      <c r="A16">
        <v>10.385094737400134</v>
      </c>
      <c r="B16">
        <v>146.3586035421537</v>
      </c>
      <c r="C16">
        <v>96.207787829339537</v>
      </c>
      <c r="D16">
        <v>157.1927179217501</v>
      </c>
      <c r="E16">
        <v>1</v>
      </c>
      <c r="G16">
        <f t="shared" si="1"/>
        <v>7.2747825808542693E-2</v>
      </c>
      <c r="H16">
        <f t="shared" si="2"/>
        <v>1.2500563686483346</v>
      </c>
      <c r="I16">
        <f t="shared" si="3"/>
        <v>0.73569653207048114</v>
      </c>
      <c r="J16">
        <f t="shared" si="4"/>
        <v>1.5618772282566569</v>
      </c>
      <c r="K16">
        <f t="shared" si="5"/>
        <v>-0.49888808511330907</v>
      </c>
      <c r="M16">
        <f t="shared" si="6"/>
        <v>3.1214898696707065</v>
      </c>
      <c r="N16">
        <f t="shared" si="7"/>
        <v>22.680144944060153</v>
      </c>
      <c r="O16">
        <f t="shared" si="8"/>
        <v>0.95777052875468838</v>
      </c>
      <c r="P16">
        <f t="shared" si="9"/>
        <v>0.95777052875468838</v>
      </c>
      <c r="Q16">
        <f t="shared" si="10"/>
        <v>-4.3147061274851725E-2</v>
      </c>
    </row>
    <row r="17" spans="1:17" x14ac:dyDescent="0.25">
      <c r="A17">
        <v>-5.6858338818942329</v>
      </c>
      <c r="B17">
        <v>87.579937051941812</v>
      </c>
      <c r="C17">
        <v>96.207787829339537</v>
      </c>
      <c r="D17">
        <v>-94.961360375027951</v>
      </c>
      <c r="E17">
        <v>1</v>
      </c>
      <c r="G17">
        <f t="shared" si="1"/>
        <v>-3.9829396194791269E-2</v>
      </c>
      <c r="H17">
        <f t="shared" si="2"/>
        <v>0.74802475172611294</v>
      </c>
      <c r="I17">
        <f t="shared" si="3"/>
        <v>0.73569653207048114</v>
      </c>
      <c r="J17">
        <f t="shared" si="4"/>
        <v>-0.9435423491300805</v>
      </c>
      <c r="K17">
        <f t="shared" si="5"/>
        <v>-0.49888808511330907</v>
      </c>
      <c r="M17">
        <f t="shared" si="6"/>
        <v>1.4614533584131895E-3</v>
      </c>
      <c r="N17">
        <f t="shared" si="7"/>
        <v>1.0014625218018025</v>
      </c>
      <c r="O17">
        <f t="shared" si="8"/>
        <v>0.50036536327457326</v>
      </c>
      <c r="P17">
        <f t="shared" si="9"/>
        <v>0.50036536327457326</v>
      </c>
      <c r="Q17">
        <f t="shared" si="10"/>
        <v>-0.69241672086145489</v>
      </c>
    </row>
    <row r="18" spans="1:17" x14ac:dyDescent="0.25">
      <c r="A18">
        <v>10.385094737400134</v>
      </c>
      <c r="B18">
        <v>-35.508699828064103</v>
      </c>
      <c r="C18">
        <v>-46.758841498002319</v>
      </c>
      <c r="D18">
        <v>157.1927179217501</v>
      </c>
      <c r="E18">
        <v>1</v>
      </c>
      <c r="G18">
        <f t="shared" si="1"/>
        <v>7.2747825808542693E-2</v>
      </c>
      <c r="H18">
        <f t="shared" si="2"/>
        <v>-0.30328163352357423</v>
      </c>
      <c r="I18">
        <f t="shared" si="3"/>
        <v>-0.35756271202010614</v>
      </c>
      <c r="J18">
        <f t="shared" si="4"/>
        <v>1.5618772282566569</v>
      </c>
      <c r="K18">
        <f t="shared" si="5"/>
        <v>-0.49888808511330907</v>
      </c>
      <c r="M18">
        <f t="shared" si="6"/>
        <v>0.47489262340821015</v>
      </c>
      <c r="N18">
        <f t="shared" si="7"/>
        <v>1.607841543671362</v>
      </c>
      <c r="O18">
        <f t="shared" si="8"/>
        <v>0.61654111906194131</v>
      </c>
      <c r="P18">
        <f t="shared" si="9"/>
        <v>0.61654111906194131</v>
      </c>
      <c r="Q18">
        <f t="shared" si="10"/>
        <v>-0.48363026101564366</v>
      </c>
    </row>
    <row r="19" spans="1:17" x14ac:dyDescent="0.25">
      <c r="A19">
        <v>-5.6858338818942329</v>
      </c>
      <c r="B19">
        <v>87.579937051941812</v>
      </c>
      <c r="C19">
        <v>-46.758841498002319</v>
      </c>
      <c r="D19">
        <v>157.1927179217501</v>
      </c>
      <c r="E19">
        <v>1</v>
      </c>
      <c r="G19">
        <f t="shared" si="1"/>
        <v>-3.9829396194791269E-2</v>
      </c>
      <c r="H19">
        <f t="shared" si="2"/>
        <v>0.74802475172611294</v>
      </c>
      <c r="I19">
        <f t="shared" si="3"/>
        <v>-0.35756271202010614</v>
      </c>
      <c r="J19">
        <f t="shared" si="4"/>
        <v>1.5618772282566569</v>
      </c>
      <c r="K19">
        <f t="shared" si="5"/>
        <v>-0.49888808511330907</v>
      </c>
      <c r="M19">
        <f t="shared" si="6"/>
        <v>1.4136217866545633</v>
      </c>
      <c r="N19">
        <f t="shared" si="7"/>
        <v>4.1108169771695309</v>
      </c>
      <c r="O19">
        <f t="shared" si="8"/>
        <v>0.80433656605840353</v>
      </c>
      <c r="P19">
        <f t="shared" si="9"/>
        <v>0.80433656605840353</v>
      </c>
      <c r="Q19">
        <f t="shared" si="10"/>
        <v>-0.21773748289727407</v>
      </c>
    </row>
    <row r="20" spans="1:17" x14ac:dyDescent="0.25">
      <c r="A20">
        <v>-5.6858338818942329</v>
      </c>
      <c r="B20">
        <v>87.579937051941812</v>
      </c>
      <c r="C20">
        <v>100.93307631439407</v>
      </c>
      <c r="D20">
        <v>157.1927179217501</v>
      </c>
      <c r="E20">
        <v>1</v>
      </c>
      <c r="G20">
        <f t="shared" si="1"/>
        <v>-3.9829396194791269E-2</v>
      </c>
      <c r="H20">
        <f t="shared" si="2"/>
        <v>0.74802475172611294</v>
      </c>
      <c r="I20">
        <f t="shared" si="3"/>
        <v>0.77183059595368619</v>
      </c>
      <c r="J20">
        <f t="shared" si="4"/>
        <v>1.5618772282566569</v>
      </c>
      <c r="K20">
        <f t="shared" si="5"/>
        <v>-0.49888808511330907</v>
      </c>
      <c r="M20">
        <f t="shared" si="6"/>
        <v>2.5430150946283554</v>
      </c>
      <c r="N20">
        <f t="shared" si="7"/>
        <v>12.717959070783825</v>
      </c>
      <c r="O20">
        <f t="shared" si="8"/>
        <v>0.92710285875325471</v>
      </c>
      <c r="P20">
        <f t="shared" si="9"/>
        <v>0.92710285875325471</v>
      </c>
      <c r="Q20">
        <f t="shared" si="10"/>
        <v>-7.5690760830372614E-2</v>
      </c>
    </row>
    <row r="21" spans="1:17" x14ac:dyDescent="0.25">
      <c r="A21">
        <v>24.067603007585038</v>
      </c>
      <c r="B21">
        <v>87.579937051941812</v>
      </c>
      <c r="C21">
        <v>26.617316200933416</v>
      </c>
      <c r="D21">
        <v>157.1927179217501</v>
      </c>
      <c r="E21">
        <v>1</v>
      </c>
      <c r="G21">
        <f t="shared" si="1"/>
        <v>0.16859410872002084</v>
      </c>
      <c r="H21">
        <f t="shared" si="2"/>
        <v>0.74802475172611294</v>
      </c>
      <c r="I21">
        <f t="shared" si="3"/>
        <v>0.20354139372569938</v>
      </c>
      <c r="J21">
        <f t="shared" si="4"/>
        <v>1.5618772282566569</v>
      </c>
      <c r="K21">
        <f t="shared" si="5"/>
        <v>-0.49888808511330907</v>
      </c>
      <c r="M21">
        <f t="shared" si="6"/>
        <v>2.183149397315181</v>
      </c>
      <c r="N21">
        <f t="shared" si="7"/>
        <v>8.8742107099385787</v>
      </c>
      <c r="O21">
        <f t="shared" si="8"/>
        <v>0.89872608258263309</v>
      </c>
      <c r="P21">
        <f t="shared" si="9"/>
        <v>0.89872608258263309</v>
      </c>
      <c r="Q21">
        <f t="shared" si="10"/>
        <v>-0.10677698217009746</v>
      </c>
    </row>
    <row r="22" spans="1:17" x14ac:dyDescent="0.25">
      <c r="A22">
        <v>10.385094737400134</v>
      </c>
      <c r="B22">
        <v>-35.508699828064103</v>
      </c>
      <c r="C22">
        <v>96.207787829339537</v>
      </c>
      <c r="D22">
        <v>157.1927179217501</v>
      </c>
      <c r="E22">
        <v>1</v>
      </c>
      <c r="G22">
        <f t="shared" si="1"/>
        <v>7.2747825808542693E-2</v>
      </c>
      <c r="H22">
        <f t="shared" si="2"/>
        <v>-0.30328163352357423</v>
      </c>
      <c r="I22">
        <f t="shared" si="3"/>
        <v>0.73569653207048114</v>
      </c>
      <c r="J22">
        <f t="shared" si="4"/>
        <v>1.5618772282566569</v>
      </c>
      <c r="K22">
        <f t="shared" si="5"/>
        <v>-0.49888808511330907</v>
      </c>
      <c r="M22">
        <f t="shared" si="6"/>
        <v>1.5681518674987973</v>
      </c>
      <c r="N22">
        <f t="shared" si="7"/>
        <v>4.7977730747505261</v>
      </c>
      <c r="O22">
        <f t="shared" si="8"/>
        <v>0.82751998274043703</v>
      </c>
      <c r="P22">
        <f t="shared" si="9"/>
        <v>0.82751998274043703</v>
      </c>
      <c r="Q22">
        <f t="shared" si="10"/>
        <v>-0.18932202369567311</v>
      </c>
    </row>
    <row r="23" spans="1:17" x14ac:dyDescent="0.25">
      <c r="A23">
        <v>10.385094737400134</v>
      </c>
      <c r="B23">
        <v>131.94856914477802</v>
      </c>
      <c r="C23">
        <v>26.617316200933416</v>
      </c>
      <c r="D23">
        <v>-94.961360375027951</v>
      </c>
      <c r="E23">
        <v>0</v>
      </c>
      <c r="G23">
        <f t="shared" si="1"/>
        <v>7.2747825808542693E-2</v>
      </c>
      <c r="H23">
        <f t="shared" si="2"/>
        <v>1.1269795229083239</v>
      </c>
      <c r="I23">
        <f t="shared" si="3"/>
        <v>0.20354139372569938</v>
      </c>
      <c r="J23">
        <f t="shared" si="4"/>
        <v>-0.9435423491300805</v>
      </c>
      <c r="K23">
        <f t="shared" si="5"/>
        <v>-0.49888808511330907</v>
      </c>
      <c r="M23">
        <f t="shared" si="6"/>
        <v>-3.9161691800823517E-2</v>
      </c>
      <c r="N23">
        <f t="shared" si="7"/>
        <v>0.96159521451370389</v>
      </c>
      <c r="O23">
        <f t="shared" si="8"/>
        <v>0.49021082810506933</v>
      </c>
      <c r="P23">
        <f t="shared" si="9"/>
        <v>0.50978917189493067</v>
      </c>
      <c r="Q23">
        <f t="shared" si="10"/>
        <v>-0.67375802717363498</v>
      </c>
    </row>
    <row r="24" spans="1:17" x14ac:dyDescent="0.25">
      <c r="A24">
        <v>-43.580409799888336</v>
      </c>
      <c r="B24">
        <v>-35.508699828064103</v>
      </c>
      <c r="C24">
        <v>49.850513937795007</v>
      </c>
      <c r="D24">
        <v>-94.961360375027951</v>
      </c>
      <c r="E24">
        <v>0</v>
      </c>
      <c r="G24">
        <f t="shared" si="1"/>
        <v>-0.30528176593031975</v>
      </c>
      <c r="H24">
        <f t="shared" si="2"/>
        <v>-0.30328163352357423</v>
      </c>
      <c r="I24">
        <f t="shared" si="3"/>
        <v>0.38120458908195171</v>
      </c>
      <c r="J24">
        <f t="shared" si="4"/>
        <v>-0.9435423491300805</v>
      </c>
      <c r="K24">
        <f t="shared" si="5"/>
        <v>-0.49888808511330907</v>
      </c>
      <c r="M24">
        <f t="shared" si="6"/>
        <v>-1.6697892446153317</v>
      </c>
      <c r="N24">
        <f t="shared" si="7"/>
        <v>0.18828674390253514</v>
      </c>
      <c r="O24">
        <f t="shared" si="8"/>
        <v>0.15845228003147588</v>
      </c>
      <c r="P24">
        <f t="shared" si="9"/>
        <v>0.84154771996852418</v>
      </c>
      <c r="Q24">
        <f t="shared" si="10"/>
        <v>-0.17251255873746998</v>
      </c>
    </row>
    <row r="25" spans="1:17" x14ac:dyDescent="0.25">
      <c r="A25">
        <v>24.067603007585038</v>
      </c>
      <c r="B25">
        <v>87.579937051941812</v>
      </c>
      <c r="C25">
        <v>4.6520015634892697</v>
      </c>
      <c r="D25">
        <v>157.1927179217501</v>
      </c>
      <c r="E25">
        <v>1</v>
      </c>
      <c r="G25">
        <f t="shared" si="1"/>
        <v>0.16859410872002084</v>
      </c>
      <c r="H25">
        <f t="shared" si="2"/>
        <v>0.74802475172611294</v>
      </c>
      <c r="I25">
        <f t="shared" si="3"/>
        <v>3.5573642162072427E-2</v>
      </c>
      <c r="J25">
        <f t="shared" si="4"/>
        <v>1.5618772282566569</v>
      </c>
      <c r="K25">
        <f t="shared" si="5"/>
        <v>-0.49888808511330907</v>
      </c>
      <c r="M25">
        <f t="shared" si="6"/>
        <v>2.0151816457515537</v>
      </c>
      <c r="N25">
        <f t="shared" si="7"/>
        <v>7.5020899802167333</v>
      </c>
      <c r="O25">
        <f t="shared" si="8"/>
        <v>0.88238186112745554</v>
      </c>
      <c r="P25">
        <f t="shared" si="9"/>
        <v>0.88238186112745554</v>
      </c>
      <c r="Q25">
        <f t="shared" si="10"/>
        <v>-0.12513036754667595</v>
      </c>
    </row>
    <row r="26" spans="1:17" x14ac:dyDescent="0.25">
      <c r="A26">
        <v>24.067603007585038</v>
      </c>
      <c r="B26">
        <v>146.3586035421537</v>
      </c>
      <c r="C26">
        <v>49.850513937795007</v>
      </c>
      <c r="D26">
        <v>157.1927179217501</v>
      </c>
      <c r="E26">
        <v>1</v>
      </c>
      <c r="G26">
        <f t="shared" si="1"/>
        <v>0.16859410872002084</v>
      </c>
      <c r="H26">
        <f t="shared" si="2"/>
        <v>1.2500563686483346</v>
      </c>
      <c r="I26">
        <f t="shared" si="3"/>
        <v>0.38120458908195171</v>
      </c>
      <c r="J26">
        <f t="shared" si="4"/>
        <v>1.5618772282566569</v>
      </c>
      <c r="K26">
        <f t="shared" si="5"/>
        <v>-0.49888808511330907</v>
      </c>
      <c r="M26">
        <f t="shared" si="6"/>
        <v>2.8628442095936553</v>
      </c>
      <c r="N26">
        <f t="shared" si="7"/>
        <v>17.511261873777965</v>
      </c>
      <c r="O26">
        <f t="shared" si="8"/>
        <v>0.94597883132880611</v>
      </c>
      <c r="P26">
        <f t="shared" si="9"/>
        <v>0.94597883132880611</v>
      </c>
      <c r="Q26">
        <f t="shared" si="10"/>
        <v>-5.5535087211488608E-2</v>
      </c>
    </row>
    <row r="27" spans="1:17" x14ac:dyDescent="0.25">
      <c r="A27">
        <v>10.385094737400134</v>
      </c>
      <c r="B27">
        <v>194.54241223142756</v>
      </c>
      <c r="C27">
        <v>-46.758841498002319</v>
      </c>
      <c r="D27">
        <v>157.1927179217501</v>
      </c>
      <c r="E27">
        <v>1</v>
      </c>
      <c r="G27">
        <f t="shared" si="1"/>
        <v>7.2747825808542693E-2</v>
      </c>
      <c r="H27">
        <f t="shared" si="2"/>
        <v>1.6615967595786962</v>
      </c>
      <c r="I27">
        <f t="shared" si="3"/>
        <v>-0.35756271202010614</v>
      </c>
      <c r="J27">
        <f t="shared" si="4"/>
        <v>1.5618772282566569</v>
      </c>
      <c r="K27">
        <f t="shared" si="5"/>
        <v>-0.49888808511330907</v>
      </c>
      <c r="M27">
        <f t="shared" si="6"/>
        <v>2.4397710165104805</v>
      </c>
      <c r="N27">
        <f t="shared" si="7"/>
        <v>11.470413906652679</v>
      </c>
      <c r="O27">
        <f t="shared" si="8"/>
        <v>0.9198101997667838</v>
      </c>
      <c r="P27">
        <f t="shared" si="9"/>
        <v>0.9198101997667838</v>
      </c>
      <c r="Q27">
        <f t="shared" si="10"/>
        <v>-8.3587934824094615E-2</v>
      </c>
    </row>
    <row r="28" spans="1:17" x14ac:dyDescent="0.25">
      <c r="A28">
        <v>10.385094737400134</v>
      </c>
      <c r="B28">
        <v>131.94856914477802</v>
      </c>
      <c r="C28">
        <v>26.617316200933416</v>
      </c>
      <c r="D28">
        <v>-94.961360375027951</v>
      </c>
      <c r="E28">
        <v>0</v>
      </c>
      <c r="G28">
        <f t="shared" si="1"/>
        <v>7.2747825808542693E-2</v>
      </c>
      <c r="H28">
        <f t="shared" si="2"/>
        <v>1.1269795229083239</v>
      </c>
      <c r="I28">
        <f t="shared" si="3"/>
        <v>0.20354139372569938</v>
      </c>
      <c r="J28">
        <f t="shared" si="4"/>
        <v>-0.9435423491300805</v>
      </c>
      <c r="K28">
        <f t="shared" si="5"/>
        <v>-0.49888808511330907</v>
      </c>
      <c r="M28">
        <f t="shared" si="6"/>
        <v>-3.9161691800823517E-2</v>
      </c>
      <c r="N28">
        <f t="shared" si="7"/>
        <v>0.96159521451370389</v>
      </c>
      <c r="O28">
        <f t="shared" si="8"/>
        <v>0.49021082810506933</v>
      </c>
      <c r="P28">
        <f t="shared" si="9"/>
        <v>0.50978917189493067</v>
      </c>
      <c r="Q28">
        <f t="shared" si="10"/>
        <v>-0.67375802717363498</v>
      </c>
    </row>
    <row r="29" spans="1:17" x14ac:dyDescent="0.25">
      <c r="A29">
        <v>-43.580409799888336</v>
      </c>
      <c r="B29">
        <v>-35.508699828064103</v>
      </c>
      <c r="C29">
        <v>-46.758841498002319</v>
      </c>
      <c r="D29">
        <v>-94.961360375027951</v>
      </c>
      <c r="E29">
        <v>0</v>
      </c>
      <c r="G29">
        <f t="shared" si="1"/>
        <v>-0.30528176593031975</v>
      </c>
      <c r="H29">
        <f t="shared" si="2"/>
        <v>-0.30328163352357423</v>
      </c>
      <c r="I29">
        <f t="shared" si="3"/>
        <v>-0.35756271202010614</v>
      </c>
      <c r="J29">
        <f t="shared" si="4"/>
        <v>-0.9435423491300805</v>
      </c>
      <c r="K29">
        <f t="shared" si="5"/>
        <v>-0.49888808511330907</v>
      </c>
      <c r="M29">
        <f t="shared" si="6"/>
        <v>-2.4085565457173894</v>
      </c>
      <c r="N29">
        <f t="shared" si="7"/>
        <v>8.9945032456667934E-2</v>
      </c>
      <c r="O29">
        <f t="shared" si="8"/>
        <v>8.2522539924731297E-2</v>
      </c>
      <c r="P29">
        <f t="shared" si="9"/>
        <v>0.91747746007526865</v>
      </c>
      <c r="Q29">
        <f t="shared" si="10"/>
        <v>-8.6127266030633948E-2</v>
      </c>
    </row>
    <row r="30" spans="1:17" x14ac:dyDescent="0.25">
      <c r="A30">
        <v>10.385094737400134</v>
      </c>
      <c r="B30">
        <v>194.54241223142756</v>
      </c>
      <c r="C30">
        <v>96.207787829339537</v>
      </c>
      <c r="D30">
        <v>-94.961360375027951</v>
      </c>
      <c r="E30">
        <v>1</v>
      </c>
      <c r="G30">
        <f t="shared" si="1"/>
        <v>7.2747825808542693E-2</v>
      </c>
      <c r="H30">
        <f t="shared" si="2"/>
        <v>1.6615967595786962</v>
      </c>
      <c r="I30">
        <f t="shared" si="3"/>
        <v>0.73569653207048114</v>
      </c>
      <c r="J30">
        <f t="shared" si="4"/>
        <v>-0.9435423491300805</v>
      </c>
      <c r="K30">
        <f t="shared" si="5"/>
        <v>-0.49888808511330907</v>
      </c>
      <c r="M30">
        <f t="shared" si="6"/>
        <v>1.0276106832143306</v>
      </c>
      <c r="N30">
        <f t="shared" si="7"/>
        <v>2.7943811901293332</v>
      </c>
      <c r="O30">
        <f t="shared" si="8"/>
        <v>0.73645241479654433</v>
      </c>
      <c r="P30">
        <f t="shared" si="9"/>
        <v>0.73645241479654433</v>
      </c>
      <c r="Q30">
        <f t="shared" si="10"/>
        <v>-0.30591065508319942</v>
      </c>
    </row>
    <row r="31" spans="1:17" x14ac:dyDescent="0.25">
      <c r="A31">
        <v>24.067603007585038</v>
      </c>
      <c r="B31">
        <v>-35.508699828064103</v>
      </c>
      <c r="C31">
        <v>26.617316200933416</v>
      </c>
      <c r="D31">
        <v>157.1927179217501</v>
      </c>
      <c r="E31">
        <v>1</v>
      </c>
      <c r="G31">
        <f t="shared" si="1"/>
        <v>0.16859410872002084</v>
      </c>
      <c r="H31">
        <f t="shared" si="2"/>
        <v>-0.30328163352357423</v>
      </c>
      <c r="I31">
        <f t="shared" si="3"/>
        <v>0.20354139372569938</v>
      </c>
      <c r="J31">
        <f t="shared" si="4"/>
        <v>1.5618772282566569</v>
      </c>
      <c r="K31">
        <f t="shared" si="5"/>
        <v>-0.49888808511330907</v>
      </c>
      <c r="M31">
        <f t="shared" si="6"/>
        <v>1.1318430120654939</v>
      </c>
      <c r="N31">
        <f t="shared" si="7"/>
        <v>3.1013670931345474</v>
      </c>
      <c r="O31">
        <f t="shared" si="8"/>
        <v>0.75617886005036172</v>
      </c>
      <c r="P31">
        <f t="shared" si="9"/>
        <v>0.75617886005036172</v>
      </c>
      <c r="Q31">
        <f t="shared" si="10"/>
        <v>-0.27947734341677866</v>
      </c>
    </row>
    <row r="32" spans="1:17" x14ac:dyDescent="0.25">
      <c r="A32">
        <v>6.0882919635254256</v>
      </c>
      <c r="B32">
        <v>131.94856914477802</v>
      </c>
      <c r="C32">
        <v>49.850513937795007</v>
      </c>
      <c r="D32">
        <v>-94.961360375027951</v>
      </c>
      <c r="E32">
        <v>1</v>
      </c>
      <c r="G32">
        <f t="shared" si="1"/>
        <v>4.2648624247888053E-2</v>
      </c>
      <c r="H32">
        <f t="shared" si="2"/>
        <v>1.1269795229083239</v>
      </c>
      <c r="I32">
        <f t="shared" si="3"/>
        <v>0.38120458908195171</v>
      </c>
      <c r="J32">
        <f t="shared" si="4"/>
        <v>-0.9435423491300805</v>
      </c>
      <c r="K32">
        <f t="shared" si="5"/>
        <v>-0.49888808511330907</v>
      </c>
      <c r="M32">
        <f t="shared" si="6"/>
        <v>0.10840230199477419</v>
      </c>
      <c r="N32">
        <f t="shared" si="7"/>
        <v>1.1144960191813853</v>
      </c>
      <c r="O32">
        <f t="shared" si="8"/>
        <v>0.52707406827507575</v>
      </c>
      <c r="P32">
        <f t="shared" si="9"/>
        <v>0.52707406827507575</v>
      </c>
      <c r="Q32">
        <f t="shared" si="10"/>
        <v>-0.64041419330505167</v>
      </c>
    </row>
    <row r="33" spans="1:17" x14ac:dyDescent="0.25">
      <c r="A33">
        <v>6.0882919635254256</v>
      </c>
      <c r="B33">
        <v>131.94856914477802</v>
      </c>
      <c r="C33">
        <v>96.207787829339537</v>
      </c>
      <c r="D33">
        <v>-94.961360375027951</v>
      </c>
      <c r="E33">
        <v>0</v>
      </c>
      <c r="G33">
        <f t="shared" si="1"/>
        <v>4.2648624247888053E-2</v>
      </c>
      <c r="H33">
        <f t="shared" si="2"/>
        <v>1.1269795229083239</v>
      </c>
      <c r="I33">
        <f t="shared" si="3"/>
        <v>0.73569653207048114</v>
      </c>
      <c r="J33">
        <f t="shared" si="4"/>
        <v>-0.9435423491300805</v>
      </c>
      <c r="K33">
        <f t="shared" si="5"/>
        <v>-0.49888808511330907</v>
      </c>
      <c r="M33">
        <f t="shared" si="6"/>
        <v>0.46289424498330356</v>
      </c>
      <c r="N33">
        <f t="shared" si="7"/>
        <v>1.5886653242039661</v>
      </c>
      <c r="O33">
        <f t="shared" si="8"/>
        <v>0.61370054651328576</v>
      </c>
      <c r="P33">
        <f t="shared" si="9"/>
        <v>0.38629945348671424</v>
      </c>
      <c r="Q33">
        <f t="shared" si="10"/>
        <v>-0.95114242404889271</v>
      </c>
    </row>
    <row r="34" spans="1:17" x14ac:dyDescent="0.25">
      <c r="A34">
        <v>-5.6858338818942329</v>
      </c>
      <c r="B34">
        <v>-35.508699828064103</v>
      </c>
      <c r="C34">
        <v>26.617316200933416</v>
      </c>
      <c r="D34">
        <v>-94.961360375027951</v>
      </c>
      <c r="E34">
        <v>0</v>
      </c>
      <c r="G34">
        <f t="shared" si="1"/>
        <v>-3.9829396194791269E-2</v>
      </c>
      <c r="H34">
        <f t="shared" si="2"/>
        <v>-0.30328163352357423</v>
      </c>
      <c r="I34">
        <f t="shared" si="3"/>
        <v>0.20354139372569938</v>
      </c>
      <c r="J34">
        <f t="shared" si="4"/>
        <v>-0.9435423491300805</v>
      </c>
      <c r="K34">
        <f t="shared" si="5"/>
        <v>-0.49888808511330907</v>
      </c>
      <c r="M34">
        <f t="shared" si="6"/>
        <v>-1.5820000702360557</v>
      </c>
      <c r="N34">
        <f t="shared" si="7"/>
        <v>0.2055635452462008</v>
      </c>
      <c r="O34">
        <f t="shared" si="8"/>
        <v>0.17051240978277965</v>
      </c>
      <c r="P34">
        <f t="shared" si="9"/>
        <v>0.82948759021722029</v>
      </c>
      <c r="Q34">
        <f t="shared" si="10"/>
        <v>-0.18694713002145014</v>
      </c>
    </row>
    <row r="35" spans="1:17" x14ac:dyDescent="0.25">
      <c r="A35">
        <v>6.0882919635254256</v>
      </c>
      <c r="B35">
        <v>131.94856914477802</v>
      </c>
      <c r="C35">
        <v>49.850513937795007</v>
      </c>
      <c r="D35">
        <v>157.1927179217501</v>
      </c>
      <c r="E35">
        <v>1</v>
      </c>
      <c r="G35">
        <f t="shared" si="1"/>
        <v>4.2648624247888053E-2</v>
      </c>
      <c r="H35">
        <f t="shared" si="2"/>
        <v>1.1269795229083239</v>
      </c>
      <c r="I35">
        <f t="shared" si="3"/>
        <v>0.38120458908195171</v>
      </c>
      <c r="J35">
        <f t="shared" si="4"/>
        <v>1.5618772282566569</v>
      </c>
      <c r="K35">
        <f t="shared" si="5"/>
        <v>-0.49888808511330907</v>
      </c>
      <c r="M35">
        <f t="shared" si="6"/>
        <v>2.6138218793815113</v>
      </c>
      <c r="N35">
        <f t="shared" si="7"/>
        <v>13.651124229588781</v>
      </c>
      <c r="O35">
        <f t="shared" si="8"/>
        <v>0.9317458521046158</v>
      </c>
      <c r="P35">
        <f t="shared" si="9"/>
        <v>0.9317458521046158</v>
      </c>
      <c r="Q35">
        <f t="shared" si="10"/>
        <v>-7.0695192358338751E-2</v>
      </c>
    </row>
    <row r="36" spans="1:17" x14ac:dyDescent="0.25">
      <c r="A36">
        <v>10.385094737400134</v>
      </c>
      <c r="B36">
        <v>-35.508699828064103</v>
      </c>
      <c r="C36">
        <v>96.207787829339537</v>
      </c>
      <c r="D36">
        <v>-94.961360375027951</v>
      </c>
      <c r="E36">
        <v>0</v>
      </c>
      <c r="G36">
        <f t="shared" si="1"/>
        <v>7.2747825808542693E-2</v>
      </c>
      <c r="H36">
        <f t="shared" si="2"/>
        <v>-0.30328163352357423</v>
      </c>
      <c r="I36">
        <f t="shared" si="3"/>
        <v>0.73569653207048114</v>
      </c>
      <c r="J36">
        <f t="shared" si="4"/>
        <v>-0.9435423491300805</v>
      </c>
      <c r="K36">
        <f t="shared" si="5"/>
        <v>-0.49888808511330907</v>
      </c>
      <c r="M36">
        <f t="shared" si="6"/>
        <v>-0.93726770988793995</v>
      </c>
      <c r="N36">
        <f t="shared" si="7"/>
        <v>0.39169660335778572</v>
      </c>
      <c r="O36">
        <f t="shared" si="8"/>
        <v>0.28145258270569046</v>
      </c>
      <c r="P36">
        <f t="shared" si="9"/>
        <v>0.7185474172943096</v>
      </c>
      <c r="Q36">
        <f t="shared" si="10"/>
        <v>-0.33052358079815836</v>
      </c>
    </row>
    <row r="37" spans="1:17" x14ac:dyDescent="0.25">
      <c r="A37">
        <v>6.0882919635254256</v>
      </c>
      <c r="B37">
        <v>87.579937051941812</v>
      </c>
      <c r="C37">
        <v>26.617316200933416</v>
      </c>
      <c r="D37">
        <v>-94.961360375027951</v>
      </c>
      <c r="E37">
        <v>0</v>
      </c>
      <c r="G37">
        <f t="shared" si="1"/>
        <v>4.2648624247888053E-2</v>
      </c>
      <c r="H37">
        <f t="shared" si="2"/>
        <v>0.74802475172611294</v>
      </c>
      <c r="I37">
        <f t="shared" si="3"/>
        <v>0.20354139372569938</v>
      </c>
      <c r="J37">
        <f t="shared" si="4"/>
        <v>-0.9435423491300805</v>
      </c>
      <c r="K37">
        <f t="shared" si="5"/>
        <v>-0.49888808511330907</v>
      </c>
      <c r="M37">
        <f t="shared" si="6"/>
        <v>-0.44821566454368922</v>
      </c>
      <c r="N37">
        <f t="shared" si="7"/>
        <v>0.63876690980181583</v>
      </c>
      <c r="O37">
        <f t="shared" si="8"/>
        <v>0.38978509144968337</v>
      </c>
      <c r="P37">
        <f t="shared" si="9"/>
        <v>0.61021490855031657</v>
      </c>
      <c r="Q37">
        <f t="shared" si="10"/>
        <v>-0.4939440747621785</v>
      </c>
    </row>
    <row r="38" spans="1:17" x14ac:dyDescent="0.25">
      <c r="A38">
        <v>10.385094737400134</v>
      </c>
      <c r="B38">
        <v>194.54241223142756</v>
      </c>
      <c r="C38">
        <v>23.024115278327077</v>
      </c>
      <c r="D38">
        <v>-94.961360375027951</v>
      </c>
      <c r="E38">
        <v>0</v>
      </c>
      <c r="G38">
        <f t="shared" si="1"/>
        <v>7.2747825808542693E-2</v>
      </c>
      <c r="H38">
        <f t="shared" si="2"/>
        <v>1.6615967595786962</v>
      </c>
      <c r="I38">
        <f t="shared" si="3"/>
        <v>0.17606435140472657</v>
      </c>
      <c r="J38">
        <f t="shared" si="4"/>
        <v>-0.9435423491300805</v>
      </c>
      <c r="K38">
        <f t="shared" si="5"/>
        <v>-0.49888808511330907</v>
      </c>
      <c r="M38">
        <f t="shared" si="6"/>
        <v>0.46797850254857609</v>
      </c>
      <c r="N38">
        <f t="shared" si="7"/>
        <v>1.5967630759814242</v>
      </c>
      <c r="O38">
        <f t="shared" si="8"/>
        <v>0.61490518359205393</v>
      </c>
      <c r="P38">
        <f t="shared" si="9"/>
        <v>0.38509481640794607</v>
      </c>
      <c r="Q38">
        <f t="shared" si="10"/>
        <v>-0.95426569863112787</v>
      </c>
    </row>
    <row r="39" spans="1:17" x14ac:dyDescent="0.25">
      <c r="A39">
        <v>-5.6858338818942329</v>
      </c>
      <c r="B39">
        <v>194.54241223142756</v>
      </c>
      <c r="C39">
        <v>96.207787829339537</v>
      </c>
      <c r="D39">
        <v>-94.961360375027951</v>
      </c>
      <c r="E39">
        <v>1</v>
      </c>
      <c r="G39">
        <f t="shared" si="1"/>
        <v>-3.9829396194791269E-2</v>
      </c>
      <c r="H39">
        <f t="shared" si="2"/>
        <v>1.6615967595786962</v>
      </c>
      <c r="I39">
        <f t="shared" si="3"/>
        <v>0.73569653207048114</v>
      </c>
      <c r="J39">
        <f t="shared" si="4"/>
        <v>-0.9435423491300805</v>
      </c>
      <c r="K39">
        <f t="shared" si="5"/>
        <v>-0.49888808511330907</v>
      </c>
      <c r="M39">
        <f t="shared" si="6"/>
        <v>0.91503346121099671</v>
      </c>
      <c r="N39">
        <f t="shared" si="7"/>
        <v>2.4968587984261794</v>
      </c>
      <c r="O39">
        <f t="shared" si="8"/>
        <v>0.7140290593231654</v>
      </c>
      <c r="P39">
        <f t="shared" si="9"/>
        <v>0.7140290593231654</v>
      </c>
      <c r="Q39">
        <f t="shared" si="10"/>
        <v>-0.33683161813858359</v>
      </c>
    </row>
    <row r="40" spans="1:17" x14ac:dyDescent="0.25">
      <c r="A40">
        <v>6.0882919635254256</v>
      </c>
      <c r="B40">
        <v>194.54241223142756</v>
      </c>
      <c r="C40">
        <v>96.207787829339537</v>
      </c>
      <c r="D40">
        <v>157.1927179217501</v>
      </c>
      <c r="E40">
        <v>1</v>
      </c>
      <c r="G40">
        <f t="shared" si="1"/>
        <v>4.2648624247888053E-2</v>
      </c>
      <c r="H40">
        <f t="shared" si="2"/>
        <v>1.6615967595786962</v>
      </c>
      <c r="I40">
        <f t="shared" si="3"/>
        <v>0.73569653207048114</v>
      </c>
      <c r="J40">
        <f t="shared" si="4"/>
        <v>1.5618772282566569</v>
      </c>
      <c r="K40">
        <f t="shared" si="5"/>
        <v>-0.49888808511330907</v>
      </c>
      <c r="M40">
        <f t="shared" si="6"/>
        <v>3.5029310590404128</v>
      </c>
      <c r="N40">
        <f t="shared" si="7"/>
        <v>33.212657691812552</v>
      </c>
      <c r="O40">
        <f t="shared" si="8"/>
        <v>0.97077105178416723</v>
      </c>
      <c r="P40">
        <f t="shared" si="9"/>
        <v>0.97077105178416723</v>
      </c>
      <c r="Q40">
        <f t="shared" si="10"/>
        <v>-2.966462450283015E-2</v>
      </c>
    </row>
    <row r="41" spans="1:17" x14ac:dyDescent="0.25">
      <c r="A41">
        <v>6.0882919635254256</v>
      </c>
      <c r="B41">
        <v>131.94856914477802</v>
      </c>
      <c r="C41">
        <v>-46.758841498002319</v>
      </c>
      <c r="D41">
        <v>157.1927179217501</v>
      </c>
      <c r="E41">
        <v>1</v>
      </c>
      <c r="G41">
        <f t="shared" si="1"/>
        <v>4.2648624247888053E-2</v>
      </c>
      <c r="H41">
        <f t="shared" si="2"/>
        <v>1.1269795229083239</v>
      </c>
      <c r="I41">
        <f t="shared" si="3"/>
        <v>-0.35756271202010614</v>
      </c>
      <c r="J41">
        <f t="shared" si="4"/>
        <v>1.5618772282566569</v>
      </c>
      <c r="K41">
        <f t="shared" si="5"/>
        <v>-0.49888808511330907</v>
      </c>
      <c r="M41">
        <f t="shared" si="6"/>
        <v>1.8750545782794534</v>
      </c>
      <c r="N41">
        <f t="shared" si="7"/>
        <v>6.5211750251305745</v>
      </c>
      <c r="O41">
        <f t="shared" si="8"/>
        <v>0.86704205171948656</v>
      </c>
      <c r="P41">
        <f t="shared" si="9"/>
        <v>0.86704205171948656</v>
      </c>
      <c r="Q41">
        <f t="shared" si="10"/>
        <v>-0.14266780081784489</v>
      </c>
    </row>
    <row r="42" spans="1:17" x14ac:dyDescent="0.25">
      <c r="A42">
        <v>-5.6858338818942329</v>
      </c>
      <c r="B42">
        <v>131.94856914477802</v>
      </c>
      <c r="C42">
        <v>23.024115278327077</v>
      </c>
      <c r="D42">
        <v>157.1927179217501</v>
      </c>
      <c r="E42">
        <v>1</v>
      </c>
      <c r="G42">
        <f t="shared" si="1"/>
        <v>-3.9829396194791269E-2</v>
      </c>
      <c r="H42">
        <f t="shared" si="2"/>
        <v>1.1269795229083239</v>
      </c>
      <c r="I42">
        <f t="shared" si="3"/>
        <v>0.17606435140472657</v>
      </c>
      <c r="J42">
        <f t="shared" si="4"/>
        <v>1.5618772282566569</v>
      </c>
      <c r="K42">
        <f t="shared" si="5"/>
        <v>-0.49888808511330907</v>
      </c>
      <c r="M42">
        <f t="shared" si="6"/>
        <v>2.3262036212616071</v>
      </c>
      <c r="N42">
        <f t="shared" si="7"/>
        <v>10.23899654606773</v>
      </c>
      <c r="O42">
        <f t="shared" si="8"/>
        <v>0.91102408512173827</v>
      </c>
      <c r="P42">
        <f t="shared" si="9"/>
        <v>0.91102408512173827</v>
      </c>
      <c r="Q42">
        <f t="shared" si="10"/>
        <v>-9.3185943957786538E-2</v>
      </c>
    </row>
    <row r="43" spans="1:17" x14ac:dyDescent="0.25">
      <c r="A43">
        <v>10.385094737400134</v>
      </c>
      <c r="B43">
        <v>72.164869069215996</v>
      </c>
      <c r="C43">
        <v>26.617316200933416</v>
      </c>
      <c r="D43">
        <v>-94.961360375027951</v>
      </c>
      <c r="E43">
        <v>1</v>
      </c>
      <c r="G43">
        <f t="shared" si="1"/>
        <v>7.2747825808542693E-2</v>
      </c>
      <c r="H43">
        <f t="shared" si="2"/>
        <v>0.61636386238588736</v>
      </c>
      <c r="I43">
        <f t="shared" si="3"/>
        <v>0.20354139372569938</v>
      </c>
      <c r="J43">
        <f t="shared" si="4"/>
        <v>-0.9435423491300805</v>
      </c>
      <c r="K43">
        <f t="shared" si="5"/>
        <v>-0.49888808511330907</v>
      </c>
      <c r="M43">
        <f t="shared" si="6"/>
        <v>-0.54977735232326019</v>
      </c>
      <c r="N43">
        <f t="shared" si="7"/>
        <v>0.57707828121669924</v>
      </c>
      <c r="O43">
        <f t="shared" si="8"/>
        <v>0.36591606649448588</v>
      </c>
      <c r="P43">
        <f t="shared" si="9"/>
        <v>0.36591606649448588</v>
      </c>
      <c r="Q43">
        <f t="shared" si="10"/>
        <v>-1.0053512983979156</v>
      </c>
    </row>
    <row r="44" spans="1:17" x14ac:dyDescent="0.25">
      <c r="A44">
        <v>-43.580409799888336</v>
      </c>
      <c r="B44">
        <v>194.54241223142756</v>
      </c>
      <c r="C44">
        <v>26.617316200933416</v>
      </c>
      <c r="D44">
        <v>157.1927179217501</v>
      </c>
      <c r="E44">
        <v>1</v>
      </c>
      <c r="G44">
        <f t="shared" si="1"/>
        <v>-0.30528176593031975</v>
      </c>
      <c r="H44">
        <f t="shared" si="2"/>
        <v>1.6615967595786962</v>
      </c>
      <c r="I44">
        <f t="shared" si="3"/>
        <v>0.20354139372569938</v>
      </c>
      <c r="J44">
        <f t="shared" si="4"/>
        <v>1.5618772282566569</v>
      </c>
      <c r="K44">
        <f t="shared" si="5"/>
        <v>-0.49888808511330907</v>
      </c>
      <c r="M44">
        <f t="shared" si="6"/>
        <v>2.6228455305174236</v>
      </c>
      <c r="N44">
        <f t="shared" si="7"/>
        <v>13.774864667880374</v>
      </c>
      <c r="O44">
        <f t="shared" si="8"/>
        <v>0.93231748496661782</v>
      </c>
      <c r="P44">
        <f t="shared" si="9"/>
        <v>0.93231748496661782</v>
      </c>
      <c r="Q44">
        <f t="shared" si="10"/>
        <v>-7.008187319846626E-2</v>
      </c>
    </row>
    <row r="45" spans="1:17" x14ac:dyDescent="0.25">
      <c r="A45">
        <v>-5.6858338818942329</v>
      </c>
      <c r="B45">
        <v>87.579937051941812</v>
      </c>
      <c r="C45">
        <v>26.617316200933416</v>
      </c>
      <c r="D45">
        <v>-94.961360375027951</v>
      </c>
      <c r="E45">
        <v>0</v>
      </c>
      <c r="G45">
        <f t="shared" si="1"/>
        <v>-3.9829396194791269E-2</v>
      </c>
      <c r="H45">
        <f t="shared" si="2"/>
        <v>0.74802475172611294</v>
      </c>
      <c r="I45">
        <f t="shared" si="3"/>
        <v>0.20354139372569938</v>
      </c>
      <c r="J45">
        <f t="shared" si="4"/>
        <v>-0.9435423491300805</v>
      </c>
      <c r="K45">
        <f t="shared" si="5"/>
        <v>-0.49888808511330907</v>
      </c>
      <c r="M45">
        <f t="shared" si="6"/>
        <v>-0.5306936849863686</v>
      </c>
      <c r="N45">
        <f t="shared" si="7"/>
        <v>0.5881968048332672</v>
      </c>
      <c r="O45">
        <f t="shared" si="8"/>
        <v>0.37035511156000439</v>
      </c>
      <c r="P45">
        <f t="shared" si="9"/>
        <v>0.62964488843999566</v>
      </c>
      <c r="Q45">
        <f t="shared" si="10"/>
        <v>-0.4625992876605961</v>
      </c>
    </row>
    <row r="46" spans="1:17" x14ac:dyDescent="0.25">
      <c r="A46">
        <v>-5.6858338818942329</v>
      </c>
      <c r="B46">
        <v>87.579937051941812</v>
      </c>
      <c r="C46">
        <v>26.617316200933416</v>
      </c>
      <c r="D46">
        <v>157.1927179217501</v>
      </c>
      <c r="E46">
        <v>1</v>
      </c>
      <c r="G46">
        <f t="shared" si="1"/>
        <v>-3.9829396194791269E-2</v>
      </c>
      <c r="H46">
        <f t="shared" si="2"/>
        <v>0.74802475172611294</v>
      </c>
      <c r="I46">
        <f t="shared" si="3"/>
        <v>0.20354139372569938</v>
      </c>
      <c r="J46">
        <f t="shared" si="4"/>
        <v>1.5618772282566569</v>
      </c>
      <c r="K46">
        <f t="shared" si="5"/>
        <v>-0.49888808511330907</v>
      </c>
      <c r="M46">
        <f t="shared" si="6"/>
        <v>1.9747258924003688</v>
      </c>
      <c r="N46">
        <f t="shared" si="7"/>
        <v>7.2046445353155661</v>
      </c>
      <c r="O46">
        <f t="shared" si="8"/>
        <v>0.87811781537936695</v>
      </c>
      <c r="P46">
        <f t="shared" si="9"/>
        <v>0.87811781537936695</v>
      </c>
      <c r="Q46">
        <f t="shared" si="10"/>
        <v>-0.12997450826788376</v>
      </c>
    </row>
    <row r="47" spans="1:17" x14ac:dyDescent="0.25">
      <c r="A47">
        <v>-43.580409799888336</v>
      </c>
      <c r="B47">
        <v>72.164869069215996</v>
      </c>
      <c r="C47">
        <v>4.6520015634892697</v>
      </c>
      <c r="D47">
        <v>-94.961360375027951</v>
      </c>
      <c r="E47">
        <v>0</v>
      </c>
      <c r="G47">
        <f t="shared" si="1"/>
        <v>-0.30528176593031975</v>
      </c>
      <c r="H47">
        <f t="shared" si="2"/>
        <v>0.61636386238588736</v>
      </c>
      <c r="I47">
        <f t="shared" si="3"/>
        <v>3.5573642162072427E-2</v>
      </c>
      <c r="J47">
        <f t="shared" si="4"/>
        <v>-0.9435423491300805</v>
      </c>
      <c r="K47">
        <f t="shared" si="5"/>
        <v>-0.49888808511330907</v>
      </c>
      <c r="M47">
        <f t="shared" si="6"/>
        <v>-1.0957746956257495</v>
      </c>
      <c r="N47">
        <f t="shared" si="7"/>
        <v>0.33428054094007298</v>
      </c>
      <c r="O47">
        <f t="shared" si="8"/>
        <v>0.25053242604029452</v>
      </c>
      <c r="P47">
        <f t="shared" si="9"/>
        <v>0.74946757395970542</v>
      </c>
      <c r="Q47">
        <f t="shared" si="10"/>
        <v>-0.28839222593814751</v>
      </c>
    </row>
    <row r="48" spans="1:17" x14ac:dyDescent="0.25">
      <c r="A48">
        <v>6.0882919635254256</v>
      </c>
      <c r="B48">
        <v>194.54241223142756</v>
      </c>
      <c r="C48">
        <v>9.304003126978575</v>
      </c>
      <c r="D48">
        <v>157.1927179217501</v>
      </c>
      <c r="E48">
        <v>1</v>
      </c>
      <c r="G48">
        <f t="shared" si="1"/>
        <v>4.2648624247888053E-2</v>
      </c>
      <c r="H48">
        <f t="shared" si="2"/>
        <v>1.6615967595786962</v>
      </c>
      <c r="I48">
        <f t="shared" si="3"/>
        <v>7.1147284324145132E-2</v>
      </c>
      <c r="J48">
        <f t="shared" si="4"/>
        <v>1.5618772282566569</v>
      </c>
      <c r="K48">
        <f t="shared" si="5"/>
        <v>-0.49888808511330907</v>
      </c>
      <c r="M48">
        <f t="shared" si="6"/>
        <v>2.8383818112940773</v>
      </c>
      <c r="N48">
        <f t="shared" si="7"/>
        <v>17.088091395690828</v>
      </c>
      <c r="O48">
        <f t="shared" si="8"/>
        <v>0.94471500734244229</v>
      </c>
      <c r="P48">
        <f t="shared" si="9"/>
        <v>0.94471500734244229</v>
      </c>
      <c r="Q48">
        <f t="shared" si="10"/>
        <v>-5.6871976504453373E-2</v>
      </c>
    </row>
    <row r="49" spans="1:17" x14ac:dyDescent="0.25">
      <c r="A49">
        <v>-43.580409799888336</v>
      </c>
      <c r="B49">
        <v>-35.508699828064103</v>
      </c>
      <c r="C49">
        <v>26.617316200933416</v>
      </c>
      <c r="D49">
        <v>-94.961360375027951</v>
      </c>
      <c r="E49">
        <v>0</v>
      </c>
      <c r="G49">
        <f t="shared" si="1"/>
        <v>-0.30528176593031975</v>
      </c>
      <c r="H49">
        <f t="shared" si="2"/>
        <v>-0.30328163352357423</v>
      </c>
      <c r="I49">
        <f t="shared" si="3"/>
        <v>0.20354139372569938</v>
      </c>
      <c r="J49">
        <f t="shared" si="4"/>
        <v>-0.9435423491300805</v>
      </c>
      <c r="K49">
        <f t="shared" si="5"/>
        <v>-0.49888808511330907</v>
      </c>
      <c r="M49">
        <f t="shared" si="6"/>
        <v>-1.8474524399715841</v>
      </c>
      <c r="N49">
        <f t="shared" si="7"/>
        <v>0.15763824810656105</v>
      </c>
      <c r="O49">
        <f t="shared" si="8"/>
        <v>0.13617228729648054</v>
      </c>
      <c r="P49">
        <f t="shared" si="9"/>
        <v>0.86382771270351943</v>
      </c>
      <c r="Q49">
        <f t="shared" si="10"/>
        <v>-0.14638193665536833</v>
      </c>
    </row>
    <row r="50" spans="1:17" x14ac:dyDescent="0.25">
      <c r="A50">
        <v>-96.783192941547711</v>
      </c>
      <c r="B50">
        <v>131.94856914477802</v>
      </c>
      <c r="C50">
        <v>26.617316200933416</v>
      </c>
      <c r="D50">
        <v>-94.961360375027951</v>
      </c>
      <c r="E50">
        <v>0</v>
      </c>
      <c r="G50">
        <f t="shared" si="1"/>
        <v>-0.67796847687389694</v>
      </c>
      <c r="H50">
        <f t="shared" si="2"/>
        <v>1.1269795229083239</v>
      </c>
      <c r="I50">
        <f t="shared" si="3"/>
        <v>0.20354139372569938</v>
      </c>
      <c r="J50">
        <f t="shared" si="4"/>
        <v>-0.9435423491300805</v>
      </c>
      <c r="K50">
        <f t="shared" si="5"/>
        <v>-0.49888808511330907</v>
      </c>
      <c r="M50">
        <f t="shared" si="6"/>
        <v>-0.78987799448326323</v>
      </c>
      <c r="N50">
        <f t="shared" si="7"/>
        <v>0.45390017022907836</v>
      </c>
      <c r="O50">
        <f t="shared" si="8"/>
        <v>0.31219486696776522</v>
      </c>
      <c r="P50">
        <f t="shared" si="9"/>
        <v>0.68780513303223478</v>
      </c>
      <c r="Q50">
        <f t="shared" si="10"/>
        <v>-0.3742497180396836</v>
      </c>
    </row>
    <row r="51" spans="1:17" x14ac:dyDescent="0.25">
      <c r="A51">
        <v>6.0882919635254256</v>
      </c>
      <c r="B51">
        <v>87.579937051941812</v>
      </c>
      <c r="C51">
        <v>96.207787829339537</v>
      </c>
      <c r="D51">
        <v>157.1927179217501</v>
      </c>
      <c r="E51">
        <v>1</v>
      </c>
      <c r="G51">
        <f t="shared" si="1"/>
        <v>4.2648624247888053E-2</v>
      </c>
      <c r="H51">
        <f t="shared" si="2"/>
        <v>0.74802475172611294</v>
      </c>
      <c r="I51">
        <f t="shared" si="3"/>
        <v>0.73569653207048114</v>
      </c>
      <c r="J51">
        <f t="shared" si="4"/>
        <v>1.5618772282566569</v>
      </c>
      <c r="K51">
        <f t="shared" si="5"/>
        <v>-0.49888808511330907</v>
      </c>
      <c r="M51">
        <f t="shared" si="6"/>
        <v>2.5893590511878299</v>
      </c>
      <c r="N51">
        <f t="shared" si="7"/>
        <v>13.321230639372914</v>
      </c>
      <c r="O51">
        <f t="shared" si="8"/>
        <v>0.93017359854182291</v>
      </c>
      <c r="P51">
        <f t="shared" si="9"/>
        <v>0.93017359854182291</v>
      </c>
      <c r="Q51">
        <f t="shared" si="10"/>
        <v>-7.2384045155862914E-2</v>
      </c>
    </row>
    <row r="52" spans="1:17" x14ac:dyDescent="0.25">
      <c r="A52">
        <v>24.067603007585038</v>
      </c>
      <c r="B52">
        <v>194.54241223142756</v>
      </c>
      <c r="C52">
        <v>26.617316200933416</v>
      </c>
      <c r="D52">
        <v>-94.961360375027951</v>
      </c>
      <c r="E52">
        <v>1</v>
      </c>
      <c r="G52">
        <f t="shared" si="1"/>
        <v>0.16859410872002084</v>
      </c>
      <c r="H52">
        <f t="shared" si="2"/>
        <v>1.6615967595786962</v>
      </c>
      <c r="I52">
        <f t="shared" si="3"/>
        <v>0.20354139372569938</v>
      </c>
      <c r="J52">
        <f t="shared" si="4"/>
        <v>-0.9435423491300805</v>
      </c>
      <c r="K52">
        <f t="shared" si="5"/>
        <v>-0.49888808511330907</v>
      </c>
      <c r="M52">
        <f t="shared" si="6"/>
        <v>0.59130182778102691</v>
      </c>
      <c r="N52">
        <f t="shared" si="7"/>
        <v>1.806338426956948</v>
      </c>
      <c r="O52">
        <f t="shared" si="8"/>
        <v>0.64366378965763238</v>
      </c>
      <c r="P52">
        <f t="shared" si="9"/>
        <v>0.64366378965763238</v>
      </c>
      <c r="Q52">
        <f t="shared" si="10"/>
        <v>-0.44057875495057336</v>
      </c>
    </row>
    <row r="53" spans="1:17" x14ac:dyDescent="0.25">
      <c r="A53">
        <v>-5.6858338818942329</v>
      </c>
      <c r="B53">
        <v>131.94856914477802</v>
      </c>
      <c r="C53">
        <v>49.850513937795</v>
      </c>
      <c r="D53">
        <v>157.1927179217501</v>
      </c>
      <c r="E53">
        <v>1</v>
      </c>
      <c r="G53">
        <f t="shared" si="1"/>
        <v>-3.9829396194791269E-2</v>
      </c>
      <c r="H53">
        <f t="shared" si="2"/>
        <v>1.1269795229083239</v>
      </c>
      <c r="I53">
        <f t="shared" si="3"/>
        <v>0.38120458908195165</v>
      </c>
      <c r="J53">
        <f t="shared" si="4"/>
        <v>1.5618772282566569</v>
      </c>
      <c r="K53">
        <f t="shared" si="5"/>
        <v>-0.49888808511330907</v>
      </c>
      <c r="M53">
        <f t="shared" si="6"/>
        <v>2.5313438589388317</v>
      </c>
      <c r="N53">
        <f t="shared" si="7"/>
        <v>12.570387618728354</v>
      </c>
      <c r="O53">
        <f t="shared" si="8"/>
        <v>0.9263101373302034</v>
      </c>
      <c r="P53">
        <f t="shared" si="9"/>
        <v>0.9263101373302034</v>
      </c>
      <c r="Q53">
        <f t="shared" si="10"/>
        <v>-7.6546178886753233E-2</v>
      </c>
    </row>
    <row r="54" spans="1:17" x14ac:dyDescent="0.25">
      <c r="A54">
        <v>6.0882919635254256</v>
      </c>
      <c r="B54">
        <v>131.94856914477802</v>
      </c>
      <c r="C54">
        <v>26.617316200933416</v>
      </c>
      <c r="D54">
        <v>-94.961360375027951</v>
      </c>
      <c r="E54">
        <v>1</v>
      </c>
      <c r="G54">
        <f t="shared" si="1"/>
        <v>4.2648624247888053E-2</v>
      </c>
      <c r="H54">
        <f t="shared" si="2"/>
        <v>1.1269795229083239</v>
      </c>
      <c r="I54">
        <f t="shared" si="3"/>
        <v>0.20354139372569938</v>
      </c>
      <c r="J54">
        <f t="shared" si="4"/>
        <v>-0.9435423491300805</v>
      </c>
      <c r="K54">
        <f t="shared" si="5"/>
        <v>-0.49888808511330907</v>
      </c>
      <c r="M54">
        <f t="shared" si="6"/>
        <v>-6.9260893361478226E-2</v>
      </c>
      <c r="N54">
        <f t="shared" si="7"/>
        <v>0.93308321310411868</v>
      </c>
      <c r="O54">
        <f t="shared" si="8"/>
        <v>0.48269169520425681</v>
      </c>
      <c r="P54">
        <f t="shared" si="9"/>
        <v>0.48269169520425681</v>
      </c>
      <c r="Q54">
        <f t="shared" si="10"/>
        <v>-0.72837714134404186</v>
      </c>
    </row>
    <row r="55" spans="1:17" x14ac:dyDescent="0.25">
      <c r="A55">
        <v>24.067603007585038</v>
      </c>
      <c r="B55">
        <v>72.164869069215996</v>
      </c>
      <c r="C55">
        <v>26.617316200933416</v>
      </c>
      <c r="D55">
        <v>-94.961360375027951</v>
      </c>
      <c r="E55">
        <v>1</v>
      </c>
      <c r="G55">
        <f t="shared" si="1"/>
        <v>0.16859410872002084</v>
      </c>
      <c r="H55">
        <f t="shared" si="2"/>
        <v>0.61636386238588736</v>
      </c>
      <c r="I55">
        <f t="shared" si="3"/>
        <v>0.20354139372569938</v>
      </c>
      <c r="J55">
        <f t="shared" si="4"/>
        <v>-0.9435423491300805</v>
      </c>
      <c r="K55">
        <f t="shared" si="5"/>
        <v>-0.49888808511330907</v>
      </c>
      <c r="M55">
        <f t="shared" si="6"/>
        <v>-0.45393106941178196</v>
      </c>
      <c r="N55">
        <f t="shared" si="7"/>
        <v>0.63512651138110687</v>
      </c>
      <c r="O55">
        <f t="shared" si="8"/>
        <v>0.38842652660842025</v>
      </c>
      <c r="P55">
        <f t="shared" si="9"/>
        <v>0.38842652660842025</v>
      </c>
      <c r="Q55">
        <f t="shared" si="10"/>
        <v>-0.9456512477590564</v>
      </c>
    </row>
    <row r="56" spans="1:17" x14ac:dyDescent="0.25">
      <c r="A56">
        <v>76.513380263189873</v>
      </c>
      <c r="B56">
        <v>72.164869069215996</v>
      </c>
      <c r="C56">
        <v>26.617316200933416</v>
      </c>
      <c r="D56">
        <v>-94.961360375027951</v>
      </c>
      <c r="E56">
        <v>1</v>
      </c>
      <c r="G56">
        <f t="shared" si="1"/>
        <v>0.53597797614341225</v>
      </c>
      <c r="H56">
        <f t="shared" si="2"/>
        <v>0.61636386238588736</v>
      </c>
      <c r="I56">
        <f t="shared" si="3"/>
        <v>0.20354139372569938</v>
      </c>
      <c r="J56">
        <f t="shared" si="4"/>
        <v>-0.9435423491300805</v>
      </c>
      <c r="K56">
        <f t="shared" si="5"/>
        <v>-0.49888808511330907</v>
      </c>
      <c r="M56">
        <f t="shared" si="6"/>
        <v>-8.654720198839061E-2</v>
      </c>
      <c r="N56">
        <f t="shared" si="7"/>
        <v>0.91709225918486492</v>
      </c>
      <c r="O56">
        <f t="shared" si="8"/>
        <v>0.47837669511784819</v>
      </c>
      <c r="P56">
        <f t="shared" si="9"/>
        <v>0.47837669511784819</v>
      </c>
      <c r="Q56">
        <f t="shared" si="10"/>
        <v>-0.7373567917508359</v>
      </c>
    </row>
    <row r="57" spans="1:17" x14ac:dyDescent="0.25">
      <c r="A57">
        <v>10.385094737400134</v>
      </c>
      <c r="B57">
        <v>87.579937051941812</v>
      </c>
      <c r="C57">
        <v>-96.783192941547711</v>
      </c>
      <c r="D57">
        <v>-94.961360375027951</v>
      </c>
      <c r="E57">
        <v>0</v>
      </c>
      <c r="G57">
        <f t="shared" si="1"/>
        <v>7.2747825808542693E-2</v>
      </c>
      <c r="H57">
        <f t="shared" si="2"/>
        <v>0.74802475172611294</v>
      </c>
      <c r="I57">
        <f t="shared" si="3"/>
        <v>-0.74009662851940994</v>
      </c>
      <c r="J57">
        <f t="shared" si="4"/>
        <v>-0.9435423491300805</v>
      </c>
      <c r="K57">
        <f t="shared" si="5"/>
        <v>-0.49888808511330907</v>
      </c>
      <c r="M57">
        <f t="shared" si="6"/>
        <v>-1.3617544852281438</v>
      </c>
      <c r="N57">
        <f t="shared" si="7"/>
        <v>0.25621086420978922</v>
      </c>
      <c r="O57">
        <f t="shared" si="8"/>
        <v>0.20395530042717541</v>
      </c>
      <c r="P57">
        <f t="shared" si="9"/>
        <v>0.79604469957282453</v>
      </c>
      <c r="Q57">
        <f t="shared" si="10"/>
        <v>-0.22809993947215876</v>
      </c>
    </row>
    <row r="58" spans="1:17" x14ac:dyDescent="0.25">
      <c r="A58">
        <v>10.385094737400134</v>
      </c>
      <c r="B58">
        <v>87.579937051941812</v>
      </c>
      <c r="C58">
        <v>-96.783192941547711</v>
      </c>
      <c r="D58">
        <v>157.1927179217501</v>
      </c>
      <c r="E58">
        <v>1</v>
      </c>
      <c r="G58">
        <f t="shared" si="1"/>
        <v>7.2747825808542693E-2</v>
      </c>
      <c r="H58">
        <f t="shared" si="2"/>
        <v>0.74802475172611294</v>
      </c>
      <c r="I58">
        <f t="shared" si="3"/>
        <v>-0.74009662851940994</v>
      </c>
      <c r="J58">
        <f t="shared" si="4"/>
        <v>1.5618772282566569</v>
      </c>
      <c r="K58">
        <f t="shared" si="5"/>
        <v>-0.49888808511330907</v>
      </c>
      <c r="M58">
        <f t="shared" si="6"/>
        <v>1.1436650921585934</v>
      </c>
      <c r="N58">
        <f t="shared" si="7"/>
        <v>3.1382492858674826</v>
      </c>
      <c r="O58">
        <f t="shared" si="8"/>
        <v>0.75835191866882068</v>
      </c>
      <c r="P58">
        <f t="shared" si="9"/>
        <v>0.75835191866882068</v>
      </c>
      <c r="Q58">
        <f t="shared" si="10"/>
        <v>-0.27660772843080678</v>
      </c>
    </row>
    <row r="59" spans="1:17" x14ac:dyDescent="0.25">
      <c r="A59">
        <v>6.0882919635254256</v>
      </c>
      <c r="B59">
        <v>72.164869069215996</v>
      </c>
      <c r="C59">
        <v>49.850513937795007</v>
      </c>
      <c r="D59">
        <v>-94.961360375027951</v>
      </c>
      <c r="E59">
        <v>0</v>
      </c>
      <c r="G59">
        <f t="shared" si="1"/>
        <v>4.2648624247888053E-2</v>
      </c>
      <c r="H59">
        <f t="shared" si="2"/>
        <v>0.61636386238588736</v>
      </c>
      <c r="I59">
        <f t="shared" si="3"/>
        <v>0.38120458908195171</v>
      </c>
      <c r="J59">
        <f t="shared" si="4"/>
        <v>-0.9435423491300805</v>
      </c>
      <c r="K59">
        <f t="shared" si="5"/>
        <v>-0.49888808511330907</v>
      </c>
      <c r="M59">
        <f t="shared" si="6"/>
        <v>-0.40221335852766238</v>
      </c>
      <c r="N59">
        <f t="shared" si="7"/>
        <v>0.66883802816895332</v>
      </c>
      <c r="O59">
        <f t="shared" si="8"/>
        <v>0.40078067306675735</v>
      </c>
      <c r="P59">
        <f t="shared" si="9"/>
        <v>0.59921932693324265</v>
      </c>
      <c r="Q59">
        <f t="shared" si="10"/>
        <v>-0.51212759273780817</v>
      </c>
    </row>
    <row r="60" spans="1:17" x14ac:dyDescent="0.25">
      <c r="A60">
        <v>-5.6858338818942329</v>
      </c>
      <c r="B60">
        <v>87.579937051941812</v>
      </c>
      <c r="C60">
        <v>49.850513937795007</v>
      </c>
      <c r="D60">
        <v>157.1927179217501</v>
      </c>
      <c r="E60">
        <v>1</v>
      </c>
      <c r="G60">
        <f t="shared" si="1"/>
        <v>-3.9829396194791269E-2</v>
      </c>
      <c r="H60">
        <f t="shared" si="2"/>
        <v>0.74802475172611294</v>
      </c>
      <c r="I60">
        <f t="shared" si="3"/>
        <v>0.38120458908195171</v>
      </c>
      <c r="J60">
        <f t="shared" si="4"/>
        <v>1.5618772282566569</v>
      </c>
      <c r="K60">
        <f t="shared" si="5"/>
        <v>-0.49888808511330907</v>
      </c>
      <c r="M60">
        <f t="shared" si="6"/>
        <v>2.152389087756621</v>
      </c>
      <c r="N60">
        <f t="shared" si="7"/>
        <v>8.6053928968606748</v>
      </c>
      <c r="O60">
        <f t="shared" si="8"/>
        <v>0.89589181715546173</v>
      </c>
      <c r="P60">
        <f t="shared" si="9"/>
        <v>0.89589181715546173</v>
      </c>
      <c r="Q60">
        <f t="shared" si="10"/>
        <v>-0.10993561307869155</v>
      </c>
    </row>
    <row r="61" spans="1:17" x14ac:dyDescent="0.25">
      <c r="A61">
        <v>6.0882919635254256</v>
      </c>
      <c r="B61">
        <v>87.579937051941812</v>
      </c>
      <c r="C61">
        <v>96.207787829339537</v>
      </c>
      <c r="D61">
        <v>157.1927179217501</v>
      </c>
      <c r="E61">
        <v>1</v>
      </c>
      <c r="G61">
        <f t="shared" si="1"/>
        <v>4.2648624247888053E-2</v>
      </c>
      <c r="H61">
        <f t="shared" si="2"/>
        <v>0.74802475172611294</v>
      </c>
      <c r="I61">
        <f t="shared" si="3"/>
        <v>0.73569653207048114</v>
      </c>
      <c r="J61">
        <f t="shared" si="4"/>
        <v>1.5618772282566569</v>
      </c>
      <c r="K61">
        <f t="shared" si="5"/>
        <v>-0.49888808511330907</v>
      </c>
      <c r="M61">
        <f t="shared" si="6"/>
        <v>2.5893590511878299</v>
      </c>
      <c r="N61">
        <f t="shared" si="7"/>
        <v>13.321230639372914</v>
      </c>
      <c r="O61">
        <f t="shared" si="8"/>
        <v>0.93017359854182291</v>
      </c>
      <c r="P61">
        <f t="shared" si="9"/>
        <v>0.93017359854182291</v>
      </c>
      <c r="Q61">
        <f t="shared" si="10"/>
        <v>-7.2384045155862914E-2</v>
      </c>
    </row>
    <row r="62" spans="1:17" x14ac:dyDescent="0.25">
      <c r="A62">
        <v>-43.580409799888336</v>
      </c>
      <c r="B62">
        <v>87.579937051941812</v>
      </c>
      <c r="C62">
        <v>-46.758841498002319</v>
      </c>
      <c r="D62">
        <v>-94.961360375027951</v>
      </c>
      <c r="E62">
        <v>0</v>
      </c>
      <c r="G62">
        <f t="shared" si="1"/>
        <v>-0.30528176593031975</v>
      </c>
      <c r="H62">
        <f t="shared" si="2"/>
        <v>0.74802475172611294</v>
      </c>
      <c r="I62">
        <f t="shared" si="3"/>
        <v>-0.35756271202010614</v>
      </c>
      <c r="J62">
        <f t="shared" si="4"/>
        <v>-0.9435423491300805</v>
      </c>
      <c r="K62">
        <f t="shared" si="5"/>
        <v>-0.49888808511330907</v>
      </c>
      <c r="M62">
        <f t="shared" si="6"/>
        <v>-1.3572501604677025</v>
      </c>
      <c r="N62">
        <f t="shared" si="7"/>
        <v>0.25736752417979802</v>
      </c>
      <c r="O62">
        <f t="shared" si="8"/>
        <v>0.20468758674810147</v>
      </c>
      <c r="P62">
        <f t="shared" si="9"/>
        <v>0.7953124132518985</v>
      </c>
      <c r="Q62">
        <f t="shared" si="10"/>
        <v>-0.22902026887743446</v>
      </c>
    </row>
    <row r="63" spans="1:17" x14ac:dyDescent="0.25">
      <c r="A63">
        <v>-5.6858338818942329</v>
      </c>
      <c r="B63">
        <v>87.579937051941812</v>
      </c>
      <c r="C63">
        <v>96.207787829339537</v>
      </c>
      <c r="D63">
        <v>-94.961360375027951</v>
      </c>
      <c r="E63">
        <v>0</v>
      </c>
      <c r="G63">
        <f t="shared" si="1"/>
        <v>-3.9829396194791269E-2</v>
      </c>
      <c r="H63">
        <f t="shared" si="2"/>
        <v>0.74802475172611294</v>
      </c>
      <c r="I63">
        <f t="shared" si="3"/>
        <v>0.73569653207048114</v>
      </c>
      <c r="J63">
        <f t="shared" si="4"/>
        <v>-0.9435423491300805</v>
      </c>
      <c r="K63">
        <f t="shared" si="5"/>
        <v>-0.49888808511330907</v>
      </c>
      <c r="M63">
        <f t="shared" si="6"/>
        <v>1.4614533584131895E-3</v>
      </c>
      <c r="N63">
        <f t="shared" si="7"/>
        <v>1.0014625218018025</v>
      </c>
      <c r="O63">
        <f t="shared" si="8"/>
        <v>0.50036536327457326</v>
      </c>
      <c r="P63">
        <f t="shared" si="9"/>
        <v>0.49963463672542674</v>
      </c>
      <c r="Q63">
        <f t="shared" si="10"/>
        <v>-0.69387817421986786</v>
      </c>
    </row>
    <row r="64" spans="1:17" x14ac:dyDescent="0.25">
      <c r="A64">
        <v>-5.6858338818942329</v>
      </c>
      <c r="B64">
        <v>87.579937051941812</v>
      </c>
      <c r="C64">
        <v>26.617316200933416</v>
      </c>
      <c r="D64">
        <v>157.1927179217501</v>
      </c>
      <c r="E64">
        <v>1</v>
      </c>
      <c r="G64">
        <f t="shared" si="1"/>
        <v>-3.9829396194791269E-2</v>
      </c>
      <c r="H64">
        <f t="shared" si="2"/>
        <v>0.74802475172611294</v>
      </c>
      <c r="I64">
        <f t="shared" si="3"/>
        <v>0.20354139372569938</v>
      </c>
      <c r="J64">
        <f t="shared" si="4"/>
        <v>1.5618772282566569</v>
      </c>
      <c r="K64">
        <f t="shared" si="5"/>
        <v>-0.49888808511330907</v>
      </c>
      <c r="M64">
        <f t="shared" si="6"/>
        <v>1.9747258924003688</v>
      </c>
      <c r="N64">
        <f t="shared" si="7"/>
        <v>7.2046445353155661</v>
      </c>
      <c r="O64">
        <f t="shared" si="8"/>
        <v>0.87811781537936695</v>
      </c>
      <c r="P64">
        <f t="shared" si="9"/>
        <v>0.87811781537936695</v>
      </c>
      <c r="Q64">
        <f t="shared" si="10"/>
        <v>-0.12997450826788376</v>
      </c>
    </row>
    <row r="65" spans="1:17" x14ac:dyDescent="0.25">
      <c r="A65">
        <v>-96.783192941547711</v>
      </c>
      <c r="B65">
        <v>87.579937051941812</v>
      </c>
      <c r="C65">
        <v>26.617316200933416</v>
      </c>
      <c r="D65">
        <v>-94.961360375027951</v>
      </c>
      <c r="E65">
        <v>0</v>
      </c>
      <c r="G65">
        <f t="shared" si="1"/>
        <v>-0.67796847687389694</v>
      </c>
      <c r="H65">
        <f t="shared" si="2"/>
        <v>0.74802475172611294</v>
      </c>
      <c r="I65">
        <f t="shared" si="3"/>
        <v>0.20354139372569938</v>
      </c>
      <c r="J65">
        <f t="shared" si="4"/>
        <v>-0.9435423491300805</v>
      </c>
      <c r="K65">
        <f t="shared" si="5"/>
        <v>-0.49888808511330907</v>
      </c>
      <c r="M65">
        <f t="shared" si="6"/>
        <v>-1.1688327656654742</v>
      </c>
      <c r="N65">
        <f t="shared" si="7"/>
        <v>0.31072942372546336</v>
      </c>
      <c r="O65">
        <f t="shared" si="8"/>
        <v>0.23706603216572536</v>
      </c>
      <c r="P65">
        <f t="shared" si="9"/>
        <v>0.76293396783427458</v>
      </c>
      <c r="Q65">
        <f t="shared" si="10"/>
        <v>-0.27058379425494733</v>
      </c>
    </row>
    <row r="66" spans="1:17" x14ac:dyDescent="0.25">
      <c r="A66">
        <v>24.067603007585038</v>
      </c>
      <c r="B66">
        <v>87.579937051941812</v>
      </c>
      <c r="C66">
        <v>26.617316200933416</v>
      </c>
      <c r="D66">
        <v>157.1927179217501</v>
      </c>
      <c r="E66">
        <v>1</v>
      </c>
      <c r="G66">
        <f t="shared" si="1"/>
        <v>0.16859410872002084</v>
      </c>
      <c r="H66">
        <f t="shared" si="2"/>
        <v>0.74802475172611294</v>
      </c>
      <c r="I66">
        <f t="shared" si="3"/>
        <v>0.20354139372569938</v>
      </c>
      <c r="J66">
        <f t="shared" si="4"/>
        <v>1.5618772282566569</v>
      </c>
      <c r="K66">
        <f t="shared" si="5"/>
        <v>-0.49888808511330907</v>
      </c>
      <c r="M66">
        <f t="shared" si="6"/>
        <v>2.183149397315181</v>
      </c>
      <c r="N66">
        <f t="shared" si="7"/>
        <v>8.8742107099385787</v>
      </c>
      <c r="O66">
        <f t="shared" si="8"/>
        <v>0.89872608258263309</v>
      </c>
      <c r="P66">
        <f t="shared" si="9"/>
        <v>0.89872608258263309</v>
      </c>
      <c r="Q66">
        <f t="shared" si="10"/>
        <v>-0.10677698217009746</v>
      </c>
    </row>
    <row r="67" spans="1:17" x14ac:dyDescent="0.25">
      <c r="A67">
        <v>-5.6858338818942329</v>
      </c>
      <c r="B67">
        <v>194.54241223142756</v>
      </c>
      <c r="C67">
        <v>-46.758841498002319</v>
      </c>
      <c r="D67">
        <v>157.1927179217501</v>
      </c>
      <c r="E67">
        <v>1</v>
      </c>
      <c r="G67">
        <f t="shared" si="1"/>
        <v>-3.9829396194791269E-2</v>
      </c>
      <c r="H67">
        <f t="shared" si="2"/>
        <v>1.6615967595786962</v>
      </c>
      <c r="I67">
        <f t="shared" si="3"/>
        <v>-0.35756271202010614</v>
      </c>
      <c r="J67">
        <f t="shared" si="4"/>
        <v>1.5618772282566569</v>
      </c>
      <c r="K67">
        <f t="shared" si="5"/>
        <v>-0.49888808511330907</v>
      </c>
      <c r="M67">
        <f t="shared" si="6"/>
        <v>2.3271937945071466</v>
      </c>
      <c r="N67">
        <f t="shared" si="7"/>
        <v>10.249139947542446</v>
      </c>
      <c r="O67">
        <f t="shared" si="8"/>
        <v>0.9111043151153555</v>
      </c>
      <c r="P67">
        <f t="shared" si="9"/>
        <v>0.9111043151153555</v>
      </c>
      <c r="Q67">
        <f t="shared" si="10"/>
        <v>-9.3097882113562347E-2</v>
      </c>
    </row>
    <row r="68" spans="1:17" x14ac:dyDescent="0.25">
      <c r="A68">
        <v>10.385094737400134</v>
      </c>
      <c r="B68">
        <v>-35.508699828064103</v>
      </c>
      <c r="C68">
        <v>96.207787829339537</v>
      </c>
      <c r="D68">
        <v>-94.961360375027951</v>
      </c>
      <c r="E68">
        <v>1</v>
      </c>
      <c r="G68">
        <f t="shared" ref="G68:G131" si="11">G$1*A68</f>
        <v>7.2747825808542693E-2</v>
      </c>
      <c r="H68">
        <f t="shared" ref="H68:H131" si="12">H$1*B68</f>
        <v>-0.30328163352357423</v>
      </c>
      <c r="I68">
        <f t="shared" ref="I68:I131" si="13">I$1*C68</f>
        <v>0.73569653207048114</v>
      </c>
      <c r="J68">
        <f t="shared" ref="J68:J131" si="14">J$1*D68</f>
        <v>-0.9435423491300805</v>
      </c>
      <c r="K68">
        <f t="shared" ref="K68:K131" si="15">K$1</f>
        <v>-0.49888808511330907</v>
      </c>
      <c r="M68">
        <f t="shared" ref="M68:M131" si="16">SUM(G68:K68)</f>
        <v>-0.93726770988793995</v>
      </c>
      <c r="N68">
        <f t="shared" ref="N68:N131" si="17">EXP(M68)</f>
        <v>0.39169660335778572</v>
      </c>
      <c r="O68">
        <f t="shared" ref="O68:O131" si="18">N68/(1+N68)</f>
        <v>0.28145258270569046</v>
      </c>
      <c r="P68">
        <f t="shared" ref="P68:P131" si="19">IF(E68=1,O68,1-O68)</f>
        <v>0.28145258270569046</v>
      </c>
      <c r="Q68">
        <f t="shared" ref="Q68:Q131" si="20">LN(P68)</f>
        <v>-1.2677912906860986</v>
      </c>
    </row>
    <row r="69" spans="1:17" x14ac:dyDescent="0.25">
      <c r="A69">
        <v>-43.580409799888336</v>
      </c>
      <c r="B69">
        <v>-35.508699828064103</v>
      </c>
      <c r="C69">
        <v>96.207787829339537</v>
      </c>
      <c r="D69">
        <v>157.1927179217501</v>
      </c>
      <c r="E69">
        <v>1</v>
      </c>
      <c r="G69">
        <f t="shared" si="11"/>
        <v>-0.30528176593031975</v>
      </c>
      <c r="H69">
        <f t="shared" si="12"/>
        <v>-0.30328163352357423</v>
      </c>
      <c r="I69">
        <f t="shared" si="13"/>
        <v>0.73569653207048114</v>
      </c>
      <c r="J69">
        <f t="shared" si="14"/>
        <v>1.5618772282566569</v>
      </c>
      <c r="K69">
        <f t="shared" si="15"/>
        <v>-0.49888808511330907</v>
      </c>
      <c r="M69">
        <f t="shared" si="16"/>
        <v>1.190122275759935</v>
      </c>
      <c r="N69">
        <f t="shared" si="17"/>
        <v>3.2874831623098903</v>
      </c>
      <c r="O69">
        <f t="shared" si="18"/>
        <v>0.76676293243767568</v>
      </c>
      <c r="P69">
        <f t="shared" si="19"/>
        <v>0.76676293243767568</v>
      </c>
      <c r="Q69">
        <f t="shared" si="20"/>
        <v>-0.26557760956636889</v>
      </c>
    </row>
    <row r="70" spans="1:17" x14ac:dyDescent="0.25">
      <c r="A70">
        <v>-5.6858338818942329</v>
      </c>
      <c r="B70">
        <v>131.94856914477802</v>
      </c>
      <c r="C70">
        <v>23.024115278327077</v>
      </c>
      <c r="D70">
        <v>157.1927179217501</v>
      </c>
      <c r="E70">
        <v>1</v>
      </c>
      <c r="G70">
        <f t="shared" si="11"/>
        <v>-3.9829396194791269E-2</v>
      </c>
      <c r="H70">
        <f t="shared" si="12"/>
        <v>1.1269795229083239</v>
      </c>
      <c r="I70">
        <f t="shared" si="13"/>
        <v>0.17606435140472657</v>
      </c>
      <c r="J70">
        <f t="shared" si="14"/>
        <v>1.5618772282566569</v>
      </c>
      <c r="K70">
        <f t="shared" si="15"/>
        <v>-0.49888808511330907</v>
      </c>
      <c r="M70">
        <f t="shared" si="16"/>
        <v>2.3262036212616071</v>
      </c>
      <c r="N70">
        <f t="shared" si="17"/>
        <v>10.23899654606773</v>
      </c>
      <c r="O70">
        <f t="shared" si="18"/>
        <v>0.91102408512173827</v>
      </c>
      <c r="P70">
        <f t="shared" si="19"/>
        <v>0.91102408512173827</v>
      </c>
      <c r="Q70">
        <f t="shared" si="20"/>
        <v>-9.3185943957786538E-2</v>
      </c>
    </row>
    <row r="71" spans="1:17" x14ac:dyDescent="0.25">
      <c r="A71">
        <v>10.385094737400134</v>
      </c>
      <c r="B71">
        <v>131.94856914477802</v>
      </c>
      <c r="C71">
        <v>23.024115278327077</v>
      </c>
      <c r="D71">
        <v>157.1927179217501</v>
      </c>
      <c r="E71">
        <v>1</v>
      </c>
      <c r="G71">
        <f t="shared" si="11"/>
        <v>7.2747825808542693E-2</v>
      </c>
      <c r="H71">
        <f t="shared" si="12"/>
        <v>1.1269795229083239</v>
      </c>
      <c r="I71">
        <f t="shared" si="13"/>
        <v>0.17606435140472657</v>
      </c>
      <c r="J71">
        <f t="shared" si="14"/>
        <v>1.5618772282566569</v>
      </c>
      <c r="K71">
        <f t="shared" si="15"/>
        <v>-0.49888808511330907</v>
      </c>
      <c r="M71">
        <f t="shared" si="16"/>
        <v>2.4387808432649409</v>
      </c>
      <c r="N71">
        <f t="shared" si="17"/>
        <v>11.459061830875411</v>
      </c>
      <c r="O71">
        <f t="shared" si="18"/>
        <v>0.91973713482006714</v>
      </c>
      <c r="P71">
        <f t="shared" si="19"/>
        <v>0.91973713482006714</v>
      </c>
      <c r="Q71">
        <f t="shared" si="20"/>
        <v>-8.3667372787316688E-2</v>
      </c>
    </row>
    <row r="72" spans="1:17" x14ac:dyDescent="0.25">
      <c r="A72">
        <v>6.0882919635254256</v>
      </c>
      <c r="B72">
        <v>87.579937051941812</v>
      </c>
      <c r="C72">
        <v>4.6520015634892697</v>
      </c>
      <c r="D72">
        <v>-94.961360375027951</v>
      </c>
      <c r="E72">
        <v>0</v>
      </c>
      <c r="G72">
        <f t="shared" si="11"/>
        <v>4.2648624247888053E-2</v>
      </c>
      <c r="H72">
        <f t="shared" si="12"/>
        <v>0.74802475172611294</v>
      </c>
      <c r="I72">
        <f t="shared" si="13"/>
        <v>3.5573642162072427E-2</v>
      </c>
      <c r="J72">
        <f t="shared" si="14"/>
        <v>-0.9435423491300805</v>
      </c>
      <c r="K72">
        <f t="shared" si="15"/>
        <v>-0.49888808511330907</v>
      </c>
      <c r="M72">
        <f t="shared" si="16"/>
        <v>-0.61618341610731608</v>
      </c>
      <c r="N72">
        <f t="shared" si="17"/>
        <v>0.54000147059291292</v>
      </c>
      <c r="O72">
        <f t="shared" si="18"/>
        <v>0.35064997073347476</v>
      </c>
      <c r="P72">
        <f t="shared" si="19"/>
        <v>0.6493500292665253</v>
      </c>
      <c r="Q72">
        <f t="shared" si="20"/>
        <v>-0.43178337135554479</v>
      </c>
    </row>
    <row r="73" spans="1:17" x14ac:dyDescent="0.25">
      <c r="A73">
        <v>6.0882919635254256</v>
      </c>
      <c r="B73">
        <v>87.579937051941812</v>
      </c>
      <c r="C73">
        <v>4.6520015634892697</v>
      </c>
      <c r="D73">
        <v>157.1927179217501</v>
      </c>
      <c r="E73">
        <v>1</v>
      </c>
      <c r="G73">
        <f t="shared" si="11"/>
        <v>4.2648624247888053E-2</v>
      </c>
      <c r="H73">
        <f t="shared" si="12"/>
        <v>0.74802475172611294</v>
      </c>
      <c r="I73">
        <f t="shared" si="13"/>
        <v>3.5573642162072427E-2</v>
      </c>
      <c r="J73">
        <f t="shared" si="14"/>
        <v>1.5618772282566569</v>
      </c>
      <c r="K73">
        <f t="shared" si="15"/>
        <v>-0.49888808511330907</v>
      </c>
      <c r="M73">
        <f t="shared" si="16"/>
        <v>1.8892361612794215</v>
      </c>
      <c r="N73">
        <f t="shared" si="17"/>
        <v>6.6143144814811148</v>
      </c>
      <c r="O73">
        <f t="shared" si="18"/>
        <v>0.86866841362645131</v>
      </c>
      <c r="P73">
        <f t="shared" si="19"/>
        <v>0.86866841362645131</v>
      </c>
      <c r="Q73">
        <f t="shared" si="20"/>
        <v>-0.14079379888560828</v>
      </c>
    </row>
    <row r="74" spans="1:17" x14ac:dyDescent="0.25">
      <c r="A74">
        <v>10.385094737400134</v>
      </c>
      <c r="B74">
        <v>194.54241223142756</v>
      </c>
      <c r="C74">
        <v>26.617316200933416</v>
      </c>
      <c r="D74">
        <v>-94.961360375027951</v>
      </c>
      <c r="E74">
        <v>0</v>
      </c>
      <c r="G74">
        <f t="shared" si="11"/>
        <v>7.2747825808542693E-2</v>
      </c>
      <c r="H74">
        <f t="shared" si="12"/>
        <v>1.6615967595786962</v>
      </c>
      <c r="I74">
        <f t="shared" si="13"/>
        <v>0.20354139372569938</v>
      </c>
      <c r="J74">
        <f t="shared" si="14"/>
        <v>-0.9435423491300805</v>
      </c>
      <c r="K74">
        <f t="shared" si="15"/>
        <v>-0.49888808511330907</v>
      </c>
      <c r="M74">
        <f t="shared" si="16"/>
        <v>0.49545554486954879</v>
      </c>
      <c r="N74">
        <f t="shared" si="17"/>
        <v>1.6412457298582233</v>
      </c>
      <c r="O74">
        <f t="shared" si="18"/>
        <v>0.62139077455179526</v>
      </c>
      <c r="P74">
        <f t="shared" si="19"/>
        <v>0.37860922544820474</v>
      </c>
      <c r="Q74">
        <f t="shared" si="20"/>
        <v>-0.97125067323436554</v>
      </c>
    </row>
    <row r="75" spans="1:17" x14ac:dyDescent="0.25">
      <c r="A75">
        <v>6.0882919635254256</v>
      </c>
      <c r="B75">
        <v>87.579937051941812</v>
      </c>
      <c r="C75">
        <v>-46.758841498002319</v>
      </c>
      <c r="D75">
        <v>157.1927179217501</v>
      </c>
      <c r="E75">
        <v>1</v>
      </c>
      <c r="G75">
        <f t="shared" si="11"/>
        <v>4.2648624247888053E-2</v>
      </c>
      <c r="H75">
        <f t="shared" si="12"/>
        <v>0.74802475172611294</v>
      </c>
      <c r="I75">
        <f t="shared" si="13"/>
        <v>-0.35756271202010614</v>
      </c>
      <c r="J75">
        <f t="shared" si="14"/>
        <v>1.5618772282566569</v>
      </c>
      <c r="K75">
        <f t="shared" si="15"/>
        <v>-0.49888808511330907</v>
      </c>
      <c r="M75">
        <f t="shared" si="16"/>
        <v>1.4960998070972427</v>
      </c>
      <c r="N75">
        <f t="shared" si="17"/>
        <v>4.4642436607790792</v>
      </c>
      <c r="O75">
        <f t="shared" si="18"/>
        <v>0.816992055610964</v>
      </c>
      <c r="P75">
        <f t="shared" si="19"/>
        <v>0.816992055610964</v>
      </c>
      <c r="Q75">
        <f t="shared" si="20"/>
        <v>-0.20212590802380037</v>
      </c>
    </row>
    <row r="76" spans="1:17" x14ac:dyDescent="0.25">
      <c r="A76">
        <v>-5.6858338818942329</v>
      </c>
      <c r="B76">
        <v>-35.508699828064103</v>
      </c>
      <c r="C76">
        <v>96.207787829339537</v>
      </c>
      <c r="D76">
        <v>157.1927179217501</v>
      </c>
      <c r="E76">
        <v>1</v>
      </c>
      <c r="G76">
        <f t="shared" si="11"/>
        <v>-3.9829396194791269E-2</v>
      </c>
      <c r="H76">
        <f t="shared" si="12"/>
        <v>-0.30328163352357423</v>
      </c>
      <c r="I76">
        <f t="shared" si="13"/>
        <v>0.73569653207048114</v>
      </c>
      <c r="J76">
        <f t="shared" si="14"/>
        <v>1.5618772282566569</v>
      </c>
      <c r="K76">
        <f t="shared" si="15"/>
        <v>-0.49888808511330907</v>
      </c>
      <c r="M76">
        <f t="shared" si="16"/>
        <v>1.4555746454954634</v>
      </c>
      <c r="N76">
        <f t="shared" si="17"/>
        <v>4.2869462322671268</v>
      </c>
      <c r="O76">
        <f t="shared" si="18"/>
        <v>0.81085489504379094</v>
      </c>
      <c r="P76">
        <f t="shared" si="19"/>
        <v>0.81085489504379094</v>
      </c>
      <c r="Q76">
        <f t="shared" si="20"/>
        <v>-0.20966616190608525</v>
      </c>
    </row>
    <row r="77" spans="1:17" x14ac:dyDescent="0.25">
      <c r="A77">
        <v>-5.6858338818942329</v>
      </c>
      <c r="B77">
        <v>131.94856914477802</v>
      </c>
      <c r="C77">
        <v>-46.758841498002319</v>
      </c>
      <c r="D77">
        <v>-94.961360375027951</v>
      </c>
      <c r="E77">
        <v>0</v>
      </c>
      <c r="G77">
        <f t="shared" si="11"/>
        <v>-3.9829396194791269E-2</v>
      </c>
      <c r="H77">
        <f t="shared" si="12"/>
        <v>1.1269795229083239</v>
      </c>
      <c r="I77">
        <f t="shared" si="13"/>
        <v>-0.35756271202010614</v>
      </c>
      <c r="J77">
        <f t="shared" si="14"/>
        <v>-0.9435423491300805</v>
      </c>
      <c r="K77">
        <f t="shared" si="15"/>
        <v>-0.49888808511330907</v>
      </c>
      <c r="M77">
        <f t="shared" si="16"/>
        <v>-0.7128430195499631</v>
      </c>
      <c r="N77">
        <f t="shared" si="17"/>
        <v>0.49024842843540983</v>
      </c>
      <c r="O77">
        <f t="shared" si="18"/>
        <v>0.328970941408819</v>
      </c>
      <c r="P77">
        <f t="shared" si="19"/>
        <v>0.671029058591181</v>
      </c>
      <c r="Q77">
        <f t="shared" si="20"/>
        <v>-0.39894283655294743</v>
      </c>
    </row>
    <row r="78" spans="1:17" x14ac:dyDescent="0.25">
      <c r="A78">
        <v>-43.580409799888336</v>
      </c>
      <c r="B78">
        <v>87.579937051941812</v>
      </c>
      <c r="C78">
        <v>96.207787829339537</v>
      </c>
      <c r="D78">
        <v>157.1927179217501</v>
      </c>
      <c r="E78">
        <v>1</v>
      </c>
      <c r="G78">
        <f t="shared" si="11"/>
        <v>-0.30528176593031975</v>
      </c>
      <c r="H78">
        <f t="shared" si="12"/>
        <v>0.74802475172611294</v>
      </c>
      <c r="I78">
        <f t="shared" si="13"/>
        <v>0.73569653207048114</v>
      </c>
      <c r="J78">
        <f t="shared" si="14"/>
        <v>1.5618772282566569</v>
      </c>
      <c r="K78">
        <f t="shared" si="15"/>
        <v>-0.49888808511330907</v>
      </c>
      <c r="M78">
        <f t="shared" si="16"/>
        <v>2.2414286610096221</v>
      </c>
      <c r="N78">
        <f t="shared" si="17"/>
        <v>9.4067607644044617</v>
      </c>
      <c r="O78">
        <f t="shared" si="18"/>
        <v>0.90390862030571273</v>
      </c>
      <c r="P78">
        <f t="shared" si="19"/>
        <v>0.90390862030571273</v>
      </c>
      <c r="Q78">
        <f t="shared" si="20"/>
        <v>-0.10102700743188403</v>
      </c>
    </row>
    <row r="79" spans="1:17" x14ac:dyDescent="0.25">
      <c r="A79">
        <v>24.067603007585038</v>
      </c>
      <c r="B79">
        <v>87.579937051941812</v>
      </c>
      <c r="C79">
        <v>26.617316200933416</v>
      </c>
      <c r="D79">
        <v>-94.961360375027951</v>
      </c>
      <c r="E79">
        <v>1</v>
      </c>
      <c r="G79">
        <f t="shared" si="11"/>
        <v>0.16859410872002084</v>
      </c>
      <c r="H79">
        <f t="shared" si="12"/>
        <v>0.74802475172611294</v>
      </c>
      <c r="I79">
        <f t="shared" si="13"/>
        <v>0.20354139372569938</v>
      </c>
      <c r="J79">
        <f t="shared" si="14"/>
        <v>-0.9435423491300805</v>
      </c>
      <c r="K79">
        <f t="shared" si="15"/>
        <v>-0.49888808511330907</v>
      </c>
      <c r="M79">
        <f t="shared" si="16"/>
        <v>-0.32227018007155639</v>
      </c>
      <c r="N79">
        <f t="shared" si="17"/>
        <v>0.72450241776909596</v>
      </c>
      <c r="O79">
        <f t="shared" si="18"/>
        <v>0.42012258742226011</v>
      </c>
      <c r="P79">
        <f t="shared" si="19"/>
        <v>0.42012258742226011</v>
      </c>
      <c r="Q79">
        <f t="shared" si="20"/>
        <v>-0.86720873547698529</v>
      </c>
    </row>
    <row r="80" spans="1:17" x14ac:dyDescent="0.25">
      <c r="A80">
        <v>6.0882919635254256</v>
      </c>
      <c r="B80">
        <v>87.579937051941812</v>
      </c>
      <c r="C80">
        <v>26.617316200933416</v>
      </c>
      <c r="D80">
        <v>-94.961360375027951</v>
      </c>
      <c r="E80">
        <v>0</v>
      </c>
      <c r="G80">
        <f t="shared" si="11"/>
        <v>4.2648624247888053E-2</v>
      </c>
      <c r="H80">
        <f t="shared" si="12"/>
        <v>0.74802475172611294</v>
      </c>
      <c r="I80">
        <f t="shared" si="13"/>
        <v>0.20354139372569938</v>
      </c>
      <c r="J80">
        <f t="shared" si="14"/>
        <v>-0.9435423491300805</v>
      </c>
      <c r="K80">
        <f t="shared" si="15"/>
        <v>-0.49888808511330907</v>
      </c>
      <c r="M80">
        <f t="shared" si="16"/>
        <v>-0.44821566454368922</v>
      </c>
      <c r="N80">
        <f t="shared" si="17"/>
        <v>0.63876690980181583</v>
      </c>
      <c r="O80">
        <f t="shared" si="18"/>
        <v>0.38978509144968337</v>
      </c>
      <c r="P80">
        <f t="shared" si="19"/>
        <v>0.61021490855031657</v>
      </c>
      <c r="Q80">
        <f t="shared" si="20"/>
        <v>-0.4939440747621785</v>
      </c>
    </row>
    <row r="81" spans="1:17" x14ac:dyDescent="0.25">
      <c r="A81">
        <v>10.385094737400134</v>
      </c>
      <c r="B81">
        <v>146.3586035421537</v>
      </c>
      <c r="C81">
        <v>96.207787829339537</v>
      </c>
      <c r="D81">
        <v>157.1927179217501</v>
      </c>
      <c r="E81">
        <v>1</v>
      </c>
      <c r="G81">
        <f t="shared" si="11"/>
        <v>7.2747825808542693E-2</v>
      </c>
      <c r="H81">
        <f t="shared" si="12"/>
        <v>1.2500563686483346</v>
      </c>
      <c r="I81">
        <f t="shared" si="13"/>
        <v>0.73569653207048114</v>
      </c>
      <c r="J81">
        <f t="shared" si="14"/>
        <v>1.5618772282566569</v>
      </c>
      <c r="K81">
        <f t="shared" si="15"/>
        <v>-0.49888808511330907</v>
      </c>
      <c r="M81">
        <f t="shared" si="16"/>
        <v>3.1214898696707065</v>
      </c>
      <c r="N81">
        <f t="shared" si="17"/>
        <v>22.680144944060153</v>
      </c>
      <c r="O81">
        <f t="shared" si="18"/>
        <v>0.95777052875468838</v>
      </c>
      <c r="P81">
        <f t="shared" si="19"/>
        <v>0.95777052875468838</v>
      </c>
      <c r="Q81">
        <f t="shared" si="20"/>
        <v>-4.3147061274851725E-2</v>
      </c>
    </row>
    <row r="82" spans="1:17" x14ac:dyDescent="0.25">
      <c r="A82">
        <v>-5.6858338818942329</v>
      </c>
      <c r="B82">
        <v>194.54241223142756</v>
      </c>
      <c r="C82">
        <v>96.207787829339537</v>
      </c>
      <c r="D82">
        <v>-94.961360375027951</v>
      </c>
      <c r="E82">
        <v>1</v>
      </c>
      <c r="G82">
        <f t="shared" si="11"/>
        <v>-3.9829396194791269E-2</v>
      </c>
      <c r="H82">
        <f t="shared" si="12"/>
        <v>1.6615967595786962</v>
      </c>
      <c r="I82">
        <f t="shared" si="13"/>
        <v>0.73569653207048114</v>
      </c>
      <c r="J82">
        <f t="shared" si="14"/>
        <v>-0.9435423491300805</v>
      </c>
      <c r="K82">
        <f t="shared" si="15"/>
        <v>-0.49888808511330907</v>
      </c>
      <c r="M82">
        <f t="shared" si="16"/>
        <v>0.91503346121099671</v>
      </c>
      <c r="N82">
        <f t="shared" si="17"/>
        <v>2.4968587984261794</v>
      </c>
      <c r="O82">
        <f t="shared" si="18"/>
        <v>0.7140290593231654</v>
      </c>
      <c r="P82">
        <f t="shared" si="19"/>
        <v>0.7140290593231654</v>
      </c>
      <c r="Q82">
        <f t="shared" si="20"/>
        <v>-0.33683161813858359</v>
      </c>
    </row>
    <row r="83" spans="1:17" x14ac:dyDescent="0.25">
      <c r="A83">
        <v>-5.6858338818942329</v>
      </c>
      <c r="B83">
        <v>194.54241223142756</v>
      </c>
      <c r="C83">
        <v>96.207787829339537</v>
      </c>
      <c r="D83">
        <v>157.1927179217501</v>
      </c>
      <c r="E83">
        <v>1</v>
      </c>
      <c r="G83">
        <f t="shared" si="11"/>
        <v>-3.9829396194791269E-2</v>
      </c>
      <c r="H83">
        <f t="shared" si="12"/>
        <v>1.6615967595786962</v>
      </c>
      <c r="I83">
        <f t="shared" si="13"/>
        <v>0.73569653207048114</v>
      </c>
      <c r="J83">
        <f t="shared" si="14"/>
        <v>1.5618772282566569</v>
      </c>
      <c r="K83">
        <f t="shared" si="15"/>
        <v>-0.49888808511330907</v>
      </c>
      <c r="M83">
        <f t="shared" si="16"/>
        <v>3.4204530385977341</v>
      </c>
      <c r="N83">
        <f t="shared" si="17"/>
        <v>30.583267283532759</v>
      </c>
      <c r="O83">
        <f t="shared" si="18"/>
        <v>0.96833766465569593</v>
      </c>
      <c r="P83">
        <f t="shared" si="19"/>
        <v>0.96833766465569593</v>
      </c>
      <c r="Q83">
        <f t="shared" si="20"/>
        <v>-3.2174425407943547E-2</v>
      </c>
    </row>
    <row r="84" spans="1:17" x14ac:dyDescent="0.25">
      <c r="A84">
        <v>-43.580409799888336</v>
      </c>
      <c r="B84">
        <v>-35.508699828064103</v>
      </c>
      <c r="C84">
        <v>-46.758841498002319</v>
      </c>
      <c r="D84">
        <v>-94.961360375027951</v>
      </c>
      <c r="E84">
        <v>0</v>
      </c>
      <c r="G84">
        <f t="shared" si="11"/>
        <v>-0.30528176593031975</v>
      </c>
      <c r="H84">
        <f t="shared" si="12"/>
        <v>-0.30328163352357423</v>
      </c>
      <c r="I84">
        <f t="shared" si="13"/>
        <v>-0.35756271202010614</v>
      </c>
      <c r="J84">
        <f t="shared" si="14"/>
        <v>-0.9435423491300805</v>
      </c>
      <c r="K84">
        <f t="shared" si="15"/>
        <v>-0.49888808511330907</v>
      </c>
      <c r="M84">
        <f t="shared" si="16"/>
        <v>-2.4085565457173894</v>
      </c>
      <c r="N84">
        <f t="shared" si="17"/>
        <v>8.9945032456667934E-2</v>
      </c>
      <c r="O84">
        <f t="shared" si="18"/>
        <v>8.2522539924731297E-2</v>
      </c>
      <c r="P84">
        <f t="shared" si="19"/>
        <v>0.91747746007526865</v>
      </c>
      <c r="Q84">
        <f t="shared" si="20"/>
        <v>-8.6127266030633948E-2</v>
      </c>
    </row>
    <row r="85" spans="1:17" x14ac:dyDescent="0.25">
      <c r="A85">
        <v>6.0882919635254256</v>
      </c>
      <c r="B85">
        <v>131.94856914477802</v>
      </c>
      <c r="C85">
        <v>-46.758841498002319</v>
      </c>
      <c r="D85">
        <v>-94.961360375027951</v>
      </c>
      <c r="E85">
        <v>0</v>
      </c>
      <c r="G85">
        <f t="shared" si="11"/>
        <v>4.2648624247888053E-2</v>
      </c>
      <c r="H85">
        <f t="shared" si="12"/>
        <v>1.1269795229083239</v>
      </c>
      <c r="I85">
        <f t="shared" si="13"/>
        <v>-0.35756271202010614</v>
      </c>
      <c r="J85">
        <f t="shared" si="14"/>
        <v>-0.9435423491300805</v>
      </c>
      <c r="K85">
        <f t="shared" si="15"/>
        <v>-0.49888808511330907</v>
      </c>
      <c r="M85">
        <f t="shared" si="16"/>
        <v>-0.63036499910728372</v>
      </c>
      <c r="N85">
        <f t="shared" si="17"/>
        <v>0.53239744094776487</v>
      </c>
      <c r="O85">
        <f t="shared" si="18"/>
        <v>0.3474277799749424</v>
      </c>
      <c r="P85">
        <f t="shared" si="19"/>
        <v>0.65257222002505766</v>
      </c>
      <c r="Q85">
        <f t="shared" si="20"/>
        <v>-0.42683346387935289</v>
      </c>
    </row>
    <row r="86" spans="1:17" x14ac:dyDescent="0.25">
      <c r="A86">
        <v>-5.6858338818942329</v>
      </c>
      <c r="B86">
        <v>146.3586035421537</v>
      </c>
      <c r="C86">
        <v>-46.758841498002319</v>
      </c>
      <c r="D86">
        <v>-94.961360375027951</v>
      </c>
      <c r="E86">
        <v>1</v>
      </c>
      <c r="G86">
        <f t="shared" si="11"/>
        <v>-3.9829396194791269E-2</v>
      </c>
      <c r="H86">
        <f t="shared" si="12"/>
        <v>1.2500563686483346</v>
      </c>
      <c r="I86">
        <f t="shared" si="13"/>
        <v>-0.35756271202010614</v>
      </c>
      <c r="J86">
        <f t="shared" si="14"/>
        <v>-0.9435423491300805</v>
      </c>
      <c r="K86">
        <f t="shared" si="15"/>
        <v>-0.49888808511330907</v>
      </c>
      <c r="M86">
        <f t="shared" si="16"/>
        <v>-0.58976617380995244</v>
      </c>
      <c r="N86">
        <f t="shared" si="17"/>
        <v>0.55445691612655257</v>
      </c>
      <c r="O86">
        <f t="shared" si="18"/>
        <v>0.35668850668963331</v>
      </c>
      <c r="P86">
        <f t="shared" si="19"/>
        <v>0.35668850668963331</v>
      </c>
      <c r="Q86">
        <f t="shared" si="20"/>
        <v>-1.0308924083597497</v>
      </c>
    </row>
    <row r="87" spans="1:17" x14ac:dyDescent="0.25">
      <c r="A87">
        <v>24.067603007585038</v>
      </c>
      <c r="B87">
        <v>131.94856914477802</v>
      </c>
      <c r="C87">
        <v>49.850513937795</v>
      </c>
      <c r="D87">
        <v>-94.961360375027951</v>
      </c>
      <c r="E87">
        <v>0</v>
      </c>
      <c r="G87">
        <f t="shared" si="11"/>
        <v>0.16859410872002084</v>
      </c>
      <c r="H87">
        <f t="shared" si="12"/>
        <v>1.1269795229083239</v>
      </c>
      <c r="I87">
        <f t="shared" si="13"/>
        <v>0.38120458908195165</v>
      </c>
      <c r="J87">
        <f t="shared" si="14"/>
        <v>-0.9435423491300805</v>
      </c>
      <c r="K87">
        <f t="shared" si="15"/>
        <v>-0.49888808511330907</v>
      </c>
      <c r="M87">
        <f t="shared" si="16"/>
        <v>0.23434778646690679</v>
      </c>
      <c r="N87">
        <f t="shared" si="17"/>
        <v>1.2640840470923387</v>
      </c>
      <c r="O87">
        <f t="shared" si="18"/>
        <v>0.55832028352293062</v>
      </c>
      <c r="P87">
        <f t="shared" si="19"/>
        <v>0.44167971647706938</v>
      </c>
      <c r="Q87">
        <f t="shared" si="20"/>
        <v>-0.817170282925886</v>
      </c>
    </row>
    <row r="88" spans="1:17" x14ac:dyDescent="0.25">
      <c r="A88">
        <v>10.385094737400134</v>
      </c>
      <c r="B88">
        <v>131.94856914477802</v>
      </c>
      <c r="C88">
        <v>26.617316200933416</v>
      </c>
      <c r="D88">
        <v>-94.961360375027951</v>
      </c>
      <c r="E88">
        <v>0</v>
      </c>
      <c r="G88">
        <f t="shared" si="11"/>
        <v>7.2747825808542693E-2</v>
      </c>
      <c r="H88">
        <f t="shared" si="12"/>
        <v>1.1269795229083239</v>
      </c>
      <c r="I88">
        <f t="shared" si="13"/>
        <v>0.20354139372569938</v>
      </c>
      <c r="J88">
        <f t="shared" si="14"/>
        <v>-0.9435423491300805</v>
      </c>
      <c r="K88">
        <f t="shared" si="15"/>
        <v>-0.49888808511330907</v>
      </c>
      <c r="M88">
        <f t="shared" si="16"/>
        <v>-3.9161691800823517E-2</v>
      </c>
      <c r="N88">
        <f t="shared" si="17"/>
        <v>0.96159521451370389</v>
      </c>
      <c r="O88">
        <f t="shared" si="18"/>
        <v>0.49021082810506933</v>
      </c>
      <c r="P88">
        <f t="shared" si="19"/>
        <v>0.50978917189493067</v>
      </c>
      <c r="Q88">
        <f t="shared" si="20"/>
        <v>-0.67375802717363498</v>
      </c>
    </row>
    <row r="89" spans="1:17" x14ac:dyDescent="0.25">
      <c r="A89">
        <v>24.067603007585038</v>
      </c>
      <c r="B89">
        <v>146.3586035421537</v>
      </c>
      <c r="C89">
        <v>96.207787829339537</v>
      </c>
      <c r="D89">
        <v>157.1927179217501</v>
      </c>
      <c r="E89">
        <v>1</v>
      </c>
      <c r="G89">
        <f t="shared" si="11"/>
        <v>0.16859410872002084</v>
      </c>
      <c r="H89">
        <f t="shared" si="12"/>
        <v>1.2500563686483346</v>
      </c>
      <c r="I89">
        <f t="shared" si="13"/>
        <v>0.73569653207048114</v>
      </c>
      <c r="J89">
        <f t="shared" si="14"/>
        <v>1.5618772282566569</v>
      </c>
      <c r="K89">
        <f t="shared" si="15"/>
        <v>-0.49888808511330907</v>
      </c>
      <c r="M89">
        <f t="shared" si="16"/>
        <v>3.2173361525821846</v>
      </c>
      <c r="N89">
        <f t="shared" si="17"/>
        <v>24.96153781003175</v>
      </c>
      <c r="O89">
        <f t="shared" si="18"/>
        <v>0.96148148051485638</v>
      </c>
      <c r="P89">
        <f t="shared" si="19"/>
        <v>0.96148148051485638</v>
      </c>
      <c r="Q89">
        <f t="shared" si="20"/>
        <v>-3.9279975173789512E-2</v>
      </c>
    </row>
    <row r="90" spans="1:17" x14ac:dyDescent="0.25">
      <c r="A90">
        <v>6.0882919635254256</v>
      </c>
      <c r="B90">
        <v>-35.508699828064103</v>
      </c>
      <c r="C90">
        <v>96.207787829339537</v>
      </c>
      <c r="D90">
        <v>157.1927179217501</v>
      </c>
      <c r="E90">
        <v>1</v>
      </c>
      <c r="G90">
        <f t="shared" si="11"/>
        <v>4.2648624247888053E-2</v>
      </c>
      <c r="H90">
        <f t="shared" si="12"/>
        <v>-0.30328163352357423</v>
      </c>
      <c r="I90">
        <f t="shared" si="13"/>
        <v>0.73569653207048114</v>
      </c>
      <c r="J90">
        <f t="shared" si="14"/>
        <v>1.5618772282566569</v>
      </c>
      <c r="K90">
        <f t="shared" si="15"/>
        <v>-0.49888808511330907</v>
      </c>
      <c r="M90">
        <f t="shared" si="16"/>
        <v>1.5380526659381426</v>
      </c>
      <c r="N90">
        <f t="shared" si="17"/>
        <v>4.6555155940502537</v>
      </c>
      <c r="O90">
        <f t="shared" si="18"/>
        <v>0.82318146181896745</v>
      </c>
      <c r="P90">
        <f t="shared" si="19"/>
        <v>0.82318146181896745</v>
      </c>
      <c r="Q90">
        <f t="shared" si="20"/>
        <v>-0.19457861437212765</v>
      </c>
    </row>
    <row r="91" spans="1:17" x14ac:dyDescent="0.25">
      <c r="A91">
        <v>6.0882919635254256</v>
      </c>
      <c r="B91">
        <v>-35.508699828064103</v>
      </c>
      <c r="C91">
        <v>26.617316200933416</v>
      </c>
      <c r="D91">
        <v>-94.961360375027951</v>
      </c>
      <c r="E91">
        <v>1</v>
      </c>
      <c r="G91">
        <f t="shared" si="11"/>
        <v>4.2648624247888053E-2</v>
      </c>
      <c r="H91">
        <f t="shared" si="12"/>
        <v>-0.30328163352357423</v>
      </c>
      <c r="I91">
        <f t="shared" si="13"/>
        <v>0.20354139372569938</v>
      </c>
      <c r="J91">
        <f t="shared" si="14"/>
        <v>-0.9435423491300805</v>
      </c>
      <c r="K91">
        <f t="shared" si="15"/>
        <v>-0.49888808511330907</v>
      </c>
      <c r="M91">
        <f t="shared" si="16"/>
        <v>-1.4995220497933763</v>
      </c>
      <c r="N91">
        <f t="shared" si="17"/>
        <v>0.22323683074416276</v>
      </c>
      <c r="O91">
        <f t="shared" si="18"/>
        <v>0.18249681920414007</v>
      </c>
      <c r="P91">
        <f t="shared" si="19"/>
        <v>0.18249681920414007</v>
      </c>
      <c r="Q91">
        <f t="shared" si="20"/>
        <v>-1.7010225351298884</v>
      </c>
    </row>
    <row r="92" spans="1:17" x14ac:dyDescent="0.25">
      <c r="A92">
        <v>6.0882919635254256</v>
      </c>
      <c r="B92">
        <v>87.579937051941812</v>
      </c>
      <c r="C92">
        <v>26.617316200933416</v>
      </c>
      <c r="D92">
        <v>-94.961360375027951</v>
      </c>
      <c r="E92">
        <v>1</v>
      </c>
      <c r="G92">
        <f t="shared" si="11"/>
        <v>4.2648624247888053E-2</v>
      </c>
      <c r="H92">
        <f t="shared" si="12"/>
        <v>0.74802475172611294</v>
      </c>
      <c r="I92">
        <f t="shared" si="13"/>
        <v>0.20354139372569938</v>
      </c>
      <c r="J92">
        <f t="shared" si="14"/>
        <v>-0.9435423491300805</v>
      </c>
      <c r="K92">
        <f t="shared" si="15"/>
        <v>-0.49888808511330907</v>
      </c>
      <c r="M92">
        <f t="shared" si="16"/>
        <v>-0.44821566454368922</v>
      </c>
      <c r="N92">
        <f t="shared" si="17"/>
        <v>0.63876690980181583</v>
      </c>
      <c r="O92">
        <f t="shared" si="18"/>
        <v>0.38978509144968337</v>
      </c>
      <c r="P92">
        <f t="shared" si="19"/>
        <v>0.38978509144968337</v>
      </c>
      <c r="Q92">
        <f t="shared" si="20"/>
        <v>-0.94215973930586761</v>
      </c>
    </row>
    <row r="93" spans="1:17" x14ac:dyDescent="0.25">
      <c r="A93">
        <v>-43.580409799888336</v>
      </c>
      <c r="B93">
        <v>-35.508699828064103</v>
      </c>
      <c r="C93">
        <v>96.207787829339537</v>
      </c>
      <c r="D93">
        <v>-94.961360375027951</v>
      </c>
      <c r="E93">
        <v>0</v>
      </c>
      <c r="G93">
        <f t="shared" si="11"/>
        <v>-0.30528176593031975</v>
      </c>
      <c r="H93">
        <f t="shared" si="12"/>
        <v>-0.30328163352357423</v>
      </c>
      <c r="I93">
        <f t="shared" si="13"/>
        <v>0.73569653207048114</v>
      </c>
      <c r="J93">
        <f t="shared" si="14"/>
        <v>-0.9435423491300805</v>
      </c>
      <c r="K93">
        <f t="shared" si="15"/>
        <v>-0.49888808511330907</v>
      </c>
      <c r="M93">
        <f t="shared" si="16"/>
        <v>-1.3152973016268024</v>
      </c>
      <c r="N93">
        <f t="shared" si="17"/>
        <v>0.26839451724999597</v>
      </c>
      <c r="O93">
        <f t="shared" si="18"/>
        <v>0.21160176396213196</v>
      </c>
      <c r="P93">
        <f t="shared" si="19"/>
        <v>0.78839823603786807</v>
      </c>
      <c r="Q93">
        <f t="shared" si="20"/>
        <v>-0.2377519411009657</v>
      </c>
    </row>
    <row r="94" spans="1:17" x14ac:dyDescent="0.25">
      <c r="A94">
        <v>6.0882919635254256</v>
      </c>
      <c r="B94">
        <v>131.94856914477802</v>
      </c>
      <c r="C94">
        <v>-46.758841498002319</v>
      </c>
      <c r="D94">
        <v>157.1927179217501</v>
      </c>
      <c r="E94">
        <v>1</v>
      </c>
      <c r="G94">
        <f t="shared" si="11"/>
        <v>4.2648624247888053E-2</v>
      </c>
      <c r="H94">
        <f t="shared" si="12"/>
        <v>1.1269795229083239</v>
      </c>
      <c r="I94">
        <f t="shared" si="13"/>
        <v>-0.35756271202010614</v>
      </c>
      <c r="J94">
        <f t="shared" si="14"/>
        <v>1.5618772282566569</v>
      </c>
      <c r="K94">
        <f t="shared" si="15"/>
        <v>-0.49888808511330907</v>
      </c>
      <c r="M94">
        <f t="shared" si="16"/>
        <v>1.8750545782794534</v>
      </c>
      <c r="N94">
        <f t="shared" si="17"/>
        <v>6.5211750251305745</v>
      </c>
      <c r="O94">
        <f t="shared" si="18"/>
        <v>0.86704205171948656</v>
      </c>
      <c r="P94">
        <f t="shared" si="19"/>
        <v>0.86704205171948656</v>
      </c>
      <c r="Q94">
        <f t="shared" si="20"/>
        <v>-0.14266780081784489</v>
      </c>
    </row>
    <row r="95" spans="1:17" x14ac:dyDescent="0.25">
      <c r="A95">
        <v>10.385094737400134</v>
      </c>
      <c r="B95">
        <v>131.94856914477802</v>
      </c>
      <c r="C95">
        <v>26.617316200933416</v>
      </c>
      <c r="D95">
        <v>-94.961360375027951</v>
      </c>
      <c r="E95">
        <v>1</v>
      </c>
      <c r="G95">
        <f t="shared" si="11"/>
        <v>7.2747825808542693E-2</v>
      </c>
      <c r="H95">
        <f t="shared" si="12"/>
        <v>1.1269795229083239</v>
      </c>
      <c r="I95">
        <f t="shared" si="13"/>
        <v>0.20354139372569938</v>
      </c>
      <c r="J95">
        <f t="shared" si="14"/>
        <v>-0.9435423491300805</v>
      </c>
      <c r="K95">
        <f t="shared" si="15"/>
        <v>-0.49888808511330907</v>
      </c>
      <c r="M95">
        <f t="shared" si="16"/>
        <v>-3.9161691800823517E-2</v>
      </c>
      <c r="N95">
        <f t="shared" si="17"/>
        <v>0.96159521451370389</v>
      </c>
      <c r="O95">
        <f t="shared" si="18"/>
        <v>0.49021082810506933</v>
      </c>
      <c r="P95">
        <f t="shared" si="19"/>
        <v>0.49021082810506933</v>
      </c>
      <c r="Q95">
        <f t="shared" si="20"/>
        <v>-0.71291971897445849</v>
      </c>
    </row>
    <row r="96" spans="1:17" x14ac:dyDescent="0.25">
      <c r="A96">
        <v>10.385094737400134</v>
      </c>
      <c r="B96">
        <v>194.54241223142756</v>
      </c>
      <c r="C96">
        <v>-105.96394786685998</v>
      </c>
      <c r="D96">
        <v>-94.961360375027951</v>
      </c>
      <c r="E96">
        <v>0</v>
      </c>
      <c r="G96">
        <f t="shared" si="11"/>
        <v>7.2747825808542693E-2</v>
      </c>
      <c r="H96">
        <f t="shared" si="12"/>
        <v>1.6615967595786962</v>
      </c>
      <c r="I96">
        <f t="shared" si="13"/>
        <v>-0.81030143950958067</v>
      </c>
      <c r="J96">
        <f t="shared" si="14"/>
        <v>-0.9435423491300805</v>
      </c>
      <c r="K96">
        <f t="shared" si="15"/>
        <v>-0.49888808511330907</v>
      </c>
      <c r="M96">
        <f t="shared" si="16"/>
        <v>-0.51838728836573122</v>
      </c>
      <c r="N96">
        <f t="shared" si="17"/>
        <v>0.59548011171655402</v>
      </c>
      <c r="O96">
        <f t="shared" si="18"/>
        <v>0.37322941686555122</v>
      </c>
      <c r="P96">
        <f t="shared" si="19"/>
        <v>0.62677058313444878</v>
      </c>
      <c r="Q96">
        <f t="shared" si="20"/>
        <v>-0.46717470142284045</v>
      </c>
    </row>
    <row r="97" spans="1:17" x14ac:dyDescent="0.25">
      <c r="A97">
        <v>6.0882919635254256</v>
      </c>
      <c r="B97">
        <v>87.579937051941812</v>
      </c>
      <c r="C97">
        <v>-46.758841498002319</v>
      </c>
      <c r="D97">
        <v>-94.961360375027951</v>
      </c>
      <c r="E97">
        <v>0</v>
      </c>
      <c r="G97">
        <f t="shared" si="11"/>
        <v>4.2648624247888053E-2</v>
      </c>
      <c r="H97">
        <f t="shared" si="12"/>
        <v>0.74802475172611294</v>
      </c>
      <c r="I97">
        <f t="shared" si="13"/>
        <v>-0.35756271202010614</v>
      </c>
      <c r="J97">
        <f t="shared" si="14"/>
        <v>-0.9435423491300805</v>
      </c>
      <c r="K97">
        <f t="shared" si="15"/>
        <v>-0.49888808511330907</v>
      </c>
      <c r="M97">
        <f t="shared" si="16"/>
        <v>-1.0093197702894947</v>
      </c>
      <c r="N97">
        <f t="shared" si="17"/>
        <v>0.36446681642599726</v>
      </c>
      <c r="O97">
        <f t="shared" si="18"/>
        <v>0.26711299390970888</v>
      </c>
      <c r="P97">
        <f t="shared" si="19"/>
        <v>0.73288700609029112</v>
      </c>
      <c r="Q97">
        <f t="shared" si="20"/>
        <v>-0.31076374165177567</v>
      </c>
    </row>
    <row r="98" spans="1:17" x14ac:dyDescent="0.25">
      <c r="A98">
        <v>24.067603007585038</v>
      </c>
      <c r="B98">
        <v>131.94856914477802</v>
      </c>
      <c r="C98">
        <v>96.207787829339537</v>
      </c>
      <c r="D98">
        <v>-94.961360375027951</v>
      </c>
      <c r="E98">
        <v>0</v>
      </c>
      <c r="G98">
        <f t="shared" si="11"/>
        <v>0.16859410872002084</v>
      </c>
      <c r="H98">
        <f t="shared" si="12"/>
        <v>1.1269795229083239</v>
      </c>
      <c r="I98">
        <f t="shared" si="13"/>
        <v>0.73569653207048114</v>
      </c>
      <c r="J98">
        <f t="shared" si="14"/>
        <v>-0.9435423491300805</v>
      </c>
      <c r="K98">
        <f t="shared" si="15"/>
        <v>-0.49888808511330907</v>
      </c>
      <c r="M98">
        <f t="shared" si="16"/>
        <v>0.58883972945543661</v>
      </c>
      <c r="N98">
        <f t="shared" si="17"/>
        <v>1.8018965145968593</v>
      </c>
      <c r="O98">
        <f t="shared" si="18"/>
        <v>0.64309888149317262</v>
      </c>
      <c r="P98">
        <f t="shared" si="19"/>
        <v>0.35690111850682738</v>
      </c>
      <c r="Q98">
        <f t="shared" si="20"/>
        <v>-1.0302965145407303</v>
      </c>
    </row>
    <row r="99" spans="1:17" x14ac:dyDescent="0.25">
      <c r="A99">
        <v>-43.580409799888336</v>
      </c>
      <c r="B99">
        <v>146.3586035421537</v>
      </c>
      <c r="C99">
        <v>26.617316200933416</v>
      </c>
      <c r="D99">
        <v>157.1927179217501</v>
      </c>
      <c r="E99">
        <v>1</v>
      </c>
      <c r="G99">
        <f t="shared" si="11"/>
        <v>-0.30528176593031975</v>
      </c>
      <c r="H99">
        <f t="shared" si="12"/>
        <v>1.2500563686483346</v>
      </c>
      <c r="I99">
        <f t="shared" si="13"/>
        <v>0.20354139372569938</v>
      </c>
      <c r="J99">
        <f t="shared" si="14"/>
        <v>1.5618772282566569</v>
      </c>
      <c r="K99">
        <f t="shared" si="15"/>
        <v>-0.49888808511330907</v>
      </c>
      <c r="M99">
        <f t="shared" si="16"/>
        <v>2.2113051395870622</v>
      </c>
      <c r="N99">
        <f t="shared" si="17"/>
        <v>9.1276214425550872</v>
      </c>
      <c r="O99">
        <f t="shared" si="18"/>
        <v>0.90126013243365155</v>
      </c>
      <c r="P99">
        <f t="shared" si="19"/>
        <v>0.90126013243365155</v>
      </c>
      <c r="Q99">
        <f t="shared" si="20"/>
        <v>-0.10396134780134793</v>
      </c>
    </row>
    <row r="100" spans="1:17" x14ac:dyDescent="0.25">
      <c r="A100">
        <v>10.385094737400134</v>
      </c>
      <c r="B100">
        <v>146.3586035421537</v>
      </c>
      <c r="C100">
        <v>4.6520015634892697</v>
      </c>
      <c r="D100">
        <v>-94.961360375027951</v>
      </c>
      <c r="E100">
        <v>1</v>
      </c>
      <c r="G100">
        <f t="shared" si="11"/>
        <v>7.2747825808542693E-2</v>
      </c>
      <c r="H100">
        <f t="shared" si="12"/>
        <v>1.2500563686483346</v>
      </c>
      <c r="I100">
        <f t="shared" si="13"/>
        <v>3.5573642162072427E-2</v>
      </c>
      <c r="J100">
        <f t="shared" si="14"/>
        <v>-0.9435423491300805</v>
      </c>
      <c r="K100">
        <f t="shared" si="15"/>
        <v>-0.49888808511330907</v>
      </c>
      <c r="M100">
        <f t="shared" si="16"/>
        <v>-8.4052597624439729E-2</v>
      </c>
      <c r="N100">
        <f t="shared" si="17"/>
        <v>0.91938289746700408</v>
      </c>
      <c r="O100">
        <f t="shared" si="18"/>
        <v>0.47899921307015247</v>
      </c>
      <c r="P100">
        <f t="shared" si="19"/>
        <v>0.47899921307015247</v>
      </c>
      <c r="Q100">
        <f t="shared" si="20"/>
        <v>-0.73605632443237823</v>
      </c>
    </row>
    <row r="101" spans="1:17" x14ac:dyDescent="0.25">
      <c r="A101">
        <v>10.385094737400134</v>
      </c>
      <c r="B101">
        <v>146.3586035421537</v>
      </c>
      <c r="C101">
        <v>4.6520015634892697</v>
      </c>
      <c r="D101">
        <v>157.1927179217501</v>
      </c>
      <c r="E101">
        <v>1</v>
      </c>
      <c r="G101">
        <f t="shared" si="11"/>
        <v>7.2747825808542693E-2</v>
      </c>
      <c r="H101">
        <f t="shared" si="12"/>
        <v>1.2500563686483346</v>
      </c>
      <c r="I101">
        <f t="shared" si="13"/>
        <v>3.5573642162072427E-2</v>
      </c>
      <c r="J101">
        <f t="shared" si="14"/>
        <v>1.5618772282566569</v>
      </c>
      <c r="K101">
        <f t="shared" si="15"/>
        <v>-0.49888808511330907</v>
      </c>
      <c r="M101">
        <f t="shared" si="16"/>
        <v>2.4213669797622979</v>
      </c>
      <c r="N101">
        <f t="shared" si="17"/>
        <v>11.261242688959967</v>
      </c>
      <c r="O101">
        <f t="shared" si="18"/>
        <v>0.91844219828546414</v>
      </c>
      <c r="P101">
        <f t="shared" si="19"/>
        <v>0.91844219828546414</v>
      </c>
      <c r="Q101">
        <f t="shared" si="20"/>
        <v>-8.507630686191496E-2</v>
      </c>
    </row>
    <row r="102" spans="1:17" x14ac:dyDescent="0.25">
      <c r="A102">
        <v>-43.580409799888336</v>
      </c>
      <c r="B102">
        <v>87.579937051941812</v>
      </c>
      <c r="C102">
        <v>26.617316200933416</v>
      </c>
      <c r="D102">
        <v>-94.961360375027951</v>
      </c>
      <c r="E102">
        <v>0</v>
      </c>
      <c r="G102">
        <f t="shared" si="11"/>
        <v>-0.30528176593031975</v>
      </c>
      <c r="H102">
        <f t="shared" si="12"/>
        <v>0.74802475172611294</v>
      </c>
      <c r="I102">
        <f t="shared" si="13"/>
        <v>0.20354139372569938</v>
      </c>
      <c r="J102">
        <f t="shared" si="14"/>
        <v>-0.9435423491300805</v>
      </c>
      <c r="K102">
        <f t="shared" si="15"/>
        <v>-0.49888808511330907</v>
      </c>
      <c r="M102">
        <f t="shared" si="16"/>
        <v>-0.79614605472189703</v>
      </c>
      <c r="N102">
        <f t="shared" si="17"/>
        <v>0.45106399456547969</v>
      </c>
      <c r="O102">
        <f t="shared" si="18"/>
        <v>0.31085051814034609</v>
      </c>
      <c r="P102">
        <f t="shared" si="19"/>
        <v>0.68914948185965397</v>
      </c>
      <c r="Q102">
        <f t="shared" si="20"/>
        <v>-0.37229707669620682</v>
      </c>
    </row>
    <row r="103" spans="1:17" x14ac:dyDescent="0.25">
      <c r="A103">
        <v>6.0882919635254256</v>
      </c>
      <c r="B103">
        <v>-35.508699828064103</v>
      </c>
      <c r="C103">
        <v>-46.758841498002319</v>
      </c>
      <c r="D103">
        <v>157.1927179217501</v>
      </c>
      <c r="E103">
        <v>1</v>
      </c>
      <c r="G103">
        <f t="shared" si="11"/>
        <v>4.2648624247888053E-2</v>
      </c>
      <c r="H103">
        <f t="shared" si="12"/>
        <v>-0.30328163352357423</v>
      </c>
      <c r="I103">
        <f t="shared" si="13"/>
        <v>-0.35756271202010614</v>
      </c>
      <c r="J103">
        <f t="shared" si="14"/>
        <v>1.5618772282566569</v>
      </c>
      <c r="K103">
        <f t="shared" si="15"/>
        <v>-0.49888808511330907</v>
      </c>
      <c r="M103">
        <f t="shared" si="16"/>
        <v>0.44479342184755555</v>
      </c>
      <c r="N103">
        <f t="shared" si="17"/>
        <v>1.5601678659454066</v>
      </c>
      <c r="O103">
        <f t="shared" si="18"/>
        <v>0.60940061263102963</v>
      </c>
      <c r="P103">
        <f t="shared" si="19"/>
        <v>0.60940061263102963</v>
      </c>
      <c r="Q103">
        <f t="shared" si="20"/>
        <v>-0.49527940712904878</v>
      </c>
    </row>
    <row r="104" spans="1:17" x14ac:dyDescent="0.25">
      <c r="A104">
        <v>10.385094737400134</v>
      </c>
      <c r="B104">
        <v>146.3586035421537</v>
      </c>
      <c r="C104">
        <v>96.207787829339537</v>
      </c>
      <c r="D104">
        <v>157.1927179217501</v>
      </c>
      <c r="E104">
        <v>1</v>
      </c>
      <c r="G104">
        <f t="shared" si="11"/>
        <v>7.2747825808542693E-2</v>
      </c>
      <c r="H104">
        <f t="shared" si="12"/>
        <v>1.2500563686483346</v>
      </c>
      <c r="I104">
        <f t="shared" si="13"/>
        <v>0.73569653207048114</v>
      </c>
      <c r="J104">
        <f t="shared" si="14"/>
        <v>1.5618772282566569</v>
      </c>
      <c r="K104">
        <f t="shared" si="15"/>
        <v>-0.49888808511330907</v>
      </c>
      <c r="M104">
        <f t="shared" si="16"/>
        <v>3.1214898696707065</v>
      </c>
      <c r="N104">
        <f t="shared" si="17"/>
        <v>22.680144944060153</v>
      </c>
      <c r="O104">
        <f t="shared" si="18"/>
        <v>0.95777052875468838</v>
      </c>
      <c r="P104">
        <f t="shared" si="19"/>
        <v>0.95777052875468838</v>
      </c>
      <c r="Q104">
        <f t="shared" si="20"/>
        <v>-4.3147061274851725E-2</v>
      </c>
    </row>
    <row r="105" spans="1:17" x14ac:dyDescent="0.25">
      <c r="A105">
        <v>-5.6858338818942329</v>
      </c>
      <c r="B105">
        <v>-35.508699828064103</v>
      </c>
      <c r="C105">
        <v>-46.758841498002319</v>
      </c>
      <c r="D105">
        <v>157.1927179217501</v>
      </c>
      <c r="E105">
        <v>1</v>
      </c>
      <c r="G105">
        <f t="shared" si="11"/>
        <v>-3.9829396194791269E-2</v>
      </c>
      <c r="H105">
        <f t="shared" si="12"/>
        <v>-0.30328163352357423</v>
      </c>
      <c r="I105">
        <f t="shared" si="13"/>
        <v>-0.35756271202010614</v>
      </c>
      <c r="J105">
        <f t="shared" si="14"/>
        <v>1.5618772282566569</v>
      </c>
      <c r="K105">
        <f t="shared" si="15"/>
        <v>-0.49888808511330907</v>
      </c>
      <c r="M105">
        <f t="shared" si="16"/>
        <v>0.36231540140487617</v>
      </c>
      <c r="N105">
        <f t="shared" si="17"/>
        <v>1.436651992566971</v>
      </c>
      <c r="O105">
        <f t="shared" si="18"/>
        <v>0.58960081166678324</v>
      </c>
      <c r="P105">
        <f t="shared" si="19"/>
        <v>0.58960081166678324</v>
      </c>
      <c r="Q105">
        <f t="shared" si="20"/>
        <v>-0.52830956146823038</v>
      </c>
    </row>
    <row r="106" spans="1:17" x14ac:dyDescent="0.25">
      <c r="A106">
        <v>6.0882919635254256</v>
      </c>
      <c r="B106">
        <v>131.94856914477802</v>
      </c>
      <c r="C106">
        <v>-46.758841498002319</v>
      </c>
      <c r="D106">
        <v>-94.961360375027951</v>
      </c>
      <c r="E106">
        <v>1</v>
      </c>
      <c r="G106">
        <f t="shared" si="11"/>
        <v>4.2648624247888053E-2</v>
      </c>
      <c r="H106">
        <f t="shared" si="12"/>
        <v>1.1269795229083239</v>
      </c>
      <c r="I106">
        <f t="shared" si="13"/>
        <v>-0.35756271202010614</v>
      </c>
      <c r="J106">
        <f t="shared" si="14"/>
        <v>-0.9435423491300805</v>
      </c>
      <c r="K106">
        <f t="shared" si="15"/>
        <v>-0.49888808511330907</v>
      </c>
      <c r="M106">
        <f t="shared" si="16"/>
        <v>-0.63036499910728372</v>
      </c>
      <c r="N106">
        <f t="shared" si="17"/>
        <v>0.53239744094776487</v>
      </c>
      <c r="O106">
        <f t="shared" si="18"/>
        <v>0.3474277799749424</v>
      </c>
      <c r="P106">
        <f t="shared" si="19"/>
        <v>0.3474277799749424</v>
      </c>
      <c r="Q106">
        <f t="shared" si="20"/>
        <v>-1.0571984629866369</v>
      </c>
    </row>
    <row r="107" spans="1:17" x14ac:dyDescent="0.25">
      <c r="A107">
        <v>-43.580409799888336</v>
      </c>
      <c r="B107">
        <v>-35.508699828064103</v>
      </c>
      <c r="C107">
        <v>-37.69635979759498</v>
      </c>
      <c r="D107">
        <v>-94.961360375027951</v>
      </c>
      <c r="E107">
        <v>0</v>
      </c>
      <c r="G107">
        <f t="shared" si="11"/>
        <v>-0.30528176593031975</v>
      </c>
      <c r="H107">
        <f t="shared" si="12"/>
        <v>-0.30328163352357423</v>
      </c>
      <c r="I107">
        <f t="shared" si="13"/>
        <v>-0.28826233094525272</v>
      </c>
      <c r="J107">
        <f t="shared" si="14"/>
        <v>-0.9435423491300805</v>
      </c>
      <c r="K107">
        <f t="shared" si="15"/>
        <v>-0.49888808511330907</v>
      </c>
      <c r="M107">
        <f t="shared" si="16"/>
        <v>-2.3392561646425363</v>
      </c>
      <c r="N107">
        <f t="shared" si="17"/>
        <v>9.6399316788927977E-2</v>
      </c>
      <c r="O107">
        <f t="shared" si="18"/>
        <v>8.7923546934758068E-2</v>
      </c>
      <c r="P107">
        <f t="shared" si="19"/>
        <v>0.91207645306524188</v>
      </c>
      <c r="Q107">
        <f t="shared" si="20"/>
        <v>-9.2031462305956629E-2</v>
      </c>
    </row>
    <row r="108" spans="1:17" x14ac:dyDescent="0.25">
      <c r="A108">
        <v>10.385094737400134</v>
      </c>
      <c r="B108">
        <v>-35.508699828064103</v>
      </c>
      <c r="C108">
        <v>26.617316200933416</v>
      </c>
      <c r="D108">
        <v>-94.961360375027951</v>
      </c>
      <c r="E108">
        <v>0</v>
      </c>
      <c r="G108">
        <f t="shared" si="11"/>
        <v>7.2747825808542693E-2</v>
      </c>
      <c r="H108">
        <f t="shared" si="12"/>
        <v>-0.30328163352357423</v>
      </c>
      <c r="I108">
        <f t="shared" si="13"/>
        <v>0.20354139372569938</v>
      </c>
      <c r="J108">
        <f t="shared" si="14"/>
        <v>-0.9435423491300805</v>
      </c>
      <c r="K108">
        <f t="shared" si="15"/>
        <v>-0.49888808511330907</v>
      </c>
      <c r="M108">
        <f t="shared" si="16"/>
        <v>-1.4694228482327216</v>
      </c>
      <c r="N108">
        <f t="shared" si="17"/>
        <v>0.2300582253887781</v>
      </c>
      <c r="O108">
        <f t="shared" si="18"/>
        <v>0.187030354043659</v>
      </c>
      <c r="P108">
        <f t="shared" si="19"/>
        <v>0.81296964595634102</v>
      </c>
      <c r="Q108">
        <f t="shared" si="20"/>
        <v>-0.20706150597838555</v>
      </c>
    </row>
    <row r="109" spans="1:17" x14ac:dyDescent="0.25">
      <c r="A109">
        <v>-5.6858338818942329</v>
      </c>
      <c r="B109">
        <v>146.3586035421537</v>
      </c>
      <c r="C109">
        <v>96.207787829339537</v>
      </c>
      <c r="D109">
        <v>157.1927179217501</v>
      </c>
      <c r="E109">
        <v>1</v>
      </c>
      <c r="G109">
        <f t="shared" si="11"/>
        <v>-3.9829396194791269E-2</v>
      </c>
      <c r="H109">
        <f t="shared" si="12"/>
        <v>1.2500563686483346</v>
      </c>
      <c r="I109">
        <f t="shared" si="13"/>
        <v>0.73569653207048114</v>
      </c>
      <c r="J109">
        <f t="shared" si="14"/>
        <v>1.5618772282566569</v>
      </c>
      <c r="K109">
        <f t="shared" si="15"/>
        <v>-0.49888808511330907</v>
      </c>
      <c r="M109">
        <f t="shared" si="16"/>
        <v>3.0089126476673718</v>
      </c>
      <c r="N109">
        <f t="shared" si="17"/>
        <v>20.265352362515937</v>
      </c>
      <c r="O109">
        <f t="shared" si="18"/>
        <v>0.95297515023721491</v>
      </c>
      <c r="P109">
        <f t="shared" si="19"/>
        <v>0.95297515023721491</v>
      </c>
      <c r="Q109">
        <f t="shared" si="20"/>
        <v>-4.81664509698796E-2</v>
      </c>
    </row>
    <row r="110" spans="1:17" x14ac:dyDescent="0.25">
      <c r="A110">
        <v>-5.6858338818942329</v>
      </c>
      <c r="B110">
        <v>-35.508699828064103</v>
      </c>
      <c r="C110">
        <v>96.207787829339537</v>
      </c>
      <c r="D110">
        <v>-94.961360375027951</v>
      </c>
      <c r="E110">
        <v>0</v>
      </c>
      <c r="G110">
        <f t="shared" si="11"/>
        <v>-3.9829396194791269E-2</v>
      </c>
      <c r="H110">
        <f t="shared" si="12"/>
        <v>-0.30328163352357423</v>
      </c>
      <c r="I110">
        <f t="shared" si="13"/>
        <v>0.73569653207048114</v>
      </c>
      <c r="J110">
        <f t="shared" si="14"/>
        <v>-0.9435423491300805</v>
      </c>
      <c r="K110">
        <f t="shared" si="15"/>
        <v>-0.49888808511330907</v>
      </c>
      <c r="M110">
        <f t="shared" si="16"/>
        <v>-1.0498449318912739</v>
      </c>
      <c r="N110">
        <f t="shared" si="17"/>
        <v>0.34999201750362163</v>
      </c>
      <c r="O110">
        <f t="shared" si="18"/>
        <v>0.25925487926278257</v>
      </c>
      <c r="P110">
        <f t="shared" si="19"/>
        <v>0.74074512073721743</v>
      </c>
      <c r="Q110">
        <f t="shared" si="20"/>
        <v>-0.30009867947257624</v>
      </c>
    </row>
    <row r="111" spans="1:17" x14ac:dyDescent="0.25">
      <c r="A111">
        <v>76.513380263189873</v>
      </c>
      <c r="B111">
        <v>131.94856914477802</v>
      </c>
      <c r="C111">
        <v>26.617316200933416</v>
      </c>
      <c r="D111">
        <v>157.1927179217501</v>
      </c>
      <c r="E111">
        <v>1</v>
      </c>
      <c r="G111">
        <f t="shared" si="11"/>
        <v>0.53597797614341225</v>
      </c>
      <c r="H111">
        <f t="shared" si="12"/>
        <v>1.1269795229083239</v>
      </c>
      <c r="I111">
        <f t="shared" si="13"/>
        <v>0.20354139372569938</v>
      </c>
      <c r="J111">
        <f t="shared" si="14"/>
        <v>1.5618772282566569</v>
      </c>
      <c r="K111">
        <f t="shared" si="15"/>
        <v>-0.49888808511330907</v>
      </c>
      <c r="M111">
        <f t="shared" si="16"/>
        <v>2.9294880359207829</v>
      </c>
      <c r="N111">
        <f t="shared" si="17"/>
        <v>18.718045076474549</v>
      </c>
      <c r="O111">
        <f t="shared" si="18"/>
        <v>0.94928503327172664</v>
      </c>
      <c r="P111">
        <f t="shared" si="19"/>
        <v>0.94928503327172664</v>
      </c>
      <c r="Q111">
        <f t="shared" si="20"/>
        <v>-5.2046174286586741E-2</v>
      </c>
    </row>
    <row r="112" spans="1:17" x14ac:dyDescent="0.25">
      <c r="A112">
        <v>-5.6858338818942329</v>
      </c>
      <c r="B112">
        <v>87.579937051941812</v>
      </c>
      <c r="C112">
        <v>4.6520015634892697</v>
      </c>
      <c r="D112">
        <v>-94.961360375027951</v>
      </c>
      <c r="E112">
        <v>0</v>
      </c>
      <c r="G112">
        <f t="shared" si="11"/>
        <v>-3.9829396194791269E-2</v>
      </c>
      <c r="H112">
        <f t="shared" si="12"/>
        <v>0.74802475172611294</v>
      </c>
      <c r="I112">
        <f t="shared" si="13"/>
        <v>3.5573642162072427E-2</v>
      </c>
      <c r="J112">
        <f t="shared" si="14"/>
        <v>-0.9435423491300805</v>
      </c>
      <c r="K112">
        <f t="shared" si="15"/>
        <v>-0.49888808511330907</v>
      </c>
      <c r="M112">
        <f t="shared" si="16"/>
        <v>-0.69866143654999546</v>
      </c>
      <c r="N112">
        <f t="shared" si="17"/>
        <v>0.49725045980632293</v>
      </c>
      <c r="O112">
        <f t="shared" si="18"/>
        <v>0.33210907136448287</v>
      </c>
      <c r="P112">
        <f t="shared" si="19"/>
        <v>0.66789092863551713</v>
      </c>
      <c r="Q112">
        <f t="shared" si="20"/>
        <v>-0.40363039926295385</v>
      </c>
    </row>
    <row r="113" spans="1:17" x14ac:dyDescent="0.25">
      <c r="A113">
        <v>76.513380263189873</v>
      </c>
      <c r="B113">
        <v>131.94856914477802</v>
      </c>
      <c r="C113">
        <v>-46.758841498002319</v>
      </c>
      <c r="D113">
        <v>157.1927179217501</v>
      </c>
      <c r="E113">
        <v>1</v>
      </c>
      <c r="G113">
        <f t="shared" si="11"/>
        <v>0.53597797614341225</v>
      </c>
      <c r="H113">
        <f t="shared" si="12"/>
        <v>1.1269795229083239</v>
      </c>
      <c r="I113">
        <f t="shared" si="13"/>
        <v>-0.35756271202010614</v>
      </c>
      <c r="J113">
        <f t="shared" si="14"/>
        <v>1.5618772282566569</v>
      </c>
      <c r="K113">
        <f t="shared" si="15"/>
        <v>-0.49888808511330907</v>
      </c>
      <c r="M113">
        <f t="shared" si="16"/>
        <v>2.3683839301749776</v>
      </c>
      <c r="N113">
        <f t="shared" si="17"/>
        <v>10.680118512804025</v>
      </c>
      <c r="O113">
        <f t="shared" si="18"/>
        <v>0.91438443035455708</v>
      </c>
      <c r="P113">
        <f t="shared" si="19"/>
        <v>0.91438443035455708</v>
      </c>
      <c r="Q113">
        <f t="shared" si="20"/>
        <v>-8.950419381780686E-2</v>
      </c>
    </row>
    <row r="114" spans="1:17" x14ac:dyDescent="0.25">
      <c r="A114">
        <v>-43.580409799888336</v>
      </c>
      <c r="B114">
        <v>87.579937051941812</v>
      </c>
      <c r="C114">
        <v>26.617316200933416</v>
      </c>
      <c r="D114">
        <v>-94.961360375027951</v>
      </c>
      <c r="E114">
        <v>1</v>
      </c>
      <c r="G114">
        <f t="shared" si="11"/>
        <v>-0.30528176593031975</v>
      </c>
      <c r="H114">
        <f t="shared" si="12"/>
        <v>0.74802475172611294</v>
      </c>
      <c r="I114">
        <f t="shared" si="13"/>
        <v>0.20354139372569938</v>
      </c>
      <c r="J114">
        <f t="shared" si="14"/>
        <v>-0.9435423491300805</v>
      </c>
      <c r="K114">
        <f t="shared" si="15"/>
        <v>-0.49888808511330907</v>
      </c>
      <c r="M114">
        <f t="shared" si="16"/>
        <v>-0.79614605472189703</v>
      </c>
      <c r="N114">
        <f t="shared" si="17"/>
        <v>0.45106399456547969</v>
      </c>
      <c r="O114">
        <f t="shared" si="18"/>
        <v>0.31085051814034609</v>
      </c>
      <c r="P114">
        <f t="shared" si="19"/>
        <v>0.31085051814034609</v>
      </c>
      <c r="Q114">
        <f t="shared" si="20"/>
        <v>-1.1684431314181039</v>
      </c>
    </row>
    <row r="115" spans="1:17" x14ac:dyDescent="0.25">
      <c r="A115">
        <v>-5.6858338818942329</v>
      </c>
      <c r="B115">
        <v>146.3586035421537</v>
      </c>
      <c r="C115">
        <v>96.207787829339537</v>
      </c>
      <c r="D115">
        <v>-94.961360375027951</v>
      </c>
      <c r="E115">
        <v>0</v>
      </c>
      <c r="G115">
        <f t="shared" si="11"/>
        <v>-3.9829396194791269E-2</v>
      </c>
      <c r="H115">
        <f t="shared" si="12"/>
        <v>1.2500563686483346</v>
      </c>
      <c r="I115">
        <f t="shared" si="13"/>
        <v>0.73569653207048114</v>
      </c>
      <c r="J115">
        <f t="shared" si="14"/>
        <v>-0.9435423491300805</v>
      </c>
      <c r="K115">
        <f t="shared" si="15"/>
        <v>-0.49888808511330907</v>
      </c>
      <c r="M115">
        <f t="shared" si="16"/>
        <v>0.50349307028063484</v>
      </c>
      <c r="N115">
        <f t="shared" si="17"/>
        <v>1.6544904401629972</v>
      </c>
      <c r="O115">
        <f t="shared" si="18"/>
        <v>0.62327986386020073</v>
      </c>
      <c r="P115">
        <f t="shared" si="19"/>
        <v>0.37672013613979927</v>
      </c>
      <c r="Q115">
        <f t="shared" si="20"/>
        <v>-0.97625271166497696</v>
      </c>
    </row>
    <row r="116" spans="1:17" x14ac:dyDescent="0.25">
      <c r="A116">
        <v>-5.6858338818942329</v>
      </c>
      <c r="B116">
        <v>146.3586035421537</v>
      </c>
      <c r="C116">
        <v>96.207787829339537</v>
      </c>
      <c r="D116">
        <v>157.1927179217501</v>
      </c>
      <c r="E116">
        <v>1</v>
      </c>
      <c r="G116">
        <f t="shared" si="11"/>
        <v>-3.9829396194791269E-2</v>
      </c>
      <c r="H116">
        <f t="shared" si="12"/>
        <v>1.2500563686483346</v>
      </c>
      <c r="I116">
        <f t="shared" si="13"/>
        <v>0.73569653207048114</v>
      </c>
      <c r="J116">
        <f t="shared" si="14"/>
        <v>1.5618772282566569</v>
      </c>
      <c r="K116">
        <f t="shared" si="15"/>
        <v>-0.49888808511330907</v>
      </c>
      <c r="M116">
        <f t="shared" si="16"/>
        <v>3.0089126476673718</v>
      </c>
      <c r="N116">
        <f t="shared" si="17"/>
        <v>20.265352362515937</v>
      </c>
      <c r="O116">
        <f t="shared" si="18"/>
        <v>0.95297515023721491</v>
      </c>
      <c r="P116">
        <f t="shared" si="19"/>
        <v>0.95297515023721491</v>
      </c>
      <c r="Q116">
        <f t="shared" si="20"/>
        <v>-4.81664509698796E-2</v>
      </c>
    </row>
    <row r="117" spans="1:17" x14ac:dyDescent="0.25">
      <c r="A117">
        <v>-5.6858338818942329</v>
      </c>
      <c r="B117">
        <v>87.579937051941812</v>
      </c>
      <c r="C117">
        <v>49.850513937795</v>
      </c>
      <c r="D117">
        <v>157.1927179217501</v>
      </c>
      <c r="E117">
        <v>1</v>
      </c>
      <c r="G117">
        <f t="shared" si="11"/>
        <v>-3.9829396194791269E-2</v>
      </c>
      <c r="H117">
        <f t="shared" si="12"/>
        <v>0.74802475172611294</v>
      </c>
      <c r="I117">
        <f t="shared" si="13"/>
        <v>0.38120458908195165</v>
      </c>
      <c r="J117">
        <f t="shared" si="14"/>
        <v>1.5618772282566569</v>
      </c>
      <c r="K117">
        <f t="shared" si="15"/>
        <v>-0.49888808511330907</v>
      </c>
      <c r="M117">
        <f t="shared" si="16"/>
        <v>2.152389087756621</v>
      </c>
      <c r="N117">
        <f t="shared" si="17"/>
        <v>8.6053928968606748</v>
      </c>
      <c r="O117">
        <f t="shared" si="18"/>
        <v>0.89589181715546173</v>
      </c>
      <c r="P117">
        <f t="shared" si="19"/>
        <v>0.89589181715546173</v>
      </c>
      <c r="Q117">
        <f t="shared" si="20"/>
        <v>-0.10993561307869155</v>
      </c>
    </row>
    <row r="118" spans="1:17" x14ac:dyDescent="0.25">
      <c r="A118">
        <v>10.385094737400134</v>
      </c>
      <c r="B118">
        <v>87.579937051941812</v>
      </c>
      <c r="C118">
        <v>26.617316200933416</v>
      </c>
      <c r="D118">
        <v>-94.961360375027951</v>
      </c>
      <c r="E118">
        <v>0</v>
      </c>
      <c r="G118">
        <f t="shared" si="11"/>
        <v>7.2747825808542693E-2</v>
      </c>
      <c r="H118">
        <f t="shared" si="12"/>
        <v>0.74802475172611294</v>
      </c>
      <c r="I118">
        <f t="shared" si="13"/>
        <v>0.20354139372569938</v>
      </c>
      <c r="J118">
        <f t="shared" si="14"/>
        <v>-0.9435423491300805</v>
      </c>
      <c r="K118">
        <f t="shared" si="15"/>
        <v>-0.49888808511330907</v>
      </c>
      <c r="M118">
        <f t="shared" si="16"/>
        <v>-0.41811646298303451</v>
      </c>
      <c r="N118">
        <f t="shared" si="17"/>
        <v>0.65828555806050393</v>
      </c>
      <c r="O118">
        <f t="shared" si="18"/>
        <v>0.39696755173482967</v>
      </c>
      <c r="P118">
        <f t="shared" si="19"/>
        <v>0.60303244826517033</v>
      </c>
      <c r="Q118">
        <f t="shared" si="20"/>
        <v>-0.50578427231770684</v>
      </c>
    </row>
    <row r="119" spans="1:17" x14ac:dyDescent="0.25">
      <c r="A119">
        <v>6.0882919635254256</v>
      </c>
      <c r="B119">
        <v>87.579937051941812</v>
      </c>
      <c r="C119">
        <v>26.617316200933416</v>
      </c>
      <c r="D119">
        <v>157.1927179217501</v>
      </c>
      <c r="E119">
        <v>1</v>
      </c>
      <c r="G119">
        <f t="shared" si="11"/>
        <v>4.2648624247888053E-2</v>
      </c>
      <c r="H119">
        <f t="shared" si="12"/>
        <v>0.74802475172611294</v>
      </c>
      <c r="I119">
        <f t="shared" si="13"/>
        <v>0.20354139372569938</v>
      </c>
      <c r="J119">
        <f t="shared" si="14"/>
        <v>1.5618772282566569</v>
      </c>
      <c r="K119">
        <f t="shared" si="15"/>
        <v>-0.49888808511330907</v>
      </c>
      <c r="M119">
        <f t="shared" si="16"/>
        <v>2.0572039128430477</v>
      </c>
      <c r="N119">
        <f t="shared" si="17"/>
        <v>7.8240624366339233</v>
      </c>
      <c r="O119">
        <f t="shared" si="18"/>
        <v>0.8866735126614238</v>
      </c>
      <c r="P119">
        <f t="shared" si="19"/>
        <v>0.8866735126614238</v>
      </c>
      <c r="Q119">
        <f t="shared" si="20"/>
        <v>-0.12027844485759054</v>
      </c>
    </row>
    <row r="120" spans="1:17" x14ac:dyDescent="0.25">
      <c r="A120">
        <v>-5.6858338818942329</v>
      </c>
      <c r="B120">
        <v>87.579937051941812</v>
      </c>
      <c r="C120">
        <v>96.207787829339537</v>
      </c>
      <c r="D120">
        <v>-94.961360375027951</v>
      </c>
      <c r="E120">
        <v>1</v>
      </c>
      <c r="G120">
        <f t="shared" si="11"/>
        <v>-3.9829396194791269E-2</v>
      </c>
      <c r="H120">
        <f t="shared" si="12"/>
        <v>0.74802475172611294</v>
      </c>
      <c r="I120">
        <f t="shared" si="13"/>
        <v>0.73569653207048114</v>
      </c>
      <c r="J120">
        <f t="shared" si="14"/>
        <v>-0.9435423491300805</v>
      </c>
      <c r="K120">
        <f t="shared" si="15"/>
        <v>-0.49888808511330907</v>
      </c>
      <c r="M120">
        <f t="shared" si="16"/>
        <v>1.4614533584131895E-3</v>
      </c>
      <c r="N120">
        <f t="shared" si="17"/>
        <v>1.0014625218018025</v>
      </c>
      <c r="O120">
        <f t="shared" si="18"/>
        <v>0.50036536327457326</v>
      </c>
      <c r="P120">
        <f t="shared" si="19"/>
        <v>0.50036536327457326</v>
      </c>
      <c r="Q120">
        <f t="shared" si="20"/>
        <v>-0.69241672086145489</v>
      </c>
    </row>
    <row r="121" spans="1:17" x14ac:dyDescent="0.25">
      <c r="A121">
        <v>10.385094737400134</v>
      </c>
      <c r="B121">
        <v>-35.508699828064103</v>
      </c>
      <c r="C121">
        <v>26.617316200933416</v>
      </c>
      <c r="D121">
        <v>-94.961360375027951</v>
      </c>
      <c r="E121">
        <v>0</v>
      </c>
      <c r="G121">
        <f t="shared" si="11"/>
        <v>7.2747825808542693E-2</v>
      </c>
      <c r="H121">
        <f t="shared" si="12"/>
        <v>-0.30328163352357423</v>
      </c>
      <c r="I121">
        <f t="shared" si="13"/>
        <v>0.20354139372569938</v>
      </c>
      <c r="J121">
        <f t="shared" si="14"/>
        <v>-0.9435423491300805</v>
      </c>
      <c r="K121">
        <f t="shared" si="15"/>
        <v>-0.49888808511330907</v>
      </c>
      <c r="M121">
        <f t="shared" si="16"/>
        <v>-1.4694228482327216</v>
      </c>
      <c r="N121">
        <f t="shared" si="17"/>
        <v>0.2300582253887781</v>
      </c>
      <c r="O121">
        <f t="shared" si="18"/>
        <v>0.187030354043659</v>
      </c>
      <c r="P121">
        <f t="shared" si="19"/>
        <v>0.81296964595634102</v>
      </c>
      <c r="Q121">
        <f t="shared" si="20"/>
        <v>-0.20706150597838555</v>
      </c>
    </row>
    <row r="122" spans="1:17" x14ac:dyDescent="0.25">
      <c r="A122">
        <v>6.0882919635254256</v>
      </c>
      <c r="B122">
        <v>146.3586035421537</v>
      </c>
      <c r="C122">
        <v>4.6520015634892697</v>
      </c>
      <c r="D122">
        <v>157.1927179217501</v>
      </c>
      <c r="E122">
        <v>1</v>
      </c>
      <c r="G122">
        <f t="shared" si="11"/>
        <v>4.2648624247888053E-2</v>
      </c>
      <c r="H122">
        <f t="shared" si="12"/>
        <v>1.2500563686483346</v>
      </c>
      <c r="I122">
        <f t="shared" si="13"/>
        <v>3.5573642162072427E-2</v>
      </c>
      <c r="J122">
        <f t="shared" si="14"/>
        <v>1.5618772282566569</v>
      </c>
      <c r="K122">
        <f t="shared" si="15"/>
        <v>-0.49888808511330907</v>
      </c>
      <c r="M122">
        <f t="shared" si="16"/>
        <v>2.3912677782016427</v>
      </c>
      <c r="N122">
        <f t="shared" si="17"/>
        <v>10.92733860689391</v>
      </c>
      <c r="O122">
        <f t="shared" si="18"/>
        <v>0.91615899967642345</v>
      </c>
      <c r="P122">
        <f t="shared" si="19"/>
        <v>0.91615899967642345</v>
      </c>
      <c r="Q122">
        <f t="shared" si="20"/>
        <v>-8.7565348938570306E-2</v>
      </c>
    </row>
    <row r="123" spans="1:17" x14ac:dyDescent="0.25">
      <c r="A123">
        <v>24.067603007585038</v>
      </c>
      <c r="B123">
        <v>146.3586035421537</v>
      </c>
      <c r="C123">
        <v>4.6520015634892697</v>
      </c>
      <c r="D123">
        <v>-94.961360375027951</v>
      </c>
      <c r="E123">
        <v>0</v>
      </c>
      <c r="G123">
        <f t="shared" si="11"/>
        <v>0.16859410872002084</v>
      </c>
      <c r="H123">
        <f t="shared" si="12"/>
        <v>1.2500563686483346</v>
      </c>
      <c r="I123">
        <f t="shared" si="13"/>
        <v>3.5573642162072427E-2</v>
      </c>
      <c r="J123">
        <f t="shared" si="14"/>
        <v>-0.9435423491300805</v>
      </c>
      <c r="K123">
        <f t="shared" si="15"/>
        <v>-0.49888808511330907</v>
      </c>
      <c r="M123">
        <f t="shared" si="16"/>
        <v>1.1793685287038391E-2</v>
      </c>
      <c r="N123">
        <f t="shared" si="17"/>
        <v>1.0118635050006362</v>
      </c>
      <c r="O123">
        <f t="shared" si="18"/>
        <v>0.50294838714732604</v>
      </c>
      <c r="P123">
        <f t="shared" si="19"/>
        <v>0.49705161285267396</v>
      </c>
      <c r="Q123">
        <f t="shared" si="20"/>
        <v>-0.69906140947928475</v>
      </c>
    </row>
    <row r="124" spans="1:17" x14ac:dyDescent="0.25">
      <c r="A124">
        <v>-96.783192941547711</v>
      </c>
      <c r="B124">
        <v>-35.508699828064103</v>
      </c>
      <c r="C124">
        <v>23.024115278327077</v>
      </c>
      <c r="D124">
        <v>-94.961360375027951</v>
      </c>
      <c r="E124">
        <v>0</v>
      </c>
      <c r="G124">
        <f t="shared" si="11"/>
        <v>-0.67796847687389694</v>
      </c>
      <c r="H124">
        <f t="shared" si="12"/>
        <v>-0.30328163352357423</v>
      </c>
      <c r="I124">
        <f t="shared" si="13"/>
        <v>0.17606435140472657</v>
      </c>
      <c r="J124">
        <f t="shared" si="14"/>
        <v>-0.9435423491300805</v>
      </c>
      <c r="K124">
        <f t="shared" si="15"/>
        <v>-0.49888808511330907</v>
      </c>
      <c r="M124">
        <f t="shared" si="16"/>
        <v>-2.2476161932361345</v>
      </c>
      <c r="N124">
        <f t="shared" si="17"/>
        <v>0.10565077565175522</v>
      </c>
      <c r="O124">
        <f t="shared" si="18"/>
        <v>9.5555285609487825E-2</v>
      </c>
      <c r="P124">
        <f t="shared" si="19"/>
        <v>0.90444471439051222</v>
      </c>
      <c r="Q124">
        <f t="shared" si="20"/>
        <v>-0.10043409885564669</v>
      </c>
    </row>
    <row r="125" spans="1:17" x14ac:dyDescent="0.25">
      <c r="A125">
        <v>6.0882919635254256</v>
      </c>
      <c r="B125">
        <v>87.579937051941812</v>
      </c>
      <c r="C125">
        <v>-46.758841498002319</v>
      </c>
      <c r="D125">
        <v>157.1927179217501</v>
      </c>
      <c r="E125">
        <v>1</v>
      </c>
      <c r="G125">
        <f t="shared" si="11"/>
        <v>4.2648624247888053E-2</v>
      </c>
      <c r="H125">
        <f t="shared" si="12"/>
        <v>0.74802475172611294</v>
      </c>
      <c r="I125">
        <f t="shared" si="13"/>
        <v>-0.35756271202010614</v>
      </c>
      <c r="J125">
        <f t="shared" si="14"/>
        <v>1.5618772282566569</v>
      </c>
      <c r="K125">
        <f t="shared" si="15"/>
        <v>-0.49888808511330907</v>
      </c>
      <c r="M125">
        <f t="shared" si="16"/>
        <v>1.4960998070972427</v>
      </c>
      <c r="N125">
        <f t="shared" si="17"/>
        <v>4.4642436607790792</v>
      </c>
      <c r="O125">
        <f t="shared" si="18"/>
        <v>0.816992055610964</v>
      </c>
      <c r="P125">
        <f t="shared" si="19"/>
        <v>0.816992055610964</v>
      </c>
      <c r="Q125">
        <f t="shared" si="20"/>
        <v>-0.20212590802380037</v>
      </c>
    </row>
    <row r="126" spans="1:17" x14ac:dyDescent="0.25">
      <c r="A126">
        <v>-43.580409799888336</v>
      </c>
      <c r="B126">
        <v>-35.508699828064103</v>
      </c>
      <c r="C126">
        <v>26.617316200933416</v>
      </c>
      <c r="D126">
        <v>-94.961360375027951</v>
      </c>
      <c r="E126">
        <v>1</v>
      </c>
      <c r="G126">
        <f t="shared" si="11"/>
        <v>-0.30528176593031975</v>
      </c>
      <c r="H126">
        <f t="shared" si="12"/>
        <v>-0.30328163352357423</v>
      </c>
      <c r="I126">
        <f t="shared" si="13"/>
        <v>0.20354139372569938</v>
      </c>
      <c r="J126">
        <f t="shared" si="14"/>
        <v>-0.9435423491300805</v>
      </c>
      <c r="K126">
        <f t="shared" si="15"/>
        <v>-0.49888808511330907</v>
      </c>
      <c r="M126">
        <f t="shared" si="16"/>
        <v>-1.8474524399715841</v>
      </c>
      <c r="N126">
        <f t="shared" si="17"/>
        <v>0.15763824810656105</v>
      </c>
      <c r="O126">
        <f t="shared" si="18"/>
        <v>0.13617228729648054</v>
      </c>
      <c r="P126">
        <f t="shared" si="19"/>
        <v>0.13617228729648054</v>
      </c>
      <c r="Q126">
        <f t="shared" si="20"/>
        <v>-1.9938343766269524</v>
      </c>
    </row>
    <row r="127" spans="1:17" x14ac:dyDescent="0.25">
      <c r="A127">
        <v>-5.6858338818942329</v>
      </c>
      <c r="B127">
        <v>131.94856914477802</v>
      </c>
      <c r="C127">
        <v>26.617316200933416</v>
      </c>
      <c r="D127">
        <v>157.1927179217501</v>
      </c>
      <c r="E127">
        <v>1</v>
      </c>
      <c r="G127">
        <f t="shared" si="11"/>
        <v>-3.9829396194791269E-2</v>
      </c>
      <c r="H127">
        <f t="shared" si="12"/>
        <v>1.1269795229083239</v>
      </c>
      <c r="I127">
        <f t="shared" si="13"/>
        <v>0.20354139372569938</v>
      </c>
      <c r="J127">
        <f t="shared" si="14"/>
        <v>1.5618772282566569</v>
      </c>
      <c r="K127">
        <f t="shared" si="15"/>
        <v>-0.49888808511330907</v>
      </c>
      <c r="M127">
        <f t="shared" si="16"/>
        <v>2.3536806635825798</v>
      </c>
      <c r="N127">
        <f t="shared" si="17"/>
        <v>10.524234692074165</v>
      </c>
      <c r="O127">
        <f t="shared" si="18"/>
        <v>0.91322634198974151</v>
      </c>
      <c r="P127">
        <f t="shared" si="19"/>
        <v>0.91322634198974151</v>
      </c>
      <c r="Q127">
        <f t="shared" si="20"/>
        <v>-9.0771518936854825E-2</v>
      </c>
    </row>
    <row r="128" spans="1:17" x14ac:dyDescent="0.25">
      <c r="A128">
        <v>-96.783192941547711</v>
      </c>
      <c r="B128">
        <v>131.94856914477802</v>
      </c>
      <c r="C128">
        <v>26.617316200933416</v>
      </c>
      <c r="D128">
        <v>-94.961360375027951</v>
      </c>
      <c r="E128">
        <v>0</v>
      </c>
      <c r="G128">
        <f t="shared" si="11"/>
        <v>-0.67796847687389694</v>
      </c>
      <c r="H128">
        <f t="shared" si="12"/>
        <v>1.1269795229083239</v>
      </c>
      <c r="I128">
        <f t="shared" si="13"/>
        <v>0.20354139372569938</v>
      </c>
      <c r="J128">
        <f t="shared" si="14"/>
        <v>-0.9435423491300805</v>
      </c>
      <c r="K128">
        <f t="shared" si="15"/>
        <v>-0.49888808511330907</v>
      </c>
      <c r="M128">
        <f t="shared" si="16"/>
        <v>-0.78987799448326323</v>
      </c>
      <c r="N128">
        <f t="shared" si="17"/>
        <v>0.45390017022907836</v>
      </c>
      <c r="O128">
        <f t="shared" si="18"/>
        <v>0.31219486696776522</v>
      </c>
      <c r="P128">
        <f t="shared" si="19"/>
        <v>0.68780513303223478</v>
      </c>
      <c r="Q128">
        <f t="shared" si="20"/>
        <v>-0.3742497180396836</v>
      </c>
    </row>
    <row r="129" spans="1:17" x14ac:dyDescent="0.25">
      <c r="A129">
        <v>-5.6858338818942329</v>
      </c>
      <c r="B129">
        <v>146.3586035421537</v>
      </c>
      <c r="C129">
        <v>26.617316200933416</v>
      </c>
      <c r="D129">
        <v>-94.961360375027951</v>
      </c>
      <c r="E129">
        <v>0</v>
      </c>
      <c r="G129">
        <f t="shared" si="11"/>
        <v>-3.9829396194791269E-2</v>
      </c>
      <c r="H129">
        <f t="shared" si="12"/>
        <v>1.2500563686483346</v>
      </c>
      <c r="I129">
        <f t="shared" si="13"/>
        <v>0.20354139372569938</v>
      </c>
      <c r="J129">
        <f t="shared" si="14"/>
        <v>-0.9435423491300805</v>
      </c>
      <c r="K129">
        <f t="shared" si="15"/>
        <v>-0.49888808511330907</v>
      </c>
      <c r="M129">
        <f t="shared" si="16"/>
        <v>-2.8662068064146951E-2</v>
      </c>
      <c r="N129">
        <f t="shared" si="17"/>
        <v>0.97174479258611557</v>
      </c>
      <c r="O129">
        <f t="shared" si="18"/>
        <v>0.4928349734914666</v>
      </c>
      <c r="P129">
        <f t="shared" si="19"/>
        <v>0.50716502650853346</v>
      </c>
      <c r="Q129">
        <f t="shared" si="20"/>
        <v>-0.67891883228124983</v>
      </c>
    </row>
    <row r="130" spans="1:17" x14ac:dyDescent="0.25">
      <c r="A130">
        <v>10.385094737400134</v>
      </c>
      <c r="B130">
        <v>87.579937051941812</v>
      </c>
      <c r="C130">
        <v>26.617316200933416</v>
      </c>
      <c r="D130">
        <v>-94.961360375027951</v>
      </c>
      <c r="E130">
        <v>0</v>
      </c>
      <c r="G130">
        <f t="shared" si="11"/>
        <v>7.2747825808542693E-2</v>
      </c>
      <c r="H130">
        <f t="shared" si="12"/>
        <v>0.74802475172611294</v>
      </c>
      <c r="I130">
        <f t="shared" si="13"/>
        <v>0.20354139372569938</v>
      </c>
      <c r="J130">
        <f t="shared" si="14"/>
        <v>-0.9435423491300805</v>
      </c>
      <c r="K130">
        <f t="shared" si="15"/>
        <v>-0.49888808511330907</v>
      </c>
      <c r="M130">
        <f t="shared" si="16"/>
        <v>-0.41811646298303451</v>
      </c>
      <c r="N130">
        <f t="shared" si="17"/>
        <v>0.65828555806050393</v>
      </c>
      <c r="O130">
        <f t="shared" si="18"/>
        <v>0.39696755173482967</v>
      </c>
      <c r="P130">
        <f t="shared" si="19"/>
        <v>0.60303244826517033</v>
      </c>
      <c r="Q130">
        <f t="shared" si="20"/>
        <v>-0.50578427231770684</v>
      </c>
    </row>
    <row r="131" spans="1:17" x14ac:dyDescent="0.25">
      <c r="A131">
        <v>-5.6858338818942329</v>
      </c>
      <c r="B131">
        <v>87.579937051941812</v>
      </c>
      <c r="C131">
        <v>23.024115278327077</v>
      </c>
      <c r="D131">
        <v>-94.961360375027951</v>
      </c>
      <c r="E131">
        <v>0</v>
      </c>
      <c r="G131">
        <f t="shared" si="11"/>
        <v>-3.9829396194791269E-2</v>
      </c>
      <c r="H131">
        <f t="shared" si="12"/>
        <v>0.74802475172611294</v>
      </c>
      <c r="I131">
        <f t="shared" si="13"/>
        <v>0.17606435140472657</v>
      </c>
      <c r="J131">
        <f t="shared" si="14"/>
        <v>-0.9435423491300805</v>
      </c>
      <c r="K131">
        <f t="shared" si="15"/>
        <v>-0.49888808511330907</v>
      </c>
      <c r="M131">
        <f t="shared" si="16"/>
        <v>-0.55817072730734141</v>
      </c>
      <c r="N131">
        <f t="shared" si="17"/>
        <v>0.57225491727502953</v>
      </c>
      <c r="O131">
        <f t="shared" si="18"/>
        <v>0.36397082367968631</v>
      </c>
      <c r="P131">
        <f t="shared" si="19"/>
        <v>0.63602917632031364</v>
      </c>
      <c r="Q131">
        <f t="shared" si="20"/>
        <v>-0.45251084197675329</v>
      </c>
    </row>
    <row r="132" spans="1:17" x14ac:dyDescent="0.25">
      <c r="A132">
        <v>-5.6858338818942329</v>
      </c>
      <c r="B132">
        <v>87.579937051941812</v>
      </c>
      <c r="C132">
        <v>23.024115278327077</v>
      </c>
      <c r="D132">
        <v>157.1927179217501</v>
      </c>
      <c r="E132">
        <v>1</v>
      </c>
      <c r="G132">
        <f t="shared" ref="G132:G195" si="21">G$1*A132</f>
        <v>-3.9829396194791269E-2</v>
      </c>
      <c r="H132">
        <f t="shared" ref="H132:H195" si="22">H$1*B132</f>
        <v>0.74802475172611294</v>
      </c>
      <c r="I132">
        <f t="shared" ref="I132:I195" si="23">I$1*C132</f>
        <v>0.17606435140472657</v>
      </c>
      <c r="J132">
        <f t="shared" ref="J132:J195" si="24">J$1*D132</f>
        <v>1.5618772282566569</v>
      </c>
      <c r="K132">
        <f t="shared" ref="K132:K195" si="25">K$1</f>
        <v>-0.49888808511330907</v>
      </c>
      <c r="M132">
        <f t="shared" ref="M132:M195" si="26">SUM(G132:K132)</f>
        <v>1.9472488500793961</v>
      </c>
      <c r="N132">
        <f t="shared" ref="N132:N195" si="27">EXP(M132)</f>
        <v>7.0093771823899935</v>
      </c>
      <c r="O132">
        <f t="shared" ref="O132:O195" si="28">N132/(1+N132)</f>
        <v>0.87514634693460636</v>
      </c>
      <c r="P132">
        <f t="shared" ref="P132:P195" si="29">IF(E132=1,O132,1-O132)</f>
        <v>0.87514634693460636</v>
      </c>
      <c r="Q132">
        <f t="shared" ref="Q132:Q195" si="30">LN(P132)</f>
        <v>-0.1333641529703031</v>
      </c>
    </row>
    <row r="133" spans="1:17" x14ac:dyDescent="0.25">
      <c r="A133">
        <v>24.067603007585038</v>
      </c>
      <c r="B133">
        <v>87.579937051941812</v>
      </c>
      <c r="C133">
        <v>-105.96394786685998</v>
      </c>
      <c r="D133">
        <v>-94.961360375027951</v>
      </c>
      <c r="E133">
        <v>1</v>
      </c>
      <c r="G133">
        <f t="shared" si="21"/>
        <v>0.16859410872002084</v>
      </c>
      <c r="H133">
        <f t="shared" si="22"/>
        <v>0.74802475172611294</v>
      </c>
      <c r="I133">
        <f t="shared" si="23"/>
        <v>-0.81030143950958067</v>
      </c>
      <c r="J133">
        <f t="shared" si="24"/>
        <v>-0.9435423491300805</v>
      </c>
      <c r="K133">
        <f t="shared" si="25"/>
        <v>-0.49888808511330907</v>
      </c>
      <c r="M133">
        <f t="shared" si="26"/>
        <v>-1.3361130133068364</v>
      </c>
      <c r="N133">
        <f t="shared" si="27"/>
        <v>0.26286543984447891</v>
      </c>
      <c r="O133">
        <f t="shared" si="28"/>
        <v>0.20814999884457255</v>
      </c>
      <c r="P133">
        <f t="shared" si="29"/>
        <v>0.20814999884457255</v>
      </c>
      <c r="Q133">
        <f t="shared" si="30"/>
        <v>-1.5694963108920892</v>
      </c>
    </row>
    <row r="134" spans="1:17" x14ac:dyDescent="0.25">
      <c r="A134">
        <v>24.067603007585038</v>
      </c>
      <c r="B134">
        <v>87.579937051941812</v>
      </c>
      <c r="C134">
        <v>49.850513937795007</v>
      </c>
      <c r="D134">
        <v>157.1927179217501</v>
      </c>
      <c r="E134">
        <v>1</v>
      </c>
      <c r="G134">
        <f t="shared" si="21"/>
        <v>0.16859410872002084</v>
      </c>
      <c r="H134">
        <f t="shared" si="22"/>
        <v>0.74802475172611294</v>
      </c>
      <c r="I134">
        <f t="shared" si="23"/>
        <v>0.38120458908195171</v>
      </c>
      <c r="J134">
        <f t="shared" si="24"/>
        <v>1.5618772282566569</v>
      </c>
      <c r="K134">
        <f t="shared" si="25"/>
        <v>-0.49888808511330907</v>
      </c>
      <c r="M134">
        <f t="shared" si="26"/>
        <v>2.360812592671433</v>
      </c>
      <c r="N134">
        <f t="shared" si="27"/>
        <v>10.599561079553732</v>
      </c>
      <c r="O134">
        <f t="shared" si="28"/>
        <v>0.91378984143092479</v>
      </c>
      <c r="P134">
        <f t="shared" si="29"/>
        <v>0.91378984143092479</v>
      </c>
      <c r="Q134">
        <f t="shared" si="30"/>
        <v>-9.0154666755506124E-2</v>
      </c>
    </row>
    <row r="135" spans="1:17" x14ac:dyDescent="0.25">
      <c r="A135">
        <v>6.0882919635254256</v>
      </c>
      <c r="B135">
        <v>-35.508699828064103</v>
      </c>
      <c r="C135">
        <v>26.617316200933416</v>
      </c>
      <c r="D135">
        <v>-94.961360375027951</v>
      </c>
      <c r="E135">
        <v>0</v>
      </c>
      <c r="G135">
        <f t="shared" si="21"/>
        <v>4.2648624247888053E-2</v>
      </c>
      <c r="H135">
        <f t="shared" si="22"/>
        <v>-0.30328163352357423</v>
      </c>
      <c r="I135">
        <f t="shared" si="23"/>
        <v>0.20354139372569938</v>
      </c>
      <c r="J135">
        <f t="shared" si="24"/>
        <v>-0.9435423491300805</v>
      </c>
      <c r="K135">
        <f t="shared" si="25"/>
        <v>-0.49888808511330907</v>
      </c>
      <c r="M135">
        <f t="shared" si="26"/>
        <v>-1.4995220497933763</v>
      </c>
      <c r="N135">
        <f t="shared" si="27"/>
        <v>0.22323683074416276</v>
      </c>
      <c r="O135">
        <f t="shared" si="28"/>
        <v>0.18249681920414007</v>
      </c>
      <c r="P135">
        <f t="shared" si="29"/>
        <v>0.81750318079585993</v>
      </c>
      <c r="Q135">
        <f t="shared" si="30"/>
        <v>-0.20150048533651221</v>
      </c>
    </row>
    <row r="136" spans="1:17" x14ac:dyDescent="0.25">
      <c r="A136">
        <v>-43.580409799888336</v>
      </c>
      <c r="B136">
        <v>-35.508699828064103</v>
      </c>
      <c r="C136">
        <v>96.207787829339537</v>
      </c>
      <c r="D136">
        <v>-94.961360375027951</v>
      </c>
      <c r="E136">
        <v>1</v>
      </c>
      <c r="G136">
        <f t="shared" si="21"/>
        <v>-0.30528176593031975</v>
      </c>
      <c r="H136">
        <f t="shared" si="22"/>
        <v>-0.30328163352357423</v>
      </c>
      <c r="I136">
        <f t="shared" si="23"/>
        <v>0.73569653207048114</v>
      </c>
      <c r="J136">
        <f t="shared" si="24"/>
        <v>-0.9435423491300805</v>
      </c>
      <c r="K136">
        <f t="shared" si="25"/>
        <v>-0.49888808511330907</v>
      </c>
      <c r="M136">
        <f t="shared" si="26"/>
        <v>-1.3152973016268024</v>
      </c>
      <c r="N136">
        <f t="shared" si="27"/>
        <v>0.26839451724999597</v>
      </c>
      <c r="O136">
        <f t="shared" si="28"/>
        <v>0.21160176396213196</v>
      </c>
      <c r="P136">
        <f t="shared" si="29"/>
        <v>0.21160176396213196</v>
      </c>
      <c r="Q136">
        <f t="shared" si="30"/>
        <v>-1.553049242727768</v>
      </c>
    </row>
    <row r="137" spans="1:17" x14ac:dyDescent="0.25">
      <c r="A137">
        <v>-43.580409799888336</v>
      </c>
      <c r="B137">
        <v>-35.508699828064103</v>
      </c>
      <c r="C137">
        <v>-46.758841498002319</v>
      </c>
      <c r="D137">
        <v>-94.961360375027951</v>
      </c>
      <c r="E137">
        <v>0</v>
      </c>
      <c r="G137">
        <f t="shared" si="21"/>
        <v>-0.30528176593031975</v>
      </c>
      <c r="H137">
        <f t="shared" si="22"/>
        <v>-0.30328163352357423</v>
      </c>
      <c r="I137">
        <f t="shared" si="23"/>
        <v>-0.35756271202010614</v>
      </c>
      <c r="J137">
        <f t="shared" si="24"/>
        <v>-0.9435423491300805</v>
      </c>
      <c r="K137">
        <f t="shared" si="25"/>
        <v>-0.49888808511330907</v>
      </c>
      <c r="M137">
        <f t="shared" si="26"/>
        <v>-2.4085565457173894</v>
      </c>
      <c r="N137">
        <f t="shared" si="27"/>
        <v>8.9945032456667934E-2</v>
      </c>
      <c r="O137">
        <f t="shared" si="28"/>
        <v>8.2522539924731297E-2</v>
      </c>
      <c r="P137">
        <f t="shared" si="29"/>
        <v>0.91747746007526865</v>
      </c>
      <c r="Q137">
        <f t="shared" si="30"/>
        <v>-8.6127266030633948E-2</v>
      </c>
    </row>
    <row r="138" spans="1:17" x14ac:dyDescent="0.25">
      <c r="A138">
        <v>10.385094737400134</v>
      </c>
      <c r="B138">
        <v>131.94856914477802</v>
      </c>
      <c r="C138">
        <v>26.617316200933416</v>
      </c>
      <c r="D138">
        <v>157.1927179217501</v>
      </c>
      <c r="E138">
        <v>1</v>
      </c>
      <c r="G138">
        <f t="shared" si="21"/>
        <v>7.2747825808542693E-2</v>
      </c>
      <c r="H138">
        <f t="shared" si="22"/>
        <v>1.1269795229083239</v>
      </c>
      <c r="I138">
        <f t="shared" si="23"/>
        <v>0.20354139372569938</v>
      </c>
      <c r="J138">
        <f t="shared" si="24"/>
        <v>1.5618772282566569</v>
      </c>
      <c r="K138">
        <f t="shared" si="25"/>
        <v>-0.49888808511330907</v>
      </c>
      <c r="M138">
        <f t="shared" si="26"/>
        <v>2.4662578855859136</v>
      </c>
      <c r="N138">
        <f t="shared" si="27"/>
        <v>11.778288577061518</v>
      </c>
      <c r="O138">
        <f t="shared" si="28"/>
        <v>0.92174225883463656</v>
      </c>
      <c r="P138">
        <f t="shared" si="29"/>
        <v>0.92174225883463656</v>
      </c>
      <c r="Q138">
        <f t="shared" si="30"/>
        <v>-8.1489640238233116E-2</v>
      </c>
    </row>
    <row r="139" spans="1:17" x14ac:dyDescent="0.25">
      <c r="A139">
        <v>6.0882919635254256</v>
      </c>
      <c r="B139">
        <v>72.164869069215996</v>
      </c>
      <c r="C139">
        <v>9.304003126978575</v>
      </c>
      <c r="D139">
        <v>-94.961360375027951</v>
      </c>
      <c r="E139">
        <v>0</v>
      </c>
      <c r="G139">
        <f t="shared" si="21"/>
        <v>4.2648624247888053E-2</v>
      </c>
      <c r="H139">
        <f t="shared" si="22"/>
        <v>0.61636386238588736</v>
      </c>
      <c r="I139">
        <f t="shared" si="23"/>
        <v>7.1147284324145132E-2</v>
      </c>
      <c r="J139">
        <f t="shared" si="24"/>
        <v>-0.9435423491300805</v>
      </c>
      <c r="K139">
        <f t="shared" si="25"/>
        <v>-0.49888808511330907</v>
      </c>
      <c r="M139">
        <f t="shared" si="26"/>
        <v>-0.71227066328546895</v>
      </c>
      <c r="N139">
        <f t="shared" si="27"/>
        <v>0.49052910551056211</v>
      </c>
      <c r="O139">
        <f t="shared" si="28"/>
        <v>0.32909730088265371</v>
      </c>
      <c r="P139">
        <f t="shared" si="29"/>
        <v>0.67090269911734635</v>
      </c>
      <c r="Q139">
        <f t="shared" si="30"/>
        <v>-0.39913116129223802</v>
      </c>
    </row>
    <row r="140" spans="1:17" x14ac:dyDescent="0.25">
      <c r="A140">
        <v>10.385094737400134</v>
      </c>
      <c r="B140">
        <v>-35.508699828064103</v>
      </c>
      <c r="C140">
        <v>96.207787829339537</v>
      </c>
      <c r="D140">
        <v>-94.961360375027951</v>
      </c>
      <c r="E140">
        <v>0</v>
      </c>
      <c r="G140">
        <f t="shared" si="21"/>
        <v>7.2747825808542693E-2</v>
      </c>
      <c r="H140">
        <f t="shared" si="22"/>
        <v>-0.30328163352357423</v>
      </c>
      <c r="I140">
        <f t="shared" si="23"/>
        <v>0.73569653207048114</v>
      </c>
      <c r="J140">
        <f t="shared" si="24"/>
        <v>-0.9435423491300805</v>
      </c>
      <c r="K140">
        <f t="shared" si="25"/>
        <v>-0.49888808511330907</v>
      </c>
      <c r="M140">
        <f t="shared" si="26"/>
        <v>-0.93726770988793995</v>
      </c>
      <c r="N140">
        <f t="shared" si="27"/>
        <v>0.39169660335778572</v>
      </c>
      <c r="O140">
        <f t="shared" si="28"/>
        <v>0.28145258270569046</v>
      </c>
      <c r="P140">
        <f t="shared" si="29"/>
        <v>0.7185474172943096</v>
      </c>
      <c r="Q140">
        <f t="shared" si="30"/>
        <v>-0.33052358079815836</v>
      </c>
    </row>
    <row r="141" spans="1:17" x14ac:dyDescent="0.25">
      <c r="A141">
        <v>24.067603007585038</v>
      </c>
      <c r="B141">
        <v>-35.508699828064103</v>
      </c>
      <c r="C141">
        <v>96.207787829339537</v>
      </c>
      <c r="D141">
        <v>157.1927179217501</v>
      </c>
      <c r="E141">
        <v>1</v>
      </c>
      <c r="G141">
        <f t="shared" si="21"/>
        <v>0.16859410872002084</v>
      </c>
      <c r="H141">
        <f t="shared" si="22"/>
        <v>-0.30328163352357423</v>
      </c>
      <c r="I141">
        <f t="shared" si="23"/>
        <v>0.73569653207048114</v>
      </c>
      <c r="J141">
        <f t="shared" si="24"/>
        <v>1.5618772282566569</v>
      </c>
      <c r="K141">
        <f t="shared" si="25"/>
        <v>-0.49888808511330907</v>
      </c>
      <c r="M141">
        <f t="shared" si="26"/>
        <v>1.6639981504102754</v>
      </c>
      <c r="N141">
        <f t="shared" si="27"/>
        <v>5.2803804519204443</v>
      </c>
      <c r="O141">
        <f t="shared" si="28"/>
        <v>0.84077397736402815</v>
      </c>
      <c r="P141">
        <f t="shared" si="29"/>
        <v>0.84077397736402815</v>
      </c>
      <c r="Q141">
        <f t="shared" si="30"/>
        <v>-0.17343240975084018</v>
      </c>
    </row>
    <row r="142" spans="1:17" x14ac:dyDescent="0.25">
      <c r="A142">
        <v>6.0882919635254256</v>
      </c>
      <c r="B142">
        <v>-35.508699828064103</v>
      </c>
      <c r="C142">
        <v>-105.96394786685998</v>
      </c>
      <c r="D142">
        <v>-94.961360375027951</v>
      </c>
      <c r="E142">
        <v>0</v>
      </c>
      <c r="G142">
        <f t="shared" si="21"/>
        <v>4.2648624247888053E-2</v>
      </c>
      <c r="H142">
        <f t="shared" si="22"/>
        <v>-0.30328163352357423</v>
      </c>
      <c r="I142">
        <f t="shared" si="23"/>
        <v>-0.81030143950958067</v>
      </c>
      <c r="J142">
        <f t="shared" si="24"/>
        <v>-0.9435423491300805</v>
      </c>
      <c r="K142">
        <f t="shared" si="25"/>
        <v>-0.49888808511330907</v>
      </c>
      <c r="M142">
        <f t="shared" si="26"/>
        <v>-2.5133648830286566</v>
      </c>
      <c r="N142">
        <f t="shared" si="27"/>
        <v>8.0995240683591416E-2</v>
      </c>
      <c r="O142">
        <f t="shared" si="28"/>
        <v>7.4926546977554007E-2</v>
      </c>
      <c r="P142">
        <f t="shared" si="29"/>
        <v>0.92507345302244604</v>
      </c>
      <c r="Q142">
        <f t="shared" si="30"/>
        <v>-7.7882135949498998E-2</v>
      </c>
    </row>
    <row r="143" spans="1:17" x14ac:dyDescent="0.25">
      <c r="A143">
        <v>-5.6858338818942329</v>
      </c>
      <c r="B143">
        <v>131.94856914477802</v>
      </c>
      <c r="C143">
        <v>96.207787829339537</v>
      </c>
      <c r="D143">
        <v>157.1927179217501</v>
      </c>
      <c r="E143">
        <v>1</v>
      </c>
      <c r="G143">
        <f t="shared" si="21"/>
        <v>-3.9829396194791269E-2</v>
      </c>
      <c r="H143">
        <f t="shared" si="22"/>
        <v>1.1269795229083239</v>
      </c>
      <c r="I143">
        <f t="shared" si="23"/>
        <v>0.73569653207048114</v>
      </c>
      <c r="J143">
        <f t="shared" si="24"/>
        <v>1.5618772282566569</v>
      </c>
      <c r="K143">
        <f t="shared" si="25"/>
        <v>-0.49888808511330907</v>
      </c>
      <c r="M143">
        <f t="shared" si="26"/>
        <v>2.8858358019273611</v>
      </c>
      <c r="N143">
        <f t="shared" si="27"/>
        <v>17.918537686967227</v>
      </c>
      <c r="O143">
        <f t="shared" si="28"/>
        <v>0.94714179200600224</v>
      </c>
      <c r="P143">
        <f t="shared" si="29"/>
        <v>0.94714179200600224</v>
      </c>
      <c r="Q143">
        <f t="shared" si="30"/>
        <v>-5.4306469437056006E-2</v>
      </c>
    </row>
    <row r="144" spans="1:17" x14ac:dyDescent="0.25">
      <c r="A144">
        <v>-5.6858338818942329</v>
      </c>
      <c r="B144">
        <v>131.94856914477802</v>
      </c>
      <c r="C144">
        <v>96.207787829339537</v>
      </c>
      <c r="D144">
        <v>157.1927179217501</v>
      </c>
      <c r="E144">
        <v>1</v>
      </c>
      <c r="G144">
        <f t="shared" si="21"/>
        <v>-3.9829396194791269E-2</v>
      </c>
      <c r="H144">
        <f t="shared" si="22"/>
        <v>1.1269795229083239</v>
      </c>
      <c r="I144">
        <f t="shared" si="23"/>
        <v>0.73569653207048114</v>
      </c>
      <c r="J144">
        <f t="shared" si="24"/>
        <v>1.5618772282566569</v>
      </c>
      <c r="K144">
        <f t="shared" si="25"/>
        <v>-0.49888808511330907</v>
      </c>
      <c r="M144">
        <f t="shared" si="26"/>
        <v>2.8858358019273611</v>
      </c>
      <c r="N144">
        <f t="shared" si="27"/>
        <v>17.918537686967227</v>
      </c>
      <c r="O144">
        <f t="shared" si="28"/>
        <v>0.94714179200600224</v>
      </c>
      <c r="P144">
        <f t="shared" si="29"/>
        <v>0.94714179200600224</v>
      </c>
      <c r="Q144">
        <f t="shared" si="30"/>
        <v>-5.4306469437056006E-2</v>
      </c>
    </row>
    <row r="145" spans="1:17" x14ac:dyDescent="0.25">
      <c r="A145">
        <v>10.385094737400134</v>
      </c>
      <c r="B145">
        <v>131.94856914477802</v>
      </c>
      <c r="C145">
        <v>96.207787829339537</v>
      </c>
      <c r="D145">
        <v>157.1927179217501</v>
      </c>
      <c r="E145">
        <v>1</v>
      </c>
      <c r="G145">
        <f t="shared" si="21"/>
        <v>7.2747825808542693E-2</v>
      </c>
      <c r="H145">
        <f t="shared" si="22"/>
        <v>1.1269795229083239</v>
      </c>
      <c r="I145">
        <f t="shared" si="23"/>
        <v>0.73569653207048114</v>
      </c>
      <c r="J145">
        <f t="shared" si="24"/>
        <v>1.5618772282566569</v>
      </c>
      <c r="K145">
        <f t="shared" si="25"/>
        <v>-0.49888808511330907</v>
      </c>
      <c r="M145">
        <f t="shared" si="26"/>
        <v>2.9984130239306959</v>
      </c>
      <c r="N145">
        <f t="shared" si="27"/>
        <v>20.053686936019663</v>
      </c>
      <c r="O145">
        <f t="shared" si="28"/>
        <v>0.95250238103003459</v>
      </c>
      <c r="P145">
        <f t="shared" si="29"/>
        <v>0.95250238103003459</v>
      </c>
      <c r="Q145">
        <f t="shared" si="30"/>
        <v>-4.866267221534025E-2</v>
      </c>
    </row>
    <row r="146" spans="1:17" x14ac:dyDescent="0.25">
      <c r="A146">
        <v>-43.580409799888336</v>
      </c>
      <c r="B146">
        <v>87.579937051941812</v>
      </c>
      <c r="C146">
        <v>23.024115278327077</v>
      </c>
      <c r="D146">
        <v>-94.961360375027951</v>
      </c>
      <c r="E146">
        <v>1</v>
      </c>
      <c r="G146">
        <f t="shared" si="21"/>
        <v>-0.30528176593031975</v>
      </c>
      <c r="H146">
        <f t="shared" si="22"/>
        <v>0.74802475172611294</v>
      </c>
      <c r="I146">
        <f t="shared" si="23"/>
        <v>0.17606435140472657</v>
      </c>
      <c r="J146">
        <f t="shared" si="24"/>
        <v>-0.9435423491300805</v>
      </c>
      <c r="K146">
        <f t="shared" si="25"/>
        <v>-0.49888808511330907</v>
      </c>
      <c r="M146">
        <f t="shared" si="26"/>
        <v>-0.82362309704286985</v>
      </c>
      <c r="N146">
        <f t="shared" si="27"/>
        <v>0.43883881512920109</v>
      </c>
      <c r="O146">
        <f t="shared" si="28"/>
        <v>0.30499511864349821</v>
      </c>
      <c r="P146">
        <f t="shared" si="29"/>
        <v>0.30499511864349821</v>
      </c>
      <c r="Q146">
        <f t="shared" si="30"/>
        <v>-1.1874595069503449</v>
      </c>
    </row>
    <row r="147" spans="1:17" x14ac:dyDescent="0.25">
      <c r="A147">
        <v>-43.580409799888336</v>
      </c>
      <c r="B147">
        <v>-35.508699828064103</v>
      </c>
      <c r="C147">
        <v>96.207787829339537</v>
      </c>
      <c r="D147">
        <v>-94.961360375027951</v>
      </c>
      <c r="E147">
        <v>1</v>
      </c>
      <c r="G147">
        <f t="shared" si="21"/>
        <v>-0.30528176593031975</v>
      </c>
      <c r="H147">
        <f t="shared" si="22"/>
        <v>-0.30328163352357423</v>
      </c>
      <c r="I147">
        <f t="shared" si="23"/>
        <v>0.73569653207048114</v>
      </c>
      <c r="J147">
        <f t="shared" si="24"/>
        <v>-0.9435423491300805</v>
      </c>
      <c r="K147">
        <f t="shared" si="25"/>
        <v>-0.49888808511330907</v>
      </c>
      <c r="M147">
        <f t="shared" si="26"/>
        <v>-1.3152973016268024</v>
      </c>
      <c r="N147">
        <f t="shared" si="27"/>
        <v>0.26839451724999597</v>
      </c>
      <c r="O147">
        <f t="shared" si="28"/>
        <v>0.21160176396213196</v>
      </c>
      <c r="P147">
        <f t="shared" si="29"/>
        <v>0.21160176396213196</v>
      </c>
      <c r="Q147">
        <f t="shared" si="30"/>
        <v>-1.553049242727768</v>
      </c>
    </row>
    <row r="148" spans="1:17" x14ac:dyDescent="0.25">
      <c r="A148">
        <v>6.0882919635254256</v>
      </c>
      <c r="B148">
        <v>87.579937051941812</v>
      </c>
      <c r="C148">
        <v>26.617316200933416</v>
      </c>
      <c r="D148">
        <v>157.1927179217501</v>
      </c>
      <c r="E148">
        <v>1</v>
      </c>
      <c r="G148">
        <f t="shared" si="21"/>
        <v>4.2648624247888053E-2</v>
      </c>
      <c r="H148">
        <f t="shared" si="22"/>
        <v>0.74802475172611294</v>
      </c>
      <c r="I148">
        <f t="shared" si="23"/>
        <v>0.20354139372569938</v>
      </c>
      <c r="J148">
        <f t="shared" si="24"/>
        <v>1.5618772282566569</v>
      </c>
      <c r="K148">
        <f t="shared" si="25"/>
        <v>-0.49888808511330907</v>
      </c>
      <c r="M148">
        <f t="shared" si="26"/>
        <v>2.0572039128430477</v>
      </c>
      <c r="N148">
        <f t="shared" si="27"/>
        <v>7.8240624366339233</v>
      </c>
      <c r="O148">
        <f t="shared" si="28"/>
        <v>0.8866735126614238</v>
      </c>
      <c r="P148">
        <f t="shared" si="29"/>
        <v>0.8866735126614238</v>
      </c>
      <c r="Q148">
        <f t="shared" si="30"/>
        <v>-0.12027844485759054</v>
      </c>
    </row>
    <row r="149" spans="1:17" x14ac:dyDescent="0.25">
      <c r="A149">
        <v>6.0882919635254256</v>
      </c>
      <c r="B149">
        <v>194.54241223142756</v>
      </c>
      <c r="C149">
        <v>26.617316200933416</v>
      </c>
      <c r="D149">
        <v>-94.961360375027951</v>
      </c>
      <c r="E149">
        <v>1</v>
      </c>
      <c r="G149">
        <f t="shared" si="21"/>
        <v>4.2648624247888053E-2</v>
      </c>
      <c r="H149">
        <f t="shared" si="22"/>
        <v>1.6615967595786962</v>
      </c>
      <c r="I149">
        <f t="shared" si="23"/>
        <v>0.20354139372569938</v>
      </c>
      <c r="J149">
        <f t="shared" si="24"/>
        <v>-0.9435423491300805</v>
      </c>
      <c r="K149">
        <f t="shared" si="25"/>
        <v>-0.49888808511330907</v>
      </c>
      <c r="M149">
        <f t="shared" si="26"/>
        <v>0.46535634330889408</v>
      </c>
      <c r="N149">
        <f t="shared" si="27"/>
        <v>1.5925815935804044</v>
      </c>
      <c r="O149">
        <f t="shared" si="28"/>
        <v>0.61428407789512185</v>
      </c>
      <c r="P149">
        <f t="shared" si="29"/>
        <v>0.61428407789512185</v>
      </c>
      <c r="Q149">
        <f t="shared" si="30"/>
        <v>-0.48729779025100683</v>
      </c>
    </row>
    <row r="150" spans="1:17" x14ac:dyDescent="0.25">
      <c r="A150">
        <v>10.385094737400134</v>
      </c>
      <c r="B150">
        <v>194.54241223142756</v>
      </c>
      <c r="C150">
        <v>26.617316200933416</v>
      </c>
      <c r="D150">
        <v>-94.961360375027951</v>
      </c>
      <c r="E150">
        <v>0</v>
      </c>
      <c r="G150">
        <f t="shared" si="21"/>
        <v>7.2747825808542693E-2</v>
      </c>
      <c r="H150">
        <f t="shared" si="22"/>
        <v>1.6615967595786962</v>
      </c>
      <c r="I150">
        <f t="shared" si="23"/>
        <v>0.20354139372569938</v>
      </c>
      <c r="J150">
        <f t="shared" si="24"/>
        <v>-0.9435423491300805</v>
      </c>
      <c r="K150">
        <f t="shared" si="25"/>
        <v>-0.49888808511330907</v>
      </c>
      <c r="M150">
        <f t="shared" si="26"/>
        <v>0.49545554486954879</v>
      </c>
      <c r="N150">
        <f t="shared" si="27"/>
        <v>1.6412457298582233</v>
      </c>
      <c r="O150">
        <f t="shared" si="28"/>
        <v>0.62139077455179526</v>
      </c>
      <c r="P150">
        <f t="shared" si="29"/>
        <v>0.37860922544820474</v>
      </c>
      <c r="Q150">
        <f t="shared" si="30"/>
        <v>-0.97125067323436554</v>
      </c>
    </row>
    <row r="151" spans="1:17" x14ac:dyDescent="0.25">
      <c r="A151">
        <v>6.0882919635254256</v>
      </c>
      <c r="B151">
        <v>194.54241223142756</v>
      </c>
      <c r="C151">
        <v>26.617316200933416</v>
      </c>
      <c r="D151">
        <v>157.1927179217501</v>
      </c>
      <c r="E151">
        <v>1</v>
      </c>
      <c r="G151">
        <f t="shared" si="21"/>
        <v>4.2648624247888053E-2</v>
      </c>
      <c r="H151">
        <f t="shared" si="22"/>
        <v>1.6615967595786962</v>
      </c>
      <c r="I151">
        <f t="shared" si="23"/>
        <v>0.20354139372569938</v>
      </c>
      <c r="J151">
        <f t="shared" si="24"/>
        <v>1.5618772282566569</v>
      </c>
      <c r="K151">
        <f t="shared" si="25"/>
        <v>-0.49888808511330907</v>
      </c>
      <c r="M151">
        <f t="shared" si="26"/>
        <v>2.9707759206956315</v>
      </c>
      <c r="N151">
        <f t="shared" si="27"/>
        <v>19.507049648944761</v>
      </c>
      <c r="O151">
        <f t="shared" si="28"/>
        <v>0.9512362813218499</v>
      </c>
      <c r="P151">
        <f t="shared" si="29"/>
        <v>0.9512362813218499</v>
      </c>
      <c r="Q151">
        <f t="shared" si="30"/>
        <v>-4.9992791648107049E-2</v>
      </c>
    </row>
    <row r="152" spans="1:17" x14ac:dyDescent="0.25">
      <c r="A152">
        <v>24.067603007585038</v>
      </c>
      <c r="B152">
        <v>72.164869069215996</v>
      </c>
      <c r="C152">
        <v>23.024115278327077</v>
      </c>
      <c r="D152">
        <v>-94.961360375027951</v>
      </c>
      <c r="E152">
        <v>1</v>
      </c>
      <c r="G152">
        <f t="shared" si="21"/>
        <v>0.16859410872002084</v>
      </c>
      <c r="H152">
        <f t="shared" si="22"/>
        <v>0.61636386238588736</v>
      </c>
      <c r="I152">
        <f t="shared" si="23"/>
        <v>0.17606435140472657</v>
      </c>
      <c r="J152">
        <f t="shared" si="24"/>
        <v>-0.9435423491300805</v>
      </c>
      <c r="K152">
        <f t="shared" si="25"/>
        <v>-0.49888808511330907</v>
      </c>
      <c r="M152">
        <f t="shared" si="26"/>
        <v>-0.48140811173275477</v>
      </c>
      <c r="N152">
        <f t="shared" si="27"/>
        <v>0.617912688819518</v>
      </c>
      <c r="O152">
        <f t="shared" si="28"/>
        <v>0.38191967532584675</v>
      </c>
      <c r="P152">
        <f t="shared" si="29"/>
        <v>0.38191967532584675</v>
      </c>
      <c r="Q152">
        <f t="shared" si="30"/>
        <v>-0.96254496650235033</v>
      </c>
    </row>
    <row r="153" spans="1:17" x14ac:dyDescent="0.25">
      <c r="A153">
        <v>-5.6858338818942329</v>
      </c>
      <c r="B153">
        <v>72.164869069215996</v>
      </c>
      <c r="C153">
        <v>26.617316200933416</v>
      </c>
      <c r="D153">
        <v>-94.961360375027951</v>
      </c>
      <c r="E153">
        <v>1</v>
      </c>
      <c r="G153">
        <f t="shared" si="21"/>
        <v>-3.9829396194791269E-2</v>
      </c>
      <c r="H153">
        <f t="shared" si="22"/>
        <v>0.61636386238588736</v>
      </c>
      <c r="I153">
        <f t="shared" si="23"/>
        <v>0.20354139372569938</v>
      </c>
      <c r="J153">
        <f t="shared" si="24"/>
        <v>-0.9435423491300805</v>
      </c>
      <c r="K153">
        <f t="shared" si="25"/>
        <v>-0.49888808511330907</v>
      </c>
      <c r="M153">
        <f t="shared" si="26"/>
        <v>-0.66235457432659417</v>
      </c>
      <c r="N153">
        <f t="shared" si="27"/>
        <v>0.51563580120215591</v>
      </c>
      <c r="O153">
        <f t="shared" si="28"/>
        <v>0.34021088759791068</v>
      </c>
      <c r="P153">
        <f t="shared" si="29"/>
        <v>0.34021088759791068</v>
      </c>
      <c r="Q153">
        <f t="shared" si="30"/>
        <v>-1.0781895960112819</v>
      </c>
    </row>
    <row r="154" spans="1:17" x14ac:dyDescent="0.25">
      <c r="A154">
        <v>24.067603007585038</v>
      </c>
      <c r="B154">
        <v>-35.508699828064103</v>
      </c>
      <c r="C154">
        <v>96.207787829339537</v>
      </c>
      <c r="D154">
        <v>-94.961360375027951</v>
      </c>
      <c r="E154">
        <v>0</v>
      </c>
      <c r="G154">
        <f t="shared" si="21"/>
        <v>0.16859410872002084</v>
      </c>
      <c r="H154">
        <f t="shared" si="22"/>
        <v>-0.30328163352357423</v>
      </c>
      <c r="I154">
        <f t="shared" si="23"/>
        <v>0.73569653207048114</v>
      </c>
      <c r="J154">
        <f t="shared" si="24"/>
        <v>-0.9435423491300805</v>
      </c>
      <c r="K154">
        <f t="shared" si="25"/>
        <v>-0.49888808511330907</v>
      </c>
      <c r="M154">
        <f t="shared" si="26"/>
        <v>-0.84142142697646183</v>
      </c>
      <c r="N154">
        <f t="shared" si="27"/>
        <v>0.43109731436425536</v>
      </c>
      <c r="O154">
        <f t="shared" si="28"/>
        <v>0.30123549952699352</v>
      </c>
      <c r="P154">
        <f t="shared" si="29"/>
        <v>0.69876450047300653</v>
      </c>
      <c r="Q154">
        <f t="shared" si="30"/>
        <v>-0.35844150270953429</v>
      </c>
    </row>
    <row r="155" spans="1:17" x14ac:dyDescent="0.25">
      <c r="A155">
        <v>24.067603007585038</v>
      </c>
      <c r="B155">
        <v>72.164869069215996</v>
      </c>
      <c r="C155">
        <v>96.207787829339537</v>
      </c>
      <c r="D155">
        <v>-94.961360375027951</v>
      </c>
      <c r="E155">
        <v>0</v>
      </c>
      <c r="G155">
        <f t="shared" si="21"/>
        <v>0.16859410872002084</v>
      </c>
      <c r="H155">
        <f t="shared" si="22"/>
        <v>0.61636386238588736</v>
      </c>
      <c r="I155">
        <f t="shared" si="23"/>
        <v>0.73569653207048114</v>
      </c>
      <c r="J155">
        <f t="shared" si="24"/>
        <v>-0.9435423491300805</v>
      </c>
      <c r="K155">
        <f t="shared" si="25"/>
        <v>-0.49888808511330907</v>
      </c>
      <c r="M155">
        <f t="shared" si="26"/>
        <v>7.8224068932999824E-2</v>
      </c>
      <c r="N155">
        <f t="shared" si="27"/>
        <v>1.081364931812582</v>
      </c>
      <c r="O155">
        <f t="shared" si="28"/>
        <v>0.51954605138410892</v>
      </c>
      <c r="P155">
        <f t="shared" si="29"/>
        <v>0.48045394861589108</v>
      </c>
      <c r="Q155">
        <f t="shared" si="30"/>
        <v>-0.73302389571444315</v>
      </c>
    </row>
    <row r="156" spans="1:17" x14ac:dyDescent="0.25">
      <c r="A156">
        <v>-5.6858338818942329</v>
      </c>
      <c r="B156">
        <v>87.579937051941812</v>
      </c>
      <c r="C156">
        <v>26.617316200933416</v>
      </c>
      <c r="D156">
        <v>-94.961360375027951</v>
      </c>
      <c r="E156">
        <v>0</v>
      </c>
      <c r="G156">
        <f t="shared" si="21"/>
        <v>-3.9829396194791269E-2</v>
      </c>
      <c r="H156">
        <f t="shared" si="22"/>
        <v>0.74802475172611294</v>
      </c>
      <c r="I156">
        <f t="shared" si="23"/>
        <v>0.20354139372569938</v>
      </c>
      <c r="J156">
        <f t="shared" si="24"/>
        <v>-0.9435423491300805</v>
      </c>
      <c r="K156">
        <f t="shared" si="25"/>
        <v>-0.49888808511330907</v>
      </c>
      <c r="M156">
        <f t="shared" si="26"/>
        <v>-0.5306936849863686</v>
      </c>
      <c r="N156">
        <f t="shared" si="27"/>
        <v>0.5881968048332672</v>
      </c>
      <c r="O156">
        <f t="shared" si="28"/>
        <v>0.37035511156000439</v>
      </c>
      <c r="P156">
        <f t="shared" si="29"/>
        <v>0.62964488843999566</v>
      </c>
      <c r="Q156">
        <f t="shared" si="30"/>
        <v>-0.4625992876605961</v>
      </c>
    </row>
    <row r="157" spans="1:17" x14ac:dyDescent="0.25">
      <c r="A157">
        <v>-5.6858338818942329</v>
      </c>
      <c r="B157">
        <v>87.579937051941812</v>
      </c>
      <c r="C157">
        <v>26.617316200933416</v>
      </c>
      <c r="D157">
        <v>157.1927179217501</v>
      </c>
      <c r="E157">
        <v>1</v>
      </c>
      <c r="G157">
        <f t="shared" si="21"/>
        <v>-3.9829396194791269E-2</v>
      </c>
      <c r="H157">
        <f t="shared" si="22"/>
        <v>0.74802475172611294</v>
      </c>
      <c r="I157">
        <f t="shared" si="23"/>
        <v>0.20354139372569938</v>
      </c>
      <c r="J157">
        <f t="shared" si="24"/>
        <v>1.5618772282566569</v>
      </c>
      <c r="K157">
        <f t="shared" si="25"/>
        <v>-0.49888808511330907</v>
      </c>
      <c r="M157">
        <f t="shared" si="26"/>
        <v>1.9747258924003688</v>
      </c>
      <c r="N157">
        <f t="shared" si="27"/>
        <v>7.2046445353155661</v>
      </c>
      <c r="O157">
        <f t="shared" si="28"/>
        <v>0.87811781537936695</v>
      </c>
      <c r="P157">
        <f t="shared" si="29"/>
        <v>0.87811781537936695</v>
      </c>
      <c r="Q157">
        <f t="shared" si="30"/>
        <v>-0.12997450826788376</v>
      </c>
    </row>
    <row r="158" spans="1:17" x14ac:dyDescent="0.25">
      <c r="A158">
        <v>-5.6858338818942329</v>
      </c>
      <c r="B158">
        <v>131.94856914477802</v>
      </c>
      <c r="C158">
        <v>26.617316200933416</v>
      </c>
      <c r="D158">
        <v>-94.961360375027951</v>
      </c>
      <c r="E158">
        <v>1</v>
      </c>
      <c r="G158">
        <f t="shared" si="21"/>
        <v>-3.9829396194791269E-2</v>
      </c>
      <c r="H158">
        <f t="shared" si="22"/>
        <v>1.1269795229083239</v>
      </c>
      <c r="I158">
        <f t="shared" si="23"/>
        <v>0.20354139372569938</v>
      </c>
      <c r="J158">
        <f t="shared" si="24"/>
        <v>-0.9435423491300805</v>
      </c>
      <c r="K158">
        <f t="shared" si="25"/>
        <v>-0.49888808511330907</v>
      </c>
      <c r="M158">
        <f t="shared" si="26"/>
        <v>-0.1517389138041576</v>
      </c>
      <c r="N158">
        <f t="shared" si="27"/>
        <v>0.85921258000306178</v>
      </c>
      <c r="O158">
        <f t="shared" si="28"/>
        <v>0.46213789065564881</v>
      </c>
      <c r="P158">
        <f t="shared" si="29"/>
        <v>0.46213789065564881</v>
      </c>
      <c r="Q158">
        <f t="shared" si="30"/>
        <v>-0.77189196780948666</v>
      </c>
    </row>
    <row r="159" spans="1:17" x14ac:dyDescent="0.25">
      <c r="A159">
        <v>-5.6858338818942329</v>
      </c>
      <c r="B159">
        <v>131.94856914477802</v>
      </c>
      <c r="C159">
        <v>26.617316200933416</v>
      </c>
      <c r="D159">
        <v>157.1927179217501</v>
      </c>
      <c r="E159">
        <v>1</v>
      </c>
      <c r="G159">
        <f t="shared" si="21"/>
        <v>-3.9829396194791269E-2</v>
      </c>
      <c r="H159">
        <f t="shared" si="22"/>
        <v>1.1269795229083239</v>
      </c>
      <c r="I159">
        <f t="shared" si="23"/>
        <v>0.20354139372569938</v>
      </c>
      <c r="J159">
        <f t="shared" si="24"/>
        <v>1.5618772282566569</v>
      </c>
      <c r="K159">
        <f t="shared" si="25"/>
        <v>-0.49888808511330907</v>
      </c>
      <c r="M159">
        <f t="shared" si="26"/>
        <v>2.3536806635825798</v>
      </c>
      <c r="N159">
        <f t="shared" si="27"/>
        <v>10.524234692074165</v>
      </c>
      <c r="O159">
        <f t="shared" si="28"/>
        <v>0.91322634198974151</v>
      </c>
      <c r="P159">
        <f t="shared" si="29"/>
        <v>0.91322634198974151</v>
      </c>
      <c r="Q159">
        <f t="shared" si="30"/>
        <v>-9.0771518936854825E-2</v>
      </c>
    </row>
    <row r="160" spans="1:17" x14ac:dyDescent="0.25">
      <c r="A160">
        <v>10.385094737400134</v>
      </c>
      <c r="B160">
        <v>194.54241223142756</v>
      </c>
      <c r="C160">
        <v>96.207787829339537</v>
      </c>
      <c r="D160">
        <v>-94.961360375027951</v>
      </c>
      <c r="E160">
        <v>1</v>
      </c>
      <c r="G160">
        <f t="shared" si="21"/>
        <v>7.2747825808542693E-2</v>
      </c>
      <c r="H160">
        <f t="shared" si="22"/>
        <v>1.6615967595786962</v>
      </c>
      <c r="I160">
        <f t="shared" si="23"/>
        <v>0.73569653207048114</v>
      </c>
      <c r="J160">
        <f t="shared" si="24"/>
        <v>-0.9435423491300805</v>
      </c>
      <c r="K160">
        <f t="shared" si="25"/>
        <v>-0.49888808511330907</v>
      </c>
      <c r="M160">
        <f t="shared" si="26"/>
        <v>1.0276106832143306</v>
      </c>
      <c r="N160">
        <f t="shared" si="27"/>
        <v>2.7943811901293332</v>
      </c>
      <c r="O160">
        <f t="shared" si="28"/>
        <v>0.73645241479654433</v>
      </c>
      <c r="P160">
        <f t="shared" si="29"/>
        <v>0.73645241479654433</v>
      </c>
      <c r="Q160">
        <f t="shared" si="30"/>
        <v>-0.30591065508319942</v>
      </c>
    </row>
    <row r="161" spans="1:17" x14ac:dyDescent="0.25">
      <c r="A161">
        <v>-43.580409799888336</v>
      </c>
      <c r="B161">
        <v>131.94856914477802</v>
      </c>
      <c r="C161">
        <v>26.617316200933416</v>
      </c>
      <c r="D161">
        <v>157.1927179217501</v>
      </c>
      <c r="E161">
        <v>1</v>
      </c>
      <c r="G161">
        <f t="shared" si="21"/>
        <v>-0.30528176593031975</v>
      </c>
      <c r="H161">
        <f t="shared" si="22"/>
        <v>1.1269795229083239</v>
      </c>
      <c r="I161">
        <f t="shared" si="23"/>
        <v>0.20354139372569938</v>
      </c>
      <c r="J161">
        <f t="shared" si="24"/>
        <v>1.5618772282566569</v>
      </c>
      <c r="K161">
        <f t="shared" si="25"/>
        <v>-0.49888808511330907</v>
      </c>
      <c r="M161">
        <f t="shared" si="26"/>
        <v>2.0882282938470516</v>
      </c>
      <c r="N161">
        <f t="shared" si="27"/>
        <v>8.0706037519146481</v>
      </c>
      <c r="O161">
        <f t="shared" si="28"/>
        <v>0.88975375538933477</v>
      </c>
      <c r="P161">
        <f t="shared" si="29"/>
        <v>0.88975375538933477</v>
      </c>
      <c r="Q161">
        <f t="shared" si="30"/>
        <v>-0.11681053387656716</v>
      </c>
    </row>
    <row r="162" spans="1:17" x14ac:dyDescent="0.25">
      <c r="A162">
        <v>6.0882919635254256</v>
      </c>
      <c r="B162">
        <v>131.94856914477802</v>
      </c>
      <c r="C162">
        <v>23.024115278327077</v>
      </c>
      <c r="D162">
        <v>-94.961360375027951</v>
      </c>
      <c r="E162">
        <v>1</v>
      </c>
      <c r="G162">
        <f t="shared" si="21"/>
        <v>4.2648624247888053E-2</v>
      </c>
      <c r="H162">
        <f t="shared" si="22"/>
        <v>1.1269795229083239</v>
      </c>
      <c r="I162">
        <f t="shared" si="23"/>
        <v>0.17606435140472657</v>
      </c>
      <c r="J162">
        <f t="shared" si="24"/>
        <v>-0.9435423491300805</v>
      </c>
      <c r="K162">
        <f t="shared" si="25"/>
        <v>-0.49888808511330907</v>
      </c>
      <c r="M162">
        <f t="shared" si="26"/>
        <v>-9.6737935682450926E-2</v>
      </c>
      <c r="N162">
        <f t="shared" si="27"/>
        <v>0.90779387534581257</v>
      </c>
      <c r="O162">
        <f t="shared" si="28"/>
        <v>0.47583435877278046</v>
      </c>
      <c r="P162">
        <f t="shared" si="29"/>
        <v>0.47583435877278046</v>
      </c>
      <c r="Q162">
        <f t="shared" si="30"/>
        <v>-0.7426854710832852</v>
      </c>
    </row>
    <row r="163" spans="1:17" x14ac:dyDescent="0.25">
      <c r="A163">
        <v>-96.783192941547711</v>
      </c>
      <c r="B163">
        <v>87.579937051941812</v>
      </c>
      <c r="C163">
        <v>26.617316200933416</v>
      </c>
      <c r="D163">
        <v>-94.961360375027951</v>
      </c>
      <c r="E163">
        <v>0</v>
      </c>
      <c r="G163">
        <f t="shared" si="21"/>
        <v>-0.67796847687389694</v>
      </c>
      <c r="H163">
        <f t="shared" si="22"/>
        <v>0.74802475172611294</v>
      </c>
      <c r="I163">
        <f t="shared" si="23"/>
        <v>0.20354139372569938</v>
      </c>
      <c r="J163">
        <f t="shared" si="24"/>
        <v>-0.9435423491300805</v>
      </c>
      <c r="K163">
        <f t="shared" si="25"/>
        <v>-0.49888808511330907</v>
      </c>
      <c r="M163">
        <f t="shared" si="26"/>
        <v>-1.1688327656654742</v>
      </c>
      <c r="N163">
        <f t="shared" si="27"/>
        <v>0.31072942372546336</v>
      </c>
      <c r="O163">
        <f t="shared" si="28"/>
        <v>0.23706603216572536</v>
      </c>
      <c r="P163">
        <f t="shared" si="29"/>
        <v>0.76293396783427458</v>
      </c>
      <c r="Q163">
        <f t="shared" si="30"/>
        <v>-0.27058379425494733</v>
      </c>
    </row>
    <row r="164" spans="1:17" x14ac:dyDescent="0.25">
      <c r="A164">
        <v>10.385094737400134</v>
      </c>
      <c r="B164">
        <v>87.579937051941812</v>
      </c>
      <c r="C164">
        <v>9.304003126978575</v>
      </c>
      <c r="D164">
        <v>157.1927179217501</v>
      </c>
      <c r="E164">
        <v>1</v>
      </c>
      <c r="G164">
        <f t="shared" si="21"/>
        <v>7.2747825808542693E-2</v>
      </c>
      <c r="H164">
        <f t="shared" si="22"/>
        <v>0.74802475172611294</v>
      </c>
      <c r="I164">
        <f t="shared" si="23"/>
        <v>7.1147284324145132E-2</v>
      </c>
      <c r="J164">
        <f t="shared" si="24"/>
        <v>1.5618772282566569</v>
      </c>
      <c r="K164">
        <f t="shared" si="25"/>
        <v>-0.49888808511330907</v>
      </c>
      <c r="M164">
        <f t="shared" si="26"/>
        <v>1.9549090050021485</v>
      </c>
      <c r="N164">
        <f t="shared" si="27"/>
        <v>7.0632762716488795</v>
      </c>
      <c r="O164">
        <f t="shared" si="28"/>
        <v>0.87598093302147173</v>
      </c>
      <c r="P164">
        <f t="shared" si="29"/>
        <v>0.87598093302147173</v>
      </c>
      <c r="Q164">
        <f t="shared" si="30"/>
        <v>-0.13241095423985155</v>
      </c>
    </row>
    <row r="165" spans="1:17" x14ac:dyDescent="0.25">
      <c r="A165">
        <v>24.067603007585038</v>
      </c>
      <c r="B165">
        <v>146.3586035421537</v>
      </c>
      <c r="C165">
        <v>49.850513937795007</v>
      </c>
      <c r="D165">
        <v>157.1927179217501</v>
      </c>
      <c r="E165">
        <v>1</v>
      </c>
      <c r="G165">
        <f t="shared" si="21"/>
        <v>0.16859410872002084</v>
      </c>
      <c r="H165">
        <f t="shared" si="22"/>
        <v>1.2500563686483346</v>
      </c>
      <c r="I165">
        <f t="shared" si="23"/>
        <v>0.38120458908195171</v>
      </c>
      <c r="J165">
        <f t="shared" si="24"/>
        <v>1.5618772282566569</v>
      </c>
      <c r="K165">
        <f t="shared" si="25"/>
        <v>-0.49888808511330907</v>
      </c>
      <c r="M165">
        <f t="shared" si="26"/>
        <v>2.8628442095936553</v>
      </c>
      <c r="N165">
        <f t="shared" si="27"/>
        <v>17.511261873777965</v>
      </c>
      <c r="O165">
        <f t="shared" si="28"/>
        <v>0.94597883132880611</v>
      </c>
      <c r="P165">
        <f t="shared" si="29"/>
        <v>0.94597883132880611</v>
      </c>
      <c r="Q165">
        <f t="shared" si="30"/>
        <v>-5.5535087211488608E-2</v>
      </c>
    </row>
    <row r="166" spans="1:17" x14ac:dyDescent="0.25">
      <c r="A166">
        <v>-43.580409799888336</v>
      </c>
      <c r="B166">
        <v>-35.508699828064103</v>
      </c>
      <c r="C166">
        <v>26.617316200933416</v>
      </c>
      <c r="D166">
        <v>-94.961360375027951</v>
      </c>
      <c r="E166">
        <v>0</v>
      </c>
      <c r="G166">
        <f t="shared" si="21"/>
        <v>-0.30528176593031975</v>
      </c>
      <c r="H166">
        <f t="shared" si="22"/>
        <v>-0.30328163352357423</v>
      </c>
      <c r="I166">
        <f t="shared" si="23"/>
        <v>0.20354139372569938</v>
      </c>
      <c r="J166">
        <f t="shared" si="24"/>
        <v>-0.9435423491300805</v>
      </c>
      <c r="K166">
        <f t="shared" si="25"/>
        <v>-0.49888808511330907</v>
      </c>
      <c r="M166">
        <f t="shared" si="26"/>
        <v>-1.8474524399715841</v>
      </c>
      <c r="N166">
        <f t="shared" si="27"/>
        <v>0.15763824810656105</v>
      </c>
      <c r="O166">
        <f t="shared" si="28"/>
        <v>0.13617228729648054</v>
      </c>
      <c r="P166">
        <f t="shared" si="29"/>
        <v>0.86382771270351943</v>
      </c>
      <c r="Q166">
        <f t="shared" si="30"/>
        <v>-0.14638193665536833</v>
      </c>
    </row>
    <row r="167" spans="1:17" x14ac:dyDescent="0.25">
      <c r="A167">
        <v>-96.783192941547711</v>
      </c>
      <c r="B167">
        <v>131.94856914477802</v>
      </c>
      <c r="C167">
        <v>100.93307631439407</v>
      </c>
      <c r="D167">
        <v>157.1927179217501</v>
      </c>
      <c r="E167">
        <v>1</v>
      </c>
      <c r="G167">
        <f t="shared" si="21"/>
        <v>-0.67796847687389694</v>
      </c>
      <c r="H167">
        <f t="shared" si="22"/>
        <v>1.1269795229083239</v>
      </c>
      <c r="I167">
        <f t="shared" si="23"/>
        <v>0.77183059595368619</v>
      </c>
      <c r="J167">
        <f t="shared" si="24"/>
        <v>1.5618772282566569</v>
      </c>
      <c r="K167">
        <f t="shared" si="25"/>
        <v>-0.49888808511330907</v>
      </c>
      <c r="M167">
        <f t="shared" si="26"/>
        <v>2.2838307851314612</v>
      </c>
      <c r="N167">
        <f t="shared" si="27"/>
        <v>9.8142045991419167</v>
      </c>
      <c r="O167">
        <f t="shared" si="28"/>
        <v>0.90752902898847065</v>
      </c>
      <c r="P167">
        <f t="shared" si="29"/>
        <v>0.90752902898847065</v>
      </c>
      <c r="Q167">
        <f t="shared" si="30"/>
        <v>-9.7029725488648716E-2</v>
      </c>
    </row>
    <row r="168" spans="1:17" x14ac:dyDescent="0.25">
      <c r="A168">
        <v>-96.783192941547711</v>
      </c>
      <c r="B168">
        <v>87.579937051941812</v>
      </c>
      <c r="C168">
        <v>96.207787829339537</v>
      </c>
      <c r="D168">
        <v>-94.961360375027951</v>
      </c>
      <c r="E168">
        <v>0</v>
      </c>
      <c r="G168">
        <f t="shared" si="21"/>
        <v>-0.67796847687389694</v>
      </c>
      <c r="H168">
        <f t="shared" si="22"/>
        <v>0.74802475172611294</v>
      </c>
      <c r="I168">
        <f t="shared" si="23"/>
        <v>0.73569653207048114</v>
      </c>
      <c r="J168">
        <f t="shared" si="24"/>
        <v>-0.9435423491300805</v>
      </c>
      <c r="K168">
        <f t="shared" si="25"/>
        <v>-0.49888808511330907</v>
      </c>
      <c r="M168">
        <f t="shared" si="26"/>
        <v>-0.63667762732069244</v>
      </c>
      <c r="N168">
        <f t="shared" si="27"/>
        <v>0.52904719938139233</v>
      </c>
      <c r="O168">
        <f t="shared" si="28"/>
        <v>0.34599795192419786</v>
      </c>
      <c r="P168">
        <f t="shared" si="29"/>
        <v>0.6540020480758022</v>
      </c>
      <c r="Q168">
        <f t="shared" si="30"/>
        <v>-0.42464479591546539</v>
      </c>
    </row>
    <row r="169" spans="1:17" x14ac:dyDescent="0.25">
      <c r="A169">
        <v>10.385094737400134</v>
      </c>
      <c r="B169">
        <v>146.3586035421537</v>
      </c>
      <c r="C169">
        <v>96.207787829339537</v>
      </c>
      <c r="D169">
        <v>157.1927179217501</v>
      </c>
      <c r="E169">
        <v>1</v>
      </c>
      <c r="G169">
        <f t="shared" si="21"/>
        <v>7.2747825808542693E-2</v>
      </c>
      <c r="H169">
        <f t="shared" si="22"/>
        <v>1.2500563686483346</v>
      </c>
      <c r="I169">
        <f t="shared" si="23"/>
        <v>0.73569653207048114</v>
      </c>
      <c r="J169">
        <f t="shared" si="24"/>
        <v>1.5618772282566569</v>
      </c>
      <c r="K169">
        <f t="shared" si="25"/>
        <v>-0.49888808511330907</v>
      </c>
      <c r="M169">
        <f t="shared" si="26"/>
        <v>3.1214898696707065</v>
      </c>
      <c r="N169">
        <f t="shared" si="27"/>
        <v>22.680144944060153</v>
      </c>
      <c r="O169">
        <f t="shared" si="28"/>
        <v>0.95777052875468838</v>
      </c>
      <c r="P169">
        <f t="shared" si="29"/>
        <v>0.95777052875468838</v>
      </c>
      <c r="Q169">
        <f t="shared" si="30"/>
        <v>-4.3147061274851725E-2</v>
      </c>
    </row>
    <row r="170" spans="1:17" x14ac:dyDescent="0.25">
      <c r="A170">
        <v>-5.6858338818942329</v>
      </c>
      <c r="B170">
        <v>194.54241223142756</v>
      </c>
      <c r="C170">
        <v>96.207787829339537</v>
      </c>
      <c r="D170">
        <v>157.1927179217501</v>
      </c>
      <c r="E170">
        <v>1</v>
      </c>
      <c r="G170">
        <f t="shared" si="21"/>
        <v>-3.9829396194791269E-2</v>
      </c>
      <c r="H170">
        <f t="shared" si="22"/>
        <v>1.6615967595786962</v>
      </c>
      <c r="I170">
        <f t="shared" si="23"/>
        <v>0.73569653207048114</v>
      </c>
      <c r="J170">
        <f t="shared" si="24"/>
        <v>1.5618772282566569</v>
      </c>
      <c r="K170">
        <f t="shared" si="25"/>
        <v>-0.49888808511330907</v>
      </c>
      <c r="M170">
        <f t="shared" si="26"/>
        <v>3.4204530385977341</v>
      </c>
      <c r="N170">
        <f t="shared" si="27"/>
        <v>30.583267283532759</v>
      </c>
      <c r="O170">
        <f t="shared" si="28"/>
        <v>0.96833766465569593</v>
      </c>
      <c r="P170">
        <f t="shared" si="29"/>
        <v>0.96833766465569593</v>
      </c>
      <c r="Q170">
        <f t="shared" si="30"/>
        <v>-3.2174425407943547E-2</v>
      </c>
    </row>
    <row r="171" spans="1:17" x14ac:dyDescent="0.25">
      <c r="A171">
        <v>10.385094737400134</v>
      </c>
      <c r="B171">
        <v>87.579937051941812</v>
      </c>
      <c r="C171">
        <v>49.850513937795007</v>
      </c>
      <c r="D171">
        <v>-94.961360375027951</v>
      </c>
      <c r="E171">
        <v>0</v>
      </c>
      <c r="G171">
        <f t="shared" si="21"/>
        <v>7.2747825808542693E-2</v>
      </c>
      <c r="H171">
        <f t="shared" si="22"/>
        <v>0.74802475172611294</v>
      </c>
      <c r="I171">
        <f t="shared" si="23"/>
        <v>0.38120458908195171</v>
      </c>
      <c r="J171">
        <f t="shared" si="24"/>
        <v>-0.9435423491300805</v>
      </c>
      <c r="K171">
        <f t="shared" si="25"/>
        <v>-0.49888808511330907</v>
      </c>
      <c r="M171">
        <f t="shared" si="26"/>
        <v>-0.24045326762678232</v>
      </c>
      <c r="N171">
        <f t="shared" si="27"/>
        <v>0.78627138891755255</v>
      </c>
      <c r="O171">
        <f t="shared" si="28"/>
        <v>0.44017465307666293</v>
      </c>
      <c r="P171">
        <f t="shared" si="29"/>
        <v>0.55982534692333707</v>
      </c>
      <c r="Q171">
        <f t="shared" si="30"/>
        <v>-0.58013042439181883</v>
      </c>
    </row>
    <row r="172" spans="1:17" x14ac:dyDescent="0.25">
      <c r="A172">
        <v>76.513380263189873</v>
      </c>
      <c r="B172">
        <v>87.579937051941812</v>
      </c>
      <c r="C172">
        <v>49.850513937795007</v>
      </c>
      <c r="D172">
        <v>-94.961360375027951</v>
      </c>
      <c r="E172">
        <v>1</v>
      </c>
      <c r="G172">
        <f t="shared" si="21"/>
        <v>0.53597797614341225</v>
      </c>
      <c r="H172">
        <f t="shared" si="22"/>
        <v>0.74802475172611294</v>
      </c>
      <c r="I172">
        <f t="shared" si="23"/>
        <v>0.38120458908195171</v>
      </c>
      <c r="J172">
        <f t="shared" si="24"/>
        <v>-0.9435423491300805</v>
      </c>
      <c r="K172">
        <f t="shared" si="25"/>
        <v>-0.49888808511330907</v>
      </c>
      <c r="M172">
        <f t="shared" si="26"/>
        <v>0.22277688270808738</v>
      </c>
      <c r="N172">
        <f t="shared" si="27"/>
        <v>1.2495417482607445</v>
      </c>
      <c r="O172">
        <f t="shared" si="28"/>
        <v>0.55546501825397998</v>
      </c>
      <c r="P172">
        <f t="shared" si="29"/>
        <v>0.55546501825397998</v>
      </c>
      <c r="Q172">
        <f t="shared" si="30"/>
        <v>-0.58794964532554272</v>
      </c>
    </row>
    <row r="173" spans="1:17" x14ac:dyDescent="0.25">
      <c r="A173">
        <v>6.0882919635254256</v>
      </c>
      <c r="B173">
        <v>87.579937051941812</v>
      </c>
      <c r="C173">
        <v>49.850513937795007</v>
      </c>
      <c r="D173">
        <v>157.1927179217501</v>
      </c>
      <c r="E173">
        <v>1</v>
      </c>
      <c r="G173">
        <f t="shared" si="21"/>
        <v>4.2648624247888053E-2</v>
      </c>
      <c r="H173">
        <f t="shared" si="22"/>
        <v>0.74802475172611294</v>
      </c>
      <c r="I173">
        <f t="shared" si="23"/>
        <v>0.38120458908195171</v>
      </c>
      <c r="J173">
        <f t="shared" si="24"/>
        <v>1.5618772282566569</v>
      </c>
      <c r="K173">
        <f t="shared" si="25"/>
        <v>-0.49888808511330907</v>
      </c>
      <c r="M173">
        <f t="shared" si="26"/>
        <v>2.2348671081993006</v>
      </c>
      <c r="N173">
        <f t="shared" si="27"/>
        <v>9.3452398639199465</v>
      </c>
      <c r="O173">
        <f t="shared" si="28"/>
        <v>0.90333718568598886</v>
      </c>
      <c r="P173">
        <f t="shared" si="29"/>
        <v>0.90333718568598886</v>
      </c>
      <c r="Q173">
        <f t="shared" si="30"/>
        <v>-0.10165938918855788</v>
      </c>
    </row>
    <row r="174" spans="1:17" x14ac:dyDescent="0.25">
      <c r="A174">
        <v>-43.580409799888336</v>
      </c>
      <c r="B174">
        <v>-35.508699828064103</v>
      </c>
      <c r="C174">
        <v>96.207787829339537</v>
      </c>
      <c r="D174">
        <v>157.1927179217501</v>
      </c>
      <c r="E174">
        <v>1</v>
      </c>
      <c r="G174">
        <f t="shared" si="21"/>
        <v>-0.30528176593031975</v>
      </c>
      <c r="H174">
        <f t="shared" si="22"/>
        <v>-0.30328163352357423</v>
      </c>
      <c r="I174">
        <f t="shared" si="23"/>
        <v>0.73569653207048114</v>
      </c>
      <c r="J174">
        <f t="shared" si="24"/>
        <v>1.5618772282566569</v>
      </c>
      <c r="K174">
        <f t="shared" si="25"/>
        <v>-0.49888808511330907</v>
      </c>
      <c r="M174">
        <f t="shared" si="26"/>
        <v>1.190122275759935</v>
      </c>
      <c r="N174">
        <f t="shared" si="27"/>
        <v>3.2874831623098903</v>
      </c>
      <c r="O174">
        <f t="shared" si="28"/>
        <v>0.76676293243767568</v>
      </c>
      <c r="P174">
        <f t="shared" si="29"/>
        <v>0.76676293243767568</v>
      </c>
      <c r="Q174">
        <f t="shared" si="30"/>
        <v>-0.26557760956636889</v>
      </c>
    </row>
    <row r="175" spans="1:17" x14ac:dyDescent="0.25">
      <c r="A175">
        <v>6.0882919635254256</v>
      </c>
      <c r="B175">
        <v>87.579937051941812</v>
      </c>
      <c r="C175">
        <v>96.207787829339537</v>
      </c>
      <c r="D175">
        <v>-94.961360375027951</v>
      </c>
      <c r="E175">
        <v>1</v>
      </c>
      <c r="G175">
        <f t="shared" si="21"/>
        <v>4.2648624247888053E-2</v>
      </c>
      <c r="H175">
        <f t="shared" si="22"/>
        <v>0.74802475172611294</v>
      </c>
      <c r="I175">
        <f t="shared" si="23"/>
        <v>0.73569653207048114</v>
      </c>
      <c r="J175">
        <f t="shared" si="24"/>
        <v>-0.9435423491300805</v>
      </c>
      <c r="K175">
        <f t="shared" si="25"/>
        <v>-0.49888808511330907</v>
      </c>
      <c r="M175">
        <f t="shared" si="26"/>
        <v>8.3939473801092568E-2</v>
      </c>
      <c r="N175">
        <f t="shared" si="27"/>
        <v>1.0875630657582429</v>
      </c>
      <c r="O175">
        <f t="shared" si="28"/>
        <v>0.52097255579831758</v>
      </c>
      <c r="P175">
        <f t="shared" si="29"/>
        <v>0.52097255579831758</v>
      </c>
      <c r="Q175">
        <f t="shared" si="30"/>
        <v>-0.65205791462710672</v>
      </c>
    </row>
    <row r="176" spans="1:17" x14ac:dyDescent="0.25">
      <c r="A176">
        <v>-96.783192941547711</v>
      </c>
      <c r="B176">
        <v>131.94856914477802</v>
      </c>
      <c r="C176">
        <v>96.207787829339537</v>
      </c>
      <c r="D176">
        <v>-94.961360375027951</v>
      </c>
      <c r="E176">
        <v>0</v>
      </c>
      <c r="G176">
        <f t="shared" si="21"/>
        <v>-0.67796847687389694</v>
      </c>
      <c r="H176">
        <f t="shared" si="22"/>
        <v>1.1269795229083239</v>
      </c>
      <c r="I176">
        <f t="shared" si="23"/>
        <v>0.73569653207048114</v>
      </c>
      <c r="J176">
        <f t="shared" si="24"/>
        <v>-0.9435423491300805</v>
      </c>
      <c r="K176">
        <f t="shared" si="25"/>
        <v>-0.49888808511330907</v>
      </c>
      <c r="M176">
        <f t="shared" si="26"/>
        <v>-0.25772285613848145</v>
      </c>
      <c r="N176">
        <f t="shared" si="27"/>
        <v>0.77280938180671166</v>
      </c>
      <c r="O176">
        <f t="shared" si="28"/>
        <v>0.43592356275727934</v>
      </c>
      <c r="P176">
        <f t="shared" si="29"/>
        <v>0.56407643724272072</v>
      </c>
      <c r="Q176">
        <f t="shared" si="30"/>
        <v>-0.57256550964093533</v>
      </c>
    </row>
    <row r="177" spans="1:17" x14ac:dyDescent="0.25">
      <c r="A177">
        <v>10.385094737400134</v>
      </c>
      <c r="B177">
        <v>146.3586035421537</v>
      </c>
      <c r="C177">
        <v>9.304003126978575</v>
      </c>
      <c r="D177">
        <v>-94.961360375027951</v>
      </c>
      <c r="E177">
        <v>0</v>
      </c>
      <c r="G177">
        <f t="shared" si="21"/>
        <v>7.2747825808542693E-2</v>
      </c>
      <c r="H177">
        <f t="shared" si="22"/>
        <v>1.2500563686483346</v>
      </c>
      <c r="I177">
        <f t="shared" si="23"/>
        <v>7.1147284324145132E-2</v>
      </c>
      <c r="J177">
        <f t="shared" si="24"/>
        <v>-0.9435423491300805</v>
      </c>
      <c r="K177">
        <f t="shared" si="25"/>
        <v>-0.49888808511330907</v>
      </c>
      <c r="M177">
        <f t="shared" si="26"/>
        <v>-4.8478955462367024E-2</v>
      </c>
      <c r="N177">
        <f t="shared" si="27"/>
        <v>0.95267738775001765</v>
      </c>
      <c r="O177">
        <f t="shared" si="28"/>
        <v>0.48788263423675171</v>
      </c>
      <c r="P177">
        <f t="shared" si="29"/>
        <v>0.51211736576324829</v>
      </c>
      <c r="Q177">
        <f t="shared" si="30"/>
        <v>-0.66920145020546851</v>
      </c>
    </row>
    <row r="178" spans="1:17" x14ac:dyDescent="0.25">
      <c r="A178">
        <v>6.0882919635254256</v>
      </c>
      <c r="B178">
        <v>-35.508699828064103</v>
      </c>
      <c r="C178">
        <v>-46.758841498002319</v>
      </c>
      <c r="D178">
        <v>157.1927179217501</v>
      </c>
      <c r="E178">
        <v>1</v>
      </c>
      <c r="G178">
        <f t="shared" si="21"/>
        <v>4.2648624247888053E-2</v>
      </c>
      <c r="H178">
        <f t="shared" si="22"/>
        <v>-0.30328163352357423</v>
      </c>
      <c r="I178">
        <f t="shared" si="23"/>
        <v>-0.35756271202010614</v>
      </c>
      <c r="J178">
        <f t="shared" si="24"/>
        <v>1.5618772282566569</v>
      </c>
      <c r="K178">
        <f t="shared" si="25"/>
        <v>-0.49888808511330907</v>
      </c>
      <c r="M178">
        <f t="shared" si="26"/>
        <v>0.44479342184755555</v>
      </c>
      <c r="N178">
        <f t="shared" si="27"/>
        <v>1.5601678659454066</v>
      </c>
      <c r="O178">
        <f t="shared" si="28"/>
        <v>0.60940061263102963</v>
      </c>
      <c r="P178">
        <f t="shared" si="29"/>
        <v>0.60940061263102963</v>
      </c>
      <c r="Q178">
        <f t="shared" si="30"/>
        <v>-0.49527940712904878</v>
      </c>
    </row>
    <row r="179" spans="1:17" x14ac:dyDescent="0.25">
      <c r="A179">
        <v>-96.783192941547711</v>
      </c>
      <c r="B179">
        <v>146.3586035421537</v>
      </c>
      <c r="C179">
        <v>26.617316200933416</v>
      </c>
      <c r="D179">
        <v>-94.961360375027951</v>
      </c>
      <c r="E179">
        <v>0</v>
      </c>
      <c r="G179">
        <f t="shared" si="21"/>
        <v>-0.67796847687389694</v>
      </c>
      <c r="H179">
        <f t="shared" si="22"/>
        <v>1.2500563686483346</v>
      </c>
      <c r="I179">
        <f t="shared" si="23"/>
        <v>0.20354139372569938</v>
      </c>
      <c r="J179">
        <f t="shared" si="24"/>
        <v>-0.9435423491300805</v>
      </c>
      <c r="K179">
        <f t="shared" si="25"/>
        <v>-0.49888808511330907</v>
      </c>
      <c r="M179">
        <f t="shared" si="26"/>
        <v>-0.66680114874325258</v>
      </c>
      <c r="N179">
        <f t="shared" si="27"/>
        <v>0.51334807827474604</v>
      </c>
      <c r="O179">
        <f t="shared" si="28"/>
        <v>0.33921348673464169</v>
      </c>
      <c r="P179">
        <f t="shared" si="29"/>
        <v>0.66078651326535831</v>
      </c>
      <c r="Q179">
        <f t="shared" si="30"/>
        <v>-0.41432446669103717</v>
      </c>
    </row>
    <row r="180" spans="1:17" x14ac:dyDescent="0.25">
      <c r="A180">
        <v>24.067603007585038</v>
      </c>
      <c r="B180">
        <v>146.3586035421537</v>
      </c>
      <c r="C180">
        <v>26.617316200933416</v>
      </c>
      <c r="D180">
        <v>157.1927179217501</v>
      </c>
      <c r="E180">
        <v>1</v>
      </c>
      <c r="G180">
        <f t="shared" si="21"/>
        <v>0.16859410872002084</v>
      </c>
      <c r="H180">
        <f t="shared" si="22"/>
        <v>1.2500563686483346</v>
      </c>
      <c r="I180">
        <f t="shared" si="23"/>
        <v>0.20354139372569938</v>
      </c>
      <c r="J180">
        <f t="shared" si="24"/>
        <v>1.5618772282566569</v>
      </c>
      <c r="K180">
        <f t="shared" si="25"/>
        <v>-0.49888808511330907</v>
      </c>
      <c r="M180">
        <f t="shared" si="26"/>
        <v>2.6851810142374024</v>
      </c>
      <c r="N180">
        <f t="shared" si="27"/>
        <v>14.660854963568175</v>
      </c>
      <c r="O180">
        <f t="shared" si="28"/>
        <v>0.93614652569567247</v>
      </c>
      <c r="P180">
        <f t="shared" si="29"/>
        <v>0.93614652569567247</v>
      </c>
      <c r="Q180">
        <f t="shared" si="30"/>
        <v>-6.5983270209705305E-2</v>
      </c>
    </row>
    <row r="181" spans="1:17" x14ac:dyDescent="0.25">
      <c r="A181">
        <v>24.067603007585038</v>
      </c>
      <c r="B181">
        <v>-35.508699828064103</v>
      </c>
      <c r="C181">
        <v>26.617316200933416</v>
      </c>
      <c r="D181">
        <v>-94.961360375027951</v>
      </c>
      <c r="E181">
        <v>0</v>
      </c>
      <c r="G181">
        <f t="shared" si="21"/>
        <v>0.16859410872002084</v>
      </c>
      <c r="H181">
        <f t="shared" si="22"/>
        <v>-0.30328163352357423</v>
      </c>
      <c r="I181">
        <f t="shared" si="23"/>
        <v>0.20354139372569938</v>
      </c>
      <c r="J181">
        <f t="shared" si="24"/>
        <v>-0.9435423491300805</v>
      </c>
      <c r="K181">
        <f t="shared" si="25"/>
        <v>-0.49888808511330907</v>
      </c>
      <c r="M181">
        <f t="shared" si="26"/>
        <v>-1.3735765653212435</v>
      </c>
      <c r="N181">
        <f t="shared" si="27"/>
        <v>0.25319975272268963</v>
      </c>
      <c r="O181">
        <f t="shared" si="28"/>
        <v>0.2020426130571685</v>
      </c>
      <c r="P181">
        <f t="shared" si="29"/>
        <v>0.79795738694283147</v>
      </c>
      <c r="Q181">
        <f t="shared" si="30"/>
        <v>-0.22570008277916268</v>
      </c>
    </row>
    <row r="182" spans="1:17" x14ac:dyDescent="0.25">
      <c r="A182">
        <v>24.067603007585038</v>
      </c>
      <c r="B182">
        <v>146.3586035421537</v>
      </c>
      <c r="C182">
        <v>26.617316200933416</v>
      </c>
      <c r="D182">
        <v>-94.961360375027951</v>
      </c>
      <c r="E182">
        <v>0</v>
      </c>
      <c r="G182">
        <f t="shared" si="21"/>
        <v>0.16859410872002084</v>
      </c>
      <c r="H182">
        <f t="shared" si="22"/>
        <v>1.2500563686483346</v>
      </c>
      <c r="I182">
        <f t="shared" si="23"/>
        <v>0.20354139372569938</v>
      </c>
      <c r="J182">
        <f t="shared" si="24"/>
        <v>-0.9435423491300805</v>
      </c>
      <c r="K182">
        <f t="shared" si="25"/>
        <v>-0.49888808511330907</v>
      </c>
      <c r="M182">
        <f t="shared" si="26"/>
        <v>0.17976143685066526</v>
      </c>
      <c r="N182">
        <f t="shared" si="27"/>
        <v>1.196931785242759</v>
      </c>
      <c r="O182">
        <f t="shared" si="28"/>
        <v>0.54481973144673634</v>
      </c>
      <c r="P182">
        <f t="shared" si="29"/>
        <v>0.45518026855326366</v>
      </c>
      <c r="Q182">
        <f t="shared" si="30"/>
        <v>-0.78706174387299455</v>
      </c>
    </row>
    <row r="183" spans="1:17" x14ac:dyDescent="0.25">
      <c r="A183">
        <v>24.067603007585038</v>
      </c>
      <c r="B183">
        <v>-35.508699828064103</v>
      </c>
      <c r="C183">
        <v>100.93307631439407</v>
      </c>
      <c r="D183">
        <v>-94.961360375027951</v>
      </c>
      <c r="E183">
        <v>0</v>
      </c>
      <c r="G183">
        <f t="shared" si="21"/>
        <v>0.16859410872002084</v>
      </c>
      <c r="H183">
        <f t="shared" si="22"/>
        <v>-0.30328163352357423</v>
      </c>
      <c r="I183">
        <f t="shared" si="23"/>
        <v>0.77183059595368619</v>
      </c>
      <c r="J183">
        <f t="shared" si="24"/>
        <v>-0.9435423491300805</v>
      </c>
      <c r="K183">
        <f t="shared" si="25"/>
        <v>-0.49888808511330907</v>
      </c>
      <c r="M183">
        <f t="shared" si="26"/>
        <v>-0.80528736309325677</v>
      </c>
      <c r="N183">
        <f t="shared" si="27"/>
        <v>0.44695946844776674</v>
      </c>
      <c r="O183">
        <f t="shared" si="28"/>
        <v>0.30889563819451338</v>
      </c>
      <c r="P183">
        <f t="shared" si="29"/>
        <v>0.69110436180548662</v>
      </c>
      <c r="Q183">
        <f t="shared" si="30"/>
        <v>-0.36946443650912331</v>
      </c>
    </row>
    <row r="184" spans="1:17" x14ac:dyDescent="0.25">
      <c r="A184">
        <v>10.385094737400134</v>
      </c>
      <c r="B184">
        <v>87.579937051941812</v>
      </c>
      <c r="C184">
        <v>49.850513937795007</v>
      </c>
      <c r="D184">
        <v>-94.961360375027951</v>
      </c>
      <c r="E184">
        <v>0</v>
      </c>
      <c r="G184">
        <f t="shared" si="21"/>
        <v>7.2747825808542693E-2</v>
      </c>
      <c r="H184">
        <f t="shared" si="22"/>
        <v>0.74802475172611294</v>
      </c>
      <c r="I184">
        <f t="shared" si="23"/>
        <v>0.38120458908195171</v>
      </c>
      <c r="J184">
        <f t="shared" si="24"/>
        <v>-0.9435423491300805</v>
      </c>
      <c r="K184">
        <f t="shared" si="25"/>
        <v>-0.49888808511330907</v>
      </c>
      <c r="M184">
        <f t="shared" si="26"/>
        <v>-0.24045326762678232</v>
      </c>
      <c r="N184">
        <f t="shared" si="27"/>
        <v>0.78627138891755255</v>
      </c>
      <c r="O184">
        <f t="shared" si="28"/>
        <v>0.44017465307666293</v>
      </c>
      <c r="P184">
        <f t="shared" si="29"/>
        <v>0.55982534692333707</v>
      </c>
      <c r="Q184">
        <f t="shared" si="30"/>
        <v>-0.58013042439181883</v>
      </c>
    </row>
    <row r="185" spans="1:17" x14ac:dyDescent="0.25">
      <c r="A185">
        <v>10.385094737400134</v>
      </c>
      <c r="B185">
        <v>87.579937051941812</v>
      </c>
      <c r="C185">
        <v>49.850513937795007</v>
      </c>
      <c r="D185">
        <v>157.1927179217501</v>
      </c>
      <c r="E185">
        <v>1</v>
      </c>
      <c r="G185">
        <f t="shared" si="21"/>
        <v>7.2747825808542693E-2</v>
      </c>
      <c r="H185">
        <f t="shared" si="22"/>
        <v>0.74802475172611294</v>
      </c>
      <c r="I185">
        <f t="shared" si="23"/>
        <v>0.38120458908195171</v>
      </c>
      <c r="J185">
        <f t="shared" si="24"/>
        <v>1.5618772282566569</v>
      </c>
      <c r="K185">
        <f t="shared" si="25"/>
        <v>-0.49888808511330907</v>
      </c>
      <c r="M185">
        <f t="shared" si="26"/>
        <v>2.2649663097599548</v>
      </c>
      <c r="N185">
        <f t="shared" si="27"/>
        <v>9.6308001316763256</v>
      </c>
      <c r="O185">
        <f t="shared" si="28"/>
        <v>0.90593370323835498</v>
      </c>
      <c r="P185">
        <f t="shared" si="29"/>
        <v>0.90593370323835498</v>
      </c>
      <c r="Q185">
        <f t="shared" si="30"/>
        <v>-9.8789150850199514E-2</v>
      </c>
    </row>
    <row r="186" spans="1:17" x14ac:dyDescent="0.25">
      <c r="A186">
        <v>-5.6858338818942329</v>
      </c>
      <c r="B186">
        <v>-35.508699828064103</v>
      </c>
      <c r="C186">
        <v>26.617316200933416</v>
      </c>
      <c r="D186">
        <v>157.1927179217501</v>
      </c>
      <c r="E186">
        <v>1</v>
      </c>
      <c r="G186">
        <f t="shared" si="21"/>
        <v>-3.9829396194791269E-2</v>
      </c>
      <c r="H186">
        <f t="shared" si="22"/>
        <v>-0.30328163352357423</v>
      </c>
      <c r="I186">
        <f t="shared" si="23"/>
        <v>0.20354139372569938</v>
      </c>
      <c r="J186">
        <f t="shared" si="24"/>
        <v>1.5618772282566569</v>
      </c>
      <c r="K186">
        <f t="shared" si="25"/>
        <v>-0.49888808511330907</v>
      </c>
      <c r="M186">
        <f t="shared" si="26"/>
        <v>0.92341950715068166</v>
      </c>
      <c r="N186">
        <f t="shared" si="27"/>
        <v>2.5178856137070458</v>
      </c>
      <c r="O186">
        <f t="shared" si="28"/>
        <v>0.71573834120597546</v>
      </c>
      <c r="P186">
        <f t="shared" si="29"/>
        <v>0.71573834120597546</v>
      </c>
      <c r="Q186">
        <f t="shared" si="30"/>
        <v>-0.33444062405592817</v>
      </c>
    </row>
    <row r="187" spans="1:17" x14ac:dyDescent="0.25">
      <c r="A187">
        <v>24.067603007585038</v>
      </c>
      <c r="B187">
        <v>-35.508699828064103</v>
      </c>
      <c r="C187">
        <v>49.850513937795007</v>
      </c>
      <c r="D187">
        <v>-94.961360375027951</v>
      </c>
      <c r="E187">
        <v>0</v>
      </c>
      <c r="G187">
        <f t="shared" si="21"/>
        <v>0.16859410872002084</v>
      </c>
      <c r="H187">
        <f t="shared" si="22"/>
        <v>-0.30328163352357423</v>
      </c>
      <c r="I187">
        <f t="shared" si="23"/>
        <v>0.38120458908195171</v>
      </c>
      <c r="J187">
        <f t="shared" si="24"/>
        <v>-0.9435423491300805</v>
      </c>
      <c r="K187">
        <f t="shared" si="25"/>
        <v>-0.49888808511330907</v>
      </c>
      <c r="M187">
        <f t="shared" si="26"/>
        <v>-1.1959133699649913</v>
      </c>
      <c r="N187">
        <f t="shared" si="27"/>
        <v>0.30242759970825911</v>
      </c>
      <c r="O187">
        <f t="shared" si="28"/>
        <v>0.23220300289705334</v>
      </c>
      <c r="P187">
        <f t="shared" si="29"/>
        <v>0.76779699710294669</v>
      </c>
      <c r="Q187">
        <f t="shared" si="30"/>
        <v>-0.26422990746379288</v>
      </c>
    </row>
    <row r="188" spans="1:17" x14ac:dyDescent="0.25">
      <c r="A188">
        <v>-43.580409799888336</v>
      </c>
      <c r="B188">
        <v>87.579937051941812</v>
      </c>
      <c r="C188">
        <v>23.024115278327077</v>
      </c>
      <c r="D188">
        <v>-94.961360375027951</v>
      </c>
      <c r="E188">
        <v>0</v>
      </c>
      <c r="G188">
        <f t="shared" si="21"/>
        <v>-0.30528176593031975</v>
      </c>
      <c r="H188">
        <f t="shared" si="22"/>
        <v>0.74802475172611294</v>
      </c>
      <c r="I188">
        <f t="shared" si="23"/>
        <v>0.17606435140472657</v>
      </c>
      <c r="J188">
        <f t="shared" si="24"/>
        <v>-0.9435423491300805</v>
      </c>
      <c r="K188">
        <f t="shared" si="25"/>
        <v>-0.49888808511330907</v>
      </c>
      <c r="M188">
        <f t="shared" si="26"/>
        <v>-0.82362309704286985</v>
      </c>
      <c r="N188">
        <f t="shared" si="27"/>
        <v>0.43883881512920109</v>
      </c>
      <c r="O188">
        <f t="shared" si="28"/>
        <v>0.30499511864349821</v>
      </c>
      <c r="P188">
        <f t="shared" si="29"/>
        <v>0.69500488135650174</v>
      </c>
      <c r="Q188">
        <f t="shared" si="30"/>
        <v>-0.36383640990747496</v>
      </c>
    </row>
    <row r="189" spans="1:17" x14ac:dyDescent="0.25">
      <c r="A189">
        <v>6.0882919635254256</v>
      </c>
      <c r="B189">
        <v>194.54241223142756</v>
      </c>
      <c r="C189">
        <v>-46.758841498002319</v>
      </c>
      <c r="D189">
        <v>157.1927179217501</v>
      </c>
      <c r="E189">
        <v>1</v>
      </c>
      <c r="G189">
        <f t="shared" si="21"/>
        <v>4.2648624247888053E-2</v>
      </c>
      <c r="H189">
        <f t="shared" si="22"/>
        <v>1.6615967595786962</v>
      </c>
      <c r="I189">
        <f t="shared" si="23"/>
        <v>-0.35756271202010614</v>
      </c>
      <c r="J189">
        <f t="shared" si="24"/>
        <v>1.5618772282566569</v>
      </c>
      <c r="K189">
        <f t="shared" si="25"/>
        <v>-0.49888808511330907</v>
      </c>
      <c r="M189">
        <f t="shared" si="26"/>
        <v>2.4096718149498262</v>
      </c>
      <c r="N189">
        <f t="shared" si="27"/>
        <v>11.130307744996712</v>
      </c>
      <c r="O189">
        <f t="shared" si="28"/>
        <v>0.91756186066982004</v>
      </c>
      <c r="P189">
        <f t="shared" si="29"/>
        <v>0.91756186066982004</v>
      </c>
      <c r="Q189">
        <f t="shared" si="30"/>
        <v>-8.6035278252871633E-2</v>
      </c>
    </row>
    <row r="190" spans="1:17" x14ac:dyDescent="0.25">
      <c r="A190">
        <v>-96.783192941547711</v>
      </c>
      <c r="B190">
        <v>-35.508699828064103</v>
      </c>
      <c r="C190">
        <v>26.617316200933416</v>
      </c>
      <c r="D190">
        <v>-94.961360375027951</v>
      </c>
      <c r="E190">
        <v>0</v>
      </c>
      <c r="G190">
        <f t="shared" si="21"/>
        <v>-0.67796847687389694</v>
      </c>
      <c r="H190">
        <f t="shared" si="22"/>
        <v>-0.30328163352357423</v>
      </c>
      <c r="I190">
        <f t="shared" si="23"/>
        <v>0.20354139372569938</v>
      </c>
      <c r="J190">
        <f t="shared" si="24"/>
        <v>-0.9435423491300805</v>
      </c>
      <c r="K190">
        <f t="shared" si="25"/>
        <v>-0.49888808511330907</v>
      </c>
      <c r="M190">
        <f t="shared" si="26"/>
        <v>-2.2201391509151613</v>
      </c>
      <c r="N190">
        <f t="shared" si="27"/>
        <v>0.10859399681951921</v>
      </c>
      <c r="O190">
        <f t="shared" si="28"/>
        <v>9.7956508091391434E-2</v>
      </c>
      <c r="P190">
        <f t="shared" si="29"/>
        <v>0.90204349190860855</v>
      </c>
      <c r="Q190">
        <f t="shared" si="30"/>
        <v>-0.10309254288834559</v>
      </c>
    </row>
    <row r="191" spans="1:17" x14ac:dyDescent="0.25">
      <c r="A191">
        <v>-5.6858338818942329</v>
      </c>
      <c r="B191">
        <v>-35.508699828064103</v>
      </c>
      <c r="C191">
        <v>96.207787829339537</v>
      </c>
      <c r="D191">
        <v>157.1927179217501</v>
      </c>
      <c r="E191">
        <v>1</v>
      </c>
      <c r="G191">
        <f t="shared" si="21"/>
        <v>-3.9829396194791269E-2</v>
      </c>
      <c r="H191">
        <f t="shared" si="22"/>
        <v>-0.30328163352357423</v>
      </c>
      <c r="I191">
        <f t="shared" si="23"/>
        <v>0.73569653207048114</v>
      </c>
      <c r="J191">
        <f t="shared" si="24"/>
        <v>1.5618772282566569</v>
      </c>
      <c r="K191">
        <f t="shared" si="25"/>
        <v>-0.49888808511330907</v>
      </c>
      <c r="M191">
        <f t="shared" si="26"/>
        <v>1.4555746454954634</v>
      </c>
      <c r="N191">
        <f t="shared" si="27"/>
        <v>4.2869462322671268</v>
      </c>
      <c r="O191">
        <f t="shared" si="28"/>
        <v>0.81085489504379094</v>
      </c>
      <c r="P191">
        <f t="shared" si="29"/>
        <v>0.81085489504379094</v>
      </c>
      <c r="Q191">
        <f t="shared" si="30"/>
        <v>-0.20966616190608525</v>
      </c>
    </row>
    <row r="192" spans="1:17" x14ac:dyDescent="0.25">
      <c r="A192">
        <v>-5.6858338818942329</v>
      </c>
      <c r="B192">
        <v>-35.508699828064103</v>
      </c>
      <c r="C192">
        <v>26.617316200933416</v>
      </c>
      <c r="D192">
        <v>-94.961360375027951</v>
      </c>
      <c r="E192">
        <v>0</v>
      </c>
      <c r="G192">
        <f t="shared" si="21"/>
        <v>-3.9829396194791269E-2</v>
      </c>
      <c r="H192">
        <f t="shared" si="22"/>
        <v>-0.30328163352357423</v>
      </c>
      <c r="I192">
        <f t="shared" si="23"/>
        <v>0.20354139372569938</v>
      </c>
      <c r="J192">
        <f t="shared" si="24"/>
        <v>-0.9435423491300805</v>
      </c>
      <c r="K192">
        <f t="shared" si="25"/>
        <v>-0.49888808511330907</v>
      </c>
      <c r="M192">
        <f t="shared" si="26"/>
        <v>-1.5820000702360557</v>
      </c>
      <c r="N192">
        <f t="shared" si="27"/>
        <v>0.2055635452462008</v>
      </c>
      <c r="O192">
        <f t="shared" si="28"/>
        <v>0.17051240978277965</v>
      </c>
      <c r="P192">
        <f t="shared" si="29"/>
        <v>0.82948759021722029</v>
      </c>
      <c r="Q192">
        <f t="shared" si="30"/>
        <v>-0.18694713002145014</v>
      </c>
    </row>
    <row r="193" spans="1:17" x14ac:dyDescent="0.25">
      <c r="A193">
        <v>-5.6858338818942329</v>
      </c>
      <c r="B193">
        <v>-35.508699828064103</v>
      </c>
      <c r="C193">
        <v>9.3040031269785537</v>
      </c>
      <c r="D193">
        <v>-94.961360375027951</v>
      </c>
      <c r="E193">
        <v>0</v>
      </c>
      <c r="G193">
        <f t="shared" si="21"/>
        <v>-3.9829396194791269E-2</v>
      </c>
      <c r="H193">
        <f t="shared" si="22"/>
        <v>-0.30328163352357423</v>
      </c>
      <c r="I193">
        <f t="shared" si="23"/>
        <v>7.1147284324144966E-2</v>
      </c>
      <c r="J193">
        <f t="shared" si="24"/>
        <v>-0.9435423491300805</v>
      </c>
      <c r="K193">
        <f t="shared" si="25"/>
        <v>-0.49888808511330907</v>
      </c>
      <c r="M193">
        <f t="shared" si="26"/>
        <v>-1.7143941796376101</v>
      </c>
      <c r="N193">
        <f t="shared" si="27"/>
        <v>0.18007277943127217</v>
      </c>
      <c r="O193">
        <f t="shared" si="28"/>
        <v>0.15259463871207757</v>
      </c>
      <c r="P193">
        <f t="shared" si="29"/>
        <v>0.84740536128792243</v>
      </c>
      <c r="Q193">
        <f t="shared" si="30"/>
        <v>-0.16557611405972453</v>
      </c>
    </row>
    <row r="194" spans="1:17" x14ac:dyDescent="0.25">
      <c r="A194">
        <v>6.0882919635254256</v>
      </c>
      <c r="B194">
        <v>-35.508699828064103</v>
      </c>
      <c r="C194">
        <v>23.024115278327077</v>
      </c>
      <c r="D194">
        <v>-94.961360375027951</v>
      </c>
      <c r="E194">
        <v>0</v>
      </c>
      <c r="G194">
        <f t="shared" si="21"/>
        <v>4.2648624247888053E-2</v>
      </c>
      <c r="H194">
        <f t="shared" si="22"/>
        <v>-0.30328163352357423</v>
      </c>
      <c r="I194">
        <f t="shared" si="23"/>
        <v>0.17606435140472657</v>
      </c>
      <c r="J194">
        <f t="shared" si="24"/>
        <v>-0.9435423491300805</v>
      </c>
      <c r="K194">
        <f t="shared" si="25"/>
        <v>-0.49888808511330907</v>
      </c>
      <c r="M194">
        <f t="shared" si="26"/>
        <v>-1.5269990921143493</v>
      </c>
      <c r="N194">
        <f t="shared" si="27"/>
        <v>0.2171864468839689</v>
      </c>
      <c r="O194">
        <f t="shared" si="28"/>
        <v>0.17843317877879125</v>
      </c>
      <c r="P194">
        <f t="shared" si="29"/>
        <v>0.82156682122120872</v>
      </c>
      <c r="Q194">
        <f t="shared" si="30"/>
        <v>-0.19654200431221502</v>
      </c>
    </row>
    <row r="195" spans="1:17" x14ac:dyDescent="0.25">
      <c r="A195">
        <v>24.067603007585038</v>
      </c>
      <c r="B195">
        <v>-35.508699828064103</v>
      </c>
      <c r="C195">
        <v>9.304003126978575</v>
      </c>
      <c r="D195">
        <v>-94.961360375027951</v>
      </c>
      <c r="E195">
        <v>0</v>
      </c>
      <c r="G195">
        <f t="shared" si="21"/>
        <v>0.16859410872002084</v>
      </c>
      <c r="H195">
        <f t="shared" si="22"/>
        <v>-0.30328163352357423</v>
      </c>
      <c r="I195">
        <f t="shared" si="23"/>
        <v>7.1147284324145132E-2</v>
      </c>
      <c r="J195">
        <f t="shared" si="24"/>
        <v>-0.9435423491300805</v>
      </c>
      <c r="K195">
        <f t="shared" si="25"/>
        <v>-0.49888808511330907</v>
      </c>
      <c r="M195">
        <f t="shared" si="26"/>
        <v>-1.5059706747227979</v>
      </c>
      <c r="N195">
        <f t="shared" si="27"/>
        <v>0.22180189181636145</v>
      </c>
      <c r="O195">
        <f t="shared" si="28"/>
        <v>0.18153670681146614</v>
      </c>
      <c r="P195">
        <f t="shared" si="29"/>
        <v>0.81846329318853384</v>
      </c>
      <c r="Q195">
        <f t="shared" si="30"/>
        <v>-0.20032672961697762</v>
      </c>
    </row>
    <row r="196" spans="1:17" x14ac:dyDescent="0.25">
      <c r="A196">
        <v>-5.6858338818942329</v>
      </c>
      <c r="B196">
        <v>-35.508699828064103</v>
      </c>
      <c r="C196">
        <v>100.93307631439407</v>
      </c>
      <c r="D196">
        <v>-94.961360375027951</v>
      </c>
      <c r="E196">
        <v>0</v>
      </c>
      <c r="G196">
        <f t="shared" ref="G196:G259" si="31">G$1*A196</f>
        <v>-3.9829396194791269E-2</v>
      </c>
      <c r="H196">
        <f t="shared" ref="H196:H259" si="32">H$1*B196</f>
        <v>-0.30328163352357423</v>
      </c>
      <c r="I196">
        <f t="shared" ref="I196:I259" si="33">I$1*C196</f>
        <v>0.77183059595368619</v>
      </c>
      <c r="J196">
        <f t="shared" ref="J196:J259" si="34">J$1*D196</f>
        <v>-0.9435423491300805</v>
      </c>
      <c r="K196">
        <f t="shared" ref="K196:K259" si="35">K$1</f>
        <v>-0.49888808511330907</v>
      </c>
      <c r="M196">
        <f t="shared" ref="M196:M259" si="36">SUM(G196:K196)</f>
        <v>-1.0137108680080689</v>
      </c>
      <c r="N196">
        <f t="shared" ref="N196:N259" si="37">EXP(M196)</f>
        <v>0.36286991565946725</v>
      </c>
      <c r="O196">
        <f t="shared" ref="O196:O259" si="38">N196/(1+N196)</f>
        <v>0.2662542561766662</v>
      </c>
      <c r="P196">
        <f t="shared" ref="P196:P259" si="39">IF(E196=1,O196,1-O196)</f>
        <v>0.7337457438233338</v>
      </c>
      <c r="Q196">
        <f t="shared" ref="Q196:Q259" si="40">LN(P196)</f>
        <v>-0.30959270843814146</v>
      </c>
    </row>
    <row r="197" spans="1:17" x14ac:dyDescent="0.25">
      <c r="A197">
        <v>-5.6858338818942329</v>
      </c>
      <c r="B197">
        <v>-35.508699828064103</v>
      </c>
      <c r="C197">
        <v>26.617316200933416</v>
      </c>
      <c r="D197">
        <v>-94.961360375027951</v>
      </c>
      <c r="E197">
        <v>0</v>
      </c>
      <c r="G197">
        <f t="shared" si="31"/>
        <v>-3.9829396194791269E-2</v>
      </c>
      <c r="H197">
        <f t="shared" si="32"/>
        <v>-0.30328163352357423</v>
      </c>
      <c r="I197">
        <f t="shared" si="33"/>
        <v>0.20354139372569938</v>
      </c>
      <c r="J197">
        <f t="shared" si="34"/>
        <v>-0.9435423491300805</v>
      </c>
      <c r="K197">
        <f t="shared" si="35"/>
        <v>-0.49888808511330907</v>
      </c>
      <c r="M197">
        <f t="shared" si="36"/>
        <v>-1.5820000702360557</v>
      </c>
      <c r="N197">
        <f t="shared" si="37"/>
        <v>0.2055635452462008</v>
      </c>
      <c r="O197">
        <f t="shared" si="38"/>
        <v>0.17051240978277965</v>
      </c>
      <c r="P197">
        <f t="shared" si="39"/>
        <v>0.82948759021722029</v>
      </c>
      <c r="Q197">
        <f t="shared" si="40"/>
        <v>-0.18694713002145014</v>
      </c>
    </row>
    <row r="198" spans="1:17" x14ac:dyDescent="0.25">
      <c r="A198">
        <v>6.0882919635254256</v>
      </c>
      <c r="B198">
        <v>146.3586035421537</v>
      </c>
      <c r="C198">
        <v>26.617316200933416</v>
      </c>
      <c r="D198">
        <v>157.1927179217501</v>
      </c>
      <c r="E198">
        <v>1</v>
      </c>
      <c r="G198">
        <f t="shared" si="31"/>
        <v>4.2648624247888053E-2</v>
      </c>
      <c r="H198">
        <f t="shared" si="32"/>
        <v>1.2500563686483346</v>
      </c>
      <c r="I198">
        <f t="shared" si="33"/>
        <v>0.20354139372569938</v>
      </c>
      <c r="J198">
        <f t="shared" si="34"/>
        <v>1.5618772282566569</v>
      </c>
      <c r="K198">
        <f t="shared" si="35"/>
        <v>-0.49888808511330907</v>
      </c>
      <c r="M198">
        <f t="shared" si="36"/>
        <v>2.55923552976527</v>
      </c>
      <c r="N198">
        <f t="shared" si="37"/>
        <v>12.925932047221561</v>
      </c>
      <c r="O198">
        <f t="shared" si="38"/>
        <v>0.92819152092591783</v>
      </c>
      <c r="P198">
        <f t="shared" si="39"/>
        <v>0.92819152092591783</v>
      </c>
      <c r="Q198">
        <f t="shared" si="40"/>
        <v>-7.4517187181321498E-2</v>
      </c>
    </row>
    <row r="199" spans="1:17" x14ac:dyDescent="0.25">
      <c r="A199">
        <v>-5.6858338818942329</v>
      </c>
      <c r="B199">
        <v>-35.508699828064103</v>
      </c>
      <c r="C199">
        <v>9.3040031269785537</v>
      </c>
      <c r="D199">
        <v>-94.961360375027951</v>
      </c>
      <c r="E199">
        <v>0</v>
      </c>
      <c r="G199">
        <f t="shared" si="31"/>
        <v>-3.9829396194791269E-2</v>
      </c>
      <c r="H199">
        <f t="shared" si="32"/>
        <v>-0.30328163352357423</v>
      </c>
      <c r="I199">
        <f t="shared" si="33"/>
        <v>7.1147284324144966E-2</v>
      </c>
      <c r="J199">
        <f t="shared" si="34"/>
        <v>-0.9435423491300805</v>
      </c>
      <c r="K199">
        <f t="shared" si="35"/>
        <v>-0.49888808511330907</v>
      </c>
      <c r="M199">
        <f t="shared" si="36"/>
        <v>-1.7143941796376101</v>
      </c>
      <c r="N199">
        <f t="shared" si="37"/>
        <v>0.18007277943127217</v>
      </c>
      <c r="O199">
        <f t="shared" si="38"/>
        <v>0.15259463871207757</v>
      </c>
      <c r="P199">
        <f t="shared" si="39"/>
        <v>0.84740536128792243</v>
      </c>
      <c r="Q199">
        <f t="shared" si="40"/>
        <v>-0.16557611405972453</v>
      </c>
    </row>
    <row r="200" spans="1:17" x14ac:dyDescent="0.25">
      <c r="A200">
        <v>6.0882919635254256</v>
      </c>
      <c r="B200">
        <v>-35.508699828064103</v>
      </c>
      <c r="C200">
        <v>96.207787829339537</v>
      </c>
      <c r="D200">
        <v>-94.961360375027951</v>
      </c>
      <c r="E200">
        <v>1</v>
      </c>
      <c r="G200">
        <f t="shared" si="31"/>
        <v>4.2648624247888053E-2</v>
      </c>
      <c r="H200">
        <f t="shared" si="32"/>
        <v>-0.30328163352357423</v>
      </c>
      <c r="I200">
        <f t="shared" si="33"/>
        <v>0.73569653207048114</v>
      </c>
      <c r="J200">
        <f t="shared" si="34"/>
        <v>-0.9435423491300805</v>
      </c>
      <c r="K200">
        <f t="shared" si="35"/>
        <v>-0.49888808511330907</v>
      </c>
      <c r="M200">
        <f t="shared" si="36"/>
        <v>-0.96736691144859455</v>
      </c>
      <c r="N200">
        <f t="shared" si="37"/>
        <v>0.38008251258601039</v>
      </c>
      <c r="O200">
        <f t="shared" si="38"/>
        <v>0.27540564358996805</v>
      </c>
      <c r="P200">
        <f t="shared" si="39"/>
        <v>0.27540564358996805</v>
      </c>
      <c r="Q200">
        <f t="shared" si="40"/>
        <v>-1.2895102005592469</v>
      </c>
    </row>
    <row r="201" spans="1:17" x14ac:dyDescent="0.25">
      <c r="A201">
        <v>76.513380263189873</v>
      </c>
      <c r="B201">
        <v>72.164869069215996</v>
      </c>
      <c r="C201">
        <v>9.3040031269785537</v>
      </c>
      <c r="D201">
        <v>-94.961360375027951</v>
      </c>
      <c r="E201">
        <v>1</v>
      </c>
      <c r="G201">
        <f t="shared" si="31"/>
        <v>0.53597797614341225</v>
      </c>
      <c r="H201">
        <f t="shared" si="32"/>
        <v>0.61636386238588736</v>
      </c>
      <c r="I201">
        <f t="shared" si="33"/>
        <v>7.1147284324144966E-2</v>
      </c>
      <c r="J201">
        <f t="shared" si="34"/>
        <v>-0.9435423491300805</v>
      </c>
      <c r="K201">
        <f t="shared" si="35"/>
        <v>-0.49888808511330907</v>
      </c>
      <c r="M201">
        <f t="shared" si="36"/>
        <v>-0.21894131138994499</v>
      </c>
      <c r="N201">
        <f t="shared" si="37"/>
        <v>0.80336886537218077</v>
      </c>
      <c r="O201">
        <f t="shared" si="38"/>
        <v>0.44548227531164614</v>
      </c>
      <c r="P201">
        <f t="shared" si="39"/>
        <v>0.44548227531164614</v>
      </c>
      <c r="Q201">
        <f t="shared" si="40"/>
        <v>-0.8085978189196702</v>
      </c>
    </row>
    <row r="202" spans="1:17" x14ac:dyDescent="0.25">
      <c r="A202">
        <v>-5.6858338818942329</v>
      </c>
      <c r="B202">
        <v>-35.508699828064103</v>
      </c>
      <c r="C202">
        <v>96.207787829339537</v>
      </c>
      <c r="D202">
        <v>157.1927179217501</v>
      </c>
      <c r="E202">
        <v>1</v>
      </c>
      <c r="G202">
        <f t="shared" si="31"/>
        <v>-3.9829396194791269E-2</v>
      </c>
      <c r="H202">
        <f t="shared" si="32"/>
        <v>-0.30328163352357423</v>
      </c>
      <c r="I202">
        <f t="shared" si="33"/>
        <v>0.73569653207048114</v>
      </c>
      <c r="J202">
        <f t="shared" si="34"/>
        <v>1.5618772282566569</v>
      </c>
      <c r="K202">
        <f t="shared" si="35"/>
        <v>-0.49888808511330907</v>
      </c>
      <c r="M202">
        <f t="shared" si="36"/>
        <v>1.4555746454954634</v>
      </c>
      <c r="N202">
        <f t="shared" si="37"/>
        <v>4.2869462322671268</v>
      </c>
      <c r="O202">
        <f t="shared" si="38"/>
        <v>0.81085489504379094</v>
      </c>
      <c r="P202">
        <f t="shared" si="39"/>
        <v>0.81085489504379094</v>
      </c>
      <c r="Q202">
        <f t="shared" si="40"/>
        <v>-0.20966616190608525</v>
      </c>
    </row>
    <row r="203" spans="1:17" x14ac:dyDescent="0.25">
      <c r="A203">
        <v>-5.6858338818942329</v>
      </c>
      <c r="B203">
        <v>-35.508699828064103</v>
      </c>
      <c r="C203">
        <v>9.304003126978575</v>
      </c>
      <c r="D203">
        <v>-94.961360375027951</v>
      </c>
      <c r="E203">
        <v>0</v>
      </c>
      <c r="G203">
        <f t="shared" si="31"/>
        <v>-3.9829396194791269E-2</v>
      </c>
      <c r="H203">
        <f t="shared" si="32"/>
        <v>-0.30328163352357423</v>
      </c>
      <c r="I203">
        <f t="shared" si="33"/>
        <v>7.1147284324145132E-2</v>
      </c>
      <c r="J203">
        <f t="shared" si="34"/>
        <v>-0.9435423491300805</v>
      </c>
      <c r="K203">
        <f t="shared" si="35"/>
        <v>-0.49888808511330907</v>
      </c>
      <c r="M203">
        <f t="shared" si="36"/>
        <v>-1.7143941796376099</v>
      </c>
      <c r="N203">
        <f t="shared" si="37"/>
        <v>0.1800727794312722</v>
      </c>
      <c r="O203">
        <f t="shared" si="38"/>
        <v>0.1525946387120776</v>
      </c>
      <c r="P203">
        <f t="shared" si="39"/>
        <v>0.84740536128792243</v>
      </c>
      <c r="Q203">
        <f t="shared" si="40"/>
        <v>-0.16557611405972453</v>
      </c>
    </row>
    <row r="204" spans="1:17" x14ac:dyDescent="0.25">
      <c r="A204">
        <v>10.385094737400134</v>
      </c>
      <c r="B204">
        <v>-35.508699828064103</v>
      </c>
      <c r="C204">
        <v>-105.96394786685998</v>
      </c>
      <c r="D204">
        <v>-94.961360375027951</v>
      </c>
      <c r="E204">
        <v>0</v>
      </c>
      <c r="G204">
        <f t="shared" si="31"/>
        <v>7.2747825808542693E-2</v>
      </c>
      <c r="H204">
        <f t="shared" si="32"/>
        <v>-0.30328163352357423</v>
      </c>
      <c r="I204">
        <f t="shared" si="33"/>
        <v>-0.81030143950958067</v>
      </c>
      <c r="J204">
        <f t="shared" si="34"/>
        <v>-0.9435423491300805</v>
      </c>
      <c r="K204">
        <f t="shared" si="35"/>
        <v>-0.49888808511330907</v>
      </c>
      <c r="M204">
        <f t="shared" si="36"/>
        <v>-2.4832656814680019</v>
      </c>
      <c r="N204">
        <f t="shared" si="37"/>
        <v>8.3470192953772879E-2</v>
      </c>
      <c r="O204">
        <f t="shared" si="38"/>
        <v>7.7039676307305849E-2</v>
      </c>
      <c r="P204">
        <f t="shared" si="39"/>
        <v>0.92296032369269421</v>
      </c>
      <c r="Q204">
        <f t="shared" si="40"/>
        <v>-8.0169031651655467E-2</v>
      </c>
    </row>
    <row r="205" spans="1:17" x14ac:dyDescent="0.25">
      <c r="A205">
        <v>-5.6858338818942329</v>
      </c>
      <c r="B205">
        <v>-35.508699828064103</v>
      </c>
      <c r="C205">
        <v>26.617316200933416</v>
      </c>
      <c r="D205">
        <v>-94.961360375027951</v>
      </c>
      <c r="E205">
        <v>0</v>
      </c>
      <c r="G205">
        <f t="shared" si="31"/>
        <v>-3.9829396194791269E-2</v>
      </c>
      <c r="H205">
        <f t="shared" si="32"/>
        <v>-0.30328163352357423</v>
      </c>
      <c r="I205">
        <f t="shared" si="33"/>
        <v>0.20354139372569938</v>
      </c>
      <c r="J205">
        <f t="shared" si="34"/>
        <v>-0.9435423491300805</v>
      </c>
      <c r="K205">
        <f t="shared" si="35"/>
        <v>-0.49888808511330907</v>
      </c>
      <c r="M205">
        <f t="shared" si="36"/>
        <v>-1.5820000702360557</v>
      </c>
      <c r="N205">
        <f t="shared" si="37"/>
        <v>0.2055635452462008</v>
      </c>
      <c r="O205">
        <f t="shared" si="38"/>
        <v>0.17051240978277965</v>
      </c>
      <c r="P205">
        <f t="shared" si="39"/>
        <v>0.82948759021722029</v>
      </c>
      <c r="Q205">
        <f t="shared" si="40"/>
        <v>-0.18694713002145014</v>
      </c>
    </row>
    <row r="206" spans="1:17" x14ac:dyDescent="0.25">
      <c r="A206">
        <v>-5.6858338818942329</v>
      </c>
      <c r="B206">
        <v>72.164869069215996</v>
      </c>
      <c r="C206">
        <v>49.850513937795</v>
      </c>
      <c r="D206">
        <v>157.1927179217501</v>
      </c>
      <c r="E206">
        <v>1</v>
      </c>
      <c r="G206">
        <f t="shared" si="31"/>
        <v>-3.9829396194791269E-2</v>
      </c>
      <c r="H206">
        <f t="shared" si="32"/>
        <v>0.61636386238588736</v>
      </c>
      <c r="I206">
        <f t="shared" si="33"/>
        <v>0.38120458908195165</v>
      </c>
      <c r="J206">
        <f t="shared" si="34"/>
        <v>1.5618772282566569</v>
      </c>
      <c r="K206">
        <f t="shared" si="35"/>
        <v>-0.49888808511330907</v>
      </c>
      <c r="M206">
        <f t="shared" si="36"/>
        <v>2.0207281984163954</v>
      </c>
      <c r="N206">
        <f t="shared" si="37"/>
        <v>7.5438163291109621</v>
      </c>
      <c r="O206">
        <f t="shared" si="38"/>
        <v>0.88295628540225701</v>
      </c>
      <c r="P206">
        <f t="shared" si="39"/>
        <v>0.88295628540225701</v>
      </c>
      <c r="Q206">
        <f t="shared" si="40"/>
        <v>-0.12447958650939554</v>
      </c>
    </row>
    <row r="207" spans="1:17" x14ac:dyDescent="0.25">
      <c r="A207">
        <v>76.513380263189873</v>
      </c>
      <c r="B207">
        <v>-35.508699828064103</v>
      </c>
      <c r="C207">
        <v>26.617316200933416</v>
      </c>
      <c r="D207">
        <v>157.1927179217501</v>
      </c>
      <c r="E207">
        <v>1</v>
      </c>
      <c r="G207">
        <f t="shared" si="31"/>
        <v>0.53597797614341225</v>
      </c>
      <c r="H207">
        <f t="shared" si="32"/>
        <v>-0.30328163352357423</v>
      </c>
      <c r="I207">
        <f t="shared" si="33"/>
        <v>0.20354139372569938</v>
      </c>
      <c r="J207">
        <f t="shared" si="34"/>
        <v>1.5618772282566569</v>
      </c>
      <c r="K207">
        <f t="shared" si="35"/>
        <v>-0.49888808511330907</v>
      </c>
      <c r="M207">
        <f t="shared" si="36"/>
        <v>1.4992268794888852</v>
      </c>
      <c r="N207">
        <f t="shared" si="37"/>
        <v>4.4782255236353636</v>
      </c>
      <c r="O207">
        <f t="shared" si="38"/>
        <v>0.81745913970033168</v>
      </c>
      <c r="P207">
        <f t="shared" si="39"/>
        <v>0.81745913970033168</v>
      </c>
      <c r="Q207">
        <f t="shared" si="40"/>
        <v>-0.20155435947781417</v>
      </c>
    </row>
    <row r="208" spans="1:17" x14ac:dyDescent="0.25">
      <c r="A208">
        <v>24.067603007585038</v>
      </c>
      <c r="B208">
        <v>-35.508699828064103</v>
      </c>
      <c r="C208">
        <v>26.617316200933416</v>
      </c>
      <c r="D208">
        <v>-94.961360375027951</v>
      </c>
      <c r="E208">
        <v>0</v>
      </c>
      <c r="G208">
        <f t="shared" si="31"/>
        <v>0.16859410872002084</v>
      </c>
      <c r="H208">
        <f t="shared" si="32"/>
        <v>-0.30328163352357423</v>
      </c>
      <c r="I208">
        <f t="shared" si="33"/>
        <v>0.20354139372569938</v>
      </c>
      <c r="J208">
        <f t="shared" si="34"/>
        <v>-0.9435423491300805</v>
      </c>
      <c r="K208">
        <f t="shared" si="35"/>
        <v>-0.49888808511330907</v>
      </c>
      <c r="M208">
        <f t="shared" si="36"/>
        <v>-1.3735765653212435</v>
      </c>
      <c r="N208">
        <f t="shared" si="37"/>
        <v>0.25319975272268963</v>
      </c>
      <c r="O208">
        <f t="shared" si="38"/>
        <v>0.2020426130571685</v>
      </c>
      <c r="P208">
        <f t="shared" si="39"/>
        <v>0.79795738694283147</v>
      </c>
      <c r="Q208">
        <f t="shared" si="40"/>
        <v>-0.22570008277916268</v>
      </c>
    </row>
    <row r="209" spans="1:17" x14ac:dyDescent="0.25">
      <c r="A209">
        <v>6.0882919635254256</v>
      </c>
      <c r="B209">
        <v>-35.508699828064103</v>
      </c>
      <c r="C209">
        <v>26.617316200933416</v>
      </c>
      <c r="D209">
        <v>157.1927179217501</v>
      </c>
      <c r="E209">
        <v>1</v>
      </c>
      <c r="G209">
        <f t="shared" si="31"/>
        <v>4.2648624247888053E-2</v>
      </c>
      <c r="H209">
        <f t="shared" si="32"/>
        <v>-0.30328163352357423</v>
      </c>
      <c r="I209">
        <f t="shared" si="33"/>
        <v>0.20354139372569938</v>
      </c>
      <c r="J209">
        <f t="shared" si="34"/>
        <v>1.5618772282566569</v>
      </c>
      <c r="K209">
        <f t="shared" si="35"/>
        <v>-0.49888808511330907</v>
      </c>
      <c r="M209">
        <f t="shared" si="36"/>
        <v>1.005897527593361</v>
      </c>
      <c r="N209">
        <f t="shared" si="37"/>
        <v>2.7343603356669126</v>
      </c>
      <c r="O209">
        <f t="shared" si="38"/>
        <v>0.7322165216760177</v>
      </c>
      <c r="P209">
        <f t="shared" si="39"/>
        <v>0.7322165216760177</v>
      </c>
      <c r="Q209">
        <f t="shared" si="40"/>
        <v>-0.31167901412006649</v>
      </c>
    </row>
    <row r="210" spans="1:17" x14ac:dyDescent="0.25">
      <c r="A210">
        <v>-5.6858338818942329</v>
      </c>
      <c r="B210">
        <v>-35.508699828064103</v>
      </c>
      <c r="C210">
        <v>-37.69635979759498</v>
      </c>
      <c r="D210">
        <v>157.1927179217501</v>
      </c>
      <c r="E210">
        <v>1</v>
      </c>
      <c r="G210">
        <f t="shared" si="31"/>
        <v>-3.9829396194791269E-2</v>
      </c>
      <c r="H210">
        <f t="shared" si="32"/>
        <v>-0.30328163352357423</v>
      </c>
      <c r="I210">
        <f t="shared" si="33"/>
        <v>-0.28826233094525272</v>
      </c>
      <c r="J210">
        <f t="shared" si="34"/>
        <v>1.5618772282566569</v>
      </c>
      <c r="K210">
        <f t="shared" si="35"/>
        <v>-0.49888808511330907</v>
      </c>
      <c r="M210">
        <f t="shared" si="36"/>
        <v>0.43161578247972954</v>
      </c>
      <c r="N210">
        <f t="shared" si="37"/>
        <v>1.5397434051027592</v>
      </c>
      <c r="O210">
        <f t="shared" si="38"/>
        <v>0.60625943629154166</v>
      </c>
      <c r="P210">
        <f t="shared" si="39"/>
        <v>0.60625943629154166</v>
      </c>
      <c r="Q210">
        <f t="shared" si="40"/>
        <v>-0.5004472718346018</v>
      </c>
    </row>
    <row r="211" spans="1:17" x14ac:dyDescent="0.25">
      <c r="A211">
        <v>6.0882919635254256</v>
      </c>
      <c r="B211">
        <v>-35.508699828064103</v>
      </c>
      <c r="C211">
        <v>26.617316200933416</v>
      </c>
      <c r="D211">
        <v>157.1927179217501</v>
      </c>
      <c r="E211">
        <v>1</v>
      </c>
      <c r="G211">
        <f t="shared" si="31"/>
        <v>4.2648624247888053E-2</v>
      </c>
      <c r="H211">
        <f t="shared" si="32"/>
        <v>-0.30328163352357423</v>
      </c>
      <c r="I211">
        <f t="shared" si="33"/>
        <v>0.20354139372569938</v>
      </c>
      <c r="J211">
        <f t="shared" si="34"/>
        <v>1.5618772282566569</v>
      </c>
      <c r="K211">
        <f t="shared" si="35"/>
        <v>-0.49888808511330907</v>
      </c>
      <c r="M211">
        <f t="shared" si="36"/>
        <v>1.005897527593361</v>
      </c>
      <c r="N211">
        <f t="shared" si="37"/>
        <v>2.7343603356669126</v>
      </c>
      <c r="O211">
        <f t="shared" si="38"/>
        <v>0.7322165216760177</v>
      </c>
      <c r="P211">
        <f t="shared" si="39"/>
        <v>0.7322165216760177</v>
      </c>
      <c r="Q211">
        <f t="shared" si="40"/>
        <v>-0.31167901412006649</v>
      </c>
    </row>
    <row r="212" spans="1:17" x14ac:dyDescent="0.25">
      <c r="A212">
        <v>-5.6858338818942329</v>
      </c>
      <c r="B212">
        <v>-35.508699828064103</v>
      </c>
      <c r="C212">
        <v>26.617316200933416</v>
      </c>
      <c r="D212">
        <v>-94.961360375027951</v>
      </c>
      <c r="E212">
        <v>0</v>
      </c>
      <c r="G212">
        <f t="shared" si="31"/>
        <v>-3.9829396194791269E-2</v>
      </c>
      <c r="H212">
        <f t="shared" si="32"/>
        <v>-0.30328163352357423</v>
      </c>
      <c r="I212">
        <f t="shared" si="33"/>
        <v>0.20354139372569938</v>
      </c>
      <c r="J212">
        <f t="shared" si="34"/>
        <v>-0.9435423491300805</v>
      </c>
      <c r="K212">
        <f t="shared" si="35"/>
        <v>-0.49888808511330907</v>
      </c>
      <c r="M212">
        <f t="shared" si="36"/>
        <v>-1.5820000702360557</v>
      </c>
      <c r="N212">
        <f t="shared" si="37"/>
        <v>0.2055635452462008</v>
      </c>
      <c r="O212">
        <f t="shared" si="38"/>
        <v>0.17051240978277965</v>
      </c>
      <c r="P212">
        <f t="shared" si="39"/>
        <v>0.82948759021722029</v>
      </c>
      <c r="Q212">
        <f t="shared" si="40"/>
        <v>-0.18694713002145014</v>
      </c>
    </row>
    <row r="213" spans="1:17" x14ac:dyDescent="0.25">
      <c r="A213">
        <v>10.385094737400134</v>
      </c>
      <c r="B213">
        <v>-35.508699828064103</v>
      </c>
      <c r="C213">
        <v>-105.96394786685998</v>
      </c>
      <c r="D213">
        <v>-94.961360375027951</v>
      </c>
      <c r="E213">
        <v>0</v>
      </c>
      <c r="G213">
        <f t="shared" si="31"/>
        <v>7.2747825808542693E-2</v>
      </c>
      <c r="H213">
        <f t="shared" si="32"/>
        <v>-0.30328163352357423</v>
      </c>
      <c r="I213">
        <f t="shared" si="33"/>
        <v>-0.81030143950958067</v>
      </c>
      <c r="J213">
        <f t="shared" si="34"/>
        <v>-0.9435423491300805</v>
      </c>
      <c r="K213">
        <f t="shared" si="35"/>
        <v>-0.49888808511330907</v>
      </c>
      <c r="M213">
        <f t="shared" si="36"/>
        <v>-2.4832656814680019</v>
      </c>
      <c r="N213">
        <f t="shared" si="37"/>
        <v>8.3470192953772879E-2</v>
      </c>
      <c r="O213">
        <f t="shared" si="38"/>
        <v>7.7039676307305849E-2</v>
      </c>
      <c r="P213">
        <f t="shared" si="39"/>
        <v>0.92296032369269421</v>
      </c>
      <c r="Q213">
        <f t="shared" si="40"/>
        <v>-8.0169031651655467E-2</v>
      </c>
    </row>
    <row r="214" spans="1:17" x14ac:dyDescent="0.25">
      <c r="A214">
        <v>76.513380263189873</v>
      </c>
      <c r="B214">
        <v>-35.508699828064103</v>
      </c>
      <c r="C214">
        <v>-37.69635979759498</v>
      </c>
      <c r="D214">
        <v>-94.961360375027951</v>
      </c>
      <c r="E214">
        <v>1</v>
      </c>
      <c r="G214">
        <f t="shared" si="31"/>
        <v>0.53597797614341225</v>
      </c>
      <c r="H214">
        <f t="shared" si="32"/>
        <v>-0.30328163352357423</v>
      </c>
      <c r="I214">
        <f t="shared" si="33"/>
        <v>-0.28826233094525272</v>
      </c>
      <c r="J214">
        <f t="shared" si="34"/>
        <v>-0.9435423491300805</v>
      </c>
      <c r="K214">
        <f t="shared" si="35"/>
        <v>-0.49888808511330907</v>
      </c>
      <c r="M214">
        <f t="shared" si="36"/>
        <v>-1.4979964225688043</v>
      </c>
      <c r="N214">
        <f t="shared" si="37"/>
        <v>0.22357766685899208</v>
      </c>
      <c r="O214">
        <f t="shared" si="38"/>
        <v>0.18272454043144748</v>
      </c>
      <c r="P214">
        <f t="shared" si="39"/>
        <v>0.18272454043144748</v>
      </c>
      <c r="Q214">
        <f t="shared" si="40"/>
        <v>-1.6997755037019067</v>
      </c>
    </row>
    <row r="215" spans="1:17" x14ac:dyDescent="0.25">
      <c r="A215">
        <v>6.0882919635254256</v>
      </c>
      <c r="B215">
        <v>-35.508699828064103</v>
      </c>
      <c r="C215">
        <v>96.207787829339537</v>
      </c>
      <c r="D215">
        <v>157.1927179217501</v>
      </c>
      <c r="E215">
        <v>1</v>
      </c>
      <c r="G215">
        <f t="shared" si="31"/>
        <v>4.2648624247888053E-2</v>
      </c>
      <c r="H215">
        <f t="shared" si="32"/>
        <v>-0.30328163352357423</v>
      </c>
      <c r="I215">
        <f t="shared" si="33"/>
        <v>0.73569653207048114</v>
      </c>
      <c r="J215">
        <f t="shared" si="34"/>
        <v>1.5618772282566569</v>
      </c>
      <c r="K215">
        <f t="shared" si="35"/>
        <v>-0.49888808511330907</v>
      </c>
      <c r="M215">
        <f t="shared" si="36"/>
        <v>1.5380526659381426</v>
      </c>
      <c r="N215">
        <f t="shared" si="37"/>
        <v>4.6555155940502537</v>
      </c>
      <c r="O215">
        <f t="shared" si="38"/>
        <v>0.82318146181896745</v>
      </c>
      <c r="P215">
        <f t="shared" si="39"/>
        <v>0.82318146181896745</v>
      </c>
      <c r="Q215">
        <f t="shared" si="40"/>
        <v>-0.19457861437212765</v>
      </c>
    </row>
    <row r="216" spans="1:17" x14ac:dyDescent="0.25">
      <c r="A216">
        <v>-5.6858338818942329</v>
      </c>
      <c r="B216">
        <v>-35.508699828064103</v>
      </c>
      <c r="C216">
        <v>9.3040031269785537</v>
      </c>
      <c r="D216">
        <v>-94.961360375027951</v>
      </c>
      <c r="E216">
        <v>0</v>
      </c>
      <c r="G216">
        <f t="shared" si="31"/>
        <v>-3.9829396194791269E-2</v>
      </c>
      <c r="H216">
        <f t="shared" si="32"/>
        <v>-0.30328163352357423</v>
      </c>
      <c r="I216">
        <f t="shared" si="33"/>
        <v>7.1147284324144966E-2</v>
      </c>
      <c r="J216">
        <f t="shared" si="34"/>
        <v>-0.9435423491300805</v>
      </c>
      <c r="K216">
        <f t="shared" si="35"/>
        <v>-0.49888808511330907</v>
      </c>
      <c r="M216">
        <f t="shared" si="36"/>
        <v>-1.7143941796376101</v>
      </c>
      <c r="N216">
        <f t="shared" si="37"/>
        <v>0.18007277943127217</v>
      </c>
      <c r="O216">
        <f t="shared" si="38"/>
        <v>0.15259463871207757</v>
      </c>
      <c r="P216">
        <f t="shared" si="39"/>
        <v>0.84740536128792243</v>
      </c>
      <c r="Q216">
        <f t="shared" si="40"/>
        <v>-0.16557611405972453</v>
      </c>
    </row>
    <row r="217" spans="1:17" x14ac:dyDescent="0.25">
      <c r="A217">
        <v>24.067603007585038</v>
      </c>
      <c r="B217">
        <v>-35.508699828064103</v>
      </c>
      <c r="C217">
        <v>-105.96394786685998</v>
      </c>
      <c r="D217">
        <v>-94.961360375027951</v>
      </c>
      <c r="E217">
        <v>0</v>
      </c>
      <c r="G217">
        <f t="shared" si="31"/>
        <v>0.16859410872002084</v>
      </c>
      <c r="H217">
        <f t="shared" si="32"/>
        <v>-0.30328163352357423</v>
      </c>
      <c r="I217">
        <f t="shared" si="33"/>
        <v>-0.81030143950958067</v>
      </c>
      <c r="J217">
        <f t="shared" si="34"/>
        <v>-0.9435423491300805</v>
      </c>
      <c r="K217">
        <f t="shared" si="35"/>
        <v>-0.49888808511330907</v>
      </c>
      <c r="M217">
        <f t="shared" si="36"/>
        <v>-2.3874193985565233</v>
      </c>
      <c r="N217">
        <f t="shared" si="37"/>
        <v>9.1866448938719023E-2</v>
      </c>
      <c r="O217">
        <f t="shared" si="38"/>
        <v>8.4137074665140685E-2</v>
      </c>
      <c r="P217">
        <f t="shared" si="39"/>
        <v>0.91586292533485936</v>
      </c>
      <c r="Q217">
        <f t="shared" si="40"/>
        <v>-8.7888570336851213E-2</v>
      </c>
    </row>
    <row r="218" spans="1:17" x14ac:dyDescent="0.25">
      <c r="A218">
        <v>24.067603007585038</v>
      </c>
      <c r="B218">
        <v>-35.508699828064103</v>
      </c>
      <c r="C218">
        <v>96.207787829339537</v>
      </c>
      <c r="D218">
        <v>-94.961360375027951</v>
      </c>
      <c r="E218">
        <v>0</v>
      </c>
      <c r="G218">
        <f t="shared" si="31"/>
        <v>0.16859410872002084</v>
      </c>
      <c r="H218">
        <f t="shared" si="32"/>
        <v>-0.30328163352357423</v>
      </c>
      <c r="I218">
        <f t="shared" si="33"/>
        <v>0.73569653207048114</v>
      </c>
      <c r="J218">
        <f t="shared" si="34"/>
        <v>-0.9435423491300805</v>
      </c>
      <c r="K218">
        <f t="shared" si="35"/>
        <v>-0.49888808511330907</v>
      </c>
      <c r="M218">
        <f t="shared" si="36"/>
        <v>-0.84142142697646183</v>
      </c>
      <c r="N218">
        <f t="shared" si="37"/>
        <v>0.43109731436425536</v>
      </c>
      <c r="O218">
        <f t="shared" si="38"/>
        <v>0.30123549952699352</v>
      </c>
      <c r="P218">
        <f t="shared" si="39"/>
        <v>0.69876450047300653</v>
      </c>
      <c r="Q218">
        <f t="shared" si="40"/>
        <v>-0.35844150270953429</v>
      </c>
    </row>
    <row r="219" spans="1:17" x14ac:dyDescent="0.25">
      <c r="A219">
        <v>6.0882919635254256</v>
      </c>
      <c r="B219">
        <v>-35.508699828064103</v>
      </c>
      <c r="C219">
        <v>26.617316200933416</v>
      </c>
      <c r="D219">
        <v>-94.961360375027951</v>
      </c>
      <c r="E219">
        <v>0</v>
      </c>
      <c r="G219">
        <f t="shared" si="31"/>
        <v>4.2648624247888053E-2</v>
      </c>
      <c r="H219">
        <f t="shared" si="32"/>
        <v>-0.30328163352357423</v>
      </c>
      <c r="I219">
        <f t="shared" si="33"/>
        <v>0.20354139372569938</v>
      </c>
      <c r="J219">
        <f t="shared" si="34"/>
        <v>-0.9435423491300805</v>
      </c>
      <c r="K219">
        <f t="shared" si="35"/>
        <v>-0.49888808511330907</v>
      </c>
      <c r="M219">
        <f t="shared" si="36"/>
        <v>-1.4995220497933763</v>
      </c>
      <c r="N219">
        <f t="shared" si="37"/>
        <v>0.22323683074416276</v>
      </c>
      <c r="O219">
        <f t="shared" si="38"/>
        <v>0.18249681920414007</v>
      </c>
      <c r="P219">
        <f t="shared" si="39"/>
        <v>0.81750318079585993</v>
      </c>
      <c r="Q219">
        <f t="shared" si="40"/>
        <v>-0.20150048533651221</v>
      </c>
    </row>
    <row r="220" spans="1:17" x14ac:dyDescent="0.25">
      <c r="A220">
        <v>-5.6858338818942329</v>
      </c>
      <c r="B220">
        <v>-35.508699828064103</v>
      </c>
      <c r="C220">
        <v>26.617316200933416</v>
      </c>
      <c r="D220">
        <v>-94.961360375027951</v>
      </c>
      <c r="E220">
        <v>0</v>
      </c>
      <c r="G220">
        <f t="shared" si="31"/>
        <v>-3.9829396194791269E-2</v>
      </c>
      <c r="H220">
        <f t="shared" si="32"/>
        <v>-0.30328163352357423</v>
      </c>
      <c r="I220">
        <f t="shared" si="33"/>
        <v>0.20354139372569938</v>
      </c>
      <c r="J220">
        <f t="shared" si="34"/>
        <v>-0.9435423491300805</v>
      </c>
      <c r="K220">
        <f t="shared" si="35"/>
        <v>-0.49888808511330907</v>
      </c>
      <c r="M220">
        <f t="shared" si="36"/>
        <v>-1.5820000702360557</v>
      </c>
      <c r="N220">
        <f t="shared" si="37"/>
        <v>0.2055635452462008</v>
      </c>
      <c r="O220">
        <f t="shared" si="38"/>
        <v>0.17051240978277965</v>
      </c>
      <c r="P220">
        <f t="shared" si="39"/>
        <v>0.82948759021722029</v>
      </c>
      <c r="Q220">
        <f t="shared" si="40"/>
        <v>-0.18694713002145014</v>
      </c>
    </row>
    <row r="221" spans="1:17" x14ac:dyDescent="0.25">
      <c r="A221">
        <v>-5.6858338818942329</v>
      </c>
      <c r="B221">
        <v>-35.508699828064103</v>
      </c>
      <c r="C221">
        <v>26.617316200933416</v>
      </c>
      <c r="D221">
        <v>157.1927179217501</v>
      </c>
      <c r="E221">
        <v>1</v>
      </c>
      <c r="G221">
        <f t="shared" si="31"/>
        <v>-3.9829396194791269E-2</v>
      </c>
      <c r="H221">
        <f t="shared" si="32"/>
        <v>-0.30328163352357423</v>
      </c>
      <c r="I221">
        <f t="shared" si="33"/>
        <v>0.20354139372569938</v>
      </c>
      <c r="J221">
        <f t="shared" si="34"/>
        <v>1.5618772282566569</v>
      </c>
      <c r="K221">
        <f t="shared" si="35"/>
        <v>-0.49888808511330907</v>
      </c>
      <c r="M221">
        <f t="shared" si="36"/>
        <v>0.92341950715068166</v>
      </c>
      <c r="N221">
        <f t="shared" si="37"/>
        <v>2.5178856137070458</v>
      </c>
      <c r="O221">
        <f t="shared" si="38"/>
        <v>0.71573834120597546</v>
      </c>
      <c r="P221">
        <f t="shared" si="39"/>
        <v>0.71573834120597546</v>
      </c>
      <c r="Q221">
        <f t="shared" si="40"/>
        <v>-0.33444062405592817</v>
      </c>
    </row>
    <row r="222" spans="1:17" x14ac:dyDescent="0.25">
      <c r="A222">
        <v>-5.6858338818942329</v>
      </c>
      <c r="B222">
        <v>-35.508699828064103</v>
      </c>
      <c r="C222">
        <v>26.617316200933416</v>
      </c>
      <c r="D222">
        <v>-94.961360375027951</v>
      </c>
      <c r="E222">
        <v>0</v>
      </c>
      <c r="G222">
        <f t="shared" si="31"/>
        <v>-3.9829396194791269E-2</v>
      </c>
      <c r="H222">
        <f t="shared" si="32"/>
        <v>-0.30328163352357423</v>
      </c>
      <c r="I222">
        <f t="shared" si="33"/>
        <v>0.20354139372569938</v>
      </c>
      <c r="J222">
        <f t="shared" si="34"/>
        <v>-0.9435423491300805</v>
      </c>
      <c r="K222">
        <f t="shared" si="35"/>
        <v>-0.49888808511330907</v>
      </c>
      <c r="M222">
        <f t="shared" si="36"/>
        <v>-1.5820000702360557</v>
      </c>
      <c r="N222">
        <f t="shared" si="37"/>
        <v>0.2055635452462008</v>
      </c>
      <c r="O222">
        <f t="shared" si="38"/>
        <v>0.17051240978277965</v>
      </c>
      <c r="P222">
        <f t="shared" si="39"/>
        <v>0.82948759021722029</v>
      </c>
      <c r="Q222">
        <f t="shared" si="40"/>
        <v>-0.18694713002145014</v>
      </c>
    </row>
    <row r="223" spans="1:17" x14ac:dyDescent="0.25">
      <c r="A223">
        <v>-5.6858338818942329</v>
      </c>
      <c r="B223">
        <v>-35.508699828064103</v>
      </c>
      <c r="C223">
        <v>26.617316200933416</v>
      </c>
      <c r="D223">
        <v>-94.961360375027951</v>
      </c>
      <c r="E223">
        <v>0</v>
      </c>
      <c r="G223">
        <f t="shared" si="31"/>
        <v>-3.9829396194791269E-2</v>
      </c>
      <c r="H223">
        <f t="shared" si="32"/>
        <v>-0.30328163352357423</v>
      </c>
      <c r="I223">
        <f t="shared" si="33"/>
        <v>0.20354139372569938</v>
      </c>
      <c r="J223">
        <f t="shared" si="34"/>
        <v>-0.9435423491300805</v>
      </c>
      <c r="K223">
        <f t="shared" si="35"/>
        <v>-0.49888808511330907</v>
      </c>
      <c r="M223">
        <f t="shared" si="36"/>
        <v>-1.5820000702360557</v>
      </c>
      <c r="N223">
        <f t="shared" si="37"/>
        <v>0.2055635452462008</v>
      </c>
      <c r="O223">
        <f t="shared" si="38"/>
        <v>0.17051240978277965</v>
      </c>
      <c r="P223">
        <f t="shared" si="39"/>
        <v>0.82948759021722029</v>
      </c>
      <c r="Q223">
        <f t="shared" si="40"/>
        <v>-0.18694713002145014</v>
      </c>
    </row>
    <row r="224" spans="1:17" x14ac:dyDescent="0.25">
      <c r="A224">
        <v>-5.6858338818942329</v>
      </c>
      <c r="B224">
        <v>-35.508699828064103</v>
      </c>
      <c r="C224">
        <v>96.207787829339537</v>
      </c>
      <c r="D224">
        <v>-94.961360375027951</v>
      </c>
      <c r="E224">
        <v>1</v>
      </c>
      <c r="G224">
        <f t="shared" si="31"/>
        <v>-3.9829396194791269E-2</v>
      </c>
      <c r="H224">
        <f t="shared" si="32"/>
        <v>-0.30328163352357423</v>
      </c>
      <c r="I224">
        <f t="shared" si="33"/>
        <v>0.73569653207048114</v>
      </c>
      <c r="J224">
        <f t="shared" si="34"/>
        <v>-0.9435423491300805</v>
      </c>
      <c r="K224">
        <f t="shared" si="35"/>
        <v>-0.49888808511330907</v>
      </c>
      <c r="M224">
        <f t="shared" si="36"/>
        <v>-1.0498449318912739</v>
      </c>
      <c r="N224">
        <f t="shared" si="37"/>
        <v>0.34999201750362163</v>
      </c>
      <c r="O224">
        <f t="shared" si="38"/>
        <v>0.25925487926278257</v>
      </c>
      <c r="P224">
        <f t="shared" si="39"/>
        <v>0.25925487926278257</v>
      </c>
      <c r="Q224">
        <f t="shared" si="40"/>
        <v>-1.3499436113638499</v>
      </c>
    </row>
    <row r="225" spans="1:17" x14ac:dyDescent="0.25">
      <c r="A225">
        <v>76.513380263189873</v>
      </c>
      <c r="B225">
        <v>-35.508699828064103</v>
      </c>
      <c r="C225">
        <v>26.617316200933416</v>
      </c>
      <c r="D225">
        <v>157.1927179217501</v>
      </c>
      <c r="E225">
        <v>1</v>
      </c>
      <c r="G225">
        <f t="shared" si="31"/>
        <v>0.53597797614341225</v>
      </c>
      <c r="H225">
        <f t="shared" si="32"/>
        <v>-0.30328163352357423</v>
      </c>
      <c r="I225">
        <f t="shared" si="33"/>
        <v>0.20354139372569938</v>
      </c>
      <c r="J225">
        <f t="shared" si="34"/>
        <v>1.5618772282566569</v>
      </c>
      <c r="K225">
        <f t="shared" si="35"/>
        <v>-0.49888808511330907</v>
      </c>
      <c r="M225">
        <f t="shared" si="36"/>
        <v>1.4992268794888852</v>
      </c>
      <c r="N225">
        <f t="shared" si="37"/>
        <v>4.4782255236353636</v>
      </c>
      <c r="O225">
        <f t="shared" si="38"/>
        <v>0.81745913970033168</v>
      </c>
      <c r="P225">
        <f t="shared" si="39"/>
        <v>0.81745913970033168</v>
      </c>
      <c r="Q225">
        <f t="shared" si="40"/>
        <v>-0.20155435947781417</v>
      </c>
    </row>
    <row r="226" spans="1:17" x14ac:dyDescent="0.25">
      <c r="A226">
        <v>6.0882919635254256</v>
      </c>
      <c r="B226">
        <v>-35.508699828064103</v>
      </c>
      <c r="C226">
        <v>26.617316200933416</v>
      </c>
      <c r="D226">
        <v>-94.961360375027951</v>
      </c>
      <c r="E226">
        <v>0</v>
      </c>
      <c r="G226">
        <f t="shared" si="31"/>
        <v>4.2648624247888053E-2</v>
      </c>
      <c r="H226">
        <f t="shared" si="32"/>
        <v>-0.30328163352357423</v>
      </c>
      <c r="I226">
        <f t="shared" si="33"/>
        <v>0.20354139372569938</v>
      </c>
      <c r="J226">
        <f t="shared" si="34"/>
        <v>-0.9435423491300805</v>
      </c>
      <c r="K226">
        <f t="shared" si="35"/>
        <v>-0.49888808511330907</v>
      </c>
      <c r="M226">
        <f t="shared" si="36"/>
        <v>-1.4995220497933763</v>
      </c>
      <c r="N226">
        <f t="shared" si="37"/>
        <v>0.22323683074416276</v>
      </c>
      <c r="O226">
        <f t="shared" si="38"/>
        <v>0.18249681920414007</v>
      </c>
      <c r="P226">
        <f t="shared" si="39"/>
        <v>0.81750318079585993</v>
      </c>
      <c r="Q226">
        <f t="shared" si="40"/>
        <v>-0.20150048533651221</v>
      </c>
    </row>
    <row r="227" spans="1:17" x14ac:dyDescent="0.25">
      <c r="A227">
        <v>-5.6858338818942329</v>
      </c>
      <c r="B227">
        <v>72.164869069215996</v>
      </c>
      <c r="C227">
        <v>-96.783192941547711</v>
      </c>
      <c r="D227">
        <v>157.1927179217501</v>
      </c>
      <c r="E227">
        <v>1</v>
      </c>
      <c r="G227">
        <f t="shared" si="31"/>
        <v>-3.9829396194791269E-2</v>
      </c>
      <c r="H227">
        <f t="shared" si="32"/>
        <v>0.61636386238588736</v>
      </c>
      <c r="I227">
        <f t="shared" si="33"/>
        <v>-0.74009662851940994</v>
      </c>
      <c r="J227">
        <f t="shared" si="34"/>
        <v>1.5618772282566569</v>
      </c>
      <c r="K227">
        <f t="shared" si="35"/>
        <v>-0.49888808511330907</v>
      </c>
      <c r="M227">
        <f t="shared" si="36"/>
        <v>0.89942698081503392</v>
      </c>
      <c r="N227">
        <f t="shared" si="37"/>
        <v>2.4581941151162896</v>
      </c>
      <c r="O227">
        <f t="shared" si="38"/>
        <v>0.71083173277380562</v>
      </c>
      <c r="P227">
        <f t="shared" si="39"/>
        <v>0.71083173277380562</v>
      </c>
      <c r="Q227">
        <f t="shared" si="40"/>
        <v>-0.34131953995334058</v>
      </c>
    </row>
    <row r="228" spans="1:17" x14ac:dyDescent="0.25">
      <c r="A228">
        <v>-43.580409799888336</v>
      </c>
      <c r="B228">
        <v>-35.508699828064103</v>
      </c>
      <c r="C228">
        <v>49.850513937795007</v>
      </c>
      <c r="D228">
        <v>157.1927179217501</v>
      </c>
      <c r="E228">
        <v>0</v>
      </c>
      <c r="G228">
        <f t="shared" si="31"/>
        <v>-0.30528176593031975</v>
      </c>
      <c r="H228">
        <f t="shared" si="32"/>
        <v>-0.30328163352357423</v>
      </c>
      <c r="I228">
        <f t="shared" si="33"/>
        <v>0.38120458908195171</v>
      </c>
      <c r="J228">
        <f t="shared" si="34"/>
        <v>1.5618772282566569</v>
      </c>
      <c r="K228">
        <f t="shared" si="35"/>
        <v>-0.49888808511330907</v>
      </c>
      <c r="M228">
        <f t="shared" si="36"/>
        <v>0.83563033277140564</v>
      </c>
      <c r="N228">
        <f t="shared" si="37"/>
        <v>2.3062673060835337</v>
      </c>
      <c r="O228">
        <f t="shared" si="38"/>
        <v>0.69754411624250723</v>
      </c>
      <c r="P228">
        <f t="shared" si="39"/>
        <v>0.30245588375749277</v>
      </c>
      <c r="Q228">
        <f t="shared" si="40"/>
        <v>-1.1958198509649611</v>
      </c>
    </row>
    <row r="229" spans="1:17" x14ac:dyDescent="0.25">
      <c r="A229">
        <v>-5.6858338818942329</v>
      </c>
      <c r="B229">
        <v>-35.508699828064103</v>
      </c>
      <c r="C229">
        <v>100.93307631439407</v>
      </c>
      <c r="D229">
        <v>-94.961360375027951</v>
      </c>
      <c r="E229">
        <v>0</v>
      </c>
      <c r="G229">
        <f t="shared" si="31"/>
        <v>-3.9829396194791269E-2</v>
      </c>
      <c r="H229">
        <f t="shared" si="32"/>
        <v>-0.30328163352357423</v>
      </c>
      <c r="I229">
        <f t="shared" si="33"/>
        <v>0.77183059595368619</v>
      </c>
      <c r="J229">
        <f t="shared" si="34"/>
        <v>-0.9435423491300805</v>
      </c>
      <c r="K229">
        <f t="shared" si="35"/>
        <v>-0.49888808511330907</v>
      </c>
      <c r="M229">
        <f t="shared" si="36"/>
        <v>-1.0137108680080689</v>
      </c>
      <c r="N229">
        <f t="shared" si="37"/>
        <v>0.36286991565946725</v>
      </c>
      <c r="O229">
        <f t="shared" si="38"/>
        <v>0.2662542561766662</v>
      </c>
      <c r="P229">
        <f t="shared" si="39"/>
        <v>0.7337457438233338</v>
      </c>
      <c r="Q229">
        <f t="shared" si="40"/>
        <v>-0.30959270843814146</v>
      </c>
    </row>
    <row r="230" spans="1:17" x14ac:dyDescent="0.25">
      <c r="A230">
        <v>-43.580409799888336</v>
      </c>
      <c r="B230">
        <v>-35.508699828064103</v>
      </c>
      <c r="C230">
        <v>26.617316200933416</v>
      </c>
      <c r="D230">
        <v>-94.961360375027951</v>
      </c>
      <c r="E230">
        <v>0</v>
      </c>
      <c r="G230">
        <f t="shared" si="31"/>
        <v>-0.30528176593031975</v>
      </c>
      <c r="H230">
        <f t="shared" si="32"/>
        <v>-0.30328163352357423</v>
      </c>
      <c r="I230">
        <f t="shared" si="33"/>
        <v>0.20354139372569938</v>
      </c>
      <c r="J230">
        <f t="shared" si="34"/>
        <v>-0.9435423491300805</v>
      </c>
      <c r="K230">
        <f t="shared" si="35"/>
        <v>-0.49888808511330907</v>
      </c>
      <c r="M230">
        <f t="shared" si="36"/>
        <v>-1.8474524399715841</v>
      </c>
      <c r="N230">
        <f t="shared" si="37"/>
        <v>0.15763824810656105</v>
      </c>
      <c r="O230">
        <f t="shared" si="38"/>
        <v>0.13617228729648054</v>
      </c>
      <c r="P230">
        <f t="shared" si="39"/>
        <v>0.86382771270351943</v>
      </c>
      <c r="Q230">
        <f t="shared" si="40"/>
        <v>-0.14638193665536833</v>
      </c>
    </row>
    <row r="231" spans="1:17" x14ac:dyDescent="0.25">
      <c r="A231">
        <v>-5.6858338818942329</v>
      </c>
      <c r="B231">
        <v>-35.508699828064103</v>
      </c>
      <c r="C231">
        <v>23.024115278327077</v>
      </c>
      <c r="D231">
        <v>-94.961360375027951</v>
      </c>
      <c r="E231">
        <v>0</v>
      </c>
      <c r="G231">
        <f t="shared" si="31"/>
        <v>-3.9829396194791269E-2</v>
      </c>
      <c r="H231">
        <f t="shared" si="32"/>
        <v>-0.30328163352357423</v>
      </c>
      <c r="I231">
        <f t="shared" si="33"/>
        <v>0.17606435140472657</v>
      </c>
      <c r="J231">
        <f t="shared" si="34"/>
        <v>-0.9435423491300805</v>
      </c>
      <c r="K231">
        <f t="shared" si="35"/>
        <v>-0.49888808511330907</v>
      </c>
      <c r="M231">
        <f t="shared" si="36"/>
        <v>-1.6094771125570284</v>
      </c>
      <c r="N231">
        <f t="shared" si="37"/>
        <v>0.19999216012907736</v>
      </c>
      <c r="O231">
        <f t="shared" si="38"/>
        <v>0.16666122227628985</v>
      </c>
      <c r="P231">
        <f t="shared" si="39"/>
        <v>0.83333877772371012</v>
      </c>
      <c r="Q231">
        <f t="shared" si="40"/>
        <v>-0.18231502354684417</v>
      </c>
    </row>
    <row r="232" spans="1:17" x14ac:dyDescent="0.25">
      <c r="A232">
        <v>10.385094737400134</v>
      </c>
      <c r="B232">
        <v>-35.508699828064103</v>
      </c>
      <c r="C232">
        <v>9.3040031269785537</v>
      </c>
      <c r="D232">
        <v>157.1927179217501</v>
      </c>
      <c r="E232">
        <v>1</v>
      </c>
      <c r="G232">
        <f t="shared" si="31"/>
        <v>7.2747825808542693E-2</v>
      </c>
      <c r="H232">
        <f t="shared" si="32"/>
        <v>-0.30328163352357423</v>
      </c>
      <c r="I232">
        <f t="shared" si="33"/>
        <v>7.1147284324144966E-2</v>
      </c>
      <c r="J232">
        <f t="shared" si="34"/>
        <v>1.5618772282566569</v>
      </c>
      <c r="K232">
        <f t="shared" si="35"/>
        <v>-0.49888808511330907</v>
      </c>
      <c r="M232">
        <f t="shared" si="36"/>
        <v>0.90360261975246114</v>
      </c>
      <c r="N232">
        <f t="shared" si="37"/>
        <v>2.4684801065267381</v>
      </c>
      <c r="O232">
        <f t="shared" si="38"/>
        <v>0.71168927908271074</v>
      </c>
      <c r="P232">
        <f t="shared" si="39"/>
        <v>0.71168927908271074</v>
      </c>
      <c r="Q232">
        <f t="shared" si="40"/>
        <v>-0.34011386860558807</v>
      </c>
    </row>
    <row r="233" spans="1:17" x14ac:dyDescent="0.25">
      <c r="A233">
        <v>-5.6858338818942329</v>
      </c>
      <c r="B233">
        <v>-35.508699828064103</v>
      </c>
      <c r="C233">
        <v>96.207787829339537</v>
      </c>
      <c r="D233">
        <v>157.1927179217501</v>
      </c>
      <c r="E233">
        <v>1</v>
      </c>
      <c r="G233">
        <f t="shared" si="31"/>
        <v>-3.9829396194791269E-2</v>
      </c>
      <c r="H233">
        <f t="shared" si="32"/>
        <v>-0.30328163352357423</v>
      </c>
      <c r="I233">
        <f t="shared" si="33"/>
        <v>0.73569653207048114</v>
      </c>
      <c r="J233">
        <f t="shared" si="34"/>
        <v>1.5618772282566569</v>
      </c>
      <c r="K233">
        <f t="shared" si="35"/>
        <v>-0.49888808511330907</v>
      </c>
      <c r="M233">
        <f t="shared" si="36"/>
        <v>1.4555746454954634</v>
      </c>
      <c r="N233">
        <f t="shared" si="37"/>
        <v>4.2869462322671268</v>
      </c>
      <c r="O233">
        <f t="shared" si="38"/>
        <v>0.81085489504379094</v>
      </c>
      <c r="P233">
        <f t="shared" si="39"/>
        <v>0.81085489504379094</v>
      </c>
      <c r="Q233">
        <f t="shared" si="40"/>
        <v>-0.20966616190608525</v>
      </c>
    </row>
    <row r="234" spans="1:17" x14ac:dyDescent="0.25">
      <c r="A234">
        <v>76.513380263189873</v>
      </c>
      <c r="B234">
        <v>-35.508699828064103</v>
      </c>
      <c r="C234">
        <v>-46.758841498002319</v>
      </c>
      <c r="D234">
        <v>-94.961360375027951</v>
      </c>
      <c r="E234">
        <v>0</v>
      </c>
      <c r="G234">
        <f t="shared" si="31"/>
        <v>0.53597797614341225</v>
      </c>
      <c r="H234">
        <f t="shared" si="32"/>
        <v>-0.30328163352357423</v>
      </c>
      <c r="I234">
        <f t="shared" si="33"/>
        <v>-0.35756271202010614</v>
      </c>
      <c r="J234">
        <f t="shared" si="34"/>
        <v>-0.9435423491300805</v>
      </c>
      <c r="K234">
        <f t="shared" si="35"/>
        <v>-0.49888808511330907</v>
      </c>
      <c r="M234">
        <f t="shared" si="36"/>
        <v>-1.5672968036436576</v>
      </c>
      <c r="N234">
        <f t="shared" si="37"/>
        <v>0.20860833014252075</v>
      </c>
      <c r="O234">
        <f t="shared" si="38"/>
        <v>0.17260209526929321</v>
      </c>
      <c r="P234">
        <f t="shared" si="39"/>
        <v>0.82739790473070673</v>
      </c>
      <c r="Q234">
        <f t="shared" si="40"/>
        <v>-0.18946955731154125</v>
      </c>
    </row>
    <row r="235" spans="1:17" x14ac:dyDescent="0.25">
      <c r="A235">
        <v>-5.6858338818942329</v>
      </c>
      <c r="B235">
        <v>-35.508699828064103</v>
      </c>
      <c r="C235">
        <v>-96.783192941547711</v>
      </c>
      <c r="D235">
        <v>-94.961360375027951</v>
      </c>
      <c r="E235">
        <v>0</v>
      </c>
      <c r="G235">
        <f t="shared" si="31"/>
        <v>-3.9829396194791269E-2</v>
      </c>
      <c r="H235">
        <f t="shared" si="32"/>
        <v>-0.30328163352357423</v>
      </c>
      <c r="I235">
        <f t="shared" si="33"/>
        <v>-0.74009662851940994</v>
      </c>
      <c r="J235">
        <f t="shared" si="34"/>
        <v>-0.9435423491300805</v>
      </c>
      <c r="K235">
        <f t="shared" si="35"/>
        <v>-0.49888808511330907</v>
      </c>
      <c r="M235">
        <f t="shared" si="36"/>
        <v>-2.5256380924811648</v>
      </c>
      <c r="N235">
        <f t="shared" si="37"/>
        <v>8.0007244474162492E-2</v>
      </c>
      <c r="O235">
        <f t="shared" si="38"/>
        <v>7.4080285001344309E-2</v>
      </c>
      <c r="P235">
        <f t="shared" si="39"/>
        <v>0.92591971499865566</v>
      </c>
      <c r="Q235">
        <f t="shared" si="40"/>
        <v>-7.6967748960077603E-2</v>
      </c>
    </row>
    <row r="236" spans="1:17" x14ac:dyDescent="0.25">
      <c r="A236">
        <v>-5.6858338818942329</v>
      </c>
      <c r="B236">
        <v>-35.508699828064103</v>
      </c>
      <c r="C236">
        <v>9.304003126978575</v>
      </c>
      <c r="D236">
        <v>-94.961360375027951</v>
      </c>
      <c r="E236">
        <v>0</v>
      </c>
      <c r="G236">
        <f t="shared" si="31"/>
        <v>-3.9829396194791269E-2</v>
      </c>
      <c r="H236">
        <f t="shared" si="32"/>
        <v>-0.30328163352357423</v>
      </c>
      <c r="I236">
        <f t="shared" si="33"/>
        <v>7.1147284324145132E-2</v>
      </c>
      <c r="J236">
        <f t="shared" si="34"/>
        <v>-0.9435423491300805</v>
      </c>
      <c r="K236">
        <f t="shared" si="35"/>
        <v>-0.49888808511330907</v>
      </c>
      <c r="M236">
        <f t="shared" si="36"/>
        <v>-1.7143941796376099</v>
      </c>
      <c r="N236">
        <f t="shared" si="37"/>
        <v>0.1800727794312722</v>
      </c>
      <c r="O236">
        <f t="shared" si="38"/>
        <v>0.1525946387120776</v>
      </c>
      <c r="P236">
        <f t="shared" si="39"/>
        <v>0.84740536128792243</v>
      </c>
      <c r="Q236">
        <f t="shared" si="40"/>
        <v>-0.16557611405972453</v>
      </c>
    </row>
    <row r="237" spans="1:17" x14ac:dyDescent="0.25">
      <c r="A237">
        <v>-5.6858338818942329</v>
      </c>
      <c r="B237">
        <v>-35.508699828064103</v>
      </c>
      <c r="C237">
        <v>23.024115278327077</v>
      </c>
      <c r="D237">
        <v>-94.961360375027951</v>
      </c>
      <c r="E237">
        <v>0</v>
      </c>
      <c r="G237">
        <f t="shared" si="31"/>
        <v>-3.9829396194791269E-2</v>
      </c>
      <c r="H237">
        <f t="shared" si="32"/>
        <v>-0.30328163352357423</v>
      </c>
      <c r="I237">
        <f t="shared" si="33"/>
        <v>0.17606435140472657</v>
      </c>
      <c r="J237">
        <f t="shared" si="34"/>
        <v>-0.9435423491300805</v>
      </c>
      <c r="K237">
        <f t="shared" si="35"/>
        <v>-0.49888808511330907</v>
      </c>
      <c r="M237">
        <f t="shared" si="36"/>
        <v>-1.6094771125570284</v>
      </c>
      <c r="N237">
        <f t="shared" si="37"/>
        <v>0.19999216012907736</v>
      </c>
      <c r="O237">
        <f t="shared" si="38"/>
        <v>0.16666122227628985</v>
      </c>
      <c r="P237">
        <f t="shared" si="39"/>
        <v>0.83333877772371012</v>
      </c>
      <c r="Q237">
        <f t="shared" si="40"/>
        <v>-0.18231502354684417</v>
      </c>
    </row>
    <row r="238" spans="1:17" x14ac:dyDescent="0.25">
      <c r="A238">
        <v>-5.6858338818942329</v>
      </c>
      <c r="B238">
        <v>-35.508699828064103</v>
      </c>
      <c r="C238">
        <v>-105.96394786685998</v>
      </c>
      <c r="D238">
        <v>157.1927179217501</v>
      </c>
      <c r="E238">
        <v>1</v>
      </c>
      <c r="G238">
        <f t="shared" si="31"/>
        <v>-3.9829396194791269E-2</v>
      </c>
      <c r="H238">
        <f t="shared" si="32"/>
        <v>-0.30328163352357423</v>
      </c>
      <c r="I238">
        <f t="shared" si="33"/>
        <v>-0.81030143950958067</v>
      </c>
      <c r="J238">
        <f t="shared" si="34"/>
        <v>1.5618772282566569</v>
      </c>
      <c r="K238">
        <f t="shared" si="35"/>
        <v>-0.49888808511330907</v>
      </c>
      <c r="M238">
        <f t="shared" si="36"/>
        <v>-9.0423326084598354E-2</v>
      </c>
      <c r="N238">
        <f t="shared" si="37"/>
        <v>0.9135443762399279</v>
      </c>
      <c r="O238">
        <f t="shared" si="38"/>
        <v>0.477409558713774</v>
      </c>
      <c r="P238">
        <f t="shared" si="39"/>
        <v>0.477409558713774</v>
      </c>
      <c r="Q238">
        <f t="shared" si="40"/>
        <v>-0.7393805428359308</v>
      </c>
    </row>
    <row r="239" spans="1:17" x14ac:dyDescent="0.25">
      <c r="A239">
        <v>24.067603007585038</v>
      </c>
      <c r="B239">
        <v>-35.508699828064103</v>
      </c>
      <c r="C239">
        <v>96.207787829339537</v>
      </c>
      <c r="D239">
        <v>-94.961360375027951</v>
      </c>
      <c r="E239">
        <v>0</v>
      </c>
      <c r="G239">
        <f t="shared" si="31"/>
        <v>0.16859410872002084</v>
      </c>
      <c r="H239">
        <f t="shared" si="32"/>
        <v>-0.30328163352357423</v>
      </c>
      <c r="I239">
        <f t="shared" si="33"/>
        <v>0.73569653207048114</v>
      </c>
      <c r="J239">
        <f t="shared" si="34"/>
        <v>-0.9435423491300805</v>
      </c>
      <c r="K239">
        <f t="shared" si="35"/>
        <v>-0.49888808511330907</v>
      </c>
      <c r="M239">
        <f t="shared" si="36"/>
        <v>-0.84142142697646183</v>
      </c>
      <c r="N239">
        <f t="shared" si="37"/>
        <v>0.43109731436425536</v>
      </c>
      <c r="O239">
        <f t="shared" si="38"/>
        <v>0.30123549952699352</v>
      </c>
      <c r="P239">
        <f t="shared" si="39"/>
        <v>0.69876450047300653</v>
      </c>
      <c r="Q239">
        <f t="shared" si="40"/>
        <v>-0.35844150270953429</v>
      </c>
    </row>
    <row r="240" spans="1:17" x14ac:dyDescent="0.25">
      <c r="A240">
        <v>76.513380263189873</v>
      </c>
      <c r="B240">
        <v>-35.508699828064103</v>
      </c>
      <c r="C240">
        <v>96.207787829339537</v>
      </c>
      <c r="D240">
        <v>-94.961360375027951</v>
      </c>
      <c r="E240">
        <v>1</v>
      </c>
      <c r="G240">
        <f t="shared" si="31"/>
        <v>0.53597797614341225</v>
      </c>
      <c r="H240">
        <f t="shared" si="32"/>
        <v>-0.30328163352357423</v>
      </c>
      <c r="I240">
        <f t="shared" si="33"/>
        <v>0.73569653207048114</v>
      </c>
      <c r="J240">
        <f t="shared" si="34"/>
        <v>-0.9435423491300805</v>
      </c>
      <c r="K240">
        <f t="shared" si="35"/>
        <v>-0.49888808511330907</v>
      </c>
      <c r="M240">
        <f t="shared" si="36"/>
        <v>-0.47403755955307036</v>
      </c>
      <c r="N240">
        <f t="shared" si="37"/>
        <v>0.62248387191258348</v>
      </c>
      <c r="O240">
        <f t="shared" si="38"/>
        <v>0.38366105370206222</v>
      </c>
      <c r="P240">
        <f t="shared" si="39"/>
        <v>0.38366105370206222</v>
      </c>
      <c r="Q240">
        <f t="shared" si="40"/>
        <v>-0.95799578883017933</v>
      </c>
    </row>
    <row r="241" spans="1:17" x14ac:dyDescent="0.25">
      <c r="A241">
        <v>10.385094737400134</v>
      </c>
      <c r="B241">
        <v>-35.508699828064103</v>
      </c>
      <c r="C241">
        <v>96.207787829339537</v>
      </c>
      <c r="D241">
        <v>-94.961360375027951</v>
      </c>
      <c r="E241">
        <v>0</v>
      </c>
      <c r="G241">
        <f t="shared" si="31"/>
        <v>7.2747825808542693E-2</v>
      </c>
      <c r="H241">
        <f t="shared" si="32"/>
        <v>-0.30328163352357423</v>
      </c>
      <c r="I241">
        <f t="shared" si="33"/>
        <v>0.73569653207048114</v>
      </c>
      <c r="J241">
        <f t="shared" si="34"/>
        <v>-0.9435423491300805</v>
      </c>
      <c r="K241">
        <f t="shared" si="35"/>
        <v>-0.49888808511330907</v>
      </c>
      <c r="M241">
        <f t="shared" si="36"/>
        <v>-0.93726770988793995</v>
      </c>
      <c r="N241">
        <f t="shared" si="37"/>
        <v>0.39169660335778572</v>
      </c>
      <c r="O241">
        <f t="shared" si="38"/>
        <v>0.28145258270569046</v>
      </c>
      <c r="P241">
        <f t="shared" si="39"/>
        <v>0.7185474172943096</v>
      </c>
      <c r="Q241">
        <f t="shared" si="40"/>
        <v>-0.33052358079815836</v>
      </c>
    </row>
    <row r="242" spans="1:17" x14ac:dyDescent="0.25">
      <c r="A242">
        <v>-5.6858338818942329</v>
      </c>
      <c r="B242">
        <v>-35.508699828064103</v>
      </c>
      <c r="C242">
        <v>26.617316200933416</v>
      </c>
      <c r="D242">
        <v>157.1927179217501</v>
      </c>
      <c r="E242">
        <v>1</v>
      </c>
      <c r="G242">
        <f t="shared" si="31"/>
        <v>-3.9829396194791269E-2</v>
      </c>
      <c r="H242">
        <f t="shared" si="32"/>
        <v>-0.30328163352357423</v>
      </c>
      <c r="I242">
        <f t="shared" si="33"/>
        <v>0.20354139372569938</v>
      </c>
      <c r="J242">
        <f t="shared" si="34"/>
        <v>1.5618772282566569</v>
      </c>
      <c r="K242">
        <f t="shared" si="35"/>
        <v>-0.49888808511330907</v>
      </c>
      <c r="M242">
        <f t="shared" si="36"/>
        <v>0.92341950715068166</v>
      </c>
      <c r="N242">
        <f t="shared" si="37"/>
        <v>2.5178856137070458</v>
      </c>
      <c r="O242">
        <f t="shared" si="38"/>
        <v>0.71573834120597546</v>
      </c>
      <c r="P242">
        <f t="shared" si="39"/>
        <v>0.71573834120597546</v>
      </c>
      <c r="Q242">
        <f t="shared" si="40"/>
        <v>-0.33444062405592817</v>
      </c>
    </row>
    <row r="243" spans="1:17" x14ac:dyDescent="0.25">
      <c r="A243">
        <v>-5.6858338818942329</v>
      </c>
      <c r="B243">
        <v>-35.508699828064103</v>
      </c>
      <c r="C243">
        <v>9.3040031269785537</v>
      </c>
      <c r="D243">
        <v>-94.961360375027951</v>
      </c>
      <c r="E243">
        <v>0</v>
      </c>
      <c r="G243">
        <f t="shared" si="31"/>
        <v>-3.9829396194791269E-2</v>
      </c>
      <c r="H243">
        <f t="shared" si="32"/>
        <v>-0.30328163352357423</v>
      </c>
      <c r="I243">
        <f t="shared" si="33"/>
        <v>7.1147284324144966E-2</v>
      </c>
      <c r="J243">
        <f t="shared" si="34"/>
        <v>-0.9435423491300805</v>
      </c>
      <c r="K243">
        <f t="shared" si="35"/>
        <v>-0.49888808511330907</v>
      </c>
      <c r="M243">
        <f t="shared" si="36"/>
        <v>-1.7143941796376101</v>
      </c>
      <c r="N243">
        <f t="shared" si="37"/>
        <v>0.18007277943127217</v>
      </c>
      <c r="O243">
        <f t="shared" si="38"/>
        <v>0.15259463871207757</v>
      </c>
      <c r="P243">
        <f t="shared" si="39"/>
        <v>0.84740536128792243</v>
      </c>
      <c r="Q243">
        <f t="shared" si="40"/>
        <v>-0.16557611405972453</v>
      </c>
    </row>
    <row r="244" spans="1:17" x14ac:dyDescent="0.25">
      <c r="A244">
        <v>-5.6858338818942329</v>
      </c>
      <c r="B244">
        <v>-35.508699828064103</v>
      </c>
      <c r="C244">
        <v>-37.69635979759498</v>
      </c>
      <c r="D244">
        <v>-94.961360375027951</v>
      </c>
      <c r="E244">
        <v>0</v>
      </c>
      <c r="G244">
        <f t="shared" si="31"/>
        <v>-3.9829396194791269E-2</v>
      </c>
      <c r="H244">
        <f t="shared" si="32"/>
        <v>-0.30328163352357423</v>
      </c>
      <c r="I244">
        <f t="shared" si="33"/>
        <v>-0.28826233094525272</v>
      </c>
      <c r="J244">
        <f t="shared" si="34"/>
        <v>-0.9435423491300805</v>
      </c>
      <c r="K244">
        <f t="shared" si="35"/>
        <v>-0.49888808511330907</v>
      </c>
      <c r="M244">
        <f t="shared" si="36"/>
        <v>-2.0738037949070076</v>
      </c>
      <c r="N244">
        <f t="shared" si="37"/>
        <v>0.12570670859681343</v>
      </c>
      <c r="O244">
        <f t="shared" si="38"/>
        <v>0.11166914760018273</v>
      </c>
      <c r="P244">
        <f t="shared" si="39"/>
        <v>0.88833085239981724</v>
      </c>
      <c r="Q244">
        <f t="shared" si="40"/>
        <v>-0.11841102384990461</v>
      </c>
    </row>
    <row r="245" spans="1:17" x14ac:dyDescent="0.25">
      <c r="A245">
        <v>6.0882919635254256</v>
      </c>
      <c r="B245">
        <v>-35.508699828064103</v>
      </c>
      <c r="C245">
        <v>49.850513937795007</v>
      </c>
      <c r="D245">
        <v>-94.961360375027951</v>
      </c>
      <c r="E245">
        <v>0</v>
      </c>
      <c r="G245">
        <f t="shared" si="31"/>
        <v>4.2648624247888053E-2</v>
      </c>
      <c r="H245">
        <f t="shared" si="32"/>
        <v>-0.30328163352357423</v>
      </c>
      <c r="I245">
        <f t="shared" si="33"/>
        <v>0.38120458908195171</v>
      </c>
      <c r="J245">
        <f t="shared" si="34"/>
        <v>-0.9435423491300805</v>
      </c>
      <c r="K245">
        <f t="shared" si="35"/>
        <v>-0.49888808511330907</v>
      </c>
      <c r="M245">
        <f t="shared" si="36"/>
        <v>-1.3218588544371239</v>
      </c>
      <c r="N245">
        <f t="shared" si="37"/>
        <v>0.26663919756026727</v>
      </c>
      <c r="O245">
        <f t="shared" si="38"/>
        <v>0.21050919478400276</v>
      </c>
      <c r="P245">
        <f t="shared" si="39"/>
        <v>0.78949080521599724</v>
      </c>
      <c r="Q245">
        <f t="shared" si="40"/>
        <v>-0.23636709169245163</v>
      </c>
    </row>
    <row r="246" spans="1:17" x14ac:dyDescent="0.25">
      <c r="A246">
        <v>-5.6858338818942329</v>
      </c>
      <c r="B246">
        <v>-35.508699828064103</v>
      </c>
      <c r="C246">
        <v>9.3040031269785537</v>
      </c>
      <c r="D246">
        <v>-94.961360375027951</v>
      </c>
      <c r="E246">
        <v>0</v>
      </c>
      <c r="G246">
        <f t="shared" si="31"/>
        <v>-3.9829396194791269E-2</v>
      </c>
      <c r="H246">
        <f t="shared" si="32"/>
        <v>-0.30328163352357423</v>
      </c>
      <c r="I246">
        <f t="shared" si="33"/>
        <v>7.1147284324144966E-2</v>
      </c>
      <c r="J246">
        <f t="shared" si="34"/>
        <v>-0.9435423491300805</v>
      </c>
      <c r="K246">
        <f t="shared" si="35"/>
        <v>-0.49888808511330907</v>
      </c>
      <c r="M246">
        <f t="shared" si="36"/>
        <v>-1.7143941796376101</v>
      </c>
      <c r="N246">
        <f t="shared" si="37"/>
        <v>0.18007277943127217</v>
      </c>
      <c r="O246">
        <f t="shared" si="38"/>
        <v>0.15259463871207757</v>
      </c>
      <c r="P246">
        <f t="shared" si="39"/>
        <v>0.84740536128792243</v>
      </c>
      <c r="Q246">
        <f t="shared" si="40"/>
        <v>-0.16557611405972453</v>
      </c>
    </row>
    <row r="247" spans="1:17" x14ac:dyDescent="0.25">
      <c r="A247">
        <v>6.0882919635254256</v>
      </c>
      <c r="B247">
        <v>-35.508699828064103</v>
      </c>
      <c r="C247">
        <v>96.207787829339537</v>
      </c>
      <c r="D247">
        <v>-94.961360375027951</v>
      </c>
      <c r="E247">
        <v>0</v>
      </c>
      <c r="G247">
        <f t="shared" si="31"/>
        <v>4.2648624247888053E-2</v>
      </c>
      <c r="H247">
        <f t="shared" si="32"/>
        <v>-0.30328163352357423</v>
      </c>
      <c r="I247">
        <f t="shared" si="33"/>
        <v>0.73569653207048114</v>
      </c>
      <c r="J247">
        <f t="shared" si="34"/>
        <v>-0.9435423491300805</v>
      </c>
      <c r="K247">
        <f t="shared" si="35"/>
        <v>-0.49888808511330907</v>
      </c>
      <c r="M247">
        <f t="shared" si="36"/>
        <v>-0.96736691144859455</v>
      </c>
      <c r="N247">
        <f t="shared" si="37"/>
        <v>0.38008251258601039</v>
      </c>
      <c r="O247">
        <f t="shared" si="38"/>
        <v>0.27540564358996805</v>
      </c>
      <c r="P247">
        <f t="shared" si="39"/>
        <v>0.72459435641003189</v>
      </c>
      <c r="Q247">
        <f t="shared" si="40"/>
        <v>-0.32214328911065226</v>
      </c>
    </row>
    <row r="248" spans="1:17" x14ac:dyDescent="0.25">
      <c r="A248">
        <v>-43.580409799888336</v>
      </c>
      <c r="B248">
        <v>-35.508699828064103</v>
      </c>
      <c r="C248">
        <v>26.617316200933416</v>
      </c>
      <c r="D248">
        <v>-94.961360375027951</v>
      </c>
      <c r="E248">
        <v>0</v>
      </c>
      <c r="G248">
        <f t="shared" si="31"/>
        <v>-0.30528176593031975</v>
      </c>
      <c r="H248">
        <f t="shared" si="32"/>
        <v>-0.30328163352357423</v>
      </c>
      <c r="I248">
        <f t="shared" si="33"/>
        <v>0.20354139372569938</v>
      </c>
      <c r="J248">
        <f t="shared" si="34"/>
        <v>-0.9435423491300805</v>
      </c>
      <c r="K248">
        <f t="shared" si="35"/>
        <v>-0.49888808511330907</v>
      </c>
      <c r="M248">
        <f t="shared" si="36"/>
        <v>-1.8474524399715841</v>
      </c>
      <c r="N248">
        <f t="shared" si="37"/>
        <v>0.15763824810656105</v>
      </c>
      <c r="O248">
        <f t="shared" si="38"/>
        <v>0.13617228729648054</v>
      </c>
      <c r="P248">
        <f t="shared" si="39"/>
        <v>0.86382771270351943</v>
      </c>
      <c r="Q248">
        <f t="shared" si="40"/>
        <v>-0.14638193665536833</v>
      </c>
    </row>
    <row r="249" spans="1:17" x14ac:dyDescent="0.25">
      <c r="A249">
        <v>6.0882919635254256</v>
      </c>
      <c r="B249">
        <v>-35.508699828064103</v>
      </c>
      <c r="C249">
        <v>-96.783192941547711</v>
      </c>
      <c r="D249">
        <v>157.1927179217501</v>
      </c>
      <c r="E249">
        <v>0</v>
      </c>
      <c r="G249">
        <f t="shared" si="31"/>
        <v>4.2648624247888053E-2</v>
      </c>
      <c r="H249">
        <f t="shared" si="32"/>
        <v>-0.30328163352357423</v>
      </c>
      <c r="I249">
        <f t="shared" si="33"/>
        <v>-0.74009662851940994</v>
      </c>
      <c r="J249">
        <f t="shared" si="34"/>
        <v>1.5618772282566569</v>
      </c>
      <c r="K249">
        <f t="shared" si="35"/>
        <v>-0.49888808511330907</v>
      </c>
      <c r="M249">
        <f t="shared" si="36"/>
        <v>6.2259505348251754E-2</v>
      </c>
      <c r="N249">
        <f t="shared" si="37"/>
        <v>1.06423848447515</v>
      </c>
      <c r="O249">
        <f t="shared" si="38"/>
        <v>0.51555985051104281</v>
      </c>
      <c r="P249">
        <f t="shared" si="39"/>
        <v>0.48444014948895719</v>
      </c>
      <c r="Q249">
        <f t="shared" si="40"/>
        <v>-0.72476138574838123</v>
      </c>
    </row>
    <row r="250" spans="1:17" x14ac:dyDescent="0.25">
      <c r="A250">
        <v>6.0882919635254256</v>
      </c>
      <c r="B250">
        <v>-35.508699828064103</v>
      </c>
      <c r="C250">
        <v>49.850513937795</v>
      </c>
      <c r="D250">
        <v>-94.961360375027951</v>
      </c>
      <c r="E250">
        <v>0</v>
      </c>
      <c r="G250">
        <f t="shared" si="31"/>
        <v>4.2648624247888053E-2</v>
      </c>
      <c r="H250">
        <f t="shared" si="32"/>
        <v>-0.30328163352357423</v>
      </c>
      <c r="I250">
        <f t="shared" si="33"/>
        <v>0.38120458908195165</v>
      </c>
      <c r="J250">
        <f t="shared" si="34"/>
        <v>-0.9435423491300805</v>
      </c>
      <c r="K250">
        <f t="shared" si="35"/>
        <v>-0.49888808511330907</v>
      </c>
      <c r="M250">
        <f t="shared" si="36"/>
        <v>-1.3218588544371241</v>
      </c>
      <c r="N250">
        <f t="shared" si="37"/>
        <v>0.26663919756026722</v>
      </c>
      <c r="O250">
        <f t="shared" si="38"/>
        <v>0.21050919478400271</v>
      </c>
      <c r="P250">
        <f t="shared" si="39"/>
        <v>0.78949080521599724</v>
      </c>
      <c r="Q250">
        <f t="shared" si="40"/>
        <v>-0.23636709169245163</v>
      </c>
    </row>
    <row r="251" spans="1:17" x14ac:dyDescent="0.25">
      <c r="A251">
        <v>6.0882919635254256</v>
      </c>
      <c r="B251">
        <v>-35.508699828064103</v>
      </c>
      <c r="C251">
        <v>26.617316200933416</v>
      </c>
      <c r="D251">
        <v>-94.961360375027951</v>
      </c>
      <c r="E251">
        <v>0</v>
      </c>
      <c r="G251">
        <f t="shared" si="31"/>
        <v>4.2648624247888053E-2</v>
      </c>
      <c r="H251">
        <f t="shared" si="32"/>
        <v>-0.30328163352357423</v>
      </c>
      <c r="I251">
        <f t="shared" si="33"/>
        <v>0.20354139372569938</v>
      </c>
      <c r="J251">
        <f t="shared" si="34"/>
        <v>-0.9435423491300805</v>
      </c>
      <c r="K251">
        <f t="shared" si="35"/>
        <v>-0.49888808511330907</v>
      </c>
      <c r="M251">
        <f t="shared" si="36"/>
        <v>-1.4995220497933763</v>
      </c>
      <c r="N251">
        <f t="shared" si="37"/>
        <v>0.22323683074416276</v>
      </c>
      <c r="O251">
        <f t="shared" si="38"/>
        <v>0.18249681920414007</v>
      </c>
      <c r="P251">
        <f t="shared" si="39"/>
        <v>0.81750318079585993</v>
      </c>
      <c r="Q251">
        <f t="shared" si="40"/>
        <v>-0.20150048533651221</v>
      </c>
    </row>
    <row r="252" spans="1:17" x14ac:dyDescent="0.25">
      <c r="A252">
        <v>6.0882919635254256</v>
      </c>
      <c r="B252">
        <v>-35.508699828064103</v>
      </c>
      <c r="C252">
        <v>26.617316200933416</v>
      </c>
      <c r="D252">
        <v>-94.961360375027951</v>
      </c>
      <c r="E252">
        <v>0</v>
      </c>
      <c r="G252">
        <f t="shared" si="31"/>
        <v>4.2648624247888053E-2</v>
      </c>
      <c r="H252">
        <f t="shared" si="32"/>
        <v>-0.30328163352357423</v>
      </c>
      <c r="I252">
        <f t="shared" si="33"/>
        <v>0.20354139372569938</v>
      </c>
      <c r="J252">
        <f t="shared" si="34"/>
        <v>-0.9435423491300805</v>
      </c>
      <c r="K252">
        <f t="shared" si="35"/>
        <v>-0.49888808511330907</v>
      </c>
      <c r="M252">
        <f t="shared" si="36"/>
        <v>-1.4995220497933763</v>
      </c>
      <c r="N252">
        <f t="shared" si="37"/>
        <v>0.22323683074416276</v>
      </c>
      <c r="O252">
        <f t="shared" si="38"/>
        <v>0.18249681920414007</v>
      </c>
      <c r="P252">
        <f t="shared" si="39"/>
        <v>0.81750318079585993</v>
      </c>
      <c r="Q252">
        <f t="shared" si="40"/>
        <v>-0.20150048533651221</v>
      </c>
    </row>
    <row r="253" spans="1:17" x14ac:dyDescent="0.25">
      <c r="A253">
        <v>6.0882919635254256</v>
      </c>
      <c r="B253">
        <v>-35.508699828064103</v>
      </c>
      <c r="C253">
        <v>96.207787829339537</v>
      </c>
      <c r="D253">
        <v>157.1927179217501</v>
      </c>
      <c r="E253">
        <v>1</v>
      </c>
      <c r="G253">
        <f t="shared" si="31"/>
        <v>4.2648624247888053E-2</v>
      </c>
      <c r="H253">
        <f t="shared" si="32"/>
        <v>-0.30328163352357423</v>
      </c>
      <c r="I253">
        <f t="shared" si="33"/>
        <v>0.73569653207048114</v>
      </c>
      <c r="J253">
        <f t="shared" si="34"/>
        <v>1.5618772282566569</v>
      </c>
      <c r="K253">
        <f t="shared" si="35"/>
        <v>-0.49888808511330907</v>
      </c>
      <c r="M253">
        <f t="shared" si="36"/>
        <v>1.5380526659381426</v>
      </c>
      <c r="N253">
        <f t="shared" si="37"/>
        <v>4.6555155940502537</v>
      </c>
      <c r="O253">
        <f t="shared" si="38"/>
        <v>0.82318146181896745</v>
      </c>
      <c r="P253">
        <f t="shared" si="39"/>
        <v>0.82318146181896745</v>
      </c>
      <c r="Q253">
        <f t="shared" si="40"/>
        <v>-0.19457861437212765</v>
      </c>
    </row>
    <row r="254" spans="1:17" x14ac:dyDescent="0.25">
      <c r="A254">
        <v>-5.6858338818942329</v>
      </c>
      <c r="B254">
        <v>-35.508699828064103</v>
      </c>
      <c r="C254">
        <v>9.304003126978575</v>
      </c>
      <c r="D254">
        <v>-94.961360375027951</v>
      </c>
      <c r="E254">
        <v>0</v>
      </c>
      <c r="G254">
        <f t="shared" si="31"/>
        <v>-3.9829396194791269E-2</v>
      </c>
      <c r="H254">
        <f t="shared" si="32"/>
        <v>-0.30328163352357423</v>
      </c>
      <c r="I254">
        <f t="shared" si="33"/>
        <v>7.1147284324145132E-2</v>
      </c>
      <c r="J254">
        <f t="shared" si="34"/>
        <v>-0.9435423491300805</v>
      </c>
      <c r="K254">
        <f t="shared" si="35"/>
        <v>-0.49888808511330907</v>
      </c>
      <c r="M254">
        <f t="shared" si="36"/>
        <v>-1.7143941796376099</v>
      </c>
      <c r="N254">
        <f t="shared" si="37"/>
        <v>0.1800727794312722</v>
      </c>
      <c r="O254">
        <f t="shared" si="38"/>
        <v>0.1525946387120776</v>
      </c>
      <c r="P254">
        <f t="shared" si="39"/>
        <v>0.84740536128792243</v>
      </c>
      <c r="Q254">
        <f t="shared" si="40"/>
        <v>-0.16557611405972453</v>
      </c>
    </row>
    <row r="255" spans="1:17" x14ac:dyDescent="0.25">
      <c r="A255">
        <v>-5.6858338818942329</v>
      </c>
      <c r="B255">
        <v>-35.508699828064103</v>
      </c>
      <c r="C255">
        <v>9.304003126978575</v>
      </c>
      <c r="D255">
        <v>-94.961360375027951</v>
      </c>
      <c r="E255">
        <v>0</v>
      </c>
      <c r="G255">
        <f t="shared" si="31"/>
        <v>-3.9829396194791269E-2</v>
      </c>
      <c r="H255">
        <f t="shared" si="32"/>
        <v>-0.30328163352357423</v>
      </c>
      <c r="I255">
        <f t="shared" si="33"/>
        <v>7.1147284324145132E-2</v>
      </c>
      <c r="J255">
        <f t="shared" si="34"/>
        <v>-0.9435423491300805</v>
      </c>
      <c r="K255">
        <f t="shared" si="35"/>
        <v>-0.49888808511330907</v>
      </c>
      <c r="M255">
        <f t="shared" si="36"/>
        <v>-1.7143941796376099</v>
      </c>
      <c r="N255">
        <f t="shared" si="37"/>
        <v>0.1800727794312722</v>
      </c>
      <c r="O255">
        <f t="shared" si="38"/>
        <v>0.1525946387120776</v>
      </c>
      <c r="P255">
        <f t="shared" si="39"/>
        <v>0.84740536128792243</v>
      </c>
      <c r="Q255">
        <f t="shared" si="40"/>
        <v>-0.16557611405972453</v>
      </c>
    </row>
    <row r="256" spans="1:17" x14ac:dyDescent="0.25">
      <c r="A256">
        <v>-5.6858338818942329</v>
      </c>
      <c r="B256">
        <v>-35.508699828064103</v>
      </c>
      <c r="C256">
        <v>-105.96394786685998</v>
      </c>
      <c r="D256">
        <v>-94.961360375027951</v>
      </c>
      <c r="E256">
        <v>0</v>
      </c>
      <c r="G256">
        <f t="shared" si="31"/>
        <v>-3.9829396194791269E-2</v>
      </c>
      <c r="H256">
        <f t="shared" si="32"/>
        <v>-0.30328163352357423</v>
      </c>
      <c r="I256">
        <f t="shared" si="33"/>
        <v>-0.81030143950958067</v>
      </c>
      <c r="J256">
        <f t="shared" si="34"/>
        <v>-0.9435423491300805</v>
      </c>
      <c r="K256">
        <f t="shared" si="35"/>
        <v>-0.49888808511330907</v>
      </c>
      <c r="M256">
        <f t="shared" si="36"/>
        <v>-2.5958429034713362</v>
      </c>
      <c r="N256">
        <f t="shared" si="37"/>
        <v>7.4582983316357265E-2</v>
      </c>
      <c r="O256">
        <f t="shared" si="38"/>
        <v>6.9406443684954619E-2</v>
      </c>
      <c r="P256">
        <f t="shared" si="39"/>
        <v>0.93059355631504537</v>
      </c>
      <c r="Q256">
        <f t="shared" si="40"/>
        <v>-7.1932663821818343E-2</v>
      </c>
    </row>
    <row r="257" spans="1:17" x14ac:dyDescent="0.25">
      <c r="A257">
        <v>6.0882919635254256</v>
      </c>
      <c r="B257">
        <v>-35.508699828064103</v>
      </c>
      <c r="C257">
        <v>26.617316200933416</v>
      </c>
      <c r="D257">
        <v>-94.961360375027951</v>
      </c>
      <c r="E257">
        <v>0</v>
      </c>
      <c r="G257">
        <f t="shared" si="31"/>
        <v>4.2648624247888053E-2</v>
      </c>
      <c r="H257">
        <f t="shared" si="32"/>
        <v>-0.30328163352357423</v>
      </c>
      <c r="I257">
        <f t="shared" si="33"/>
        <v>0.20354139372569938</v>
      </c>
      <c r="J257">
        <f t="shared" si="34"/>
        <v>-0.9435423491300805</v>
      </c>
      <c r="K257">
        <f t="shared" si="35"/>
        <v>-0.49888808511330907</v>
      </c>
      <c r="M257">
        <f t="shared" si="36"/>
        <v>-1.4995220497933763</v>
      </c>
      <c r="N257">
        <f t="shared" si="37"/>
        <v>0.22323683074416276</v>
      </c>
      <c r="O257">
        <f t="shared" si="38"/>
        <v>0.18249681920414007</v>
      </c>
      <c r="P257">
        <f t="shared" si="39"/>
        <v>0.81750318079585993</v>
      </c>
      <c r="Q257">
        <f t="shared" si="40"/>
        <v>-0.20150048533651221</v>
      </c>
    </row>
    <row r="258" spans="1:17" x14ac:dyDescent="0.25">
      <c r="A258">
        <v>-5.6858338818942329</v>
      </c>
      <c r="B258">
        <v>-35.508699828064103</v>
      </c>
      <c r="C258">
        <v>-46.758841498002319</v>
      </c>
      <c r="D258">
        <v>-94.961360375027951</v>
      </c>
      <c r="E258">
        <v>0</v>
      </c>
      <c r="G258">
        <f t="shared" si="31"/>
        <v>-3.9829396194791269E-2</v>
      </c>
      <c r="H258">
        <f t="shared" si="32"/>
        <v>-0.30328163352357423</v>
      </c>
      <c r="I258">
        <f t="shared" si="33"/>
        <v>-0.35756271202010614</v>
      </c>
      <c r="J258">
        <f t="shared" si="34"/>
        <v>-0.9435423491300805</v>
      </c>
      <c r="K258">
        <f t="shared" si="35"/>
        <v>-0.49888808511330907</v>
      </c>
      <c r="M258">
        <f t="shared" si="36"/>
        <v>-2.1431041759818612</v>
      </c>
      <c r="N258">
        <f t="shared" si="37"/>
        <v>0.11729018795348886</v>
      </c>
      <c r="O258">
        <f t="shared" si="38"/>
        <v>0.10497737223337315</v>
      </c>
      <c r="P258">
        <f t="shared" si="39"/>
        <v>0.89502262776662689</v>
      </c>
      <c r="Q258">
        <f t="shared" si="40"/>
        <v>-0.11090627860606453</v>
      </c>
    </row>
    <row r="259" spans="1:17" x14ac:dyDescent="0.25">
      <c r="A259">
        <v>24.067603007585038</v>
      </c>
      <c r="B259">
        <v>-35.508699828064103</v>
      </c>
      <c r="C259">
        <v>96.207787829339537</v>
      </c>
      <c r="D259">
        <v>-94.961360375027951</v>
      </c>
      <c r="E259">
        <v>0</v>
      </c>
      <c r="G259">
        <f t="shared" si="31"/>
        <v>0.16859410872002084</v>
      </c>
      <c r="H259">
        <f t="shared" si="32"/>
        <v>-0.30328163352357423</v>
      </c>
      <c r="I259">
        <f t="shared" si="33"/>
        <v>0.73569653207048114</v>
      </c>
      <c r="J259">
        <f t="shared" si="34"/>
        <v>-0.9435423491300805</v>
      </c>
      <c r="K259">
        <f t="shared" si="35"/>
        <v>-0.49888808511330907</v>
      </c>
      <c r="M259">
        <f t="shared" si="36"/>
        <v>-0.84142142697646183</v>
      </c>
      <c r="N259">
        <f t="shared" si="37"/>
        <v>0.43109731436425536</v>
      </c>
      <c r="O259">
        <f t="shared" si="38"/>
        <v>0.30123549952699352</v>
      </c>
      <c r="P259">
        <f t="shared" si="39"/>
        <v>0.69876450047300653</v>
      </c>
      <c r="Q259">
        <f t="shared" si="40"/>
        <v>-0.35844150270953429</v>
      </c>
    </row>
    <row r="260" spans="1:17" x14ac:dyDescent="0.25">
      <c r="A260">
        <v>76.513380263189873</v>
      </c>
      <c r="B260">
        <v>-35.508699828064103</v>
      </c>
      <c r="C260">
        <v>9.3040031269785537</v>
      </c>
      <c r="D260">
        <v>-94.961360375027951</v>
      </c>
      <c r="E260">
        <v>1</v>
      </c>
      <c r="G260">
        <f t="shared" ref="G260:G323" si="41">G$1*A260</f>
        <v>0.53597797614341225</v>
      </c>
      <c r="H260">
        <f t="shared" ref="H260:H323" si="42">H$1*B260</f>
        <v>-0.30328163352357423</v>
      </c>
      <c r="I260">
        <f t="shared" ref="I260:I323" si="43">I$1*C260</f>
        <v>7.1147284324144966E-2</v>
      </c>
      <c r="J260">
        <f t="shared" ref="J260:J323" si="44">J$1*D260</f>
        <v>-0.9435423491300805</v>
      </c>
      <c r="K260">
        <f t="shared" ref="K260:K323" si="45">K$1</f>
        <v>-0.49888808511330907</v>
      </c>
      <c r="M260">
        <f t="shared" ref="M260:M323" si="46">SUM(G260:K260)</f>
        <v>-1.1385868072994065</v>
      </c>
      <c r="N260">
        <f t="shared" ref="N260:N323" si="47">EXP(M260)</f>
        <v>0.32027130723139713</v>
      </c>
      <c r="O260">
        <f t="shared" ref="O260:O323" si="48">N260/(1+N260)</f>
        <v>0.24257991935233719</v>
      </c>
      <c r="P260">
        <f t="shared" ref="P260:P323" si="49">IF(E260=1,O260,1-O260)</f>
        <v>0.24257991935233719</v>
      </c>
      <c r="Q260">
        <f t="shared" ref="Q260:Q323" si="50">LN(P260)</f>
        <v>-1.4164240585594625</v>
      </c>
    </row>
    <row r="261" spans="1:17" x14ac:dyDescent="0.25">
      <c r="A261">
        <v>10.385094737400134</v>
      </c>
      <c r="B261">
        <v>-35.508699828064103</v>
      </c>
      <c r="C261">
        <v>26.617316200933416</v>
      </c>
      <c r="D261">
        <v>-94.961360375027951</v>
      </c>
      <c r="E261">
        <v>0</v>
      </c>
      <c r="G261">
        <f t="shared" si="41"/>
        <v>7.2747825808542693E-2</v>
      </c>
      <c r="H261">
        <f t="shared" si="42"/>
        <v>-0.30328163352357423</v>
      </c>
      <c r="I261">
        <f t="shared" si="43"/>
        <v>0.20354139372569938</v>
      </c>
      <c r="J261">
        <f t="shared" si="44"/>
        <v>-0.9435423491300805</v>
      </c>
      <c r="K261">
        <f t="shared" si="45"/>
        <v>-0.49888808511330907</v>
      </c>
      <c r="M261">
        <f t="shared" si="46"/>
        <v>-1.4694228482327216</v>
      </c>
      <c r="N261">
        <f t="shared" si="47"/>
        <v>0.2300582253887781</v>
      </c>
      <c r="O261">
        <f t="shared" si="48"/>
        <v>0.187030354043659</v>
      </c>
      <c r="P261">
        <f t="shared" si="49"/>
        <v>0.81296964595634102</v>
      </c>
      <c r="Q261">
        <f t="shared" si="50"/>
        <v>-0.20706150597838555</v>
      </c>
    </row>
    <row r="262" spans="1:17" x14ac:dyDescent="0.25">
      <c r="A262">
        <v>-5.6858338818942329</v>
      </c>
      <c r="B262">
        <v>-35.508699828064103</v>
      </c>
      <c r="C262">
        <v>9.304003126978575</v>
      </c>
      <c r="D262">
        <v>157.1927179217501</v>
      </c>
      <c r="E262">
        <v>1</v>
      </c>
      <c r="G262">
        <f t="shared" si="41"/>
        <v>-3.9829396194791269E-2</v>
      </c>
      <c r="H262">
        <f t="shared" si="42"/>
        <v>-0.30328163352357423</v>
      </c>
      <c r="I262">
        <f t="shared" si="43"/>
        <v>7.1147284324145132E-2</v>
      </c>
      <c r="J262">
        <f t="shared" si="44"/>
        <v>1.5618772282566569</v>
      </c>
      <c r="K262">
        <f t="shared" si="45"/>
        <v>-0.49888808511330907</v>
      </c>
      <c r="M262">
        <f t="shared" si="46"/>
        <v>0.7910253977491275</v>
      </c>
      <c r="N262">
        <f t="shared" si="47"/>
        <v>2.205656942758055</v>
      </c>
      <c r="O262">
        <f t="shared" si="48"/>
        <v>0.68805146094652636</v>
      </c>
      <c r="P262">
        <f t="shared" si="49"/>
        <v>0.68805146094652636</v>
      </c>
      <c r="Q262">
        <f t="shared" si="50"/>
        <v>-0.3738916459586229</v>
      </c>
    </row>
    <row r="263" spans="1:17" x14ac:dyDescent="0.25">
      <c r="A263">
        <v>10.385094737400134</v>
      </c>
      <c r="B263">
        <v>-35.508699828064103</v>
      </c>
      <c r="C263">
        <v>9.304003126978575</v>
      </c>
      <c r="D263">
        <v>157.1927179217501</v>
      </c>
      <c r="E263">
        <v>1</v>
      </c>
      <c r="G263">
        <f t="shared" si="41"/>
        <v>7.2747825808542693E-2</v>
      </c>
      <c r="H263">
        <f t="shared" si="42"/>
        <v>-0.30328163352357423</v>
      </c>
      <c r="I263">
        <f t="shared" si="43"/>
        <v>7.1147284324145132E-2</v>
      </c>
      <c r="J263">
        <f t="shared" si="44"/>
        <v>1.5618772282566569</v>
      </c>
      <c r="K263">
        <f t="shared" si="45"/>
        <v>-0.49888808511330907</v>
      </c>
      <c r="M263">
        <f t="shared" si="46"/>
        <v>0.90360261975246137</v>
      </c>
      <c r="N263">
        <f t="shared" si="47"/>
        <v>2.4684801065267385</v>
      </c>
      <c r="O263">
        <f t="shared" si="48"/>
        <v>0.71168927908271085</v>
      </c>
      <c r="P263">
        <f t="shared" si="49"/>
        <v>0.71168927908271085</v>
      </c>
      <c r="Q263">
        <f t="shared" si="50"/>
        <v>-0.34011386860558795</v>
      </c>
    </row>
    <row r="264" spans="1:17" x14ac:dyDescent="0.25">
      <c r="A264">
        <v>24.067603007585038</v>
      </c>
      <c r="B264">
        <v>-35.508699828064103</v>
      </c>
      <c r="C264">
        <v>26.617316200933416</v>
      </c>
      <c r="D264">
        <v>157.1927179217501</v>
      </c>
      <c r="E264">
        <v>1</v>
      </c>
      <c r="G264">
        <f t="shared" si="41"/>
        <v>0.16859410872002084</v>
      </c>
      <c r="H264">
        <f t="shared" si="42"/>
        <v>-0.30328163352357423</v>
      </c>
      <c r="I264">
        <f t="shared" si="43"/>
        <v>0.20354139372569938</v>
      </c>
      <c r="J264">
        <f t="shared" si="44"/>
        <v>1.5618772282566569</v>
      </c>
      <c r="K264">
        <f t="shared" si="45"/>
        <v>-0.49888808511330907</v>
      </c>
      <c r="M264">
        <f t="shared" si="46"/>
        <v>1.1318430120654939</v>
      </c>
      <c r="N264">
        <f t="shared" si="47"/>
        <v>3.1013670931345474</v>
      </c>
      <c r="O264">
        <f t="shared" si="48"/>
        <v>0.75617886005036172</v>
      </c>
      <c r="P264">
        <f t="shared" si="49"/>
        <v>0.75617886005036172</v>
      </c>
      <c r="Q264">
        <f t="shared" si="50"/>
        <v>-0.27947734341677866</v>
      </c>
    </row>
    <row r="265" spans="1:17" x14ac:dyDescent="0.25">
      <c r="A265">
        <v>-5.6858338818942329</v>
      </c>
      <c r="B265">
        <v>-35.508699828064103</v>
      </c>
      <c r="C265">
        <v>26.617316200933416</v>
      </c>
      <c r="D265">
        <v>-94.961360375027951</v>
      </c>
      <c r="E265">
        <v>0</v>
      </c>
      <c r="G265">
        <f t="shared" si="41"/>
        <v>-3.9829396194791269E-2</v>
      </c>
      <c r="H265">
        <f t="shared" si="42"/>
        <v>-0.30328163352357423</v>
      </c>
      <c r="I265">
        <f t="shared" si="43"/>
        <v>0.20354139372569938</v>
      </c>
      <c r="J265">
        <f t="shared" si="44"/>
        <v>-0.9435423491300805</v>
      </c>
      <c r="K265">
        <f t="shared" si="45"/>
        <v>-0.49888808511330907</v>
      </c>
      <c r="M265">
        <f t="shared" si="46"/>
        <v>-1.5820000702360557</v>
      </c>
      <c r="N265">
        <f t="shared" si="47"/>
        <v>0.2055635452462008</v>
      </c>
      <c r="O265">
        <f t="shared" si="48"/>
        <v>0.17051240978277965</v>
      </c>
      <c r="P265">
        <f t="shared" si="49"/>
        <v>0.82948759021722029</v>
      </c>
      <c r="Q265">
        <f t="shared" si="50"/>
        <v>-0.18694713002145014</v>
      </c>
    </row>
    <row r="266" spans="1:17" x14ac:dyDescent="0.25">
      <c r="A266">
        <v>6.0882919635254256</v>
      </c>
      <c r="B266">
        <v>-35.508699828064103</v>
      </c>
      <c r="C266">
        <v>26.617316200933416</v>
      </c>
      <c r="D266">
        <v>-94.961360375027951</v>
      </c>
      <c r="E266">
        <v>0</v>
      </c>
      <c r="G266">
        <f t="shared" si="41"/>
        <v>4.2648624247888053E-2</v>
      </c>
      <c r="H266">
        <f t="shared" si="42"/>
        <v>-0.30328163352357423</v>
      </c>
      <c r="I266">
        <f t="shared" si="43"/>
        <v>0.20354139372569938</v>
      </c>
      <c r="J266">
        <f t="shared" si="44"/>
        <v>-0.9435423491300805</v>
      </c>
      <c r="K266">
        <f t="shared" si="45"/>
        <v>-0.49888808511330907</v>
      </c>
      <c r="M266">
        <f t="shared" si="46"/>
        <v>-1.4995220497933763</v>
      </c>
      <c r="N266">
        <f t="shared" si="47"/>
        <v>0.22323683074416276</v>
      </c>
      <c r="O266">
        <f t="shared" si="48"/>
        <v>0.18249681920414007</v>
      </c>
      <c r="P266">
        <f t="shared" si="49"/>
        <v>0.81750318079585993</v>
      </c>
      <c r="Q266">
        <f t="shared" si="50"/>
        <v>-0.20150048533651221</v>
      </c>
    </row>
    <row r="267" spans="1:17" x14ac:dyDescent="0.25">
      <c r="A267">
        <v>-5.6858338818942329</v>
      </c>
      <c r="B267">
        <v>-35.508699828064103</v>
      </c>
      <c r="C267">
        <v>26.617316200933416</v>
      </c>
      <c r="D267">
        <v>-94.961360375027951</v>
      </c>
      <c r="E267">
        <v>0</v>
      </c>
      <c r="G267">
        <f t="shared" si="41"/>
        <v>-3.9829396194791269E-2</v>
      </c>
      <c r="H267">
        <f t="shared" si="42"/>
        <v>-0.30328163352357423</v>
      </c>
      <c r="I267">
        <f t="shared" si="43"/>
        <v>0.20354139372569938</v>
      </c>
      <c r="J267">
        <f t="shared" si="44"/>
        <v>-0.9435423491300805</v>
      </c>
      <c r="K267">
        <f t="shared" si="45"/>
        <v>-0.49888808511330907</v>
      </c>
      <c r="M267">
        <f t="shared" si="46"/>
        <v>-1.5820000702360557</v>
      </c>
      <c r="N267">
        <f t="shared" si="47"/>
        <v>0.2055635452462008</v>
      </c>
      <c r="O267">
        <f t="shared" si="48"/>
        <v>0.17051240978277965</v>
      </c>
      <c r="P267">
        <f t="shared" si="49"/>
        <v>0.82948759021722029</v>
      </c>
      <c r="Q267">
        <f t="shared" si="50"/>
        <v>-0.18694713002145014</v>
      </c>
    </row>
    <row r="268" spans="1:17" x14ac:dyDescent="0.25">
      <c r="A268">
        <v>-5.6858338818942329</v>
      </c>
      <c r="B268">
        <v>-35.508699828064103</v>
      </c>
      <c r="C268">
        <v>100.93307631439407</v>
      </c>
      <c r="D268">
        <v>157.1927179217501</v>
      </c>
      <c r="E268">
        <v>1</v>
      </c>
      <c r="G268">
        <f t="shared" si="41"/>
        <v>-3.9829396194791269E-2</v>
      </c>
      <c r="H268">
        <f t="shared" si="42"/>
        <v>-0.30328163352357423</v>
      </c>
      <c r="I268">
        <f t="shared" si="43"/>
        <v>0.77183059595368619</v>
      </c>
      <c r="J268">
        <f t="shared" si="44"/>
        <v>1.5618772282566569</v>
      </c>
      <c r="K268">
        <f t="shared" si="45"/>
        <v>-0.49888808511330907</v>
      </c>
      <c r="M268">
        <f t="shared" si="46"/>
        <v>1.4917087093786685</v>
      </c>
      <c r="N268">
        <f t="shared" si="47"/>
        <v>4.444683706888676</v>
      </c>
      <c r="O268">
        <f t="shared" si="48"/>
        <v>0.8163346020018043</v>
      </c>
      <c r="P268">
        <f t="shared" si="49"/>
        <v>0.8163346020018043</v>
      </c>
      <c r="Q268">
        <f t="shared" si="50"/>
        <v>-0.20293095659336058</v>
      </c>
    </row>
    <row r="269" spans="1:17" x14ac:dyDescent="0.25">
      <c r="A269">
        <v>-5.6858338818942329</v>
      </c>
      <c r="B269">
        <v>-35.508699828064103</v>
      </c>
      <c r="C269">
        <v>100.93307631439407</v>
      </c>
      <c r="D269">
        <v>-94.961360375027951</v>
      </c>
      <c r="E269">
        <v>0</v>
      </c>
      <c r="G269">
        <f t="shared" si="41"/>
        <v>-3.9829396194791269E-2</v>
      </c>
      <c r="H269">
        <f t="shared" si="42"/>
        <v>-0.30328163352357423</v>
      </c>
      <c r="I269">
        <f t="shared" si="43"/>
        <v>0.77183059595368619</v>
      </c>
      <c r="J269">
        <f t="shared" si="44"/>
        <v>-0.9435423491300805</v>
      </c>
      <c r="K269">
        <f t="shared" si="45"/>
        <v>-0.49888808511330907</v>
      </c>
      <c r="M269">
        <f t="shared" si="46"/>
        <v>-1.0137108680080689</v>
      </c>
      <c r="N269">
        <f t="shared" si="47"/>
        <v>0.36286991565946725</v>
      </c>
      <c r="O269">
        <f t="shared" si="48"/>
        <v>0.2662542561766662</v>
      </c>
      <c r="P269">
        <f t="shared" si="49"/>
        <v>0.7337457438233338</v>
      </c>
      <c r="Q269">
        <f t="shared" si="50"/>
        <v>-0.30959270843814146</v>
      </c>
    </row>
    <row r="270" spans="1:17" x14ac:dyDescent="0.25">
      <c r="A270">
        <v>6.0882919635254256</v>
      </c>
      <c r="B270">
        <v>-35.508699828064103</v>
      </c>
      <c r="C270">
        <v>23.024115278327077</v>
      </c>
      <c r="D270">
        <v>-94.961360375027951</v>
      </c>
      <c r="E270">
        <v>0</v>
      </c>
      <c r="G270">
        <f t="shared" si="41"/>
        <v>4.2648624247888053E-2</v>
      </c>
      <c r="H270">
        <f t="shared" si="42"/>
        <v>-0.30328163352357423</v>
      </c>
      <c r="I270">
        <f t="shared" si="43"/>
        <v>0.17606435140472657</v>
      </c>
      <c r="J270">
        <f t="shared" si="44"/>
        <v>-0.9435423491300805</v>
      </c>
      <c r="K270">
        <f t="shared" si="45"/>
        <v>-0.49888808511330907</v>
      </c>
      <c r="M270">
        <f t="shared" si="46"/>
        <v>-1.5269990921143493</v>
      </c>
      <c r="N270">
        <f t="shared" si="47"/>
        <v>0.2171864468839689</v>
      </c>
      <c r="O270">
        <f t="shared" si="48"/>
        <v>0.17843317877879125</v>
      </c>
      <c r="P270">
        <f t="shared" si="49"/>
        <v>0.82156682122120872</v>
      </c>
      <c r="Q270">
        <f t="shared" si="50"/>
        <v>-0.19654200431221502</v>
      </c>
    </row>
    <row r="271" spans="1:17" x14ac:dyDescent="0.25">
      <c r="A271">
        <v>-5.6858338818942329</v>
      </c>
      <c r="B271">
        <v>-35.508699828064103</v>
      </c>
      <c r="C271">
        <v>23.024115278327077</v>
      </c>
      <c r="D271">
        <v>-94.961360375027951</v>
      </c>
      <c r="E271">
        <v>0</v>
      </c>
      <c r="G271">
        <f t="shared" si="41"/>
        <v>-3.9829396194791269E-2</v>
      </c>
      <c r="H271">
        <f t="shared" si="42"/>
        <v>-0.30328163352357423</v>
      </c>
      <c r="I271">
        <f t="shared" si="43"/>
        <v>0.17606435140472657</v>
      </c>
      <c r="J271">
        <f t="shared" si="44"/>
        <v>-0.9435423491300805</v>
      </c>
      <c r="K271">
        <f t="shared" si="45"/>
        <v>-0.49888808511330907</v>
      </c>
      <c r="M271">
        <f t="shared" si="46"/>
        <v>-1.6094771125570284</v>
      </c>
      <c r="N271">
        <f t="shared" si="47"/>
        <v>0.19999216012907736</v>
      </c>
      <c r="O271">
        <f t="shared" si="48"/>
        <v>0.16666122227628985</v>
      </c>
      <c r="P271">
        <f t="shared" si="49"/>
        <v>0.83333877772371012</v>
      </c>
      <c r="Q271">
        <f t="shared" si="50"/>
        <v>-0.18231502354684417</v>
      </c>
    </row>
    <row r="272" spans="1:17" x14ac:dyDescent="0.25">
      <c r="A272">
        <v>24.067603007585038</v>
      </c>
      <c r="B272">
        <v>-35.508699828064103</v>
      </c>
      <c r="C272">
        <v>23.024115278327077</v>
      </c>
      <c r="D272">
        <v>157.1927179217501</v>
      </c>
      <c r="E272">
        <v>0</v>
      </c>
      <c r="G272">
        <f t="shared" si="41"/>
        <v>0.16859410872002084</v>
      </c>
      <c r="H272">
        <f t="shared" si="42"/>
        <v>-0.30328163352357423</v>
      </c>
      <c r="I272">
        <f t="shared" si="43"/>
        <v>0.17606435140472657</v>
      </c>
      <c r="J272">
        <f t="shared" si="44"/>
        <v>1.5618772282566569</v>
      </c>
      <c r="K272">
        <f t="shared" si="45"/>
        <v>-0.49888808511330907</v>
      </c>
      <c r="M272">
        <f t="shared" si="46"/>
        <v>1.1043659697445209</v>
      </c>
      <c r="N272">
        <f t="shared" si="47"/>
        <v>3.0173107958726391</v>
      </c>
      <c r="O272">
        <f t="shared" si="48"/>
        <v>0.75107726267347952</v>
      </c>
      <c r="P272">
        <f t="shared" si="49"/>
        <v>0.24892273732652048</v>
      </c>
      <c r="Q272">
        <f t="shared" si="50"/>
        <v>-1.3906127225292733</v>
      </c>
    </row>
    <row r="273" spans="1:17" x14ac:dyDescent="0.25">
      <c r="A273">
        <v>6.0882919635254256</v>
      </c>
      <c r="B273">
        <v>-35.508699828064103</v>
      </c>
      <c r="C273">
        <v>49.850513937795007</v>
      </c>
      <c r="D273">
        <v>-94.961360375027951</v>
      </c>
      <c r="E273">
        <v>0</v>
      </c>
      <c r="G273">
        <f t="shared" si="41"/>
        <v>4.2648624247888053E-2</v>
      </c>
      <c r="H273">
        <f t="shared" si="42"/>
        <v>-0.30328163352357423</v>
      </c>
      <c r="I273">
        <f t="shared" si="43"/>
        <v>0.38120458908195171</v>
      </c>
      <c r="J273">
        <f t="shared" si="44"/>
        <v>-0.9435423491300805</v>
      </c>
      <c r="K273">
        <f t="shared" si="45"/>
        <v>-0.49888808511330907</v>
      </c>
      <c r="M273">
        <f t="shared" si="46"/>
        <v>-1.3218588544371239</v>
      </c>
      <c r="N273">
        <f t="shared" si="47"/>
        <v>0.26663919756026727</v>
      </c>
      <c r="O273">
        <f t="shared" si="48"/>
        <v>0.21050919478400276</v>
      </c>
      <c r="P273">
        <f t="shared" si="49"/>
        <v>0.78949080521599724</v>
      </c>
      <c r="Q273">
        <f t="shared" si="50"/>
        <v>-0.23636709169245163</v>
      </c>
    </row>
    <row r="274" spans="1:17" x14ac:dyDescent="0.25">
      <c r="A274">
        <v>76.513380263189873</v>
      </c>
      <c r="B274">
        <v>-35.508699828064103</v>
      </c>
      <c r="C274">
        <v>26.617316200933416</v>
      </c>
      <c r="D274">
        <v>157.1927179217501</v>
      </c>
      <c r="E274">
        <v>1</v>
      </c>
      <c r="G274">
        <f t="shared" si="41"/>
        <v>0.53597797614341225</v>
      </c>
      <c r="H274">
        <f t="shared" si="42"/>
        <v>-0.30328163352357423</v>
      </c>
      <c r="I274">
        <f t="shared" si="43"/>
        <v>0.20354139372569938</v>
      </c>
      <c r="J274">
        <f t="shared" si="44"/>
        <v>1.5618772282566569</v>
      </c>
      <c r="K274">
        <f t="shared" si="45"/>
        <v>-0.49888808511330907</v>
      </c>
      <c r="M274">
        <f t="shared" si="46"/>
        <v>1.4992268794888852</v>
      </c>
      <c r="N274">
        <f t="shared" si="47"/>
        <v>4.4782255236353636</v>
      </c>
      <c r="O274">
        <f t="shared" si="48"/>
        <v>0.81745913970033168</v>
      </c>
      <c r="P274">
        <f t="shared" si="49"/>
        <v>0.81745913970033168</v>
      </c>
      <c r="Q274">
        <f t="shared" si="50"/>
        <v>-0.20155435947781417</v>
      </c>
    </row>
    <row r="275" spans="1:17" x14ac:dyDescent="0.25">
      <c r="A275">
        <v>-5.6858338818942329</v>
      </c>
      <c r="B275">
        <v>-35.508699828064103</v>
      </c>
      <c r="C275">
        <v>-105.96394786685998</v>
      </c>
      <c r="D275">
        <v>157.1927179217501</v>
      </c>
      <c r="E275">
        <v>1</v>
      </c>
      <c r="G275">
        <f t="shared" si="41"/>
        <v>-3.9829396194791269E-2</v>
      </c>
      <c r="H275">
        <f t="shared" si="42"/>
        <v>-0.30328163352357423</v>
      </c>
      <c r="I275">
        <f t="shared" si="43"/>
        <v>-0.81030143950958067</v>
      </c>
      <c r="J275">
        <f t="shared" si="44"/>
        <v>1.5618772282566569</v>
      </c>
      <c r="K275">
        <f t="shared" si="45"/>
        <v>-0.49888808511330907</v>
      </c>
      <c r="M275">
        <f t="shared" si="46"/>
        <v>-9.0423326084598354E-2</v>
      </c>
      <c r="N275">
        <f t="shared" si="47"/>
        <v>0.9135443762399279</v>
      </c>
      <c r="O275">
        <f t="shared" si="48"/>
        <v>0.477409558713774</v>
      </c>
      <c r="P275">
        <f t="shared" si="49"/>
        <v>0.477409558713774</v>
      </c>
      <c r="Q275">
        <f t="shared" si="50"/>
        <v>-0.7393805428359308</v>
      </c>
    </row>
    <row r="276" spans="1:17" x14ac:dyDescent="0.25">
      <c r="A276">
        <v>10.385094737400134</v>
      </c>
      <c r="B276">
        <v>-35.508699828064103</v>
      </c>
      <c r="C276">
        <v>23.024115278327077</v>
      </c>
      <c r="D276">
        <v>-94.961360375027951</v>
      </c>
      <c r="E276">
        <v>0</v>
      </c>
      <c r="G276">
        <f t="shared" si="41"/>
        <v>7.2747825808542693E-2</v>
      </c>
      <c r="H276">
        <f t="shared" si="42"/>
        <v>-0.30328163352357423</v>
      </c>
      <c r="I276">
        <f t="shared" si="43"/>
        <v>0.17606435140472657</v>
      </c>
      <c r="J276">
        <f t="shared" si="44"/>
        <v>-0.9435423491300805</v>
      </c>
      <c r="K276">
        <f t="shared" si="45"/>
        <v>-0.49888808511330907</v>
      </c>
      <c r="M276">
        <f t="shared" si="46"/>
        <v>-1.4968998905536945</v>
      </c>
      <c r="N276">
        <f t="shared" si="47"/>
        <v>0.22382296139064189</v>
      </c>
      <c r="O276">
        <f t="shared" si="48"/>
        <v>0.18288834941968216</v>
      </c>
      <c r="P276">
        <f t="shared" si="49"/>
        <v>0.81711165058031787</v>
      </c>
      <c r="Q276">
        <f t="shared" si="50"/>
        <v>-0.20197953424211898</v>
      </c>
    </row>
    <row r="277" spans="1:17" x14ac:dyDescent="0.25">
      <c r="A277">
        <v>-5.6858338818942329</v>
      </c>
      <c r="B277">
        <v>-35.508699828064103</v>
      </c>
      <c r="C277">
        <v>9.304003126978575</v>
      </c>
      <c r="D277">
        <v>-94.961360375027951</v>
      </c>
      <c r="E277">
        <v>0</v>
      </c>
      <c r="G277">
        <f t="shared" si="41"/>
        <v>-3.9829396194791269E-2</v>
      </c>
      <c r="H277">
        <f t="shared" si="42"/>
        <v>-0.30328163352357423</v>
      </c>
      <c r="I277">
        <f t="shared" si="43"/>
        <v>7.1147284324145132E-2</v>
      </c>
      <c r="J277">
        <f t="shared" si="44"/>
        <v>-0.9435423491300805</v>
      </c>
      <c r="K277">
        <f t="shared" si="45"/>
        <v>-0.49888808511330907</v>
      </c>
      <c r="M277">
        <f t="shared" si="46"/>
        <v>-1.7143941796376099</v>
      </c>
      <c r="N277">
        <f t="shared" si="47"/>
        <v>0.1800727794312722</v>
      </c>
      <c r="O277">
        <f t="shared" si="48"/>
        <v>0.1525946387120776</v>
      </c>
      <c r="P277">
        <f t="shared" si="49"/>
        <v>0.84740536128792243</v>
      </c>
      <c r="Q277">
        <f t="shared" si="50"/>
        <v>-0.16557611405972453</v>
      </c>
    </row>
    <row r="278" spans="1:17" x14ac:dyDescent="0.25">
      <c r="A278">
        <v>-5.6858338818942329</v>
      </c>
      <c r="B278">
        <v>-35.508699828064103</v>
      </c>
      <c r="C278">
        <v>9.304003126978575</v>
      </c>
      <c r="D278">
        <v>-94.961360375027951</v>
      </c>
      <c r="E278">
        <v>0</v>
      </c>
      <c r="G278">
        <f t="shared" si="41"/>
        <v>-3.9829396194791269E-2</v>
      </c>
      <c r="H278">
        <f t="shared" si="42"/>
        <v>-0.30328163352357423</v>
      </c>
      <c r="I278">
        <f t="shared" si="43"/>
        <v>7.1147284324145132E-2</v>
      </c>
      <c r="J278">
        <f t="shared" si="44"/>
        <v>-0.9435423491300805</v>
      </c>
      <c r="K278">
        <f t="shared" si="45"/>
        <v>-0.49888808511330907</v>
      </c>
      <c r="M278">
        <f t="shared" si="46"/>
        <v>-1.7143941796376099</v>
      </c>
      <c r="N278">
        <f t="shared" si="47"/>
        <v>0.1800727794312722</v>
      </c>
      <c r="O278">
        <f t="shared" si="48"/>
        <v>0.1525946387120776</v>
      </c>
      <c r="P278">
        <f t="shared" si="49"/>
        <v>0.84740536128792243</v>
      </c>
      <c r="Q278">
        <f t="shared" si="50"/>
        <v>-0.16557611405972453</v>
      </c>
    </row>
    <row r="279" spans="1:17" x14ac:dyDescent="0.25">
      <c r="A279">
        <v>6.0882919635254256</v>
      </c>
      <c r="B279">
        <v>-35.508699828064103</v>
      </c>
      <c r="C279">
        <v>9.3040031269785537</v>
      </c>
      <c r="D279">
        <v>-94.961360375027951</v>
      </c>
      <c r="E279">
        <v>0</v>
      </c>
      <c r="G279">
        <f t="shared" si="41"/>
        <v>4.2648624247888053E-2</v>
      </c>
      <c r="H279">
        <f t="shared" si="42"/>
        <v>-0.30328163352357423</v>
      </c>
      <c r="I279">
        <f t="shared" si="43"/>
        <v>7.1147284324144966E-2</v>
      </c>
      <c r="J279">
        <f t="shared" si="44"/>
        <v>-0.9435423491300805</v>
      </c>
      <c r="K279">
        <f t="shared" si="45"/>
        <v>-0.49888808511330907</v>
      </c>
      <c r="M279">
        <f t="shared" si="46"/>
        <v>-1.6319161591949307</v>
      </c>
      <c r="N279">
        <f t="shared" si="47"/>
        <v>0.19555450133623736</v>
      </c>
      <c r="O279">
        <f t="shared" si="48"/>
        <v>0.16356803568358586</v>
      </c>
      <c r="P279">
        <f t="shared" si="49"/>
        <v>0.8364319643164142</v>
      </c>
      <c r="Q279">
        <f t="shared" si="50"/>
        <v>-0.17861009561507254</v>
      </c>
    </row>
    <row r="280" spans="1:17" x14ac:dyDescent="0.25">
      <c r="A280">
        <v>-5.6858338818942329</v>
      </c>
      <c r="B280">
        <v>146.3586035421537</v>
      </c>
      <c r="C280">
        <v>96.207787829339537</v>
      </c>
      <c r="D280">
        <v>157.1927179217501</v>
      </c>
      <c r="E280">
        <v>1</v>
      </c>
      <c r="G280">
        <f t="shared" si="41"/>
        <v>-3.9829396194791269E-2</v>
      </c>
      <c r="H280">
        <f t="shared" si="42"/>
        <v>1.2500563686483346</v>
      </c>
      <c r="I280">
        <f t="shared" si="43"/>
        <v>0.73569653207048114</v>
      </c>
      <c r="J280">
        <f t="shared" si="44"/>
        <v>1.5618772282566569</v>
      </c>
      <c r="K280">
        <f t="shared" si="45"/>
        <v>-0.49888808511330907</v>
      </c>
      <c r="M280">
        <f t="shared" si="46"/>
        <v>3.0089126476673718</v>
      </c>
      <c r="N280">
        <f t="shared" si="47"/>
        <v>20.265352362515937</v>
      </c>
      <c r="O280">
        <f t="shared" si="48"/>
        <v>0.95297515023721491</v>
      </c>
      <c r="P280">
        <f t="shared" si="49"/>
        <v>0.95297515023721491</v>
      </c>
      <c r="Q280">
        <f t="shared" si="50"/>
        <v>-4.81664509698796E-2</v>
      </c>
    </row>
    <row r="281" spans="1:17" x14ac:dyDescent="0.25">
      <c r="A281">
        <v>6.0882919635254256</v>
      </c>
      <c r="B281">
        <v>-35.508699828064103</v>
      </c>
      <c r="C281">
        <v>96.207787829339537</v>
      </c>
      <c r="D281">
        <v>-94.961360375027951</v>
      </c>
      <c r="E281">
        <v>0</v>
      </c>
      <c r="G281">
        <f t="shared" si="41"/>
        <v>4.2648624247888053E-2</v>
      </c>
      <c r="H281">
        <f t="shared" si="42"/>
        <v>-0.30328163352357423</v>
      </c>
      <c r="I281">
        <f t="shared" si="43"/>
        <v>0.73569653207048114</v>
      </c>
      <c r="J281">
        <f t="shared" si="44"/>
        <v>-0.9435423491300805</v>
      </c>
      <c r="K281">
        <f t="shared" si="45"/>
        <v>-0.49888808511330907</v>
      </c>
      <c r="M281">
        <f t="shared" si="46"/>
        <v>-0.96736691144859455</v>
      </c>
      <c r="N281">
        <f t="shared" si="47"/>
        <v>0.38008251258601039</v>
      </c>
      <c r="O281">
        <f t="shared" si="48"/>
        <v>0.27540564358996805</v>
      </c>
      <c r="P281">
        <f t="shared" si="49"/>
        <v>0.72459435641003189</v>
      </c>
      <c r="Q281">
        <f t="shared" si="50"/>
        <v>-0.32214328911065226</v>
      </c>
    </row>
    <row r="282" spans="1:17" x14ac:dyDescent="0.25">
      <c r="A282">
        <v>-5.6858338818942329</v>
      </c>
      <c r="B282">
        <v>-35.508699828064103</v>
      </c>
      <c r="C282">
        <v>49.850513937795007</v>
      </c>
      <c r="D282">
        <v>157.1927179217501</v>
      </c>
      <c r="E282">
        <v>0</v>
      </c>
      <c r="G282">
        <f t="shared" si="41"/>
        <v>-3.9829396194791269E-2</v>
      </c>
      <c r="H282">
        <f t="shared" si="42"/>
        <v>-0.30328163352357423</v>
      </c>
      <c r="I282">
        <f t="shared" si="43"/>
        <v>0.38120458908195171</v>
      </c>
      <c r="J282">
        <f t="shared" si="44"/>
        <v>1.5618772282566569</v>
      </c>
      <c r="K282">
        <f t="shared" si="45"/>
        <v>-0.49888808511330907</v>
      </c>
      <c r="M282">
        <f t="shared" si="46"/>
        <v>1.1010827025069341</v>
      </c>
      <c r="N282">
        <f t="shared" si="47"/>
        <v>3.007420403476333</v>
      </c>
      <c r="O282">
        <f t="shared" si="48"/>
        <v>0.75046291646054253</v>
      </c>
      <c r="P282">
        <f t="shared" si="49"/>
        <v>0.24953708353945747</v>
      </c>
      <c r="Q282">
        <f t="shared" si="50"/>
        <v>-1.3881477434144478</v>
      </c>
    </row>
    <row r="283" spans="1:17" x14ac:dyDescent="0.25">
      <c r="A283">
        <v>6.0882919635254256</v>
      </c>
      <c r="B283">
        <v>-35.508699828064103</v>
      </c>
      <c r="C283">
        <v>-46.758841498002319</v>
      </c>
      <c r="D283">
        <v>-94.961360375027951</v>
      </c>
      <c r="E283">
        <v>0</v>
      </c>
      <c r="G283">
        <f t="shared" si="41"/>
        <v>4.2648624247888053E-2</v>
      </c>
      <c r="H283">
        <f t="shared" si="42"/>
        <v>-0.30328163352357423</v>
      </c>
      <c r="I283">
        <f t="shared" si="43"/>
        <v>-0.35756271202010614</v>
      </c>
      <c r="J283">
        <f t="shared" si="44"/>
        <v>-0.9435423491300805</v>
      </c>
      <c r="K283">
        <f t="shared" si="45"/>
        <v>-0.49888808511330907</v>
      </c>
      <c r="M283">
        <f t="shared" si="46"/>
        <v>-2.0606261555391816</v>
      </c>
      <c r="N283">
        <f t="shared" si="47"/>
        <v>0.12737418886585367</v>
      </c>
      <c r="O283">
        <f t="shared" si="48"/>
        <v>0.11298306287639331</v>
      </c>
      <c r="P283">
        <f t="shared" si="49"/>
        <v>0.88701693712360674</v>
      </c>
      <c r="Q283">
        <f t="shared" si="50"/>
        <v>-0.11989120201426787</v>
      </c>
    </row>
    <row r="284" spans="1:17" x14ac:dyDescent="0.25">
      <c r="A284">
        <v>10.385094737400134</v>
      </c>
      <c r="B284">
        <v>-35.508699828064103</v>
      </c>
      <c r="C284">
        <v>96.207787829339537</v>
      </c>
      <c r="D284">
        <v>157.1927179217501</v>
      </c>
      <c r="E284">
        <v>1</v>
      </c>
      <c r="G284">
        <f t="shared" si="41"/>
        <v>7.2747825808542693E-2</v>
      </c>
      <c r="H284">
        <f t="shared" si="42"/>
        <v>-0.30328163352357423</v>
      </c>
      <c r="I284">
        <f t="shared" si="43"/>
        <v>0.73569653207048114</v>
      </c>
      <c r="J284">
        <f t="shared" si="44"/>
        <v>1.5618772282566569</v>
      </c>
      <c r="K284">
        <f t="shared" si="45"/>
        <v>-0.49888808511330907</v>
      </c>
      <c r="M284">
        <f t="shared" si="46"/>
        <v>1.5681518674987973</v>
      </c>
      <c r="N284">
        <f t="shared" si="47"/>
        <v>4.7977730747505261</v>
      </c>
      <c r="O284">
        <f t="shared" si="48"/>
        <v>0.82751998274043703</v>
      </c>
      <c r="P284">
        <f t="shared" si="49"/>
        <v>0.82751998274043703</v>
      </c>
      <c r="Q284">
        <f t="shared" si="50"/>
        <v>-0.18932202369567311</v>
      </c>
    </row>
    <row r="285" spans="1:17" x14ac:dyDescent="0.25">
      <c r="A285">
        <v>24.067603007585038</v>
      </c>
      <c r="B285">
        <v>-35.508699828064103</v>
      </c>
      <c r="C285">
        <v>26.617316200933416</v>
      </c>
      <c r="D285">
        <v>-94.961360375027951</v>
      </c>
      <c r="E285">
        <v>0</v>
      </c>
      <c r="G285">
        <f t="shared" si="41"/>
        <v>0.16859410872002084</v>
      </c>
      <c r="H285">
        <f t="shared" si="42"/>
        <v>-0.30328163352357423</v>
      </c>
      <c r="I285">
        <f t="shared" si="43"/>
        <v>0.20354139372569938</v>
      </c>
      <c r="J285">
        <f t="shared" si="44"/>
        <v>-0.9435423491300805</v>
      </c>
      <c r="K285">
        <f t="shared" si="45"/>
        <v>-0.49888808511330907</v>
      </c>
      <c r="M285">
        <f t="shared" si="46"/>
        <v>-1.3735765653212435</v>
      </c>
      <c r="N285">
        <f t="shared" si="47"/>
        <v>0.25319975272268963</v>
      </c>
      <c r="O285">
        <f t="shared" si="48"/>
        <v>0.2020426130571685</v>
      </c>
      <c r="P285">
        <f t="shared" si="49"/>
        <v>0.79795738694283147</v>
      </c>
      <c r="Q285">
        <f t="shared" si="50"/>
        <v>-0.22570008277916268</v>
      </c>
    </row>
    <row r="286" spans="1:17" x14ac:dyDescent="0.25">
      <c r="A286">
        <v>-43.580409799888336</v>
      </c>
      <c r="B286">
        <v>-35.508699828064103</v>
      </c>
      <c r="C286">
        <v>26.617316200933416</v>
      </c>
      <c r="D286">
        <v>-94.961360375027951</v>
      </c>
      <c r="E286">
        <v>0</v>
      </c>
      <c r="G286">
        <f t="shared" si="41"/>
        <v>-0.30528176593031975</v>
      </c>
      <c r="H286">
        <f t="shared" si="42"/>
        <v>-0.30328163352357423</v>
      </c>
      <c r="I286">
        <f t="shared" si="43"/>
        <v>0.20354139372569938</v>
      </c>
      <c r="J286">
        <f t="shared" si="44"/>
        <v>-0.9435423491300805</v>
      </c>
      <c r="K286">
        <f t="shared" si="45"/>
        <v>-0.49888808511330907</v>
      </c>
      <c r="M286">
        <f t="shared" si="46"/>
        <v>-1.8474524399715841</v>
      </c>
      <c r="N286">
        <f t="shared" si="47"/>
        <v>0.15763824810656105</v>
      </c>
      <c r="O286">
        <f t="shared" si="48"/>
        <v>0.13617228729648054</v>
      </c>
      <c r="P286">
        <f t="shared" si="49"/>
        <v>0.86382771270351943</v>
      </c>
      <c r="Q286">
        <f t="shared" si="50"/>
        <v>-0.14638193665536833</v>
      </c>
    </row>
    <row r="287" spans="1:17" x14ac:dyDescent="0.25">
      <c r="A287">
        <v>6.0882919635254256</v>
      </c>
      <c r="B287">
        <v>-35.508699828064103</v>
      </c>
      <c r="C287">
        <v>9.304003126978575</v>
      </c>
      <c r="D287">
        <v>-94.961360375027951</v>
      </c>
      <c r="E287">
        <v>0</v>
      </c>
      <c r="G287">
        <f t="shared" si="41"/>
        <v>4.2648624247888053E-2</v>
      </c>
      <c r="H287">
        <f t="shared" si="42"/>
        <v>-0.30328163352357423</v>
      </c>
      <c r="I287">
        <f t="shared" si="43"/>
        <v>7.1147284324145132E-2</v>
      </c>
      <c r="J287">
        <f t="shared" si="44"/>
        <v>-0.9435423491300805</v>
      </c>
      <c r="K287">
        <f t="shared" si="45"/>
        <v>-0.49888808511330907</v>
      </c>
      <c r="M287">
        <f t="shared" si="46"/>
        <v>-1.6319161591949307</v>
      </c>
      <c r="N287">
        <f t="shared" si="47"/>
        <v>0.19555450133623736</v>
      </c>
      <c r="O287">
        <f t="shared" si="48"/>
        <v>0.16356803568358586</v>
      </c>
      <c r="P287">
        <f t="shared" si="49"/>
        <v>0.8364319643164142</v>
      </c>
      <c r="Q287">
        <f t="shared" si="50"/>
        <v>-0.17861009561507254</v>
      </c>
    </row>
    <row r="288" spans="1:17" x14ac:dyDescent="0.25">
      <c r="A288">
        <v>-5.6858338818942329</v>
      </c>
      <c r="B288">
        <v>-35.508699828064103</v>
      </c>
      <c r="C288">
        <v>26.617316200933416</v>
      </c>
      <c r="D288">
        <v>-94.961360375027951</v>
      </c>
      <c r="E288">
        <v>0</v>
      </c>
      <c r="G288">
        <f t="shared" si="41"/>
        <v>-3.9829396194791269E-2</v>
      </c>
      <c r="H288">
        <f t="shared" si="42"/>
        <v>-0.30328163352357423</v>
      </c>
      <c r="I288">
        <f t="shared" si="43"/>
        <v>0.20354139372569938</v>
      </c>
      <c r="J288">
        <f t="shared" si="44"/>
        <v>-0.9435423491300805</v>
      </c>
      <c r="K288">
        <f t="shared" si="45"/>
        <v>-0.49888808511330907</v>
      </c>
      <c r="M288">
        <f t="shared" si="46"/>
        <v>-1.5820000702360557</v>
      </c>
      <c r="N288">
        <f t="shared" si="47"/>
        <v>0.2055635452462008</v>
      </c>
      <c r="O288">
        <f t="shared" si="48"/>
        <v>0.17051240978277965</v>
      </c>
      <c r="P288">
        <f t="shared" si="49"/>
        <v>0.82948759021722029</v>
      </c>
      <c r="Q288">
        <f t="shared" si="50"/>
        <v>-0.18694713002145014</v>
      </c>
    </row>
    <row r="289" spans="1:17" x14ac:dyDescent="0.25">
      <c r="A289">
        <v>76.513380263189873</v>
      </c>
      <c r="B289">
        <v>-35.508699828064103</v>
      </c>
      <c r="C289">
        <v>26.617316200933416</v>
      </c>
      <c r="D289">
        <v>157.1927179217501</v>
      </c>
      <c r="E289">
        <v>1</v>
      </c>
      <c r="G289">
        <f t="shared" si="41"/>
        <v>0.53597797614341225</v>
      </c>
      <c r="H289">
        <f t="shared" si="42"/>
        <v>-0.30328163352357423</v>
      </c>
      <c r="I289">
        <f t="shared" si="43"/>
        <v>0.20354139372569938</v>
      </c>
      <c r="J289">
        <f t="shared" si="44"/>
        <v>1.5618772282566569</v>
      </c>
      <c r="K289">
        <f t="shared" si="45"/>
        <v>-0.49888808511330907</v>
      </c>
      <c r="M289">
        <f t="shared" si="46"/>
        <v>1.4992268794888852</v>
      </c>
      <c r="N289">
        <f t="shared" si="47"/>
        <v>4.4782255236353636</v>
      </c>
      <c r="O289">
        <f t="shared" si="48"/>
        <v>0.81745913970033168</v>
      </c>
      <c r="P289">
        <f t="shared" si="49"/>
        <v>0.81745913970033168</v>
      </c>
      <c r="Q289">
        <f t="shared" si="50"/>
        <v>-0.20155435947781417</v>
      </c>
    </row>
    <row r="290" spans="1:17" x14ac:dyDescent="0.25">
      <c r="A290">
        <v>-5.6858338818942329</v>
      </c>
      <c r="B290">
        <v>-35.508699828064103</v>
      </c>
      <c r="C290">
        <v>26.617316200933416</v>
      </c>
      <c r="D290">
        <v>-94.961360375027951</v>
      </c>
      <c r="E290">
        <v>0</v>
      </c>
      <c r="G290">
        <f t="shared" si="41"/>
        <v>-3.9829396194791269E-2</v>
      </c>
      <c r="H290">
        <f t="shared" si="42"/>
        <v>-0.30328163352357423</v>
      </c>
      <c r="I290">
        <f t="shared" si="43"/>
        <v>0.20354139372569938</v>
      </c>
      <c r="J290">
        <f t="shared" si="44"/>
        <v>-0.9435423491300805</v>
      </c>
      <c r="K290">
        <f t="shared" si="45"/>
        <v>-0.49888808511330907</v>
      </c>
      <c r="M290">
        <f t="shared" si="46"/>
        <v>-1.5820000702360557</v>
      </c>
      <c r="N290">
        <f t="shared" si="47"/>
        <v>0.2055635452462008</v>
      </c>
      <c r="O290">
        <f t="shared" si="48"/>
        <v>0.17051240978277965</v>
      </c>
      <c r="P290">
        <f t="shared" si="49"/>
        <v>0.82948759021722029</v>
      </c>
      <c r="Q290">
        <f t="shared" si="50"/>
        <v>-0.18694713002145014</v>
      </c>
    </row>
    <row r="291" spans="1:17" x14ac:dyDescent="0.25">
      <c r="A291">
        <v>76.513380263189873</v>
      </c>
      <c r="B291">
        <v>-35.508699828064103</v>
      </c>
      <c r="C291">
        <v>-96.783192941547711</v>
      </c>
      <c r="D291">
        <v>157.1927179217501</v>
      </c>
      <c r="E291">
        <v>1</v>
      </c>
      <c r="G291">
        <f t="shared" si="41"/>
        <v>0.53597797614341225</v>
      </c>
      <c r="H291">
        <f t="shared" si="42"/>
        <v>-0.30328163352357423</v>
      </c>
      <c r="I291">
        <f t="shared" si="43"/>
        <v>-0.74009662851940994</v>
      </c>
      <c r="J291">
        <f t="shared" si="44"/>
        <v>1.5618772282566569</v>
      </c>
      <c r="K291">
        <f t="shared" si="45"/>
        <v>-0.49888808511330907</v>
      </c>
      <c r="M291">
        <f t="shared" si="46"/>
        <v>0.55558885724377594</v>
      </c>
      <c r="N291">
        <f t="shared" si="47"/>
        <v>1.7429670414119827</v>
      </c>
      <c r="O291">
        <f t="shared" si="48"/>
        <v>0.63543127390796683</v>
      </c>
      <c r="P291">
        <f t="shared" si="49"/>
        <v>0.63543127390796683</v>
      </c>
      <c r="Q291">
        <f t="shared" si="50"/>
        <v>-0.45345133911343039</v>
      </c>
    </row>
    <row r="292" spans="1:17" x14ac:dyDescent="0.25">
      <c r="A292">
        <v>-43.580409799888336</v>
      </c>
      <c r="B292">
        <v>-35.508699828064103</v>
      </c>
      <c r="C292">
        <v>-37.69635979759498</v>
      </c>
      <c r="D292">
        <v>157.1927179217501</v>
      </c>
      <c r="E292">
        <v>1</v>
      </c>
      <c r="G292">
        <f t="shared" si="41"/>
        <v>-0.30528176593031975</v>
      </c>
      <c r="H292">
        <f t="shared" si="42"/>
        <v>-0.30328163352357423</v>
      </c>
      <c r="I292">
        <f t="shared" si="43"/>
        <v>-0.28826233094525272</v>
      </c>
      <c r="J292">
        <f t="shared" si="44"/>
        <v>1.5618772282566569</v>
      </c>
      <c r="K292">
        <f t="shared" si="45"/>
        <v>-0.49888808511330907</v>
      </c>
      <c r="M292">
        <f t="shared" si="46"/>
        <v>0.1661634127442011</v>
      </c>
      <c r="N292">
        <f t="shared" si="47"/>
        <v>1.1807660381772669</v>
      </c>
      <c r="O292">
        <f t="shared" si="48"/>
        <v>0.54144553680053531</v>
      </c>
      <c r="P292">
        <f t="shared" si="49"/>
        <v>0.54144553680053531</v>
      </c>
      <c r="Q292">
        <f t="shared" si="50"/>
        <v>-0.61351279599180064</v>
      </c>
    </row>
    <row r="293" spans="1:17" x14ac:dyDescent="0.25">
      <c r="A293">
        <v>6.0882919635254256</v>
      </c>
      <c r="B293">
        <v>72.164869069215996</v>
      </c>
      <c r="C293">
        <v>-37.69635979759498</v>
      </c>
      <c r="D293">
        <v>157.1927179217501</v>
      </c>
      <c r="E293">
        <v>1</v>
      </c>
      <c r="G293">
        <f t="shared" si="41"/>
        <v>4.2648624247888053E-2</v>
      </c>
      <c r="H293">
        <f t="shared" si="42"/>
        <v>0.61636386238588736</v>
      </c>
      <c r="I293">
        <f t="shared" si="43"/>
        <v>-0.28826233094525272</v>
      </c>
      <c r="J293">
        <f t="shared" si="44"/>
        <v>1.5618772282566569</v>
      </c>
      <c r="K293">
        <f t="shared" si="45"/>
        <v>-0.49888808511330907</v>
      </c>
      <c r="M293">
        <f t="shared" si="46"/>
        <v>1.4337392988318705</v>
      </c>
      <c r="N293">
        <f t="shared" si="47"/>
        <v>4.1943538474070818</v>
      </c>
      <c r="O293">
        <f t="shared" si="48"/>
        <v>0.80748327330469027</v>
      </c>
      <c r="P293">
        <f t="shared" si="49"/>
        <v>0.80748327330469027</v>
      </c>
      <c r="Q293">
        <f t="shared" si="50"/>
        <v>-0.21383293827362507</v>
      </c>
    </row>
    <row r="294" spans="1:17" x14ac:dyDescent="0.25">
      <c r="A294">
        <v>6.0882919635254256</v>
      </c>
      <c r="B294">
        <v>146.3586035421537</v>
      </c>
      <c r="C294">
        <v>49.850513937795</v>
      </c>
      <c r="D294">
        <v>-94.961360375027951</v>
      </c>
      <c r="E294">
        <v>0</v>
      </c>
      <c r="G294">
        <f t="shared" si="41"/>
        <v>4.2648624247888053E-2</v>
      </c>
      <c r="H294">
        <f t="shared" si="42"/>
        <v>1.2500563686483346</v>
      </c>
      <c r="I294">
        <f t="shared" si="43"/>
        <v>0.38120458908195165</v>
      </c>
      <c r="J294">
        <f t="shared" si="44"/>
        <v>-0.9435423491300805</v>
      </c>
      <c r="K294">
        <f t="shared" si="45"/>
        <v>-0.49888808511330907</v>
      </c>
      <c r="M294">
        <f t="shared" si="46"/>
        <v>0.23147914773478462</v>
      </c>
      <c r="N294">
        <f t="shared" si="47"/>
        <v>1.2604630427939116</v>
      </c>
      <c r="O294">
        <f t="shared" si="48"/>
        <v>0.55761276293019635</v>
      </c>
      <c r="P294">
        <f t="shared" si="49"/>
        <v>0.44238723706980365</v>
      </c>
      <c r="Q294">
        <f t="shared" si="50"/>
        <v>-0.8155696784898816</v>
      </c>
    </row>
    <row r="295" spans="1:17" x14ac:dyDescent="0.25">
      <c r="A295">
        <v>-5.6858338818942329</v>
      </c>
      <c r="B295">
        <v>-35.508699828064103</v>
      </c>
      <c r="C295">
        <v>-46.758841498002319</v>
      </c>
      <c r="D295">
        <v>-94.961360375027951</v>
      </c>
      <c r="E295">
        <v>0</v>
      </c>
      <c r="G295">
        <f t="shared" si="41"/>
        <v>-3.9829396194791269E-2</v>
      </c>
      <c r="H295">
        <f t="shared" si="42"/>
        <v>-0.30328163352357423</v>
      </c>
      <c r="I295">
        <f t="shared" si="43"/>
        <v>-0.35756271202010614</v>
      </c>
      <c r="J295">
        <f t="shared" si="44"/>
        <v>-0.9435423491300805</v>
      </c>
      <c r="K295">
        <f t="shared" si="45"/>
        <v>-0.49888808511330907</v>
      </c>
      <c r="M295">
        <f t="shared" si="46"/>
        <v>-2.1431041759818612</v>
      </c>
      <c r="N295">
        <f t="shared" si="47"/>
        <v>0.11729018795348886</v>
      </c>
      <c r="O295">
        <f t="shared" si="48"/>
        <v>0.10497737223337315</v>
      </c>
      <c r="P295">
        <f t="shared" si="49"/>
        <v>0.89502262776662689</v>
      </c>
      <c r="Q295">
        <f t="shared" si="50"/>
        <v>-0.11090627860606453</v>
      </c>
    </row>
    <row r="296" spans="1:17" x14ac:dyDescent="0.25">
      <c r="A296">
        <v>10.385094737400134</v>
      </c>
      <c r="B296">
        <v>-35.508699828064103</v>
      </c>
      <c r="C296">
        <v>26.617316200933416</v>
      </c>
      <c r="D296">
        <v>-94.961360375027951</v>
      </c>
      <c r="E296">
        <v>0</v>
      </c>
      <c r="G296">
        <f t="shared" si="41"/>
        <v>7.2747825808542693E-2</v>
      </c>
      <c r="H296">
        <f t="shared" si="42"/>
        <v>-0.30328163352357423</v>
      </c>
      <c r="I296">
        <f t="shared" si="43"/>
        <v>0.20354139372569938</v>
      </c>
      <c r="J296">
        <f t="shared" si="44"/>
        <v>-0.9435423491300805</v>
      </c>
      <c r="K296">
        <f t="shared" si="45"/>
        <v>-0.49888808511330907</v>
      </c>
      <c r="M296">
        <f t="shared" si="46"/>
        <v>-1.4694228482327216</v>
      </c>
      <c r="N296">
        <f t="shared" si="47"/>
        <v>0.2300582253887781</v>
      </c>
      <c r="O296">
        <f t="shared" si="48"/>
        <v>0.187030354043659</v>
      </c>
      <c r="P296">
        <f t="shared" si="49"/>
        <v>0.81296964595634102</v>
      </c>
      <c r="Q296">
        <f t="shared" si="50"/>
        <v>-0.20706150597838555</v>
      </c>
    </row>
    <row r="297" spans="1:17" x14ac:dyDescent="0.25">
      <c r="A297">
        <v>10.385094737400134</v>
      </c>
      <c r="B297">
        <v>-35.508699828064103</v>
      </c>
      <c r="C297">
        <v>26.617316200933416</v>
      </c>
      <c r="D297">
        <v>157.1927179217501</v>
      </c>
      <c r="E297">
        <v>1</v>
      </c>
      <c r="G297">
        <f t="shared" si="41"/>
        <v>7.2747825808542693E-2</v>
      </c>
      <c r="H297">
        <f t="shared" si="42"/>
        <v>-0.30328163352357423</v>
      </c>
      <c r="I297">
        <f t="shared" si="43"/>
        <v>0.20354139372569938</v>
      </c>
      <c r="J297">
        <f t="shared" si="44"/>
        <v>1.5618772282566569</v>
      </c>
      <c r="K297">
        <f t="shared" si="45"/>
        <v>-0.49888808511330907</v>
      </c>
      <c r="M297">
        <f t="shared" si="46"/>
        <v>1.0359967291540155</v>
      </c>
      <c r="N297">
        <f t="shared" si="47"/>
        <v>2.81791353290587</v>
      </c>
      <c r="O297">
        <f t="shared" si="48"/>
        <v>0.73807683401386903</v>
      </c>
      <c r="P297">
        <f t="shared" si="49"/>
        <v>0.73807683401386903</v>
      </c>
      <c r="Q297">
        <f t="shared" si="50"/>
        <v>-0.30370734867094829</v>
      </c>
    </row>
    <row r="298" spans="1:17" x14ac:dyDescent="0.25">
      <c r="A298">
        <v>-43.580409799888336</v>
      </c>
      <c r="B298">
        <v>146.3586035421537</v>
      </c>
      <c r="C298">
        <v>26.617316200933416</v>
      </c>
      <c r="D298">
        <v>-94.961360375027951</v>
      </c>
      <c r="E298">
        <v>0</v>
      </c>
      <c r="G298">
        <f t="shared" si="41"/>
        <v>-0.30528176593031975</v>
      </c>
      <c r="H298">
        <f t="shared" si="42"/>
        <v>1.2500563686483346</v>
      </c>
      <c r="I298">
        <f t="shared" si="43"/>
        <v>0.20354139372569938</v>
      </c>
      <c r="J298">
        <f t="shared" si="44"/>
        <v>-0.9435423491300805</v>
      </c>
      <c r="K298">
        <f t="shared" si="45"/>
        <v>-0.49888808511330907</v>
      </c>
      <c r="M298">
        <f t="shared" si="46"/>
        <v>-0.29411443779967539</v>
      </c>
      <c r="N298">
        <f t="shared" si="47"/>
        <v>0.74519120852134613</v>
      </c>
      <c r="O298">
        <f t="shared" si="48"/>
        <v>0.42699688428566329</v>
      </c>
      <c r="P298">
        <f t="shared" si="49"/>
        <v>0.57300311571433671</v>
      </c>
      <c r="Q298">
        <f t="shared" si="50"/>
        <v>-0.55686412473534541</v>
      </c>
    </row>
    <row r="299" spans="1:17" x14ac:dyDescent="0.25">
      <c r="A299">
        <v>76.513380263189873</v>
      </c>
      <c r="B299">
        <v>-35.508699828064103</v>
      </c>
      <c r="C299">
        <v>49.850513937795</v>
      </c>
      <c r="D299">
        <v>-94.961360375027951</v>
      </c>
      <c r="E299">
        <v>1</v>
      </c>
      <c r="G299">
        <f t="shared" si="41"/>
        <v>0.53597797614341225</v>
      </c>
      <c r="H299">
        <f t="shared" si="42"/>
        <v>-0.30328163352357423</v>
      </c>
      <c r="I299">
        <f t="shared" si="43"/>
        <v>0.38120458908195165</v>
      </c>
      <c r="J299">
        <f t="shared" si="44"/>
        <v>-0.9435423491300805</v>
      </c>
      <c r="K299">
        <f t="shared" si="45"/>
        <v>-0.49888808511330907</v>
      </c>
      <c r="M299">
        <f t="shared" si="46"/>
        <v>-0.82852950254159996</v>
      </c>
      <c r="N299">
        <f t="shared" si="47"/>
        <v>0.43669096736835383</v>
      </c>
      <c r="O299">
        <f t="shared" si="48"/>
        <v>0.30395608887850023</v>
      </c>
      <c r="P299">
        <f t="shared" si="49"/>
        <v>0.30395608887850023</v>
      </c>
      <c r="Q299">
        <f t="shared" si="50"/>
        <v>-1.1908720324876414</v>
      </c>
    </row>
    <row r="300" spans="1:17" x14ac:dyDescent="0.25">
      <c r="A300">
        <v>-5.6858338818942329</v>
      </c>
      <c r="B300">
        <v>-35.508699828064103</v>
      </c>
      <c r="C300">
        <v>49.850513937795</v>
      </c>
      <c r="D300">
        <v>157.1927179217501</v>
      </c>
      <c r="E300">
        <v>1</v>
      </c>
      <c r="G300">
        <f t="shared" si="41"/>
        <v>-3.9829396194791269E-2</v>
      </c>
      <c r="H300">
        <f t="shared" si="42"/>
        <v>-0.30328163352357423</v>
      </c>
      <c r="I300">
        <f t="shared" si="43"/>
        <v>0.38120458908195165</v>
      </c>
      <c r="J300">
        <f t="shared" si="44"/>
        <v>1.5618772282566569</v>
      </c>
      <c r="K300">
        <f t="shared" si="45"/>
        <v>-0.49888808511330907</v>
      </c>
      <c r="M300">
        <f t="shared" si="46"/>
        <v>1.1010827025069341</v>
      </c>
      <c r="N300">
        <f t="shared" si="47"/>
        <v>3.007420403476333</v>
      </c>
      <c r="O300">
        <f t="shared" si="48"/>
        <v>0.75046291646054253</v>
      </c>
      <c r="P300">
        <f t="shared" si="49"/>
        <v>0.75046291646054253</v>
      </c>
      <c r="Q300">
        <f t="shared" si="50"/>
        <v>-0.28706504090751378</v>
      </c>
    </row>
    <row r="301" spans="1:17" x14ac:dyDescent="0.25">
      <c r="A301">
        <v>-43.580409799888336</v>
      </c>
      <c r="B301">
        <v>-35.508699828064103</v>
      </c>
      <c r="C301">
        <v>96.207787829339537</v>
      </c>
      <c r="D301">
        <v>-94.961360375027951</v>
      </c>
      <c r="E301">
        <v>0</v>
      </c>
      <c r="G301">
        <f t="shared" si="41"/>
        <v>-0.30528176593031975</v>
      </c>
      <c r="H301">
        <f t="shared" si="42"/>
        <v>-0.30328163352357423</v>
      </c>
      <c r="I301">
        <f t="shared" si="43"/>
        <v>0.73569653207048114</v>
      </c>
      <c r="J301">
        <f t="shared" si="44"/>
        <v>-0.9435423491300805</v>
      </c>
      <c r="K301">
        <f t="shared" si="45"/>
        <v>-0.49888808511330907</v>
      </c>
      <c r="M301">
        <f t="shared" si="46"/>
        <v>-1.3152973016268024</v>
      </c>
      <c r="N301">
        <f t="shared" si="47"/>
        <v>0.26839451724999597</v>
      </c>
      <c r="O301">
        <f t="shared" si="48"/>
        <v>0.21160176396213196</v>
      </c>
      <c r="P301">
        <f t="shared" si="49"/>
        <v>0.78839823603786807</v>
      </c>
      <c r="Q301">
        <f t="shared" si="50"/>
        <v>-0.2377519411009657</v>
      </c>
    </row>
    <row r="302" spans="1:17" x14ac:dyDescent="0.25">
      <c r="A302">
        <v>-5.6858338818942329</v>
      </c>
      <c r="B302">
        <v>-35.508699828064103</v>
      </c>
      <c r="C302">
        <v>-105.96394786685998</v>
      </c>
      <c r="D302">
        <v>-94.961360375027951</v>
      </c>
      <c r="E302">
        <v>0</v>
      </c>
      <c r="G302">
        <f t="shared" si="41"/>
        <v>-3.9829396194791269E-2</v>
      </c>
      <c r="H302">
        <f t="shared" si="42"/>
        <v>-0.30328163352357423</v>
      </c>
      <c r="I302">
        <f t="shared" si="43"/>
        <v>-0.81030143950958067</v>
      </c>
      <c r="J302">
        <f t="shared" si="44"/>
        <v>-0.9435423491300805</v>
      </c>
      <c r="K302">
        <f t="shared" si="45"/>
        <v>-0.49888808511330907</v>
      </c>
      <c r="M302">
        <f t="shared" si="46"/>
        <v>-2.5958429034713362</v>
      </c>
      <c r="N302">
        <f t="shared" si="47"/>
        <v>7.4582983316357265E-2</v>
      </c>
      <c r="O302">
        <f t="shared" si="48"/>
        <v>6.9406443684954619E-2</v>
      </c>
      <c r="P302">
        <f t="shared" si="49"/>
        <v>0.93059355631504537</v>
      </c>
      <c r="Q302">
        <f t="shared" si="50"/>
        <v>-7.1932663821818343E-2</v>
      </c>
    </row>
    <row r="303" spans="1:17" x14ac:dyDescent="0.25">
      <c r="A303">
        <v>10.385094737400134</v>
      </c>
      <c r="B303">
        <v>-35.508699828064103</v>
      </c>
      <c r="C303">
        <v>96.207787829339537</v>
      </c>
      <c r="D303">
        <v>-94.961360375027951</v>
      </c>
      <c r="E303">
        <v>0</v>
      </c>
      <c r="G303">
        <f t="shared" si="41"/>
        <v>7.2747825808542693E-2</v>
      </c>
      <c r="H303">
        <f t="shared" si="42"/>
        <v>-0.30328163352357423</v>
      </c>
      <c r="I303">
        <f t="shared" si="43"/>
        <v>0.73569653207048114</v>
      </c>
      <c r="J303">
        <f t="shared" si="44"/>
        <v>-0.9435423491300805</v>
      </c>
      <c r="K303">
        <f t="shared" si="45"/>
        <v>-0.49888808511330907</v>
      </c>
      <c r="M303">
        <f t="shared" si="46"/>
        <v>-0.93726770988793995</v>
      </c>
      <c r="N303">
        <f t="shared" si="47"/>
        <v>0.39169660335778572</v>
      </c>
      <c r="O303">
        <f t="shared" si="48"/>
        <v>0.28145258270569046</v>
      </c>
      <c r="P303">
        <f t="shared" si="49"/>
        <v>0.7185474172943096</v>
      </c>
      <c r="Q303">
        <f t="shared" si="50"/>
        <v>-0.33052358079815836</v>
      </c>
    </row>
    <row r="304" spans="1:17" x14ac:dyDescent="0.25">
      <c r="A304">
        <v>76.513380263189873</v>
      </c>
      <c r="B304">
        <v>-35.508699828064103</v>
      </c>
      <c r="C304">
        <v>26.617316200933416</v>
      </c>
      <c r="D304">
        <v>157.1927179217501</v>
      </c>
      <c r="E304">
        <v>1</v>
      </c>
      <c r="G304">
        <f t="shared" si="41"/>
        <v>0.53597797614341225</v>
      </c>
      <c r="H304">
        <f t="shared" si="42"/>
        <v>-0.30328163352357423</v>
      </c>
      <c r="I304">
        <f t="shared" si="43"/>
        <v>0.20354139372569938</v>
      </c>
      <c r="J304">
        <f t="shared" si="44"/>
        <v>1.5618772282566569</v>
      </c>
      <c r="K304">
        <f t="shared" si="45"/>
        <v>-0.49888808511330907</v>
      </c>
      <c r="M304">
        <f t="shared" si="46"/>
        <v>1.4992268794888852</v>
      </c>
      <c r="N304">
        <f t="shared" si="47"/>
        <v>4.4782255236353636</v>
      </c>
      <c r="O304">
        <f t="shared" si="48"/>
        <v>0.81745913970033168</v>
      </c>
      <c r="P304">
        <f t="shared" si="49"/>
        <v>0.81745913970033168</v>
      </c>
      <c r="Q304">
        <f t="shared" si="50"/>
        <v>-0.20155435947781417</v>
      </c>
    </row>
    <row r="305" spans="1:17" x14ac:dyDescent="0.25">
      <c r="A305">
        <v>-5.6858338818942329</v>
      </c>
      <c r="B305">
        <v>-35.508699828064103</v>
      </c>
      <c r="C305">
        <v>-105.96394786685998</v>
      </c>
      <c r="D305">
        <v>-94.961360375027951</v>
      </c>
      <c r="E305">
        <v>1</v>
      </c>
      <c r="G305">
        <f t="shared" si="41"/>
        <v>-3.9829396194791269E-2</v>
      </c>
      <c r="H305">
        <f t="shared" si="42"/>
        <v>-0.30328163352357423</v>
      </c>
      <c r="I305">
        <f t="shared" si="43"/>
        <v>-0.81030143950958067</v>
      </c>
      <c r="J305">
        <f t="shared" si="44"/>
        <v>-0.9435423491300805</v>
      </c>
      <c r="K305">
        <f t="shared" si="45"/>
        <v>-0.49888808511330907</v>
      </c>
      <c r="M305">
        <f t="shared" si="46"/>
        <v>-2.5958429034713362</v>
      </c>
      <c r="N305">
        <f t="shared" si="47"/>
        <v>7.4582983316357265E-2</v>
      </c>
      <c r="O305">
        <f t="shared" si="48"/>
        <v>6.9406443684954619E-2</v>
      </c>
      <c r="P305">
        <f t="shared" si="49"/>
        <v>6.9406443684954619E-2</v>
      </c>
      <c r="Q305">
        <f t="shared" si="50"/>
        <v>-2.6677755672931545</v>
      </c>
    </row>
    <row r="306" spans="1:17" x14ac:dyDescent="0.25">
      <c r="A306">
        <v>6.0882919635254256</v>
      </c>
      <c r="B306">
        <v>-35.508699828064103</v>
      </c>
      <c r="C306">
        <v>26.617316200933416</v>
      </c>
      <c r="D306">
        <v>-94.961360375027951</v>
      </c>
      <c r="E306">
        <v>0</v>
      </c>
      <c r="G306">
        <f t="shared" si="41"/>
        <v>4.2648624247888053E-2</v>
      </c>
      <c r="H306">
        <f t="shared" si="42"/>
        <v>-0.30328163352357423</v>
      </c>
      <c r="I306">
        <f t="shared" si="43"/>
        <v>0.20354139372569938</v>
      </c>
      <c r="J306">
        <f t="shared" si="44"/>
        <v>-0.9435423491300805</v>
      </c>
      <c r="K306">
        <f t="shared" si="45"/>
        <v>-0.49888808511330907</v>
      </c>
      <c r="M306">
        <f t="shared" si="46"/>
        <v>-1.4995220497933763</v>
      </c>
      <c r="N306">
        <f t="shared" si="47"/>
        <v>0.22323683074416276</v>
      </c>
      <c r="O306">
        <f t="shared" si="48"/>
        <v>0.18249681920414007</v>
      </c>
      <c r="P306">
        <f t="shared" si="49"/>
        <v>0.81750318079585993</v>
      </c>
      <c r="Q306">
        <f t="shared" si="50"/>
        <v>-0.20150048533651221</v>
      </c>
    </row>
    <row r="307" spans="1:17" x14ac:dyDescent="0.25">
      <c r="A307">
        <v>24.067603007585038</v>
      </c>
      <c r="B307">
        <v>-35.508699828064103</v>
      </c>
      <c r="C307">
        <v>26.617316200933416</v>
      </c>
      <c r="D307">
        <v>-94.961360375027951</v>
      </c>
      <c r="E307">
        <v>0</v>
      </c>
      <c r="G307">
        <f t="shared" si="41"/>
        <v>0.16859410872002084</v>
      </c>
      <c r="H307">
        <f t="shared" si="42"/>
        <v>-0.30328163352357423</v>
      </c>
      <c r="I307">
        <f t="shared" si="43"/>
        <v>0.20354139372569938</v>
      </c>
      <c r="J307">
        <f t="shared" si="44"/>
        <v>-0.9435423491300805</v>
      </c>
      <c r="K307">
        <f t="shared" si="45"/>
        <v>-0.49888808511330907</v>
      </c>
      <c r="M307">
        <f t="shared" si="46"/>
        <v>-1.3735765653212435</v>
      </c>
      <c r="N307">
        <f t="shared" si="47"/>
        <v>0.25319975272268963</v>
      </c>
      <c r="O307">
        <f t="shared" si="48"/>
        <v>0.2020426130571685</v>
      </c>
      <c r="P307">
        <f t="shared" si="49"/>
        <v>0.79795738694283147</v>
      </c>
      <c r="Q307">
        <f t="shared" si="50"/>
        <v>-0.22570008277916268</v>
      </c>
    </row>
    <row r="308" spans="1:17" x14ac:dyDescent="0.25">
      <c r="A308">
        <v>6.0882919635254256</v>
      </c>
      <c r="B308">
        <v>-35.508699828064103</v>
      </c>
      <c r="C308">
        <v>-46.758841498002319</v>
      </c>
      <c r="D308">
        <v>-94.961360375027951</v>
      </c>
      <c r="E308">
        <v>0</v>
      </c>
      <c r="G308">
        <f t="shared" si="41"/>
        <v>4.2648624247888053E-2</v>
      </c>
      <c r="H308">
        <f t="shared" si="42"/>
        <v>-0.30328163352357423</v>
      </c>
      <c r="I308">
        <f t="shared" si="43"/>
        <v>-0.35756271202010614</v>
      </c>
      <c r="J308">
        <f t="shared" si="44"/>
        <v>-0.9435423491300805</v>
      </c>
      <c r="K308">
        <f t="shared" si="45"/>
        <v>-0.49888808511330907</v>
      </c>
      <c r="M308">
        <f t="shared" si="46"/>
        <v>-2.0606261555391816</v>
      </c>
      <c r="N308">
        <f t="shared" si="47"/>
        <v>0.12737418886585367</v>
      </c>
      <c r="O308">
        <f t="shared" si="48"/>
        <v>0.11298306287639331</v>
      </c>
      <c r="P308">
        <f t="shared" si="49"/>
        <v>0.88701693712360674</v>
      </c>
      <c r="Q308">
        <f t="shared" si="50"/>
        <v>-0.11989120201426787</v>
      </c>
    </row>
    <row r="309" spans="1:17" x14ac:dyDescent="0.25">
      <c r="A309">
        <v>-96.783192941547711</v>
      </c>
      <c r="B309">
        <v>-35.508699828064103</v>
      </c>
      <c r="C309">
        <v>4.6520015634892697</v>
      </c>
      <c r="D309">
        <v>-94.961360375027951</v>
      </c>
      <c r="E309">
        <v>0</v>
      </c>
      <c r="G309">
        <f t="shared" si="41"/>
        <v>-0.67796847687389694</v>
      </c>
      <c r="H309">
        <f t="shared" si="42"/>
        <v>-0.30328163352357423</v>
      </c>
      <c r="I309">
        <f t="shared" si="43"/>
        <v>3.5573642162072427E-2</v>
      </c>
      <c r="J309">
        <f t="shared" si="44"/>
        <v>-0.9435423491300805</v>
      </c>
      <c r="K309">
        <f t="shared" si="45"/>
        <v>-0.49888808511330907</v>
      </c>
      <c r="M309">
        <f t="shared" si="46"/>
        <v>-2.3881069024787882</v>
      </c>
      <c r="N309">
        <f t="shared" si="47"/>
        <v>9.1803312100647863E-2</v>
      </c>
      <c r="O309">
        <f t="shared" si="48"/>
        <v>8.4084112113579093E-2</v>
      </c>
      <c r="P309">
        <f t="shared" si="49"/>
        <v>0.91591588788642087</v>
      </c>
      <c r="Q309">
        <f t="shared" si="50"/>
        <v>-8.7830743975727266E-2</v>
      </c>
    </row>
    <row r="310" spans="1:17" x14ac:dyDescent="0.25">
      <c r="A310">
        <v>6.0882919635254256</v>
      </c>
      <c r="B310">
        <v>-35.508699828064103</v>
      </c>
      <c r="C310">
        <v>96.207787829339537</v>
      </c>
      <c r="D310">
        <v>-94.961360375027951</v>
      </c>
      <c r="E310">
        <v>0</v>
      </c>
      <c r="G310">
        <f t="shared" si="41"/>
        <v>4.2648624247888053E-2</v>
      </c>
      <c r="H310">
        <f t="shared" si="42"/>
        <v>-0.30328163352357423</v>
      </c>
      <c r="I310">
        <f t="shared" si="43"/>
        <v>0.73569653207048114</v>
      </c>
      <c r="J310">
        <f t="shared" si="44"/>
        <v>-0.9435423491300805</v>
      </c>
      <c r="K310">
        <f t="shared" si="45"/>
        <v>-0.49888808511330907</v>
      </c>
      <c r="M310">
        <f t="shared" si="46"/>
        <v>-0.96736691144859455</v>
      </c>
      <c r="N310">
        <f t="shared" si="47"/>
        <v>0.38008251258601039</v>
      </c>
      <c r="O310">
        <f t="shared" si="48"/>
        <v>0.27540564358996805</v>
      </c>
      <c r="P310">
        <f t="shared" si="49"/>
        <v>0.72459435641003189</v>
      </c>
      <c r="Q310">
        <f t="shared" si="50"/>
        <v>-0.32214328911065226</v>
      </c>
    </row>
    <row r="311" spans="1:17" x14ac:dyDescent="0.25">
      <c r="A311">
        <v>76.513380263189873</v>
      </c>
      <c r="B311">
        <v>-35.508699828064103</v>
      </c>
      <c r="C311">
        <v>96.207787829339537</v>
      </c>
      <c r="D311">
        <v>157.1927179217501</v>
      </c>
      <c r="E311">
        <v>1</v>
      </c>
      <c r="G311">
        <f t="shared" si="41"/>
        <v>0.53597797614341225</v>
      </c>
      <c r="H311">
        <f t="shared" si="42"/>
        <v>-0.30328163352357423</v>
      </c>
      <c r="I311">
        <f t="shared" si="43"/>
        <v>0.73569653207048114</v>
      </c>
      <c r="J311">
        <f t="shared" si="44"/>
        <v>1.5618772282566569</v>
      </c>
      <c r="K311">
        <f t="shared" si="45"/>
        <v>-0.49888808511330907</v>
      </c>
      <c r="M311">
        <f t="shared" si="46"/>
        <v>2.0313820178336668</v>
      </c>
      <c r="N311">
        <f t="shared" si="47"/>
        <v>7.6246164366165532</v>
      </c>
      <c r="O311">
        <f t="shared" si="48"/>
        <v>0.88405281471365926</v>
      </c>
      <c r="P311">
        <f t="shared" si="49"/>
        <v>0.88405281471365926</v>
      </c>
      <c r="Q311">
        <f t="shared" si="50"/>
        <v>-0.12323847297796582</v>
      </c>
    </row>
    <row r="312" spans="1:17" x14ac:dyDescent="0.25">
      <c r="A312">
        <v>6.0882919635254256</v>
      </c>
      <c r="B312">
        <v>72.164869069215996</v>
      </c>
      <c r="C312">
        <v>26.617316200933416</v>
      </c>
      <c r="D312">
        <v>-94.961360375027951</v>
      </c>
      <c r="E312">
        <v>0</v>
      </c>
      <c r="G312">
        <f t="shared" si="41"/>
        <v>4.2648624247888053E-2</v>
      </c>
      <c r="H312">
        <f t="shared" si="42"/>
        <v>0.61636386238588736</v>
      </c>
      <c r="I312">
        <f t="shared" si="43"/>
        <v>0.20354139372569938</v>
      </c>
      <c r="J312">
        <f t="shared" si="44"/>
        <v>-0.9435423491300805</v>
      </c>
      <c r="K312">
        <f t="shared" si="45"/>
        <v>-0.49888808511330907</v>
      </c>
      <c r="M312">
        <f t="shared" si="46"/>
        <v>-0.57987655388391479</v>
      </c>
      <c r="N312">
        <f t="shared" si="47"/>
        <v>0.55996748811046237</v>
      </c>
      <c r="O312">
        <f t="shared" si="48"/>
        <v>0.35896099910949597</v>
      </c>
      <c r="P312">
        <f t="shared" si="49"/>
        <v>0.64103900089050403</v>
      </c>
      <c r="Q312">
        <f t="shared" si="50"/>
        <v>-0.44466498008943811</v>
      </c>
    </row>
    <row r="313" spans="1:17" x14ac:dyDescent="0.25">
      <c r="A313">
        <v>-5.6858338818942329</v>
      </c>
      <c r="B313">
        <v>146.3586035421537</v>
      </c>
      <c r="C313">
        <v>96.207787829339537</v>
      </c>
      <c r="D313">
        <v>-94.961360375027951</v>
      </c>
      <c r="E313">
        <v>1</v>
      </c>
      <c r="G313">
        <f t="shared" si="41"/>
        <v>-3.9829396194791269E-2</v>
      </c>
      <c r="H313">
        <f t="shared" si="42"/>
        <v>1.2500563686483346</v>
      </c>
      <c r="I313">
        <f t="shared" si="43"/>
        <v>0.73569653207048114</v>
      </c>
      <c r="J313">
        <f t="shared" si="44"/>
        <v>-0.9435423491300805</v>
      </c>
      <c r="K313">
        <f t="shared" si="45"/>
        <v>-0.49888808511330907</v>
      </c>
      <c r="M313">
        <f t="shared" si="46"/>
        <v>0.50349307028063484</v>
      </c>
      <c r="N313">
        <f t="shared" si="47"/>
        <v>1.6544904401629972</v>
      </c>
      <c r="O313">
        <f t="shared" si="48"/>
        <v>0.62327986386020073</v>
      </c>
      <c r="P313">
        <f t="shared" si="49"/>
        <v>0.62327986386020073</v>
      </c>
      <c r="Q313">
        <f t="shared" si="50"/>
        <v>-0.47275964138434207</v>
      </c>
    </row>
    <row r="314" spans="1:17" x14ac:dyDescent="0.25">
      <c r="A314">
        <v>-5.6858338818942329</v>
      </c>
      <c r="B314">
        <v>72.164869069215996</v>
      </c>
      <c r="C314">
        <v>96.207787829339537</v>
      </c>
      <c r="D314">
        <v>157.1927179217501</v>
      </c>
      <c r="E314">
        <v>1</v>
      </c>
      <c r="G314">
        <f t="shared" si="41"/>
        <v>-3.9829396194791269E-2</v>
      </c>
      <c r="H314">
        <f t="shared" si="42"/>
        <v>0.61636386238588736</v>
      </c>
      <c r="I314">
        <f t="shared" si="43"/>
        <v>0.73569653207048114</v>
      </c>
      <c r="J314">
        <f t="shared" si="44"/>
        <v>1.5618772282566569</v>
      </c>
      <c r="K314">
        <f t="shared" si="45"/>
        <v>-0.49888808511330907</v>
      </c>
      <c r="M314">
        <f t="shared" si="46"/>
        <v>2.3752201414049248</v>
      </c>
      <c r="N314">
        <f t="shared" si="47"/>
        <v>10.753380189751701</v>
      </c>
      <c r="O314">
        <f t="shared" si="48"/>
        <v>0.91491809302042792</v>
      </c>
      <c r="P314">
        <f t="shared" si="49"/>
        <v>0.91491809302042792</v>
      </c>
      <c r="Q314">
        <f t="shared" si="50"/>
        <v>-8.8920733538065219E-2</v>
      </c>
    </row>
    <row r="315" spans="1:17" x14ac:dyDescent="0.25">
      <c r="A315">
        <v>6.0882919635254256</v>
      </c>
      <c r="B315">
        <v>-35.508699828064103</v>
      </c>
      <c r="C315">
        <v>100.93307631439407</v>
      </c>
      <c r="D315">
        <v>-94.961360375027951</v>
      </c>
      <c r="E315">
        <v>0</v>
      </c>
      <c r="G315">
        <f t="shared" si="41"/>
        <v>4.2648624247888053E-2</v>
      </c>
      <c r="H315">
        <f t="shared" si="42"/>
        <v>-0.30328163352357423</v>
      </c>
      <c r="I315">
        <f t="shared" si="43"/>
        <v>0.77183059595368619</v>
      </c>
      <c r="J315">
        <f t="shared" si="44"/>
        <v>-0.9435423491300805</v>
      </c>
      <c r="K315">
        <f t="shared" si="45"/>
        <v>-0.49888808511330907</v>
      </c>
      <c r="M315">
        <f t="shared" si="46"/>
        <v>-0.93123284756538949</v>
      </c>
      <c r="N315">
        <f t="shared" si="47"/>
        <v>0.39406758551085191</v>
      </c>
      <c r="O315">
        <f t="shared" si="48"/>
        <v>0.28267466341414643</v>
      </c>
      <c r="P315">
        <f t="shared" si="49"/>
        <v>0.71732533658585362</v>
      </c>
      <c r="Q315">
        <f t="shared" si="50"/>
        <v>-0.33222579431288413</v>
      </c>
    </row>
    <row r="316" spans="1:17" x14ac:dyDescent="0.25">
      <c r="A316">
        <v>-43.580409799888336</v>
      </c>
      <c r="B316">
        <v>-35.508699828064103</v>
      </c>
      <c r="C316">
        <v>26.617316200933416</v>
      </c>
      <c r="D316">
        <v>-94.961360375027951</v>
      </c>
      <c r="E316">
        <v>1</v>
      </c>
      <c r="G316">
        <f t="shared" si="41"/>
        <v>-0.30528176593031975</v>
      </c>
      <c r="H316">
        <f t="shared" si="42"/>
        <v>-0.30328163352357423</v>
      </c>
      <c r="I316">
        <f t="shared" si="43"/>
        <v>0.20354139372569938</v>
      </c>
      <c r="J316">
        <f t="shared" si="44"/>
        <v>-0.9435423491300805</v>
      </c>
      <c r="K316">
        <f t="shared" si="45"/>
        <v>-0.49888808511330907</v>
      </c>
      <c r="M316">
        <f t="shared" si="46"/>
        <v>-1.8474524399715841</v>
      </c>
      <c r="N316">
        <f t="shared" si="47"/>
        <v>0.15763824810656105</v>
      </c>
      <c r="O316">
        <f t="shared" si="48"/>
        <v>0.13617228729648054</v>
      </c>
      <c r="P316">
        <f t="shared" si="49"/>
        <v>0.13617228729648054</v>
      </c>
      <c r="Q316">
        <f t="shared" si="50"/>
        <v>-1.9938343766269524</v>
      </c>
    </row>
    <row r="317" spans="1:17" x14ac:dyDescent="0.25">
      <c r="A317">
        <v>-5.6858338818942329</v>
      </c>
      <c r="B317">
        <v>-35.508699828064103</v>
      </c>
      <c r="C317">
        <v>26.617316200933416</v>
      </c>
      <c r="D317">
        <v>-94.961360375027951</v>
      </c>
      <c r="E317">
        <v>1</v>
      </c>
      <c r="G317">
        <f t="shared" si="41"/>
        <v>-3.9829396194791269E-2</v>
      </c>
      <c r="H317">
        <f t="shared" si="42"/>
        <v>-0.30328163352357423</v>
      </c>
      <c r="I317">
        <f t="shared" si="43"/>
        <v>0.20354139372569938</v>
      </c>
      <c r="J317">
        <f t="shared" si="44"/>
        <v>-0.9435423491300805</v>
      </c>
      <c r="K317">
        <f t="shared" si="45"/>
        <v>-0.49888808511330907</v>
      </c>
      <c r="M317">
        <f t="shared" si="46"/>
        <v>-1.5820000702360557</v>
      </c>
      <c r="N317">
        <f t="shared" si="47"/>
        <v>0.2055635452462008</v>
      </c>
      <c r="O317">
        <f t="shared" si="48"/>
        <v>0.17051240978277965</v>
      </c>
      <c r="P317">
        <f t="shared" si="49"/>
        <v>0.17051240978277965</v>
      </c>
      <c r="Q317">
        <f t="shared" si="50"/>
        <v>-1.7689472002575057</v>
      </c>
    </row>
    <row r="318" spans="1:17" x14ac:dyDescent="0.25">
      <c r="A318">
        <v>-5.6858338818942329</v>
      </c>
      <c r="B318">
        <v>-35.508699828064103</v>
      </c>
      <c r="C318">
        <v>26.617316200933416</v>
      </c>
      <c r="D318">
        <v>-94.961360375027951</v>
      </c>
      <c r="E318">
        <v>0</v>
      </c>
      <c r="G318">
        <f t="shared" si="41"/>
        <v>-3.9829396194791269E-2</v>
      </c>
      <c r="H318">
        <f t="shared" si="42"/>
        <v>-0.30328163352357423</v>
      </c>
      <c r="I318">
        <f t="shared" si="43"/>
        <v>0.20354139372569938</v>
      </c>
      <c r="J318">
        <f t="shared" si="44"/>
        <v>-0.9435423491300805</v>
      </c>
      <c r="K318">
        <f t="shared" si="45"/>
        <v>-0.49888808511330907</v>
      </c>
      <c r="M318">
        <f t="shared" si="46"/>
        <v>-1.5820000702360557</v>
      </c>
      <c r="N318">
        <f t="shared" si="47"/>
        <v>0.2055635452462008</v>
      </c>
      <c r="O318">
        <f t="shared" si="48"/>
        <v>0.17051240978277965</v>
      </c>
      <c r="P318">
        <f t="shared" si="49"/>
        <v>0.82948759021722029</v>
      </c>
      <c r="Q318">
        <f t="shared" si="50"/>
        <v>-0.18694713002145014</v>
      </c>
    </row>
    <row r="319" spans="1:17" x14ac:dyDescent="0.25">
      <c r="A319">
        <v>-43.580409799888336</v>
      </c>
      <c r="B319">
        <v>-35.508699828064103</v>
      </c>
      <c r="C319">
        <v>26.617316200933416</v>
      </c>
      <c r="D319">
        <v>-94.961360375027951</v>
      </c>
      <c r="E319">
        <v>0</v>
      </c>
      <c r="G319">
        <f t="shared" si="41"/>
        <v>-0.30528176593031975</v>
      </c>
      <c r="H319">
        <f t="shared" si="42"/>
        <v>-0.30328163352357423</v>
      </c>
      <c r="I319">
        <f t="shared" si="43"/>
        <v>0.20354139372569938</v>
      </c>
      <c r="J319">
        <f t="shared" si="44"/>
        <v>-0.9435423491300805</v>
      </c>
      <c r="K319">
        <f t="shared" si="45"/>
        <v>-0.49888808511330907</v>
      </c>
      <c r="M319">
        <f t="shared" si="46"/>
        <v>-1.8474524399715841</v>
      </c>
      <c r="N319">
        <f t="shared" si="47"/>
        <v>0.15763824810656105</v>
      </c>
      <c r="O319">
        <f t="shared" si="48"/>
        <v>0.13617228729648054</v>
      </c>
      <c r="P319">
        <f t="shared" si="49"/>
        <v>0.86382771270351943</v>
      </c>
      <c r="Q319">
        <f t="shared" si="50"/>
        <v>-0.14638193665536833</v>
      </c>
    </row>
    <row r="320" spans="1:17" x14ac:dyDescent="0.25">
      <c r="A320">
        <v>10.385094737400134</v>
      </c>
      <c r="B320">
        <v>-35.508699828064103</v>
      </c>
      <c r="C320">
        <v>26.617316200933416</v>
      </c>
      <c r="D320">
        <v>157.1927179217501</v>
      </c>
      <c r="E320">
        <v>1</v>
      </c>
      <c r="G320">
        <f t="shared" si="41"/>
        <v>7.2747825808542693E-2</v>
      </c>
      <c r="H320">
        <f t="shared" si="42"/>
        <v>-0.30328163352357423</v>
      </c>
      <c r="I320">
        <f t="shared" si="43"/>
        <v>0.20354139372569938</v>
      </c>
      <c r="J320">
        <f t="shared" si="44"/>
        <v>1.5618772282566569</v>
      </c>
      <c r="K320">
        <f t="shared" si="45"/>
        <v>-0.49888808511330907</v>
      </c>
      <c r="M320">
        <f t="shared" si="46"/>
        <v>1.0359967291540155</v>
      </c>
      <c r="N320">
        <f t="shared" si="47"/>
        <v>2.81791353290587</v>
      </c>
      <c r="O320">
        <f t="shared" si="48"/>
        <v>0.73807683401386903</v>
      </c>
      <c r="P320">
        <f t="shared" si="49"/>
        <v>0.73807683401386903</v>
      </c>
      <c r="Q320">
        <f t="shared" si="50"/>
        <v>-0.30370734867094829</v>
      </c>
    </row>
    <row r="321" spans="1:17" x14ac:dyDescent="0.25">
      <c r="A321">
        <v>-43.580409799888336</v>
      </c>
      <c r="B321">
        <v>-35.508699828064103</v>
      </c>
      <c r="C321">
        <v>-46.758841498002319</v>
      </c>
      <c r="D321">
        <v>-94.961360375027951</v>
      </c>
      <c r="E321">
        <v>0</v>
      </c>
      <c r="G321">
        <f t="shared" si="41"/>
        <v>-0.30528176593031975</v>
      </c>
      <c r="H321">
        <f t="shared" si="42"/>
        <v>-0.30328163352357423</v>
      </c>
      <c r="I321">
        <f t="shared" si="43"/>
        <v>-0.35756271202010614</v>
      </c>
      <c r="J321">
        <f t="shared" si="44"/>
        <v>-0.9435423491300805</v>
      </c>
      <c r="K321">
        <f t="shared" si="45"/>
        <v>-0.49888808511330907</v>
      </c>
      <c r="M321">
        <f t="shared" si="46"/>
        <v>-2.4085565457173894</v>
      </c>
      <c r="N321">
        <f t="shared" si="47"/>
        <v>8.9945032456667934E-2</v>
      </c>
      <c r="O321">
        <f t="shared" si="48"/>
        <v>8.2522539924731297E-2</v>
      </c>
      <c r="P321">
        <f t="shared" si="49"/>
        <v>0.91747746007526865</v>
      </c>
      <c r="Q321">
        <f t="shared" si="50"/>
        <v>-8.6127266030633948E-2</v>
      </c>
    </row>
    <row r="322" spans="1:17" x14ac:dyDescent="0.25">
      <c r="A322">
        <v>10.385094737400134</v>
      </c>
      <c r="B322">
        <v>-35.508699828064103</v>
      </c>
      <c r="C322">
        <v>-46.758841498002319</v>
      </c>
      <c r="D322">
        <v>-94.961360375027951</v>
      </c>
      <c r="E322">
        <v>0</v>
      </c>
      <c r="G322">
        <f t="shared" si="41"/>
        <v>7.2747825808542693E-2</v>
      </c>
      <c r="H322">
        <f t="shared" si="42"/>
        <v>-0.30328163352357423</v>
      </c>
      <c r="I322">
        <f t="shared" si="43"/>
        <v>-0.35756271202010614</v>
      </c>
      <c r="J322">
        <f t="shared" si="44"/>
        <v>-0.9435423491300805</v>
      </c>
      <c r="K322">
        <f t="shared" si="45"/>
        <v>-0.49888808511330907</v>
      </c>
      <c r="M322">
        <f t="shared" si="46"/>
        <v>-2.0305269539785273</v>
      </c>
      <c r="N322">
        <f t="shared" si="47"/>
        <v>0.1312663316045557</v>
      </c>
      <c r="O322">
        <f t="shared" si="48"/>
        <v>0.1160348610555494</v>
      </c>
      <c r="P322">
        <f t="shared" si="49"/>
        <v>0.88396513894445061</v>
      </c>
      <c r="Q322">
        <f t="shared" si="50"/>
        <v>-0.12333765270529734</v>
      </c>
    </row>
    <row r="323" spans="1:17" x14ac:dyDescent="0.25">
      <c r="A323">
        <v>10.385094737400134</v>
      </c>
      <c r="B323">
        <v>-35.508699828064103</v>
      </c>
      <c r="C323">
        <v>-105.96394786685998</v>
      </c>
      <c r="D323">
        <v>-94.961360375027951</v>
      </c>
      <c r="E323">
        <v>0</v>
      </c>
      <c r="G323">
        <f t="shared" si="41"/>
        <v>7.2747825808542693E-2</v>
      </c>
      <c r="H323">
        <f t="shared" si="42"/>
        <v>-0.30328163352357423</v>
      </c>
      <c r="I323">
        <f t="shared" si="43"/>
        <v>-0.81030143950958067</v>
      </c>
      <c r="J323">
        <f t="shared" si="44"/>
        <v>-0.9435423491300805</v>
      </c>
      <c r="K323">
        <f t="shared" si="45"/>
        <v>-0.49888808511330907</v>
      </c>
      <c r="M323">
        <f t="shared" si="46"/>
        <v>-2.4832656814680019</v>
      </c>
      <c r="N323">
        <f t="shared" si="47"/>
        <v>8.3470192953772879E-2</v>
      </c>
      <c r="O323">
        <f t="shared" si="48"/>
        <v>7.7039676307305849E-2</v>
      </c>
      <c r="P323">
        <f t="shared" si="49"/>
        <v>0.92296032369269421</v>
      </c>
      <c r="Q323">
        <f t="shared" si="50"/>
        <v>-8.0169031651655467E-2</v>
      </c>
    </row>
    <row r="324" spans="1:17" x14ac:dyDescent="0.25">
      <c r="A324">
        <v>-5.6858338818942329</v>
      </c>
      <c r="B324">
        <v>-35.508699828064103</v>
      </c>
      <c r="C324">
        <v>26.617316200933416</v>
      </c>
      <c r="D324">
        <v>-94.961360375027951</v>
      </c>
      <c r="E324">
        <v>0</v>
      </c>
      <c r="G324">
        <f t="shared" ref="G324:G387" si="51">G$1*A324</f>
        <v>-3.9829396194791269E-2</v>
      </c>
      <c r="H324">
        <f t="shared" ref="H324:H387" si="52">H$1*B324</f>
        <v>-0.30328163352357423</v>
      </c>
      <c r="I324">
        <f t="shared" ref="I324:I387" si="53">I$1*C324</f>
        <v>0.20354139372569938</v>
      </c>
      <c r="J324">
        <f t="shared" ref="J324:J387" si="54">J$1*D324</f>
        <v>-0.9435423491300805</v>
      </c>
      <c r="K324">
        <f t="shared" ref="K324:K387" si="55">K$1</f>
        <v>-0.49888808511330907</v>
      </c>
      <c r="M324">
        <f t="shared" ref="M324:M387" si="56">SUM(G324:K324)</f>
        <v>-1.5820000702360557</v>
      </c>
      <c r="N324">
        <f t="shared" ref="N324:N387" si="57">EXP(M324)</f>
        <v>0.2055635452462008</v>
      </c>
      <c r="O324">
        <f t="shared" ref="O324:O387" si="58">N324/(1+N324)</f>
        <v>0.17051240978277965</v>
      </c>
      <c r="P324">
        <f t="shared" ref="P324:P387" si="59">IF(E324=1,O324,1-O324)</f>
        <v>0.82948759021722029</v>
      </c>
      <c r="Q324">
        <f t="shared" ref="Q324:Q387" si="60">LN(P324)</f>
        <v>-0.18694713002145014</v>
      </c>
    </row>
    <row r="325" spans="1:17" x14ac:dyDescent="0.25">
      <c r="A325">
        <v>76.513380263189873</v>
      </c>
      <c r="B325">
        <v>-35.508699828064103</v>
      </c>
      <c r="C325">
        <v>9.3040031269785537</v>
      </c>
      <c r="D325">
        <v>157.1927179217501</v>
      </c>
      <c r="E325">
        <v>1</v>
      </c>
      <c r="G325">
        <f t="shared" si="51"/>
        <v>0.53597797614341225</v>
      </c>
      <c r="H325">
        <f t="shared" si="52"/>
        <v>-0.30328163352357423</v>
      </c>
      <c r="I325">
        <f t="shared" si="53"/>
        <v>7.1147284324144966E-2</v>
      </c>
      <c r="J325">
        <f t="shared" si="54"/>
        <v>1.5618772282566569</v>
      </c>
      <c r="K325">
        <f t="shared" si="55"/>
        <v>-0.49888808511330907</v>
      </c>
      <c r="M325">
        <f t="shared" si="56"/>
        <v>1.3668327700873308</v>
      </c>
      <c r="N325">
        <f t="shared" si="57"/>
        <v>3.9229062526395992</v>
      </c>
      <c r="O325">
        <f t="shared" si="58"/>
        <v>0.79686795793362653</v>
      </c>
      <c r="P325">
        <f t="shared" si="59"/>
        <v>0.79686795793362653</v>
      </c>
      <c r="Q325">
        <f t="shared" si="60"/>
        <v>-0.22706628777729357</v>
      </c>
    </row>
    <row r="326" spans="1:17" x14ac:dyDescent="0.25">
      <c r="A326">
        <v>6.0882919635254256</v>
      </c>
      <c r="B326">
        <v>-35.508699828064103</v>
      </c>
      <c r="C326">
        <v>26.617316200933416</v>
      </c>
      <c r="D326">
        <v>-94.961360375027951</v>
      </c>
      <c r="E326">
        <v>0</v>
      </c>
      <c r="G326">
        <f t="shared" si="51"/>
        <v>4.2648624247888053E-2</v>
      </c>
      <c r="H326">
        <f t="shared" si="52"/>
        <v>-0.30328163352357423</v>
      </c>
      <c r="I326">
        <f t="shared" si="53"/>
        <v>0.20354139372569938</v>
      </c>
      <c r="J326">
        <f t="shared" si="54"/>
        <v>-0.9435423491300805</v>
      </c>
      <c r="K326">
        <f t="shared" si="55"/>
        <v>-0.49888808511330907</v>
      </c>
      <c r="M326">
        <f t="shared" si="56"/>
        <v>-1.4995220497933763</v>
      </c>
      <c r="N326">
        <f t="shared" si="57"/>
        <v>0.22323683074416276</v>
      </c>
      <c r="O326">
        <f t="shared" si="58"/>
        <v>0.18249681920414007</v>
      </c>
      <c r="P326">
        <f t="shared" si="59"/>
        <v>0.81750318079585993</v>
      </c>
      <c r="Q326">
        <f t="shared" si="60"/>
        <v>-0.20150048533651221</v>
      </c>
    </row>
    <row r="327" spans="1:17" x14ac:dyDescent="0.25">
      <c r="A327">
        <v>6.0882919635254256</v>
      </c>
      <c r="B327">
        <v>-35.508699828064103</v>
      </c>
      <c r="C327">
        <v>9.304003126978575</v>
      </c>
      <c r="D327">
        <v>-94.961360375027951</v>
      </c>
      <c r="E327">
        <v>0</v>
      </c>
      <c r="G327">
        <f t="shared" si="51"/>
        <v>4.2648624247888053E-2</v>
      </c>
      <c r="H327">
        <f t="shared" si="52"/>
        <v>-0.30328163352357423</v>
      </c>
      <c r="I327">
        <f t="shared" si="53"/>
        <v>7.1147284324145132E-2</v>
      </c>
      <c r="J327">
        <f t="shared" si="54"/>
        <v>-0.9435423491300805</v>
      </c>
      <c r="K327">
        <f t="shared" si="55"/>
        <v>-0.49888808511330907</v>
      </c>
      <c r="M327">
        <f t="shared" si="56"/>
        <v>-1.6319161591949307</v>
      </c>
      <c r="N327">
        <f t="shared" si="57"/>
        <v>0.19555450133623736</v>
      </c>
      <c r="O327">
        <f t="shared" si="58"/>
        <v>0.16356803568358586</v>
      </c>
      <c r="P327">
        <f t="shared" si="59"/>
        <v>0.8364319643164142</v>
      </c>
      <c r="Q327">
        <f t="shared" si="60"/>
        <v>-0.17861009561507254</v>
      </c>
    </row>
    <row r="328" spans="1:17" x14ac:dyDescent="0.25">
      <c r="A328">
        <v>-5.6858338818942329</v>
      </c>
      <c r="B328">
        <v>-35.508699828064103</v>
      </c>
      <c r="C328">
        <v>9.304003126978575</v>
      </c>
      <c r="D328">
        <v>157.1927179217501</v>
      </c>
      <c r="E328">
        <v>1</v>
      </c>
      <c r="G328">
        <f t="shared" si="51"/>
        <v>-3.9829396194791269E-2</v>
      </c>
      <c r="H328">
        <f t="shared" si="52"/>
        <v>-0.30328163352357423</v>
      </c>
      <c r="I328">
        <f t="shared" si="53"/>
        <v>7.1147284324145132E-2</v>
      </c>
      <c r="J328">
        <f t="shared" si="54"/>
        <v>1.5618772282566569</v>
      </c>
      <c r="K328">
        <f t="shared" si="55"/>
        <v>-0.49888808511330907</v>
      </c>
      <c r="M328">
        <f t="shared" si="56"/>
        <v>0.7910253977491275</v>
      </c>
      <c r="N328">
        <f t="shared" si="57"/>
        <v>2.205656942758055</v>
      </c>
      <c r="O328">
        <f t="shared" si="58"/>
        <v>0.68805146094652636</v>
      </c>
      <c r="P328">
        <f t="shared" si="59"/>
        <v>0.68805146094652636</v>
      </c>
      <c r="Q328">
        <f t="shared" si="60"/>
        <v>-0.3738916459586229</v>
      </c>
    </row>
    <row r="329" spans="1:17" x14ac:dyDescent="0.25">
      <c r="A329">
        <v>-5.6858338818942329</v>
      </c>
      <c r="B329">
        <v>-35.508699828064103</v>
      </c>
      <c r="C329">
        <v>26.617316200933416</v>
      </c>
      <c r="D329">
        <v>157.1927179217501</v>
      </c>
      <c r="E329">
        <v>1</v>
      </c>
      <c r="G329">
        <f t="shared" si="51"/>
        <v>-3.9829396194791269E-2</v>
      </c>
      <c r="H329">
        <f t="shared" si="52"/>
        <v>-0.30328163352357423</v>
      </c>
      <c r="I329">
        <f t="shared" si="53"/>
        <v>0.20354139372569938</v>
      </c>
      <c r="J329">
        <f t="shared" si="54"/>
        <v>1.5618772282566569</v>
      </c>
      <c r="K329">
        <f t="shared" si="55"/>
        <v>-0.49888808511330907</v>
      </c>
      <c r="M329">
        <f t="shared" si="56"/>
        <v>0.92341950715068166</v>
      </c>
      <c r="N329">
        <f t="shared" si="57"/>
        <v>2.5178856137070458</v>
      </c>
      <c r="O329">
        <f t="shared" si="58"/>
        <v>0.71573834120597546</v>
      </c>
      <c r="P329">
        <f t="shared" si="59"/>
        <v>0.71573834120597546</v>
      </c>
      <c r="Q329">
        <f t="shared" si="60"/>
        <v>-0.33444062405592817</v>
      </c>
    </row>
    <row r="330" spans="1:17" x14ac:dyDescent="0.25">
      <c r="A330">
        <v>-5.6858338818942329</v>
      </c>
      <c r="B330">
        <v>-35.508699828064103</v>
      </c>
      <c r="C330">
        <v>49.850513937795</v>
      </c>
      <c r="D330">
        <v>-94.961360375027951</v>
      </c>
      <c r="E330">
        <v>0</v>
      </c>
      <c r="G330">
        <f t="shared" si="51"/>
        <v>-3.9829396194791269E-2</v>
      </c>
      <c r="H330">
        <f t="shared" si="52"/>
        <v>-0.30328163352357423</v>
      </c>
      <c r="I330">
        <f t="shared" si="53"/>
        <v>0.38120458908195165</v>
      </c>
      <c r="J330">
        <f t="shared" si="54"/>
        <v>-0.9435423491300805</v>
      </c>
      <c r="K330">
        <f t="shared" si="55"/>
        <v>-0.49888808511330907</v>
      </c>
      <c r="M330">
        <f t="shared" si="56"/>
        <v>-1.4043368748798035</v>
      </c>
      <c r="N330">
        <f t="shared" si="57"/>
        <v>0.24552981947188782</v>
      </c>
      <c r="O330">
        <f t="shared" si="58"/>
        <v>0.19712881669584911</v>
      </c>
      <c r="P330">
        <f t="shared" si="59"/>
        <v>0.80287118330415086</v>
      </c>
      <c r="Q330">
        <f t="shared" si="60"/>
        <v>-0.21956099720137315</v>
      </c>
    </row>
    <row r="331" spans="1:17" x14ac:dyDescent="0.25">
      <c r="A331">
        <v>76.513380263189873</v>
      </c>
      <c r="B331">
        <v>-35.508699828064103</v>
      </c>
      <c r="C331">
        <v>100.93307631439407</v>
      </c>
      <c r="D331">
        <v>-94.961360375027951</v>
      </c>
      <c r="E331">
        <v>1</v>
      </c>
      <c r="G331">
        <f t="shared" si="51"/>
        <v>0.53597797614341225</v>
      </c>
      <c r="H331">
        <f t="shared" si="52"/>
        <v>-0.30328163352357423</v>
      </c>
      <c r="I331">
        <f t="shared" si="53"/>
        <v>0.77183059595368619</v>
      </c>
      <c r="J331">
        <f t="shared" si="54"/>
        <v>-0.9435423491300805</v>
      </c>
      <c r="K331">
        <f t="shared" si="55"/>
        <v>-0.49888808511330907</v>
      </c>
      <c r="M331">
        <f t="shared" si="56"/>
        <v>-0.43790349566986531</v>
      </c>
      <c r="N331">
        <f t="shared" si="57"/>
        <v>0.64538806259477166</v>
      </c>
      <c r="O331">
        <f t="shared" si="58"/>
        <v>0.39224063749252974</v>
      </c>
      <c r="P331">
        <f t="shared" si="59"/>
        <v>0.39224063749252974</v>
      </c>
      <c r="Q331">
        <f t="shared" si="60"/>
        <v>-0.9358797563790846</v>
      </c>
    </row>
    <row r="332" spans="1:17" x14ac:dyDescent="0.25">
      <c r="A332">
        <v>-5.6858338818942329</v>
      </c>
      <c r="B332">
        <v>-35.508699828064103</v>
      </c>
      <c r="C332">
        <v>100.93307631439407</v>
      </c>
      <c r="D332">
        <v>157.1927179217501</v>
      </c>
      <c r="E332">
        <v>1</v>
      </c>
      <c r="G332">
        <f t="shared" si="51"/>
        <v>-3.9829396194791269E-2</v>
      </c>
      <c r="H332">
        <f t="shared" si="52"/>
        <v>-0.30328163352357423</v>
      </c>
      <c r="I332">
        <f t="shared" si="53"/>
        <v>0.77183059595368619</v>
      </c>
      <c r="J332">
        <f t="shared" si="54"/>
        <v>1.5618772282566569</v>
      </c>
      <c r="K332">
        <f t="shared" si="55"/>
        <v>-0.49888808511330907</v>
      </c>
      <c r="M332">
        <f t="shared" si="56"/>
        <v>1.4917087093786685</v>
      </c>
      <c r="N332">
        <f t="shared" si="57"/>
        <v>4.444683706888676</v>
      </c>
      <c r="O332">
        <f t="shared" si="58"/>
        <v>0.8163346020018043</v>
      </c>
      <c r="P332">
        <f t="shared" si="59"/>
        <v>0.8163346020018043</v>
      </c>
      <c r="Q332">
        <f t="shared" si="60"/>
        <v>-0.20293095659336058</v>
      </c>
    </row>
    <row r="333" spans="1:17" x14ac:dyDescent="0.25">
      <c r="A333">
        <v>10.385094737400134</v>
      </c>
      <c r="B333">
        <v>-35.508699828064103</v>
      </c>
      <c r="C333">
        <v>26.617316200933416</v>
      </c>
      <c r="D333">
        <v>157.1927179217501</v>
      </c>
      <c r="E333">
        <v>1</v>
      </c>
      <c r="G333">
        <f t="shared" si="51"/>
        <v>7.2747825808542693E-2</v>
      </c>
      <c r="H333">
        <f t="shared" si="52"/>
        <v>-0.30328163352357423</v>
      </c>
      <c r="I333">
        <f t="shared" si="53"/>
        <v>0.20354139372569938</v>
      </c>
      <c r="J333">
        <f t="shared" si="54"/>
        <v>1.5618772282566569</v>
      </c>
      <c r="K333">
        <f t="shared" si="55"/>
        <v>-0.49888808511330907</v>
      </c>
      <c r="M333">
        <f t="shared" si="56"/>
        <v>1.0359967291540155</v>
      </c>
      <c r="N333">
        <f t="shared" si="57"/>
        <v>2.81791353290587</v>
      </c>
      <c r="O333">
        <f t="shared" si="58"/>
        <v>0.73807683401386903</v>
      </c>
      <c r="P333">
        <f t="shared" si="59"/>
        <v>0.73807683401386903</v>
      </c>
      <c r="Q333">
        <f t="shared" si="60"/>
        <v>-0.30370734867094829</v>
      </c>
    </row>
    <row r="334" spans="1:17" x14ac:dyDescent="0.25">
      <c r="A334">
        <v>-5.6858338818942329</v>
      </c>
      <c r="B334">
        <v>-35.508699828064103</v>
      </c>
      <c r="C334">
        <v>-46.758841498002319</v>
      </c>
      <c r="D334">
        <v>-94.961360375027951</v>
      </c>
      <c r="E334">
        <v>0</v>
      </c>
      <c r="G334">
        <f t="shared" si="51"/>
        <v>-3.9829396194791269E-2</v>
      </c>
      <c r="H334">
        <f t="shared" si="52"/>
        <v>-0.30328163352357423</v>
      </c>
      <c r="I334">
        <f t="shared" si="53"/>
        <v>-0.35756271202010614</v>
      </c>
      <c r="J334">
        <f t="shared" si="54"/>
        <v>-0.9435423491300805</v>
      </c>
      <c r="K334">
        <f t="shared" si="55"/>
        <v>-0.49888808511330907</v>
      </c>
      <c r="M334">
        <f t="shared" si="56"/>
        <v>-2.1431041759818612</v>
      </c>
      <c r="N334">
        <f t="shared" si="57"/>
        <v>0.11729018795348886</v>
      </c>
      <c r="O334">
        <f t="shared" si="58"/>
        <v>0.10497737223337315</v>
      </c>
      <c r="P334">
        <f t="shared" si="59"/>
        <v>0.89502262776662689</v>
      </c>
      <c r="Q334">
        <f t="shared" si="60"/>
        <v>-0.11090627860606453</v>
      </c>
    </row>
    <row r="335" spans="1:17" x14ac:dyDescent="0.25">
      <c r="A335">
        <v>-5.6858338818942329</v>
      </c>
      <c r="B335">
        <v>-35.508699828064103</v>
      </c>
      <c r="C335">
        <v>9.304003126978575</v>
      </c>
      <c r="D335">
        <v>-94.961360375027951</v>
      </c>
      <c r="E335">
        <v>0</v>
      </c>
      <c r="G335">
        <f t="shared" si="51"/>
        <v>-3.9829396194791269E-2</v>
      </c>
      <c r="H335">
        <f t="shared" si="52"/>
        <v>-0.30328163352357423</v>
      </c>
      <c r="I335">
        <f t="shared" si="53"/>
        <v>7.1147284324145132E-2</v>
      </c>
      <c r="J335">
        <f t="shared" si="54"/>
        <v>-0.9435423491300805</v>
      </c>
      <c r="K335">
        <f t="shared" si="55"/>
        <v>-0.49888808511330907</v>
      </c>
      <c r="M335">
        <f t="shared" si="56"/>
        <v>-1.7143941796376099</v>
      </c>
      <c r="N335">
        <f t="shared" si="57"/>
        <v>0.1800727794312722</v>
      </c>
      <c r="O335">
        <f t="shared" si="58"/>
        <v>0.1525946387120776</v>
      </c>
      <c r="P335">
        <f t="shared" si="59"/>
        <v>0.84740536128792243</v>
      </c>
      <c r="Q335">
        <f t="shared" si="60"/>
        <v>-0.16557611405972453</v>
      </c>
    </row>
    <row r="336" spans="1:17" x14ac:dyDescent="0.25">
      <c r="A336">
        <v>-5.6858338818942329</v>
      </c>
      <c r="B336">
        <v>-35.508699828064103</v>
      </c>
      <c r="C336">
        <v>23.024115278327077</v>
      </c>
      <c r="D336">
        <v>-94.961360375027951</v>
      </c>
      <c r="E336">
        <v>0</v>
      </c>
      <c r="G336">
        <f t="shared" si="51"/>
        <v>-3.9829396194791269E-2</v>
      </c>
      <c r="H336">
        <f t="shared" si="52"/>
        <v>-0.30328163352357423</v>
      </c>
      <c r="I336">
        <f t="shared" si="53"/>
        <v>0.17606435140472657</v>
      </c>
      <c r="J336">
        <f t="shared" si="54"/>
        <v>-0.9435423491300805</v>
      </c>
      <c r="K336">
        <f t="shared" si="55"/>
        <v>-0.49888808511330907</v>
      </c>
      <c r="M336">
        <f t="shared" si="56"/>
        <v>-1.6094771125570284</v>
      </c>
      <c r="N336">
        <f t="shared" si="57"/>
        <v>0.19999216012907736</v>
      </c>
      <c r="O336">
        <f t="shared" si="58"/>
        <v>0.16666122227628985</v>
      </c>
      <c r="P336">
        <f t="shared" si="59"/>
        <v>0.83333877772371012</v>
      </c>
      <c r="Q336">
        <f t="shared" si="60"/>
        <v>-0.18231502354684417</v>
      </c>
    </row>
    <row r="337" spans="1:17" x14ac:dyDescent="0.25">
      <c r="A337">
        <v>-5.6858338818942329</v>
      </c>
      <c r="B337">
        <v>-35.508699828064103</v>
      </c>
      <c r="C337">
        <v>26.617316200933416</v>
      </c>
      <c r="D337">
        <v>157.1927179217501</v>
      </c>
      <c r="E337">
        <v>1</v>
      </c>
      <c r="G337">
        <f t="shared" si="51"/>
        <v>-3.9829396194791269E-2</v>
      </c>
      <c r="H337">
        <f t="shared" si="52"/>
        <v>-0.30328163352357423</v>
      </c>
      <c r="I337">
        <f t="shared" si="53"/>
        <v>0.20354139372569938</v>
      </c>
      <c r="J337">
        <f t="shared" si="54"/>
        <v>1.5618772282566569</v>
      </c>
      <c r="K337">
        <f t="shared" si="55"/>
        <v>-0.49888808511330907</v>
      </c>
      <c r="M337">
        <f t="shared" si="56"/>
        <v>0.92341950715068166</v>
      </c>
      <c r="N337">
        <f t="shared" si="57"/>
        <v>2.5178856137070458</v>
      </c>
      <c r="O337">
        <f t="shared" si="58"/>
        <v>0.71573834120597546</v>
      </c>
      <c r="P337">
        <f t="shared" si="59"/>
        <v>0.71573834120597546</v>
      </c>
      <c r="Q337">
        <f t="shared" si="60"/>
        <v>-0.33444062405592817</v>
      </c>
    </row>
    <row r="338" spans="1:17" x14ac:dyDescent="0.25">
      <c r="A338">
        <v>-5.6858338818942329</v>
      </c>
      <c r="B338">
        <v>-35.508699828064103</v>
      </c>
      <c r="C338">
        <v>9.3040031269785537</v>
      </c>
      <c r="D338">
        <v>157.1927179217501</v>
      </c>
      <c r="E338">
        <v>1</v>
      </c>
      <c r="G338">
        <f t="shared" si="51"/>
        <v>-3.9829396194791269E-2</v>
      </c>
      <c r="H338">
        <f t="shared" si="52"/>
        <v>-0.30328163352357423</v>
      </c>
      <c r="I338">
        <f t="shared" si="53"/>
        <v>7.1147284324144966E-2</v>
      </c>
      <c r="J338">
        <f t="shared" si="54"/>
        <v>1.5618772282566569</v>
      </c>
      <c r="K338">
        <f t="shared" si="55"/>
        <v>-0.49888808511330907</v>
      </c>
      <c r="M338">
        <f t="shared" si="56"/>
        <v>0.79102539774912728</v>
      </c>
      <c r="N338">
        <f t="shared" si="57"/>
        <v>2.2056569427580546</v>
      </c>
      <c r="O338">
        <f t="shared" si="58"/>
        <v>0.68805146094652636</v>
      </c>
      <c r="P338">
        <f t="shared" si="59"/>
        <v>0.68805146094652636</v>
      </c>
      <c r="Q338">
        <f t="shared" si="60"/>
        <v>-0.3738916459586229</v>
      </c>
    </row>
    <row r="339" spans="1:17" x14ac:dyDescent="0.25">
      <c r="A339">
        <v>6.0882919635254256</v>
      </c>
      <c r="B339">
        <v>-35.508699828064103</v>
      </c>
      <c r="C339">
        <v>26.617316200933416</v>
      </c>
      <c r="D339">
        <v>-94.961360375027951</v>
      </c>
      <c r="E339">
        <v>0</v>
      </c>
      <c r="G339">
        <f t="shared" si="51"/>
        <v>4.2648624247888053E-2</v>
      </c>
      <c r="H339">
        <f t="shared" si="52"/>
        <v>-0.30328163352357423</v>
      </c>
      <c r="I339">
        <f t="shared" si="53"/>
        <v>0.20354139372569938</v>
      </c>
      <c r="J339">
        <f t="shared" si="54"/>
        <v>-0.9435423491300805</v>
      </c>
      <c r="K339">
        <f t="shared" si="55"/>
        <v>-0.49888808511330907</v>
      </c>
      <c r="M339">
        <f t="shared" si="56"/>
        <v>-1.4995220497933763</v>
      </c>
      <c r="N339">
        <f t="shared" si="57"/>
        <v>0.22323683074416276</v>
      </c>
      <c r="O339">
        <f t="shared" si="58"/>
        <v>0.18249681920414007</v>
      </c>
      <c r="P339">
        <f t="shared" si="59"/>
        <v>0.81750318079585993</v>
      </c>
      <c r="Q339">
        <f t="shared" si="60"/>
        <v>-0.20150048533651221</v>
      </c>
    </row>
    <row r="340" spans="1:17" x14ac:dyDescent="0.25">
      <c r="A340">
        <v>6.0882919635254256</v>
      </c>
      <c r="B340">
        <v>-35.508699828064103</v>
      </c>
      <c r="C340">
        <v>-46.758841498002319</v>
      </c>
      <c r="D340">
        <v>157.1927179217501</v>
      </c>
      <c r="E340">
        <v>1</v>
      </c>
      <c r="G340">
        <f t="shared" si="51"/>
        <v>4.2648624247888053E-2</v>
      </c>
      <c r="H340">
        <f t="shared" si="52"/>
        <v>-0.30328163352357423</v>
      </c>
      <c r="I340">
        <f t="shared" si="53"/>
        <v>-0.35756271202010614</v>
      </c>
      <c r="J340">
        <f t="shared" si="54"/>
        <v>1.5618772282566569</v>
      </c>
      <c r="K340">
        <f t="shared" si="55"/>
        <v>-0.49888808511330907</v>
      </c>
      <c r="M340">
        <f t="shared" si="56"/>
        <v>0.44479342184755555</v>
      </c>
      <c r="N340">
        <f t="shared" si="57"/>
        <v>1.5601678659454066</v>
      </c>
      <c r="O340">
        <f t="shared" si="58"/>
        <v>0.60940061263102963</v>
      </c>
      <c r="P340">
        <f t="shared" si="59"/>
        <v>0.60940061263102963</v>
      </c>
      <c r="Q340">
        <f t="shared" si="60"/>
        <v>-0.49527940712904878</v>
      </c>
    </row>
    <row r="341" spans="1:17" x14ac:dyDescent="0.25">
      <c r="A341">
        <v>-5.6858338818942329</v>
      </c>
      <c r="B341">
        <v>72.164869069215996</v>
      </c>
      <c r="C341">
        <v>-46.758841498002319</v>
      </c>
      <c r="D341">
        <v>-94.961360375027951</v>
      </c>
      <c r="E341">
        <v>0</v>
      </c>
      <c r="G341">
        <f t="shared" si="51"/>
        <v>-3.9829396194791269E-2</v>
      </c>
      <c r="H341">
        <f t="shared" si="52"/>
        <v>0.61636386238588736</v>
      </c>
      <c r="I341">
        <f t="shared" si="53"/>
        <v>-0.35756271202010614</v>
      </c>
      <c r="J341">
        <f t="shared" si="54"/>
        <v>-0.9435423491300805</v>
      </c>
      <c r="K341">
        <f t="shared" si="55"/>
        <v>-0.49888808511330907</v>
      </c>
      <c r="M341">
        <f t="shared" si="56"/>
        <v>-1.2234586800723997</v>
      </c>
      <c r="N341">
        <f t="shared" si="57"/>
        <v>0.29421082403552506</v>
      </c>
      <c r="O341">
        <f t="shared" si="58"/>
        <v>0.22732835993299436</v>
      </c>
      <c r="P341">
        <f t="shared" si="59"/>
        <v>0.77267164006700562</v>
      </c>
      <c r="Q341">
        <f t="shared" si="60"/>
        <v>-0.25790110710128361</v>
      </c>
    </row>
    <row r="342" spans="1:17" x14ac:dyDescent="0.25">
      <c r="A342">
        <v>10.385094737400134</v>
      </c>
      <c r="B342">
        <v>-35.508699828064103</v>
      </c>
      <c r="C342">
        <v>26.617316200933416</v>
      </c>
      <c r="D342">
        <v>157.1927179217501</v>
      </c>
      <c r="E342">
        <v>1</v>
      </c>
      <c r="G342">
        <f t="shared" si="51"/>
        <v>7.2747825808542693E-2</v>
      </c>
      <c r="H342">
        <f t="shared" si="52"/>
        <v>-0.30328163352357423</v>
      </c>
      <c r="I342">
        <f t="shared" si="53"/>
        <v>0.20354139372569938</v>
      </c>
      <c r="J342">
        <f t="shared" si="54"/>
        <v>1.5618772282566569</v>
      </c>
      <c r="K342">
        <f t="shared" si="55"/>
        <v>-0.49888808511330907</v>
      </c>
      <c r="M342">
        <f t="shared" si="56"/>
        <v>1.0359967291540155</v>
      </c>
      <c r="N342">
        <f t="shared" si="57"/>
        <v>2.81791353290587</v>
      </c>
      <c r="O342">
        <f t="shared" si="58"/>
        <v>0.73807683401386903</v>
      </c>
      <c r="P342">
        <f t="shared" si="59"/>
        <v>0.73807683401386903</v>
      </c>
      <c r="Q342">
        <f t="shared" si="60"/>
        <v>-0.30370734867094829</v>
      </c>
    </row>
    <row r="343" spans="1:17" x14ac:dyDescent="0.25">
      <c r="A343">
        <v>-5.6858338818942329</v>
      </c>
      <c r="B343">
        <v>194.54241223142756</v>
      </c>
      <c r="C343">
        <v>26.617316200933416</v>
      </c>
      <c r="D343">
        <v>157.1927179217501</v>
      </c>
      <c r="E343">
        <v>1</v>
      </c>
      <c r="G343">
        <f t="shared" si="51"/>
        <v>-3.9829396194791269E-2</v>
      </c>
      <c r="H343">
        <f t="shared" si="52"/>
        <v>1.6615967595786962</v>
      </c>
      <c r="I343">
        <f t="shared" si="53"/>
        <v>0.20354139372569938</v>
      </c>
      <c r="J343">
        <f t="shared" si="54"/>
        <v>1.5618772282566569</v>
      </c>
      <c r="K343">
        <f t="shared" si="55"/>
        <v>-0.49888808511330907</v>
      </c>
      <c r="M343">
        <f t="shared" si="56"/>
        <v>2.8882979002529519</v>
      </c>
      <c r="N343">
        <f t="shared" si="57"/>
        <v>17.962709243647481</v>
      </c>
      <c r="O343">
        <f t="shared" si="58"/>
        <v>0.94726491941888524</v>
      </c>
      <c r="P343">
        <f t="shared" si="59"/>
        <v>0.94726491941888524</v>
      </c>
      <c r="Q343">
        <f t="shared" si="60"/>
        <v>-5.4176478963190153E-2</v>
      </c>
    </row>
    <row r="344" spans="1:17" x14ac:dyDescent="0.25">
      <c r="A344">
        <v>-5.6858338818942329</v>
      </c>
      <c r="B344">
        <v>-35.508699828064103</v>
      </c>
      <c r="C344">
        <v>23.024115278327077</v>
      </c>
      <c r="D344">
        <v>157.1927179217501</v>
      </c>
      <c r="E344">
        <v>0</v>
      </c>
      <c r="G344">
        <f t="shared" si="51"/>
        <v>-3.9829396194791269E-2</v>
      </c>
      <c r="H344">
        <f t="shared" si="52"/>
        <v>-0.30328163352357423</v>
      </c>
      <c r="I344">
        <f t="shared" si="53"/>
        <v>0.17606435140472657</v>
      </c>
      <c r="J344">
        <f t="shared" si="54"/>
        <v>1.5618772282566569</v>
      </c>
      <c r="K344">
        <f t="shared" si="55"/>
        <v>-0.49888808511330907</v>
      </c>
      <c r="M344">
        <f t="shared" si="56"/>
        <v>0.89594246482970896</v>
      </c>
      <c r="N344">
        <f t="shared" si="57"/>
        <v>2.4496434046226221</v>
      </c>
      <c r="O344">
        <f t="shared" si="58"/>
        <v>0.71011496473520397</v>
      </c>
      <c r="P344">
        <f t="shared" si="59"/>
        <v>0.28988503526479603</v>
      </c>
      <c r="Q344">
        <f t="shared" si="60"/>
        <v>-1.2382708647222043</v>
      </c>
    </row>
    <row r="345" spans="1:17" x14ac:dyDescent="0.25">
      <c r="A345">
        <v>6.0882919635254256</v>
      </c>
      <c r="B345">
        <v>-35.508699828064103</v>
      </c>
      <c r="C345">
        <v>96.207787829339537</v>
      </c>
      <c r="D345">
        <v>157.1927179217501</v>
      </c>
      <c r="E345">
        <v>1</v>
      </c>
      <c r="G345">
        <f t="shared" si="51"/>
        <v>4.2648624247888053E-2</v>
      </c>
      <c r="H345">
        <f t="shared" si="52"/>
        <v>-0.30328163352357423</v>
      </c>
      <c r="I345">
        <f t="shared" si="53"/>
        <v>0.73569653207048114</v>
      </c>
      <c r="J345">
        <f t="shared" si="54"/>
        <v>1.5618772282566569</v>
      </c>
      <c r="K345">
        <f t="shared" si="55"/>
        <v>-0.49888808511330907</v>
      </c>
      <c r="M345">
        <f t="shared" si="56"/>
        <v>1.5380526659381426</v>
      </c>
      <c r="N345">
        <f t="shared" si="57"/>
        <v>4.6555155940502537</v>
      </c>
      <c r="O345">
        <f t="shared" si="58"/>
        <v>0.82318146181896745</v>
      </c>
      <c r="P345">
        <f t="shared" si="59"/>
        <v>0.82318146181896745</v>
      </c>
      <c r="Q345">
        <f t="shared" si="60"/>
        <v>-0.19457861437212765</v>
      </c>
    </row>
    <row r="346" spans="1:17" x14ac:dyDescent="0.25">
      <c r="A346">
        <v>6.0882919635254256</v>
      </c>
      <c r="B346">
        <v>-35.508699828064103</v>
      </c>
      <c r="C346">
        <v>26.617316200933416</v>
      </c>
      <c r="D346">
        <v>157.1927179217501</v>
      </c>
      <c r="E346">
        <v>1</v>
      </c>
      <c r="G346">
        <f t="shared" si="51"/>
        <v>4.2648624247888053E-2</v>
      </c>
      <c r="H346">
        <f t="shared" si="52"/>
        <v>-0.30328163352357423</v>
      </c>
      <c r="I346">
        <f t="shared" si="53"/>
        <v>0.20354139372569938</v>
      </c>
      <c r="J346">
        <f t="shared" si="54"/>
        <v>1.5618772282566569</v>
      </c>
      <c r="K346">
        <f t="shared" si="55"/>
        <v>-0.49888808511330907</v>
      </c>
      <c r="M346">
        <f t="shared" si="56"/>
        <v>1.005897527593361</v>
      </c>
      <c r="N346">
        <f t="shared" si="57"/>
        <v>2.7343603356669126</v>
      </c>
      <c r="O346">
        <f t="shared" si="58"/>
        <v>0.7322165216760177</v>
      </c>
      <c r="P346">
        <f t="shared" si="59"/>
        <v>0.7322165216760177</v>
      </c>
      <c r="Q346">
        <f t="shared" si="60"/>
        <v>-0.31167901412006649</v>
      </c>
    </row>
    <row r="347" spans="1:17" x14ac:dyDescent="0.25">
      <c r="A347">
        <v>76.513380263189873</v>
      </c>
      <c r="B347">
        <v>-35.508699828064103</v>
      </c>
      <c r="C347">
        <v>26.617316200933416</v>
      </c>
      <c r="D347">
        <v>157.1927179217501</v>
      </c>
      <c r="E347">
        <v>1</v>
      </c>
      <c r="G347">
        <f t="shared" si="51"/>
        <v>0.53597797614341225</v>
      </c>
      <c r="H347">
        <f t="shared" si="52"/>
        <v>-0.30328163352357423</v>
      </c>
      <c r="I347">
        <f t="shared" si="53"/>
        <v>0.20354139372569938</v>
      </c>
      <c r="J347">
        <f t="shared" si="54"/>
        <v>1.5618772282566569</v>
      </c>
      <c r="K347">
        <f t="shared" si="55"/>
        <v>-0.49888808511330907</v>
      </c>
      <c r="M347">
        <f t="shared" si="56"/>
        <v>1.4992268794888852</v>
      </c>
      <c r="N347">
        <f t="shared" si="57"/>
        <v>4.4782255236353636</v>
      </c>
      <c r="O347">
        <f t="shared" si="58"/>
        <v>0.81745913970033168</v>
      </c>
      <c r="P347">
        <f t="shared" si="59"/>
        <v>0.81745913970033168</v>
      </c>
      <c r="Q347">
        <f t="shared" si="60"/>
        <v>-0.20155435947781417</v>
      </c>
    </row>
    <row r="348" spans="1:17" x14ac:dyDescent="0.25">
      <c r="A348">
        <v>6.0882919635254256</v>
      </c>
      <c r="B348">
        <v>-35.508699828064103</v>
      </c>
      <c r="C348">
        <v>26.617316200933416</v>
      </c>
      <c r="D348">
        <v>157.1927179217501</v>
      </c>
      <c r="E348">
        <v>1</v>
      </c>
      <c r="G348">
        <f t="shared" si="51"/>
        <v>4.2648624247888053E-2</v>
      </c>
      <c r="H348">
        <f t="shared" si="52"/>
        <v>-0.30328163352357423</v>
      </c>
      <c r="I348">
        <f t="shared" si="53"/>
        <v>0.20354139372569938</v>
      </c>
      <c r="J348">
        <f t="shared" si="54"/>
        <v>1.5618772282566569</v>
      </c>
      <c r="K348">
        <f t="shared" si="55"/>
        <v>-0.49888808511330907</v>
      </c>
      <c r="M348">
        <f t="shared" si="56"/>
        <v>1.005897527593361</v>
      </c>
      <c r="N348">
        <f t="shared" si="57"/>
        <v>2.7343603356669126</v>
      </c>
      <c r="O348">
        <f t="shared" si="58"/>
        <v>0.7322165216760177</v>
      </c>
      <c r="P348">
        <f t="shared" si="59"/>
        <v>0.7322165216760177</v>
      </c>
      <c r="Q348">
        <f t="shared" si="60"/>
        <v>-0.31167901412006649</v>
      </c>
    </row>
    <row r="349" spans="1:17" x14ac:dyDescent="0.25">
      <c r="A349">
        <v>-5.6858338818942329</v>
      </c>
      <c r="B349">
        <v>-35.508699828064103</v>
      </c>
      <c r="C349">
        <v>49.850513937795</v>
      </c>
      <c r="D349">
        <v>-94.961360375027951</v>
      </c>
      <c r="E349">
        <v>0</v>
      </c>
      <c r="G349">
        <f t="shared" si="51"/>
        <v>-3.9829396194791269E-2</v>
      </c>
      <c r="H349">
        <f t="shared" si="52"/>
        <v>-0.30328163352357423</v>
      </c>
      <c r="I349">
        <f t="shared" si="53"/>
        <v>0.38120458908195165</v>
      </c>
      <c r="J349">
        <f t="shared" si="54"/>
        <v>-0.9435423491300805</v>
      </c>
      <c r="K349">
        <f t="shared" si="55"/>
        <v>-0.49888808511330907</v>
      </c>
      <c r="M349">
        <f t="shared" si="56"/>
        <v>-1.4043368748798035</v>
      </c>
      <c r="N349">
        <f t="shared" si="57"/>
        <v>0.24552981947188782</v>
      </c>
      <c r="O349">
        <f t="shared" si="58"/>
        <v>0.19712881669584911</v>
      </c>
      <c r="P349">
        <f t="shared" si="59"/>
        <v>0.80287118330415086</v>
      </c>
      <c r="Q349">
        <f t="shared" si="60"/>
        <v>-0.21956099720137315</v>
      </c>
    </row>
    <row r="350" spans="1:17" x14ac:dyDescent="0.25">
      <c r="A350">
        <v>76.513380263189873</v>
      </c>
      <c r="B350">
        <v>-35.508699828064103</v>
      </c>
      <c r="C350">
        <v>100.93307631439407</v>
      </c>
      <c r="D350">
        <v>-94.961360375027951</v>
      </c>
      <c r="E350">
        <v>1</v>
      </c>
      <c r="G350">
        <f t="shared" si="51"/>
        <v>0.53597797614341225</v>
      </c>
      <c r="H350">
        <f t="shared" si="52"/>
        <v>-0.30328163352357423</v>
      </c>
      <c r="I350">
        <f t="shared" si="53"/>
        <v>0.77183059595368619</v>
      </c>
      <c r="J350">
        <f t="shared" si="54"/>
        <v>-0.9435423491300805</v>
      </c>
      <c r="K350">
        <f t="shared" si="55"/>
        <v>-0.49888808511330907</v>
      </c>
      <c r="M350">
        <f t="shared" si="56"/>
        <v>-0.43790349566986531</v>
      </c>
      <c r="N350">
        <f t="shared" si="57"/>
        <v>0.64538806259477166</v>
      </c>
      <c r="O350">
        <f t="shared" si="58"/>
        <v>0.39224063749252974</v>
      </c>
      <c r="P350">
        <f t="shared" si="59"/>
        <v>0.39224063749252974</v>
      </c>
      <c r="Q350">
        <f t="shared" si="60"/>
        <v>-0.9358797563790846</v>
      </c>
    </row>
    <row r="351" spans="1:17" x14ac:dyDescent="0.25">
      <c r="A351">
        <v>76.513380263189873</v>
      </c>
      <c r="B351">
        <v>-35.508699828064103</v>
      </c>
      <c r="C351">
        <v>100.93307631439407</v>
      </c>
      <c r="D351">
        <v>157.1927179217501</v>
      </c>
      <c r="E351">
        <v>1</v>
      </c>
      <c r="G351">
        <f t="shared" si="51"/>
        <v>0.53597797614341225</v>
      </c>
      <c r="H351">
        <f t="shared" si="52"/>
        <v>-0.30328163352357423</v>
      </c>
      <c r="I351">
        <f t="shared" si="53"/>
        <v>0.77183059595368619</v>
      </c>
      <c r="J351">
        <f t="shared" si="54"/>
        <v>1.5618772282566569</v>
      </c>
      <c r="K351">
        <f t="shared" si="55"/>
        <v>-0.49888808511330907</v>
      </c>
      <c r="M351">
        <f t="shared" si="56"/>
        <v>2.0675160817168718</v>
      </c>
      <c r="N351">
        <f t="shared" si="57"/>
        <v>7.9051629320723205</v>
      </c>
      <c r="O351">
        <f t="shared" si="58"/>
        <v>0.8877055919551502</v>
      </c>
      <c r="P351">
        <f t="shared" si="59"/>
        <v>0.8877055919551502</v>
      </c>
      <c r="Q351">
        <f t="shared" si="60"/>
        <v>-0.11911513155274639</v>
      </c>
    </row>
    <row r="352" spans="1:17" x14ac:dyDescent="0.25">
      <c r="A352">
        <v>-5.6858338818942329</v>
      </c>
      <c r="B352">
        <v>-35.508699828064103</v>
      </c>
      <c r="C352">
        <v>100.93307631439407</v>
      </c>
      <c r="D352">
        <v>157.1927179217501</v>
      </c>
      <c r="E352">
        <v>1</v>
      </c>
      <c r="G352">
        <f t="shared" si="51"/>
        <v>-3.9829396194791269E-2</v>
      </c>
      <c r="H352">
        <f t="shared" si="52"/>
        <v>-0.30328163352357423</v>
      </c>
      <c r="I352">
        <f t="shared" si="53"/>
        <v>0.77183059595368619</v>
      </c>
      <c r="J352">
        <f t="shared" si="54"/>
        <v>1.5618772282566569</v>
      </c>
      <c r="K352">
        <f t="shared" si="55"/>
        <v>-0.49888808511330907</v>
      </c>
      <c r="M352">
        <f t="shared" si="56"/>
        <v>1.4917087093786685</v>
      </c>
      <c r="N352">
        <f t="shared" si="57"/>
        <v>4.444683706888676</v>
      </c>
      <c r="O352">
        <f t="shared" si="58"/>
        <v>0.8163346020018043</v>
      </c>
      <c r="P352">
        <f t="shared" si="59"/>
        <v>0.8163346020018043</v>
      </c>
      <c r="Q352">
        <f t="shared" si="60"/>
        <v>-0.20293095659336058</v>
      </c>
    </row>
    <row r="353" spans="1:17" x14ac:dyDescent="0.25">
      <c r="A353">
        <v>76.513380263189873</v>
      </c>
      <c r="B353">
        <v>-35.508699828064103</v>
      </c>
      <c r="C353">
        <v>23.024115278327077</v>
      </c>
      <c r="D353">
        <v>157.1927179217501</v>
      </c>
      <c r="E353">
        <v>1</v>
      </c>
      <c r="G353">
        <f t="shared" si="51"/>
        <v>0.53597797614341225</v>
      </c>
      <c r="H353">
        <f t="shared" si="52"/>
        <v>-0.30328163352357423</v>
      </c>
      <c r="I353">
        <f t="shared" si="53"/>
        <v>0.17606435140472657</v>
      </c>
      <c r="J353">
        <f t="shared" si="54"/>
        <v>1.5618772282566569</v>
      </c>
      <c r="K353">
        <f t="shared" si="55"/>
        <v>-0.49888808511330907</v>
      </c>
      <c r="M353">
        <f t="shared" si="56"/>
        <v>1.4717498371679125</v>
      </c>
      <c r="N353">
        <f t="shared" si="57"/>
        <v>4.3568522567770689</v>
      </c>
      <c r="O353">
        <f t="shared" si="58"/>
        <v>0.8133232069757238</v>
      </c>
      <c r="P353">
        <f t="shared" si="59"/>
        <v>0.8133232069757238</v>
      </c>
      <c r="Q353">
        <f t="shared" si="60"/>
        <v>-0.20662669988019042</v>
      </c>
    </row>
    <row r="354" spans="1:17" x14ac:dyDescent="0.25">
      <c r="A354">
        <v>76.513380263189873</v>
      </c>
      <c r="B354">
        <v>-35.508699828064103</v>
      </c>
      <c r="C354">
        <v>23.024115278327077</v>
      </c>
      <c r="D354">
        <v>157.1927179217501</v>
      </c>
      <c r="E354">
        <v>1</v>
      </c>
      <c r="G354">
        <f t="shared" si="51"/>
        <v>0.53597797614341225</v>
      </c>
      <c r="H354">
        <f t="shared" si="52"/>
        <v>-0.30328163352357423</v>
      </c>
      <c r="I354">
        <f t="shared" si="53"/>
        <v>0.17606435140472657</v>
      </c>
      <c r="J354">
        <f t="shared" si="54"/>
        <v>1.5618772282566569</v>
      </c>
      <c r="K354">
        <f t="shared" si="55"/>
        <v>-0.49888808511330907</v>
      </c>
      <c r="M354">
        <f t="shared" si="56"/>
        <v>1.4717498371679125</v>
      </c>
      <c r="N354">
        <f t="shared" si="57"/>
        <v>4.3568522567770689</v>
      </c>
      <c r="O354">
        <f t="shared" si="58"/>
        <v>0.8133232069757238</v>
      </c>
      <c r="P354">
        <f t="shared" si="59"/>
        <v>0.8133232069757238</v>
      </c>
      <c r="Q354">
        <f t="shared" si="60"/>
        <v>-0.20662669988019042</v>
      </c>
    </row>
    <row r="355" spans="1:17" x14ac:dyDescent="0.25">
      <c r="A355">
        <v>6.0882919635254256</v>
      </c>
      <c r="B355">
        <v>-35.508699828064103</v>
      </c>
      <c r="C355">
        <v>23.024115278327077</v>
      </c>
      <c r="D355">
        <v>-94.961360375027951</v>
      </c>
      <c r="E355">
        <v>0</v>
      </c>
      <c r="G355">
        <f t="shared" si="51"/>
        <v>4.2648624247888053E-2</v>
      </c>
      <c r="H355">
        <f t="shared" si="52"/>
        <v>-0.30328163352357423</v>
      </c>
      <c r="I355">
        <f t="shared" si="53"/>
        <v>0.17606435140472657</v>
      </c>
      <c r="J355">
        <f t="shared" si="54"/>
        <v>-0.9435423491300805</v>
      </c>
      <c r="K355">
        <f t="shared" si="55"/>
        <v>-0.49888808511330907</v>
      </c>
      <c r="M355">
        <f t="shared" si="56"/>
        <v>-1.5269990921143493</v>
      </c>
      <c r="N355">
        <f t="shared" si="57"/>
        <v>0.2171864468839689</v>
      </c>
      <c r="O355">
        <f t="shared" si="58"/>
        <v>0.17843317877879125</v>
      </c>
      <c r="P355">
        <f t="shared" si="59"/>
        <v>0.82156682122120872</v>
      </c>
      <c r="Q355">
        <f t="shared" si="60"/>
        <v>-0.19654200431221502</v>
      </c>
    </row>
    <row r="356" spans="1:17" x14ac:dyDescent="0.25">
      <c r="A356">
        <v>6.0882919635254256</v>
      </c>
      <c r="B356">
        <v>-35.508699828064103</v>
      </c>
      <c r="C356">
        <v>23.024115278327077</v>
      </c>
      <c r="D356">
        <v>157.1927179217501</v>
      </c>
      <c r="E356">
        <v>1</v>
      </c>
      <c r="G356">
        <f t="shared" si="51"/>
        <v>4.2648624247888053E-2</v>
      </c>
      <c r="H356">
        <f t="shared" si="52"/>
        <v>-0.30328163352357423</v>
      </c>
      <c r="I356">
        <f t="shared" si="53"/>
        <v>0.17606435140472657</v>
      </c>
      <c r="J356">
        <f t="shared" si="54"/>
        <v>1.5618772282566569</v>
      </c>
      <c r="K356">
        <f t="shared" si="55"/>
        <v>-0.49888808511330907</v>
      </c>
      <c r="M356">
        <f t="shared" si="56"/>
        <v>0.97842048527238812</v>
      </c>
      <c r="N356">
        <f t="shared" si="57"/>
        <v>2.6602510160366175</v>
      </c>
      <c r="O356">
        <f t="shared" si="58"/>
        <v>0.72679469369212357</v>
      </c>
      <c r="P356">
        <f t="shared" si="59"/>
        <v>0.72679469369212357</v>
      </c>
      <c r="Q356">
        <f t="shared" si="60"/>
        <v>-0.31911124340570018</v>
      </c>
    </row>
    <row r="357" spans="1:17" x14ac:dyDescent="0.25">
      <c r="A357">
        <v>-96.783192941547711</v>
      </c>
      <c r="B357">
        <v>-35.508699828064103</v>
      </c>
      <c r="C357">
        <v>26.617316200933416</v>
      </c>
      <c r="D357">
        <v>-94.961360375027951</v>
      </c>
      <c r="E357">
        <v>0</v>
      </c>
      <c r="G357">
        <f t="shared" si="51"/>
        <v>-0.67796847687389694</v>
      </c>
      <c r="H357">
        <f t="shared" si="52"/>
        <v>-0.30328163352357423</v>
      </c>
      <c r="I357">
        <f t="shared" si="53"/>
        <v>0.20354139372569938</v>
      </c>
      <c r="J357">
        <f t="shared" si="54"/>
        <v>-0.9435423491300805</v>
      </c>
      <c r="K357">
        <f t="shared" si="55"/>
        <v>-0.49888808511330907</v>
      </c>
      <c r="M357">
        <f t="shared" si="56"/>
        <v>-2.2201391509151613</v>
      </c>
      <c r="N357">
        <f t="shared" si="57"/>
        <v>0.10859399681951921</v>
      </c>
      <c r="O357">
        <f t="shared" si="58"/>
        <v>9.7956508091391434E-2</v>
      </c>
      <c r="P357">
        <f t="shared" si="59"/>
        <v>0.90204349190860855</v>
      </c>
      <c r="Q357">
        <f t="shared" si="60"/>
        <v>-0.10309254288834559</v>
      </c>
    </row>
    <row r="358" spans="1:17" x14ac:dyDescent="0.25">
      <c r="A358">
        <v>-43.580409799888336</v>
      </c>
      <c r="B358">
        <v>-35.508699828064103</v>
      </c>
      <c r="C358">
        <v>-46.758841498002319</v>
      </c>
      <c r="D358">
        <v>-94.961360375027951</v>
      </c>
      <c r="E358">
        <v>0</v>
      </c>
      <c r="G358">
        <f t="shared" si="51"/>
        <v>-0.30528176593031975</v>
      </c>
      <c r="H358">
        <f t="shared" si="52"/>
        <v>-0.30328163352357423</v>
      </c>
      <c r="I358">
        <f t="shared" si="53"/>
        <v>-0.35756271202010614</v>
      </c>
      <c r="J358">
        <f t="shared" si="54"/>
        <v>-0.9435423491300805</v>
      </c>
      <c r="K358">
        <f t="shared" si="55"/>
        <v>-0.49888808511330907</v>
      </c>
      <c r="M358">
        <f t="shared" si="56"/>
        <v>-2.4085565457173894</v>
      </c>
      <c r="N358">
        <f t="shared" si="57"/>
        <v>8.9945032456667934E-2</v>
      </c>
      <c r="O358">
        <f t="shared" si="58"/>
        <v>8.2522539924731297E-2</v>
      </c>
      <c r="P358">
        <f t="shared" si="59"/>
        <v>0.91747746007526865</v>
      </c>
      <c r="Q358">
        <f t="shared" si="60"/>
        <v>-8.6127266030633948E-2</v>
      </c>
    </row>
    <row r="359" spans="1:17" x14ac:dyDescent="0.25">
      <c r="A359">
        <v>6.0882919635254256</v>
      </c>
      <c r="B359">
        <v>-35.508699828064103</v>
      </c>
      <c r="C359">
        <v>23.024115278327077</v>
      </c>
      <c r="D359">
        <v>-94.961360375027951</v>
      </c>
      <c r="E359">
        <v>1</v>
      </c>
      <c r="G359">
        <f t="shared" si="51"/>
        <v>4.2648624247888053E-2</v>
      </c>
      <c r="H359">
        <f t="shared" si="52"/>
        <v>-0.30328163352357423</v>
      </c>
      <c r="I359">
        <f t="shared" si="53"/>
        <v>0.17606435140472657</v>
      </c>
      <c r="J359">
        <f t="shared" si="54"/>
        <v>-0.9435423491300805</v>
      </c>
      <c r="K359">
        <f t="shared" si="55"/>
        <v>-0.49888808511330907</v>
      </c>
      <c r="M359">
        <f t="shared" si="56"/>
        <v>-1.5269990921143493</v>
      </c>
      <c r="N359">
        <f t="shared" si="57"/>
        <v>0.2171864468839689</v>
      </c>
      <c r="O359">
        <f t="shared" si="58"/>
        <v>0.17843317877879125</v>
      </c>
      <c r="P359">
        <f t="shared" si="59"/>
        <v>0.17843317877879125</v>
      </c>
      <c r="Q359">
        <f t="shared" si="60"/>
        <v>-1.7235410964265641</v>
      </c>
    </row>
    <row r="360" spans="1:17" x14ac:dyDescent="0.25">
      <c r="A360">
        <v>-43.580409799888336</v>
      </c>
      <c r="B360">
        <v>-35.508699828064103</v>
      </c>
      <c r="C360">
        <v>23.024115278327077</v>
      </c>
      <c r="D360">
        <v>-94.961360375027951</v>
      </c>
      <c r="E360">
        <v>1</v>
      </c>
      <c r="G360">
        <f t="shared" si="51"/>
        <v>-0.30528176593031975</v>
      </c>
      <c r="H360">
        <f t="shared" si="52"/>
        <v>-0.30328163352357423</v>
      </c>
      <c r="I360">
        <f t="shared" si="53"/>
        <v>0.17606435140472657</v>
      </c>
      <c r="J360">
        <f t="shared" si="54"/>
        <v>-0.9435423491300805</v>
      </c>
      <c r="K360">
        <f t="shared" si="55"/>
        <v>-0.49888808511330907</v>
      </c>
      <c r="M360">
        <f t="shared" si="56"/>
        <v>-1.8749294822925571</v>
      </c>
      <c r="N360">
        <f t="shared" si="57"/>
        <v>0.15336578146692204</v>
      </c>
      <c r="O360">
        <f t="shared" si="58"/>
        <v>0.13297237002459181</v>
      </c>
      <c r="P360">
        <f t="shared" si="59"/>
        <v>0.13297237002459181</v>
      </c>
      <c r="Q360">
        <f t="shared" si="60"/>
        <v>-2.017613916518195</v>
      </c>
    </row>
    <row r="361" spans="1:17" x14ac:dyDescent="0.25">
      <c r="A361">
        <v>-5.6858338818942329</v>
      </c>
      <c r="B361">
        <v>-35.508699828064103</v>
      </c>
      <c r="C361">
        <v>26.617316200933416</v>
      </c>
      <c r="D361">
        <v>157.1927179217501</v>
      </c>
      <c r="E361">
        <v>0</v>
      </c>
      <c r="G361">
        <f t="shared" si="51"/>
        <v>-3.9829396194791269E-2</v>
      </c>
      <c r="H361">
        <f t="shared" si="52"/>
        <v>-0.30328163352357423</v>
      </c>
      <c r="I361">
        <f t="shared" si="53"/>
        <v>0.20354139372569938</v>
      </c>
      <c r="J361">
        <f t="shared" si="54"/>
        <v>1.5618772282566569</v>
      </c>
      <c r="K361">
        <f t="shared" si="55"/>
        <v>-0.49888808511330907</v>
      </c>
      <c r="M361">
        <f t="shared" si="56"/>
        <v>0.92341950715068166</v>
      </c>
      <c r="N361">
        <f t="shared" si="57"/>
        <v>2.5178856137070458</v>
      </c>
      <c r="O361">
        <f t="shared" si="58"/>
        <v>0.71573834120597546</v>
      </c>
      <c r="P361">
        <f t="shared" si="59"/>
        <v>0.28426165879402454</v>
      </c>
      <c r="Q361">
        <f t="shared" si="60"/>
        <v>-1.25786013120661</v>
      </c>
    </row>
    <row r="362" spans="1:17" x14ac:dyDescent="0.25">
      <c r="A362">
        <v>10.385094737400134</v>
      </c>
      <c r="B362">
        <v>-35.508699828064103</v>
      </c>
      <c r="C362">
        <v>-46.758841498002319</v>
      </c>
      <c r="D362">
        <v>-94.961360375027951</v>
      </c>
      <c r="E362">
        <v>0</v>
      </c>
      <c r="G362">
        <f t="shared" si="51"/>
        <v>7.2747825808542693E-2</v>
      </c>
      <c r="H362">
        <f t="shared" si="52"/>
        <v>-0.30328163352357423</v>
      </c>
      <c r="I362">
        <f t="shared" si="53"/>
        <v>-0.35756271202010614</v>
      </c>
      <c r="J362">
        <f t="shared" si="54"/>
        <v>-0.9435423491300805</v>
      </c>
      <c r="K362">
        <f t="shared" si="55"/>
        <v>-0.49888808511330907</v>
      </c>
      <c r="M362">
        <f t="shared" si="56"/>
        <v>-2.0305269539785273</v>
      </c>
      <c r="N362">
        <f t="shared" si="57"/>
        <v>0.1312663316045557</v>
      </c>
      <c r="O362">
        <f t="shared" si="58"/>
        <v>0.1160348610555494</v>
      </c>
      <c r="P362">
        <f t="shared" si="59"/>
        <v>0.88396513894445061</v>
      </c>
      <c r="Q362">
        <f t="shared" si="60"/>
        <v>-0.12333765270529734</v>
      </c>
    </row>
    <row r="363" spans="1:17" x14ac:dyDescent="0.25">
      <c r="A363">
        <v>76.513380263189873</v>
      </c>
      <c r="B363">
        <v>-35.508699828064103</v>
      </c>
      <c r="C363">
        <v>26.617316200933416</v>
      </c>
      <c r="D363">
        <v>-94.961360375027951</v>
      </c>
      <c r="E363">
        <v>0</v>
      </c>
      <c r="G363">
        <f t="shared" si="51"/>
        <v>0.53597797614341225</v>
      </c>
      <c r="H363">
        <f t="shared" si="52"/>
        <v>-0.30328163352357423</v>
      </c>
      <c r="I363">
        <f t="shared" si="53"/>
        <v>0.20354139372569938</v>
      </c>
      <c r="J363">
        <f t="shared" si="54"/>
        <v>-0.9435423491300805</v>
      </c>
      <c r="K363">
        <f t="shared" si="55"/>
        <v>-0.49888808511330907</v>
      </c>
      <c r="M363">
        <f t="shared" si="56"/>
        <v>-1.0061926978978522</v>
      </c>
      <c r="N363">
        <f t="shared" si="57"/>
        <v>0.36560831438850888</v>
      </c>
      <c r="O363">
        <f t="shared" si="58"/>
        <v>0.26772560662990741</v>
      </c>
      <c r="P363">
        <f t="shared" si="59"/>
        <v>0.73227439337009259</v>
      </c>
      <c r="Q363">
        <f t="shared" si="60"/>
        <v>-0.31159998093042984</v>
      </c>
    </row>
    <row r="364" spans="1:17" x14ac:dyDescent="0.25">
      <c r="A364">
        <v>76.513380263189873</v>
      </c>
      <c r="B364">
        <v>-35.508699828064103</v>
      </c>
      <c r="C364">
        <v>26.617316200933416</v>
      </c>
      <c r="D364">
        <v>157.1927179217501</v>
      </c>
      <c r="E364">
        <v>1</v>
      </c>
      <c r="G364">
        <f t="shared" si="51"/>
        <v>0.53597797614341225</v>
      </c>
      <c r="H364">
        <f t="shared" si="52"/>
        <v>-0.30328163352357423</v>
      </c>
      <c r="I364">
        <f t="shared" si="53"/>
        <v>0.20354139372569938</v>
      </c>
      <c r="J364">
        <f t="shared" si="54"/>
        <v>1.5618772282566569</v>
      </c>
      <c r="K364">
        <f t="shared" si="55"/>
        <v>-0.49888808511330907</v>
      </c>
      <c r="M364">
        <f t="shared" si="56"/>
        <v>1.4992268794888852</v>
      </c>
      <c r="N364">
        <f t="shared" si="57"/>
        <v>4.4782255236353636</v>
      </c>
      <c r="O364">
        <f t="shared" si="58"/>
        <v>0.81745913970033168</v>
      </c>
      <c r="P364">
        <f t="shared" si="59"/>
        <v>0.81745913970033168</v>
      </c>
      <c r="Q364">
        <f t="shared" si="60"/>
        <v>-0.20155435947781417</v>
      </c>
    </row>
    <row r="365" spans="1:17" x14ac:dyDescent="0.25">
      <c r="A365">
        <v>-5.6858338818942329</v>
      </c>
      <c r="B365">
        <v>72.164869069215996</v>
      </c>
      <c r="C365">
        <v>26.617316200933416</v>
      </c>
      <c r="D365">
        <v>-94.961360375027951</v>
      </c>
      <c r="E365">
        <v>1</v>
      </c>
      <c r="G365">
        <f t="shared" si="51"/>
        <v>-3.9829396194791269E-2</v>
      </c>
      <c r="H365">
        <f t="shared" si="52"/>
        <v>0.61636386238588736</v>
      </c>
      <c r="I365">
        <f t="shared" si="53"/>
        <v>0.20354139372569938</v>
      </c>
      <c r="J365">
        <f t="shared" si="54"/>
        <v>-0.9435423491300805</v>
      </c>
      <c r="K365">
        <f t="shared" si="55"/>
        <v>-0.49888808511330907</v>
      </c>
      <c r="M365">
        <f t="shared" si="56"/>
        <v>-0.66235457432659417</v>
      </c>
      <c r="N365">
        <f t="shared" si="57"/>
        <v>0.51563580120215591</v>
      </c>
      <c r="O365">
        <f t="shared" si="58"/>
        <v>0.34021088759791068</v>
      </c>
      <c r="P365">
        <f t="shared" si="59"/>
        <v>0.34021088759791068</v>
      </c>
      <c r="Q365">
        <f t="shared" si="60"/>
        <v>-1.0781895960112819</v>
      </c>
    </row>
    <row r="366" spans="1:17" x14ac:dyDescent="0.25">
      <c r="A366">
        <v>-5.6858338818942329</v>
      </c>
      <c r="B366">
        <v>-35.508699828064103</v>
      </c>
      <c r="C366">
        <v>9.304003126978575</v>
      </c>
      <c r="D366">
        <v>-94.961360375027951</v>
      </c>
      <c r="E366">
        <v>1</v>
      </c>
      <c r="G366">
        <f t="shared" si="51"/>
        <v>-3.9829396194791269E-2</v>
      </c>
      <c r="H366">
        <f t="shared" si="52"/>
        <v>-0.30328163352357423</v>
      </c>
      <c r="I366">
        <f t="shared" si="53"/>
        <v>7.1147284324145132E-2</v>
      </c>
      <c r="J366">
        <f t="shared" si="54"/>
        <v>-0.9435423491300805</v>
      </c>
      <c r="K366">
        <f t="shared" si="55"/>
        <v>-0.49888808511330907</v>
      </c>
      <c r="M366">
        <f t="shared" si="56"/>
        <v>-1.7143941796376099</v>
      </c>
      <c r="N366">
        <f t="shared" si="57"/>
        <v>0.1800727794312722</v>
      </c>
      <c r="O366">
        <f t="shared" si="58"/>
        <v>0.1525946387120776</v>
      </c>
      <c r="P366">
        <f t="shared" si="59"/>
        <v>0.1525946387120776</v>
      </c>
      <c r="Q366">
        <f t="shared" si="60"/>
        <v>-1.8799702936973344</v>
      </c>
    </row>
    <row r="367" spans="1:17" x14ac:dyDescent="0.25">
      <c r="A367">
        <v>-5.6858338818942329</v>
      </c>
      <c r="B367">
        <v>-35.508699828064103</v>
      </c>
      <c r="C367">
        <v>49.850513937795007</v>
      </c>
      <c r="D367">
        <v>157.1927179217501</v>
      </c>
      <c r="E367">
        <v>1</v>
      </c>
      <c r="G367">
        <f t="shared" si="51"/>
        <v>-3.9829396194791269E-2</v>
      </c>
      <c r="H367">
        <f t="shared" si="52"/>
        <v>-0.30328163352357423</v>
      </c>
      <c r="I367">
        <f t="shared" si="53"/>
        <v>0.38120458908195171</v>
      </c>
      <c r="J367">
        <f t="shared" si="54"/>
        <v>1.5618772282566569</v>
      </c>
      <c r="K367">
        <f t="shared" si="55"/>
        <v>-0.49888808511330907</v>
      </c>
      <c r="M367">
        <f t="shared" si="56"/>
        <v>1.1010827025069341</v>
      </c>
      <c r="N367">
        <f t="shared" si="57"/>
        <v>3.007420403476333</v>
      </c>
      <c r="O367">
        <f t="shared" si="58"/>
        <v>0.75046291646054253</v>
      </c>
      <c r="P367">
        <f t="shared" si="59"/>
        <v>0.75046291646054253</v>
      </c>
      <c r="Q367">
        <f t="shared" si="60"/>
        <v>-0.28706504090751378</v>
      </c>
    </row>
    <row r="368" spans="1:17" x14ac:dyDescent="0.25">
      <c r="A368">
        <v>-5.6858338818942329</v>
      </c>
      <c r="B368">
        <v>-35.508699828064103</v>
      </c>
      <c r="C368">
        <v>96.207787829339537</v>
      </c>
      <c r="D368">
        <v>-94.961360375027951</v>
      </c>
      <c r="E368">
        <v>0</v>
      </c>
      <c r="G368">
        <f t="shared" si="51"/>
        <v>-3.9829396194791269E-2</v>
      </c>
      <c r="H368">
        <f t="shared" si="52"/>
        <v>-0.30328163352357423</v>
      </c>
      <c r="I368">
        <f t="shared" si="53"/>
        <v>0.73569653207048114</v>
      </c>
      <c r="J368">
        <f t="shared" si="54"/>
        <v>-0.9435423491300805</v>
      </c>
      <c r="K368">
        <f t="shared" si="55"/>
        <v>-0.49888808511330907</v>
      </c>
      <c r="M368">
        <f t="shared" si="56"/>
        <v>-1.0498449318912739</v>
      </c>
      <c r="N368">
        <f t="shared" si="57"/>
        <v>0.34999201750362163</v>
      </c>
      <c r="O368">
        <f t="shared" si="58"/>
        <v>0.25925487926278257</v>
      </c>
      <c r="P368">
        <f t="shared" si="59"/>
        <v>0.74074512073721743</v>
      </c>
      <c r="Q368">
        <f t="shared" si="60"/>
        <v>-0.30009867947257624</v>
      </c>
    </row>
    <row r="369" spans="1:17" x14ac:dyDescent="0.25">
      <c r="A369">
        <v>6.0882919635254256</v>
      </c>
      <c r="B369">
        <v>-35.508699828064103</v>
      </c>
      <c r="C369">
        <v>26.617316200933416</v>
      </c>
      <c r="D369">
        <v>157.1927179217501</v>
      </c>
      <c r="E369">
        <v>0</v>
      </c>
      <c r="G369">
        <f t="shared" si="51"/>
        <v>4.2648624247888053E-2</v>
      </c>
      <c r="H369">
        <f t="shared" si="52"/>
        <v>-0.30328163352357423</v>
      </c>
      <c r="I369">
        <f t="shared" si="53"/>
        <v>0.20354139372569938</v>
      </c>
      <c r="J369">
        <f t="shared" si="54"/>
        <v>1.5618772282566569</v>
      </c>
      <c r="K369">
        <f t="shared" si="55"/>
        <v>-0.49888808511330907</v>
      </c>
      <c r="M369">
        <f t="shared" si="56"/>
        <v>1.005897527593361</v>
      </c>
      <c r="N369">
        <f t="shared" si="57"/>
        <v>2.7343603356669126</v>
      </c>
      <c r="O369">
        <f t="shared" si="58"/>
        <v>0.7322165216760177</v>
      </c>
      <c r="P369">
        <f t="shared" si="59"/>
        <v>0.2677834783239823</v>
      </c>
      <c r="Q369">
        <f t="shared" si="60"/>
        <v>-1.3175765417134275</v>
      </c>
    </row>
    <row r="370" spans="1:17" x14ac:dyDescent="0.25">
      <c r="A370">
        <v>-5.6858338818942329</v>
      </c>
      <c r="B370">
        <v>-35.508699828064103</v>
      </c>
      <c r="C370">
        <v>26.617316200933416</v>
      </c>
      <c r="D370">
        <v>-94.961360375027951</v>
      </c>
      <c r="E370">
        <v>1</v>
      </c>
      <c r="G370">
        <f t="shared" si="51"/>
        <v>-3.9829396194791269E-2</v>
      </c>
      <c r="H370">
        <f t="shared" si="52"/>
        <v>-0.30328163352357423</v>
      </c>
      <c r="I370">
        <f t="shared" si="53"/>
        <v>0.20354139372569938</v>
      </c>
      <c r="J370">
        <f t="shared" si="54"/>
        <v>-0.9435423491300805</v>
      </c>
      <c r="K370">
        <f t="shared" si="55"/>
        <v>-0.49888808511330907</v>
      </c>
      <c r="M370">
        <f t="shared" si="56"/>
        <v>-1.5820000702360557</v>
      </c>
      <c r="N370">
        <f t="shared" si="57"/>
        <v>0.2055635452462008</v>
      </c>
      <c r="O370">
        <f t="shared" si="58"/>
        <v>0.17051240978277965</v>
      </c>
      <c r="P370">
        <f t="shared" si="59"/>
        <v>0.17051240978277965</v>
      </c>
      <c r="Q370">
        <f t="shared" si="60"/>
        <v>-1.7689472002575057</v>
      </c>
    </row>
    <row r="371" spans="1:17" x14ac:dyDescent="0.25">
      <c r="A371">
        <v>-5.6858338818942329</v>
      </c>
      <c r="B371">
        <v>-35.508699828064103</v>
      </c>
      <c r="C371">
        <v>96.207787829339537</v>
      </c>
      <c r="D371">
        <v>-94.961360375027951</v>
      </c>
      <c r="E371">
        <v>0</v>
      </c>
      <c r="G371">
        <f t="shared" si="51"/>
        <v>-3.9829396194791269E-2</v>
      </c>
      <c r="H371">
        <f t="shared" si="52"/>
        <v>-0.30328163352357423</v>
      </c>
      <c r="I371">
        <f t="shared" si="53"/>
        <v>0.73569653207048114</v>
      </c>
      <c r="J371">
        <f t="shared" si="54"/>
        <v>-0.9435423491300805</v>
      </c>
      <c r="K371">
        <f t="shared" si="55"/>
        <v>-0.49888808511330907</v>
      </c>
      <c r="M371">
        <f t="shared" si="56"/>
        <v>-1.0498449318912739</v>
      </c>
      <c r="N371">
        <f t="shared" si="57"/>
        <v>0.34999201750362163</v>
      </c>
      <c r="O371">
        <f t="shared" si="58"/>
        <v>0.25925487926278257</v>
      </c>
      <c r="P371">
        <f t="shared" si="59"/>
        <v>0.74074512073721743</v>
      </c>
      <c r="Q371">
        <f t="shared" si="60"/>
        <v>-0.30009867947257624</v>
      </c>
    </row>
    <row r="372" spans="1:17" x14ac:dyDescent="0.25">
      <c r="A372">
        <v>-5.6858338818942329</v>
      </c>
      <c r="B372">
        <v>-35.508699828064103</v>
      </c>
      <c r="C372">
        <v>26.617316200933416</v>
      </c>
      <c r="D372">
        <v>-94.961360375027951</v>
      </c>
      <c r="E372">
        <v>0</v>
      </c>
      <c r="G372">
        <f t="shared" si="51"/>
        <v>-3.9829396194791269E-2</v>
      </c>
      <c r="H372">
        <f t="shared" si="52"/>
        <v>-0.30328163352357423</v>
      </c>
      <c r="I372">
        <f t="shared" si="53"/>
        <v>0.20354139372569938</v>
      </c>
      <c r="J372">
        <f t="shared" si="54"/>
        <v>-0.9435423491300805</v>
      </c>
      <c r="K372">
        <f t="shared" si="55"/>
        <v>-0.49888808511330907</v>
      </c>
      <c r="M372">
        <f t="shared" si="56"/>
        <v>-1.5820000702360557</v>
      </c>
      <c r="N372">
        <f t="shared" si="57"/>
        <v>0.2055635452462008</v>
      </c>
      <c r="O372">
        <f t="shared" si="58"/>
        <v>0.17051240978277965</v>
      </c>
      <c r="P372">
        <f t="shared" si="59"/>
        <v>0.82948759021722029</v>
      </c>
      <c r="Q372">
        <f t="shared" si="60"/>
        <v>-0.18694713002145014</v>
      </c>
    </row>
    <row r="373" spans="1:17" x14ac:dyDescent="0.25">
      <c r="A373">
        <v>-5.6858338818942329</v>
      </c>
      <c r="B373">
        <v>-35.508699828064103</v>
      </c>
      <c r="C373">
        <v>-46.758841498002319</v>
      </c>
      <c r="D373">
        <v>-94.961360375027951</v>
      </c>
      <c r="E373">
        <v>0</v>
      </c>
      <c r="G373">
        <f t="shared" si="51"/>
        <v>-3.9829396194791269E-2</v>
      </c>
      <c r="H373">
        <f t="shared" si="52"/>
        <v>-0.30328163352357423</v>
      </c>
      <c r="I373">
        <f t="shared" si="53"/>
        <v>-0.35756271202010614</v>
      </c>
      <c r="J373">
        <f t="shared" si="54"/>
        <v>-0.9435423491300805</v>
      </c>
      <c r="K373">
        <f t="shared" si="55"/>
        <v>-0.49888808511330907</v>
      </c>
      <c r="M373">
        <f t="shared" si="56"/>
        <v>-2.1431041759818612</v>
      </c>
      <c r="N373">
        <f t="shared" si="57"/>
        <v>0.11729018795348886</v>
      </c>
      <c r="O373">
        <f t="shared" si="58"/>
        <v>0.10497737223337315</v>
      </c>
      <c r="P373">
        <f t="shared" si="59"/>
        <v>0.89502262776662689</v>
      </c>
      <c r="Q373">
        <f t="shared" si="60"/>
        <v>-0.11090627860606453</v>
      </c>
    </row>
    <row r="374" spans="1:17" x14ac:dyDescent="0.25">
      <c r="A374">
        <v>-5.6858338818942329</v>
      </c>
      <c r="B374">
        <v>-35.508699828064103</v>
      </c>
      <c r="C374">
        <v>26.617316200933416</v>
      </c>
      <c r="D374">
        <v>-94.961360375027951</v>
      </c>
      <c r="E374">
        <v>0</v>
      </c>
      <c r="G374">
        <f t="shared" si="51"/>
        <v>-3.9829396194791269E-2</v>
      </c>
      <c r="H374">
        <f t="shared" si="52"/>
        <v>-0.30328163352357423</v>
      </c>
      <c r="I374">
        <f t="shared" si="53"/>
        <v>0.20354139372569938</v>
      </c>
      <c r="J374">
        <f t="shared" si="54"/>
        <v>-0.9435423491300805</v>
      </c>
      <c r="K374">
        <f t="shared" si="55"/>
        <v>-0.49888808511330907</v>
      </c>
      <c r="M374">
        <f t="shared" si="56"/>
        <v>-1.5820000702360557</v>
      </c>
      <c r="N374">
        <f t="shared" si="57"/>
        <v>0.2055635452462008</v>
      </c>
      <c r="O374">
        <f t="shared" si="58"/>
        <v>0.17051240978277965</v>
      </c>
      <c r="P374">
        <f t="shared" si="59"/>
        <v>0.82948759021722029</v>
      </c>
      <c r="Q374">
        <f t="shared" si="60"/>
        <v>-0.18694713002145014</v>
      </c>
    </row>
    <row r="375" spans="1:17" x14ac:dyDescent="0.25">
      <c r="A375">
        <v>-5.6858338818942329</v>
      </c>
      <c r="B375">
        <v>-35.508699828064103</v>
      </c>
      <c r="C375">
        <v>-46.758841498002319</v>
      </c>
      <c r="D375">
        <v>157.1927179217501</v>
      </c>
      <c r="E375">
        <v>1</v>
      </c>
      <c r="G375">
        <f t="shared" si="51"/>
        <v>-3.9829396194791269E-2</v>
      </c>
      <c r="H375">
        <f t="shared" si="52"/>
        <v>-0.30328163352357423</v>
      </c>
      <c r="I375">
        <f t="shared" si="53"/>
        <v>-0.35756271202010614</v>
      </c>
      <c r="J375">
        <f t="shared" si="54"/>
        <v>1.5618772282566569</v>
      </c>
      <c r="K375">
        <f t="shared" si="55"/>
        <v>-0.49888808511330907</v>
      </c>
      <c r="M375">
        <f t="shared" si="56"/>
        <v>0.36231540140487617</v>
      </c>
      <c r="N375">
        <f t="shared" si="57"/>
        <v>1.436651992566971</v>
      </c>
      <c r="O375">
        <f t="shared" si="58"/>
        <v>0.58960081166678324</v>
      </c>
      <c r="P375">
        <f t="shared" si="59"/>
        <v>0.58960081166678324</v>
      </c>
      <c r="Q375">
        <f t="shared" si="60"/>
        <v>-0.52830956146823038</v>
      </c>
    </row>
    <row r="376" spans="1:17" x14ac:dyDescent="0.25">
      <c r="A376">
        <v>76.513380263189873</v>
      </c>
      <c r="B376">
        <v>-35.508699828064103</v>
      </c>
      <c r="C376">
        <v>26.617316200933416</v>
      </c>
      <c r="D376">
        <v>-94.961360375027951</v>
      </c>
      <c r="E376">
        <v>0</v>
      </c>
      <c r="G376">
        <f t="shared" si="51"/>
        <v>0.53597797614341225</v>
      </c>
      <c r="H376">
        <f t="shared" si="52"/>
        <v>-0.30328163352357423</v>
      </c>
      <c r="I376">
        <f t="shared" si="53"/>
        <v>0.20354139372569938</v>
      </c>
      <c r="J376">
        <f t="shared" si="54"/>
        <v>-0.9435423491300805</v>
      </c>
      <c r="K376">
        <f t="shared" si="55"/>
        <v>-0.49888808511330907</v>
      </c>
      <c r="M376">
        <f t="shared" si="56"/>
        <v>-1.0061926978978522</v>
      </c>
      <c r="N376">
        <f t="shared" si="57"/>
        <v>0.36560831438850888</v>
      </c>
      <c r="O376">
        <f t="shared" si="58"/>
        <v>0.26772560662990741</v>
      </c>
      <c r="P376">
        <f t="shared" si="59"/>
        <v>0.73227439337009259</v>
      </c>
      <c r="Q376">
        <f t="shared" si="60"/>
        <v>-0.31159998093042984</v>
      </c>
    </row>
    <row r="377" spans="1:17" x14ac:dyDescent="0.25">
      <c r="A377">
        <v>76.513380263189873</v>
      </c>
      <c r="B377">
        <v>-35.508699828064103</v>
      </c>
      <c r="C377">
        <v>26.617316200933416</v>
      </c>
      <c r="D377">
        <v>157.1927179217501</v>
      </c>
      <c r="E377">
        <v>0</v>
      </c>
      <c r="G377">
        <f t="shared" si="51"/>
        <v>0.53597797614341225</v>
      </c>
      <c r="H377">
        <f t="shared" si="52"/>
        <v>-0.30328163352357423</v>
      </c>
      <c r="I377">
        <f t="shared" si="53"/>
        <v>0.20354139372569938</v>
      </c>
      <c r="J377">
        <f t="shared" si="54"/>
        <v>1.5618772282566569</v>
      </c>
      <c r="K377">
        <f t="shared" si="55"/>
        <v>-0.49888808511330907</v>
      </c>
      <c r="M377">
        <f t="shared" si="56"/>
        <v>1.4992268794888852</v>
      </c>
      <c r="N377">
        <f t="shared" si="57"/>
        <v>4.4782255236353636</v>
      </c>
      <c r="O377">
        <f t="shared" si="58"/>
        <v>0.81745913970033168</v>
      </c>
      <c r="P377">
        <f t="shared" si="59"/>
        <v>0.18254086029966832</v>
      </c>
      <c r="Q377">
        <f t="shared" si="60"/>
        <v>-1.700781238966699</v>
      </c>
    </row>
    <row r="378" spans="1:17" x14ac:dyDescent="0.25">
      <c r="A378">
        <v>6.0882919635254256</v>
      </c>
      <c r="B378">
        <v>-35.508699828064103</v>
      </c>
      <c r="C378">
        <v>9.3040031269785537</v>
      </c>
      <c r="D378">
        <v>157.1927179217501</v>
      </c>
      <c r="E378">
        <v>0</v>
      </c>
      <c r="G378">
        <f t="shared" si="51"/>
        <v>4.2648624247888053E-2</v>
      </c>
      <c r="H378">
        <f t="shared" si="52"/>
        <v>-0.30328163352357423</v>
      </c>
      <c r="I378">
        <f t="shared" si="53"/>
        <v>7.1147284324144966E-2</v>
      </c>
      <c r="J378">
        <f t="shared" si="54"/>
        <v>1.5618772282566569</v>
      </c>
      <c r="K378">
        <f t="shared" si="55"/>
        <v>-0.49888808511330907</v>
      </c>
      <c r="M378">
        <f t="shared" si="56"/>
        <v>0.87350341819180666</v>
      </c>
      <c r="N378">
        <f t="shared" si="57"/>
        <v>2.3952878659513561</v>
      </c>
      <c r="O378">
        <f t="shared" si="58"/>
        <v>0.70547416316943101</v>
      </c>
      <c r="P378">
        <f t="shared" si="59"/>
        <v>0.29452583683056899</v>
      </c>
      <c r="Q378">
        <f t="shared" si="60"/>
        <v>-1.2223885485652408</v>
      </c>
    </row>
    <row r="379" spans="1:17" x14ac:dyDescent="0.25">
      <c r="A379">
        <v>76.513380263189873</v>
      </c>
      <c r="B379">
        <v>-35.508699828064103</v>
      </c>
      <c r="C379">
        <v>26.617316200933416</v>
      </c>
      <c r="D379">
        <v>157.1927179217501</v>
      </c>
      <c r="E379">
        <v>0</v>
      </c>
      <c r="G379">
        <f t="shared" si="51"/>
        <v>0.53597797614341225</v>
      </c>
      <c r="H379">
        <f t="shared" si="52"/>
        <v>-0.30328163352357423</v>
      </c>
      <c r="I379">
        <f t="shared" si="53"/>
        <v>0.20354139372569938</v>
      </c>
      <c r="J379">
        <f t="shared" si="54"/>
        <v>1.5618772282566569</v>
      </c>
      <c r="K379">
        <f t="shared" si="55"/>
        <v>-0.49888808511330907</v>
      </c>
      <c r="M379">
        <f t="shared" si="56"/>
        <v>1.4992268794888852</v>
      </c>
      <c r="N379">
        <f t="shared" si="57"/>
        <v>4.4782255236353636</v>
      </c>
      <c r="O379">
        <f t="shared" si="58"/>
        <v>0.81745913970033168</v>
      </c>
      <c r="P379">
        <f t="shared" si="59"/>
        <v>0.18254086029966832</v>
      </c>
      <c r="Q379">
        <f t="shared" si="60"/>
        <v>-1.700781238966699</v>
      </c>
    </row>
    <row r="380" spans="1:17" x14ac:dyDescent="0.25">
      <c r="A380">
        <v>-5.6858338818942329</v>
      </c>
      <c r="B380">
        <v>-35.508699828064103</v>
      </c>
      <c r="C380">
        <v>-46.758841498002319</v>
      </c>
      <c r="D380">
        <v>-94.961360375027951</v>
      </c>
      <c r="E380">
        <v>1</v>
      </c>
      <c r="G380">
        <f t="shared" si="51"/>
        <v>-3.9829396194791269E-2</v>
      </c>
      <c r="H380">
        <f t="shared" si="52"/>
        <v>-0.30328163352357423</v>
      </c>
      <c r="I380">
        <f t="shared" si="53"/>
        <v>-0.35756271202010614</v>
      </c>
      <c r="J380">
        <f t="shared" si="54"/>
        <v>-0.9435423491300805</v>
      </c>
      <c r="K380">
        <f t="shared" si="55"/>
        <v>-0.49888808511330907</v>
      </c>
      <c r="M380">
        <f t="shared" si="56"/>
        <v>-2.1431041759818612</v>
      </c>
      <c r="N380">
        <f t="shared" si="57"/>
        <v>0.11729018795348886</v>
      </c>
      <c r="O380">
        <f t="shared" si="58"/>
        <v>0.10497737223337315</v>
      </c>
      <c r="P380">
        <f t="shared" si="59"/>
        <v>0.10497737223337315</v>
      </c>
      <c r="Q380">
        <f t="shared" si="60"/>
        <v>-2.254010454587926</v>
      </c>
    </row>
    <row r="381" spans="1:17" x14ac:dyDescent="0.25">
      <c r="A381">
        <v>-5.6858338818942329</v>
      </c>
      <c r="B381">
        <v>-35.508699828064103</v>
      </c>
      <c r="C381">
        <v>26.617316200933416</v>
      </c>
      <c r="D381">
        <v>-94.961360375027951</v>
      </c>
      <c r="E381">
        <v>0</v>
      </c>
      <c r="G381">
        <f t="shared" si="51"/>
        <v>-3.9829396194791269E-2</v>
      </c>
      <c r="H381">
        <f t="shared" si="52"/>
        <v>-0.30328163352357423</v>
      </c>
      <c r="I381">
        <f t="shared" si="53"/>
        <v>0.20354139372569938</v>
      </c>
      <c r="J381">
        <f t="shared" si="54"/>
        <v>-0.9435423491300805</v>
      </c>
      <c r="K381">
        <f t="shared" si="55"/>
        <v>-0.49888808511330907</v>
      </c>
      <c r="M381">
        <f t="shared" si="56"/>
        <v>-1.5820000702360557</v>
      </c>
      <c r="N381">
        <f t="shared" si="57"/>
        <v>0.2055635452462008</v>
      </c>
      <c r="O381">
        <f t="shared" si="58"/>
        <v>0.17051240978277965</v>
      </c>
      <c r="P381">
        <f t="shared" si="59"/>
        <v>0.82948759021722029</v>
      </c>
      <c r="Q381">
        <f t="shared" si="60"/>
        <v>-0.18694713002145014</v>
      </c>
    </row>
    <row r="382" spans="1:17" x14ac:dyDescent="0.25">
      <c r="A382">
        <v>6.0882919635254256</v>
      </c>
      <c r="B382">
        <v>-35.508699828064103</v>
      </c>
      <c r="C382">
        <v>26.617316200933416</v>
      </c>
      <c r="D382">
        <v>157.1927179217501</v>
      </c>
      <c r="E382">
        <v>0</v>
      </c>
      <c r="G382">
        <f t="shared" si="51"/>
        <v>4.2648624247888053E-2</v>
      </c>
      <c r="H382">
        <f t="shared" si="52"/>
        <v>-0.30328163352357423</v>
      </c>
      <c r="I382">
        <f t="shared" si="53"/>
        <v>0.20354139372569938</v>
      </c>
      <c r="J382">
        <f t="shared" si="54"/>
        <v>1.5618772282566569</v>
      </c>
      <c r="K382">
        <f t="shared" si="55"/>
        <v>-0.49888808511330907</v>
      </c>
      <c r="M382">
        <f t="shared" si="56"/>
        <v>1.005897527593361</v>
      </c>
      <c r="N382">
        <f t="shared" si="57"/>
        <v>2.7343603356669126</v>
      </c>
      <c r="O382">
        <f t="shared" si="58"/>
        <v>0.7322165216760177</v>
      </c>
      <c r="P382">
        <f t="shared" si="59"/>
        <v>0.2677834783239823</v>
      </c>
      <c r="Q382">
        <f t="shared" si="60"/>
        <v>-1.3175765417134275</v>
      </c>
    </row>
    <row r="383" spans="1:17" x14ac:dyDescent="0.25">
      <c r="A383">
        <v>-5.6858338818942329</v>
      </c>
      <c r="B383">
        <v>-35.508699828064103</v>
      </c>
      <c r="C383">
        <v>-37.69635979759498</v>
      </c>
      <c r="D383">
        <v>-94.961360375027951</v>
      </c>
      <c r="E383">
        <v>0</v>
      </c>
      <c r="G383">
        <f t="shared" si="51"/>
        <v>-3.9829396194791269E-2</v>
      </c>
      <c r="H383">
        <f t="shared" si="52"/>
        <v>-0.30328163352357423</v>
      </c>
      <c r="I383">
        <f t="shared" si="53"/>
        <v>-0.28826233094525272</v>
      </c>
      <c r="J383">
        <f t="shared" si="54"/>
        <v>-0.9435423491300805</v>
      </c>
      <c r="K383">
        <f t="shared" si="55"/>
        <v>-0.49888808511330907</v>
      </c>
      <c r="M383">
        <f t="shared" si="56"/>
        <v>-2.0738037949070076</v>
      </c>
      <c r="N383">
        <f t="shared" si="57"/>
        <v>0.12570670859681343</v>
      </c>
      <c r="O383">
        <f t="shared" si="58"/>
        <v>0.11166914760018273</v>
      </c>
      <c r="P383">
        <f t="shared" si="59"/>
        <v>0.88833085239981724</v>
      </c>
      <c r="Q383">
        <f t="shared" si="60"/>
        <v>-0.11841102384990461</v>
      </c>
    </row>
    <row r="384" spans="1:17" x14ac:dyDescent="0.25">
      <c r="A384">
        <v>76.513380263189873</v>
      </c>
      <c r="B384">
        <v>-35.508699828064103</v>
      </c>
      <c r="C384">
        <v>4.6520015634892697</v>
      </c>
      <c r="D384">
        <v>-94.961360375027951</v>
      </c>
      <c r="E384">
        <v>0</v>
      </c>
      <c r="G384">
        <f t="shared" si="51"/>
        <v>0.53597797614341225</v>
      </c>
      <c r="H384">
        <f t="shared" si="52"/>
        <v>-0.30328163352357423</v>
      </c>
      <c r="I384">
        <f t="shared" si="53"/>
        <v>3.5573642162072427E-2</v>
      </c>
      <c r="J384">
        <f t="shared" si="54"/>
        <v>-0.9435423491300805</v>
      </c>
      <c r="K384">
        <f t="shared" si="55"/>
        <v>-0.49888808511330907</v>
      </c>
      <c r="M384">
        <f t="shared" si="56"/>
        <v>-1.1741604494614792</v>
      </c>
      <c r="N384">
        <f t="shared" si="57"/>
        <v>0.30907835769395953</v>
      </c>
      <c r="O384">
        <f t="shared" si="58"/>
        <v>0.23610378697148765</v>
      </c>
      <c r="P384">
        <f t="shared" si="59"/>
        <v>0.76389621302851229</v>
      </c>
      <c r="Q384">
        <f t="shared" si="60"/>
        <v>-0.26932334586495071</v>
      </c>
    </row>
    <row r="385" spans="1:17" x14ac:dyDescent="0.25">
      <c r="A385">
        <v>76.513380263189873</v>
      </c>
      <c r="B385">
        <v>-35.508699828064103</v>
      </c>
      <c r="C385">
        <v>4.6520015634892697</v>
      </c>
      <c r="D385">
        <v>157.1927179217501</v>
      </c>
      <c r="E385">
        <v>1</v>
      </c>
      <c r="G385">
        <f t="shared" si="51"/>
        <v>0.53597797614341225</v>
      </c>
      <c r="H385">
        <f t="shared" si="52"/>
        <v>-0.30328163352357423</v>
      </c>
      <c r="I385">
        <f t="shared" si="53"/>
        <v>3.5573642162072427E-2</v>
      </c>
      <c r="J385">
        <f t="shared" si="54"/>
        <v>1.5618772282566569</v>
      </c>
      <c r="K385">
        <f t="shared" si="55"/>
        <v>-0.49888808511330907</v>
      </c>
      <c r="M385">
        <f t="shared" si="56"/>
        <v>1.3312591279252584</v>
      </c>
      <c r="N385">
        <f t="shared" si="57"/>
        <v>3.785807203382062</v>
      </c>
      <c r="O385">
        <f t="shared" si="58"/>
        <v>0.79104883303838192</v>
      </c>
      <c r="P385">
        <f t="shared" si="59"/>
        <v>0.79104883303838192</v>
      </c>
      <c r="Q385">
        <f t="shared" si="60"/>
        <v>-0.23439557729404073</v>
      </c>
    </row>
    <row r="386" spans="1:17" x14ac:dyDescent="0.25">
      <c r="A386">
        <v>6.0882919635254256</v>
      </c>
      <c r="B386">
        <v>-35.508699828064103</v>
      </c>
      <c r="C386">
        <v>4.6520015634892697</v>
      </c>
      <c r="D386">
        <v>157.1927179217501</v>
      </c>
      <c r="E386">
        <v>1</v>
      </c>
      <c r="G386">
        <f t="shared" si="51"/>
        <v>4.2648624247888053E-2</v>
      </c>
      <c r="H386">
        <f t="shared" si="52"/>
        <v>-0.30328163352357423</v>
      </c>
      <c r="I386">
        <f t="shared" si="53"/>
        <v>3.5573642162072427E-2</v>
      </c>
      <c r="J386">
        <f t="shared" si="54"/>
        <v>1.5618772282566569</v>
      </c>
      <c r="K386">
        <f t="shared" si="55"/>
        <v>-0.49888808511330907</v>
      </c>
      <c r="M386">
        <f t="shared" si="56"/>
        <v>0.83792977602973395</v>
      </c>
      <c r="N386">
        <f t="shared" si="57"/>
        <v>2.3115765386926221</v>
      </c>
      <c r="O386">
        <f t="shared" si="58"/>
        <v>0.69802902384530419</v>
      </c>
      <c r="P386">
        <f t="shared" si="59"/>
        <v>0.69802902384530419</v>
      </c>
      <c r="Q386">
        <f t="shared" si="60"/>
        <v>-0.35949459564398484</v>
      </c>
    </row>
    <row r="387" spans="1:17" x14ac:dyDescent="0.25">
      <c r="A387">
        <v>-5.6858338818942329</v>
      </c>
      <c r="B387">
        <v>-35.508699828064103</v>
      </c>
      <c r="C387">
        <v>-105.96394786685998</v>
      </c>
      <c r="D387">
        <v>-94.961360375027951</v>
      </c>
      <c r="E387">
        <v>0</v>
      </c>
      <c r="G387">
        <f t="shared" si="51"/>
        <v>-3.9829396194791269E-2</v>
      </c>
      <c r="H387">
        <f t="shared" si="52"/>
        <v>-0.30328163352357423</v>
      </c>
      <c r="I387">
        <f t="shared" si="53"/>
        <v>-0.81030143950958067</v>
      </c>
      <c r="J387">
        <f t="shared" si="54"/>
        <v>-0.9435423491300805</v>
      </c>
      <c r="K387">
        <f t="shared" si="55"/>
        <v>-0.49888808511330907</v>
      </c>
      <c r="M387">
        <f t="shared" si="56"/>
        <v>-2.5958429034713362</v>
      </c>
      <c r="N387">
        <f t="shared" si="57"/>
        <v>7.4582983316357265E-2</v>
      </c>
      <c r="O387">
        <f t="shared" si="58"/>
        <v>6.9406443684954619E-2</v>
      </c>
      <c r="P387">
        <f t="shared" si="59"/>
        <v>0.93059355631504537</v>
      </c>
      <c r="Q387">
        <f t="shared" si="60"/>
        <v>-7.1932663821818343E-2</v>
      </c>
    </row>
    <row r="388" spans="1:17" x14ac:dyDescent="0.25">
      <c r="A388">
        <v>-5.6858338818942329</v>
      </c>
      <c r="B388">
        <v>-35.508699828064103</v>
      </c>
      <c r="C388">
        <v>-37.69635979759498</v>
      </c>
      <c r="D388">
        <v>-94.961360375027951</v>
      </c>
      <c r="E388">
        <v>0</v>
      </c>
      <c r="G388">
        <f t="shared" ref="G388:G451" si="61">G$1*A388</f>
        <v>-3.9829396194791269E-2</v>
      </c>
      <c r="H388">
        <f t="shared" ref="H388:H451" si="62">H$1*B388</f>
        <v>-0.30328163352357423</v>
      </c>
      <c r="I388">
        <f t="shared" ref="I388:I451" si="63">I$1*C388</f>
        <v>-0.28826233094525272</v>
      </c>
      <c r="J388">
        <f t="shared" ref="J388:J451" si="64">J$1*D388</f>
        <v>-0.9435423491300805</v>
      </c>
      <c r="K388">
        <f t="shared" ref="K388:K451" si="65">K$1</f>
        <v>-0.49888808511330907</v>
      </c>
      <c r="M388">
        <f t="shared" ref="M388:M451" si="66">SUM(G388:K388)</f>
        <v>-2.0738037949070076</v>
      </c>
      <c r="N388">
        <f t="shared" ref="N388:N451" si="67">EXP(M388)</f>
        <v>0.12570670859681343</v>
      </c>
      <c r="O388">
        <f t="shared" ref="O388:O451" si="68">N388/(1+N388)</f>
        <v>0.11166914760018273</v>
      </c>
      <c r="P388">
        <f t="shared" ref="P388:P451" si="69">IF(E388=1,O388,1-O388)</f>
        <v>0.88833085239981724</v>
      </c>
      <c r="Q388">
        <f t="shared" ref="Q388:Q451" si="70">LN(P388)</f>
        <v>-0.11841102384990461</v>
      </c>
    </row>
    <row r="389" spans="1:17" x14ac:dyDescent="0.25">
      <c r="A389">
        <v>76.513380263189873</v>
      </c>
      <c r="B389">
        <v>-35.508699828064103</v>
      </c>
      <c r="C389">
        <v>100.93307631439407</v>
      </c>
      <c r="D389">
        <v>157.1927179217501</v>
      </c>
      <c r="E389">
        <v>1</v>
      </c>
      <c r="G389">
        <f t="shared" si="61"/>
        <v>0.53597797614341225</v>
      </c>
      <c r="H389">
        <f t="shared" si="62"/>
        <v>-0.30328163352357423</v>
      </c>
      <c r="I389">
        <f t="shared" si="63"/>
        <v>0.77183059595368619</v>
      </c>
      <c r="J389">
        <f t="shared" si="64"/>
        <v>1.5618772282566569</v>
      </c>
      <c r="K389">
        <f t="shared" si="65"/>
        <v>-0.49888808511330907</v>
      </c>
      <c r="M389">
        <f t="shared" si="66"/>
        <v>2.0675160817168718</v>
      </c>
      <c r="N389">
        <f t="shared" si="67"/>
        <v>7.9051629320723205</v>
      </c>
      <c r="O389">
        <f t="shared" si="68"/>
        <v>0.8877055919551502</v>
      </c>
      <c r="P389">
        <f t="shared" si="69"/>
        <v>0.8877055919551502</v>
      </c>
      <c r="Q389">
        <f t="shared" si="70"/>
        <v>-0.11911513155274639</v>
      </c>
    </row>
    <row r="390" spans="1:17" x14ac:dyDescent="0.25">
      <c r="A390">
        <v>-5.6858338818942329</v>
      </c>
      <c r="B390">
        <v>-35.508699828064103</v>
      </c>
      <c r="C390">
        <v>-46.758841498002319</v>
      </c>
      <c r="D390">
        <v>-94.961360375027951</v>
      </c>
      <c r="E390">
        <v>0</v>
      </c>
      <c r="G390">
        <f t="shared" si="61"/>
        <v>-3.9829396194791269E-2</v>
      </c>
      <c r="H390">
        <f t="shared" si="62"/>
        <v>-0.30328163352357423</v>
      </c>
      <c r="I390">
        <f t="shared" si="63"/>
        <v>-0.35756271202010614</v>
      </c>
      <c r="J390">
        <f t="shared" si="64"/>
        <v>-0.9435423491300805</v>
      </c>
      <c r="K390">
        <f t="shared" si="65"/>
        <v>-0.49888808511330907</v>
      </c>
      <c r="M390">
        <f t="shared" si="66"/>
        <v>-2.1431041759818612</v>
      </c>
      <c r="N390">
        <f t="shared" si="67"/>
        <v>0.11729018795348886</v>
      </c>
      <c r="O390">
        <f t="shared" si="68"/>
        <v>0.10497737223337315</v>
      </c>
      <c r="P390">
        <f t="shared" si="69"/>
        <v>0.89502262776662689</v>
      </c>
      <c r="Q390">
        <f t="shared" si="70"/>
        <v>-0.11090627860606453</v>
      </c>
    </row>
    <row r="391" spans="1:17" x14ac:dyDescent="0.25">
      <c r="A391">
        <v>76.513380263189873</v>
      </c>
      <c r="B391">
        <v>-35.508699828064103</v>
      </c>
      <c r="C391">
        <v>96.207787829339537</v>
      </c>
      <c r="D391">
        <v>157.1927179217501</v>
      </c>
      <c r="E391">
        <v>1</v>
      </c>
      <c r="G391">
        <f t="shared" si="61"/>
        <v>0.53597797614341225</v>
      </c>
      <c r="H391">
        <f t="shared" si="62"/>
        <v>-0.30328163352357423</v>
      </c>
      <c r="I391">
        <f t="shared" si="63"/>
        <v>0.73569653207048114</v>
      </c>
      <c r="J391">
        <f t="shared" si="64"/>
        <v>1.5618772282566569</v>
      </c>
      <c r="K391">
        <f t="shared" si="65"/>
        <v>-0.49888808511330907</v>
      </c>
      <c r="M391">
        <f t="shared" si="66"/>
        <v>2.0313820178336668</v>
      </c>
      <c r="N391">
        <f t="shared" si="67"/>
        <v>7.6246164366165532</v>
      </c>
      <c r="O391">
        <f t="shared" si="68"/>
        <v>0.88405281471365926</v>
      </c>
      <c r="P391">
        <f t="shared" si="69"/>
        <v>0.88405281471365926</v>
      </c>
      <c r="Q391">
        <f t="shared" si="70"/>
        <v>-0.12323847297796582</v>
      </c>
    </row>
    <row r="392" spans="1:17" x14ac:dyDescent="0.25">
      <c r="A392">
        <v>76.513380263189873</v>
      </c>
      <c r="B392">
        <v>-35.508699828064103</v>
      </c>
      <c r="C392">
        <v>96.207787829339537</v>
      </c>
      <c r="D392">
        <v>157.1927179217501</v>
      </c>
      <c r="E392">
        <v>1</v>
      </c>
      <c r="G392">
        <f t="shared" si="61"/>
        <v>0.53597797614341225</v>
      </c>
      <c r="H392">
        <f t="shared" si="62"/>
        <v>-0.30328163352357423</v>
      </c>
      <c r="I392">
        <f t="shared" si="63"/>
        <v>0.73569653207048114</v>
      </c>
      <c r="J392">
        <f t="shared" si="64"/>
        <v>1.5618772282566569</v>
      </c>
      <c r="K392">
        <f t="shared" si="65"/>
        <v>-0.49888808511330907</v>
      </c>
      <c r="M392">
        <f t="shared" si="66"/>
        <v>2.0313820178336668</v>
      </c>
      <c r="N392">
        <f t="shared" si="67"/>
        <v>7.6246164366165532</v>
      </c>
      <c r="O392">
        <f t="shared" si="68"/>
        <v>0.88405281471365926</v>
      </c>
      <c r="P392">
        <f t="shared" si="69"/>
        <v>0.88405281471365926</v>
      </c>
      <c r="Q392">
        <f t="shared" si="70"/>
        <v>-0.12323847297796582</v>
      </c>
    </row>
    <row r="393" spans="1:17" x14ac:dyDescent="0.25">
      <c r="A393">
        <v>-5.6858338818942329</v>
      </c>
      <c r="B393">
        <v>-35.508699828064103</v>
      </c>
      <c r="C393">
        <v>96.207787829339537</v>
      </c>
      <c r="D393">
        <v>157.1927179217501</v>
      </c>
      <c r="E393">
        <v>1</v>
      </c>
      <c r="G393">
        <f t="shared" si="61"/>
        <v>-3.9829396194791269E-2</v>
      </c>
      <c r="H393">
        <f t="shared" si="62"/>
        <v>-0.30328163352357423</v>
      </c>
      <c r="I393">
        <f t="shared" si="63"/>
        <v>0.73569653207048114</v>
      </c>
      <c r="J393">
        <f t="shared" si="64"/>
        <v>1.5618772282566569</v>
      </c>
      <c r="K393">
        <f t="shared" si="65"/>
        <v>-0.49888808511330907</v>
      </c>
      <c r="M393">
        <f t="shared" si="66"/>
        <v>1.4555746454954634</v>
      </c>
      <c r="N393">
        <f t="shared" si="67"/>
        <v>4.2869462322671268</v>
      </c>
      <c r="O393">
        <f t="shared" si="68"/>
        <v>0.81085489504379094</v>
      </c>
      <c r="P393">
        <f t="shared" si="69"/>
        <v>0.81085489504379094</v>
      </c>
      <c r="Q393">
        <f t="shared" si="70"/>
        <v>-0.20966616190608525</v>
      </c>
    </row>
    <row r="394" spans="1:17" x14ac:dyDescent="0.25">
      <c r="A394">
        <v>6.0882919635254256</v>
      </c>
      <c r="B394">
        <v>-35.508699828064103</v>
      </c>
      <c r="C394">
        <v>-46.758841498002319</v>
      </c>
      <c r="D394">
        <v>-94.961360375027951</v>
      </c>
      <c r="E394">
        <v>0</v>
      </c>
      <c r="G394">
        <f t="shared" si="61"/>
        <v>4.2648624247888053E-2</v>
      </c>
      <c r="H394">
        <f t="shared" si="62"/>
        <v>-0.30328163352357423</v>
      </c>
      <c r="I394">
        <f t="shared" si="63"/>
        <v>-0.35756271202010614</v>
      </c>
      <c r="J394">
        <f t="shared" si="64"/>
        <v>-0.9435423491300805</v>
      </c>
      <c r="K394">
        <f t="shared" si="65"/>
        <v>-0.49888808511330907</v>
      </c>
      <c r="M394">
        <f t="shared" si="66"/>
        <v>-2.0606261555391816</v>
      </c>
      <c r="N394">
        <f t="shared" si="67"/>
        <v>0.12737418886585367</v>
      </c>
      <c r="O394">
        <f t="shared" si="68"/>
        <v>0.11298306287639331</v>
      </c>
      <c r="P394">
        <f t="shared" si="69"/>
        <v>0.88701693712360674</v>
      </c>
      <c r="Q394">
        <f t="shared" si="70"/>
        <v>-0.11989120201426787</v>
      </c>
    </row>
    <row r="395" spans="1:17" x14ac:dyDescent="0.25">
      <c r="A395">
        <v>-5.6858338818942329</v>
      </c>
      <c r="B395">
        <v>-35.508699828064103</v>
      </c>
      <c r="C395">
        <v>-46.758841498002319</v>
      </c>
      <c r="D395">
        <v>-94.961360375027951</v>
      </c>
      <c r="E395">
        <v>0</v>
      </c>
      <c r="G395">
        <f t="shared" si="61"/>
        <v>-3.9829396194791269E-2</v>
      </c>
      <c r="H395">
        <f t="shared" si="62"/>
        <v>-0.30328163352357423</v>
      </c>
      <c r="I395">
        <f t="shared" si="63"/>
        <v>-0.35756271202010614</v>
      </c>
      <c r="J395">
        <f t="shared" si="64"/>
        <v>-0.9435423491300805</v>
      </c>
      <c r="K395">
        <f t="shared" si="65"/>
        <v>-0.49888808511330907</v>
      </c>
      <c r="M395">
        <f t="shared" si="66"/>
        <v>-2.1431041759818612</v>
      </c>
      <c r="N395">
        <f t="shared" si="67"/>
        <v>0.11729018795348886</v>
      </c>
      <c r="O395">
        <f t="shared" si="68"/>
        <v>0.10497737223337315</v>
      </c>
      <c r="P395">
        <f t="shared" si="69"/>
        <v>0.89502262776662689</v>
      </c>
      <c r="Q395">
        <f t="shared" si="70"/>
        <v>-0.11090627860606453</v>
      </c>
    </row>
    <row r="396" spans="1:17" x14ac:dyDescent="0.25">
      <c r="A396">
        <v>-5.6858338818942329</v>
      </c>
      <c r="B396">
        <v>-35.508699828064103</v>
      </c>
      <c r="C396">
        <v>-46.758841498002319</v>
      </c>
      <c r="D396">
        <v>-94.961360375027951</v>
      </c>
      <c r="E396">
        <v>1</v>
      </c>
      <c r="G396">
        <f t="shared" si="61"/>
        <v>-3.9829396194791269E-2</v>
      </c>
      <c r="H396">
        <f t="shared" si="62"/>
        <v>-0.30328163352357423</v>
      </c>
      <c r="I396">
        <f t="shared" si="63"/>
        <v>-0.35756271202010614</v>
      </c>
      <c r="J396">
        <f t="shared" si="64"/>
        <v>-0.9435423491300805</v>
      </c>
      <c r="K396">
        <f t="shared" si="65"/>
        <v>-0.49888808511330907</v>
      </c>
      <c r="M396">
        <f t="shared" si="66"/>
        <v>-2.1431041759818612</v>
      </c>
      <c r="N396">
        <f t="shared" si="67"/>
        <v>0.11729018795348886</v>
      </c>
      <c r="O396">
        <f t="shared" si="68"/>
        <v>0.10497737223337315</v>
      </c>
      <c r="P396">
        <f t="shared" si="69"/>
        <v>0.10497737223337315</v>
      </c>
      <c r="Q396">
        <f t="shared" si="70"/>
        <v>-2.254010454587926</v>
      </c>
    </row>
    <row r="397" spans="1:17" x14ac:dyDescent="0.25">
      <c r="A397">
        <v>-5.6858338818942329</v>
      </c>
      <c r="B397">
        <v>-35.508699828064103</v>
      </c>
      <c r="C397">
        <v>-105.96394786685998</v>
      </c>
      <c r="D397">
        <v>157.1927179217501</v>
      </c>
      <c r="E397">
        <v>0</v>
      </c>
      <c r="G397">
        <f t="shared" si="61"/>
        <v>-3.9829396194791269E-2</v>
      </c>
      <c r="H397">
        <f t="shared" si="62"/>
        <v>-0.30328163352357423</v>
      </c>
      <c r="I397">
        <f t="shared" si="63"/>
        <v>-0.81030143950958067</v>
      </c>
      <c r="J397">
        <f t="shared" si="64"/>
        <v>1.5618772282566569</v>
      </c>
      <c r="K397">
        <f t="shared" si="65"/>
        <v>-0.49888808511330907</v>
      </c>
      <c r="M397">
        <f t="shared" si="66"/>
        <v>-9.0423326084598354E-2</v>
      </c>
      <c r="N397">
        <f t="shared" si="67"/>
        <v>0.9135443762399279</v>
      </c>
      <c r="O397">
        <f t="shared" si="68"/>
        <v>0.477409558713774</v>
      </c>
      <c r="P397">
        <f t="shared" si="69"/>
        <v>0.522590441286226</v>
      </c>
      <c r="Q397">
        <f t="shared" si="70"/>
        <v>-0.64895721675133256</v>
      </c>
    </row>
    <row r="398" spans="1:17" x14ac:dyDescent="0.25">
      <c r="A398">
        <v>10.385094737400134</v>
      </c>
      <c r="B398">
        <v>-35.508699828064103</v>
      </c>
      <c r="C398">
        <v>-105.96394786685998</v>
      </c>
      <c r="D398">
        <v>157.1927179217501</v>
      </c>
      <c r="E398">
        <v>0</v>
      </c>
      <c r="G398">
        <f t="shared" si="61"/>
        <v>7.2747825808542693E-2</v>
      </c>
      <c r="H398">
        <f t="shared" si="62"/>
        <v>-0.30328163352357423</v>
      </c>
      <c r="I398">
        <f t="shared" si="63"/>
        <v>-0.81030143950958067</v>
      </c>
      <c r="J398">
        <f t="shared" si="64"/>
        <v>1.5618772282566569</v>
      </c>
      <c r="K398">
        <f t="shared" si="65"/>
        <v>-0.49888808511330907</v>
      </c>
      <c r="M398">
        <f t="shared" si="66"/>
        <v>2.2153895918735511E-2</v>
      </c>
      <c r="N398">
        <f t="shared" si="67"/>
        <v>1.0224011157228292</v>
      </c>
      <c r="O398">
        <f t="shared" si="68"/>
        <v>0.50553824746947462</v>
      </c>
      <c r="P398">
        <f t="shared" si="69"/>
        <v>0.49446175253052538</v>
      </c>
      <c r="Q398">
        <f t="shared" si="70"/>
        <v>-0.70428547665281893</v>
      </c>
    </row>
    <row r="399" spans="1:17" x14ac:dyDescent="0.25">
      <c r="A399">
        <v>-5.6858338818942329</v>
      </c>
      <c r="B399">
        <v>-35.508699828064103</v>
      </c>
      <c r="C399">
        <v>96.207787829339537</v>
      </c>
      <c r="D399">
        <v>157.1927179217501</v>
      </c>
      <c r="E399">
        <v>0</v>
      </c>
      <c r="G399">
        <f t="shared" si="61"/>
        <v>-3.9829396194791269E-2</v>
      </c>
      <c r="H399">
        <f t="shared" si="62"/>
        <v>-0.30328163352357423</v>
      </c>
      <c r="I399">
        <f t="shared" si="63"/>
        <v>0.73569653207048114</v>
      </c>
      <c r="J399">
        <f t="shared" si="64"/>
        <v>1.5618772282566569</v>
      </c>
      <c r="K399">
        <f t="shared" si="65"/>
        <v>-0.49888808511330907</v>
      </c>
      <c r="M399">
        <f t="shared" si="66"/>
        <v>1.4555746454954634</v>
      </c>
      <c r="N399">
        <f t="shared" si="67"/>
        <v>4.2869462322671268</v>
      </c>
      <c r="O399">
        <f t="shared" si="68"/>
        <v>0.81085489504379094</v>
      </c>
      <c r="P399">
        <f t="shared" si="69"/>
        <v>0.18914510495620906</v>
      </c>
      <c r="Q399">
        <f t="shared" si="70"/>
        <v>-1.665240807401549</v>
      </c>
    </row>
    <row r="400" spans="1:17" x14ac:dyDescent="0.25">
      <c r="A400">
        <v>-5.6858338818942329</v>
      </c>
      <c r="B400">
        <v>-35.508699828064103</v>
      </c>
      <c r="C400">
        <v>23.024115278327077</v>
      </c>
      <c r="D400">
        <v>-94.961360375027951</v>
      </c>
      <c r="E400">
        <v>0</v>
      </c>
      <c r="G400">
        <f t="shared" si="61"/>
        <v>-3.9829396194791269E-2</v>
      </c>
      <c r="H400">
        <f t="shared" si="62"/>
        <v>-0.30328163352357423</v>
      </c>
      <c r="I400">
        <f t="shared" si="63"/>
        <v>0.17606435140472657</v>
      </c>
      <c r="J400">
        <f t="shared" si="64"/>
        <v>-0.9435423491300805</v>
      </c>
      <c r="K400">
        <f t="shared" si="65"/>
        <v>-0.49888808511330907</v>
      </c>
      <c r="M400">
        <f t="shared" si="66"/>
        <v>-1.6094771125570284</v>
      </c>
      <c r="N400">
        <f t="shared" si="67"/>
        <v>0.19999216012907736</v>
      </c>
      <c r="O400">
        <f t="shared" si="68"/>
        <v>0.16666122227628985</v>
      </c>
      <c r="P400">
        <f t="shared" si="69"/>
        <v>0.83333877772371012</v>
      </c>
      <c r="Q400">
        <f t="shared" si="70"/>
        <v>-0.18231502354684417</v>
      </c>
    </row>
    <row r="401" spans="1:17" x14ac:dyDescent="0.25">
      <c r="A401">
        <v>-5.6858338818942329</v>
      </c>
      <c r="B401">
        <v>-35.508699828064103</v>
      </c>
      <c r="C401">
        <v>-96.783192941547711</v>
      </c>
      <c r="D401">
        <v>-94.961360375027951</v>
      </c>
      <c r="E401">
        <v>0</v>
      </c>
      <c r="G401">
        <f t="shared" si="61"/>
        <v>-3.9829396194791269E-2</v>
      </c>
      <c r="H401">
        <f t="shared" si="62"/>
        <v>-0.30328163352357423</v>
      </c>
      <c r="I401">
        <f t="shared" si="63"/>
        <v>-0.74009662851940994</v>
      </c>
      <c r="J401">
        <f t="shared" si="64"/>
        <v>-0.9435423491300805</v>
      </c>
      <c r="K401">
        <f t="shared" si="65"/>
        <v>-0.49888808511330907</v>
      </c>
      <c r="M401">
        <f t="shared" si="66"/>
        <v>-2.5256380924811648</v>
      </c>
      <c r="N401">
        <f t="shared" si="67"/>
        <v>8.0007244474162492E-2</v>
      </c>
      <c r="O401">
        <f t="shared" si="68"/>
        <v>7.4080285001344309E-2</v>
      </c>
      <c r="P401">
        <f t="shared" si="69"/>
        <v>0.92591971499865566</v>
      </c>
      <c r="Q401">
        <f t="shared" si="70"/>
        <v>-7.6967748960077603E-2</v>
      </c>
    </row>
    <row r="402" spans="1:17" x14ac:dyDescent="0.25">
      <c r="A402">
        <v>-5.6858338818942329</v>
      </c>
      <c r="B402">
        <v>-35.508699828064103</v>
      </c>
      <c r="C402">
        <v>26.617316200933416</v>
      </c>
      <c r="D402">
        <v>-94.961360375027951</v>
      </c>
      <c r="E402">
        <v>0</v>
      </c>
      <c r="G402">
        <f t="shared" si="61"/>
        <v>-3.9829396194791269E-2</v>
      </c>
      <c r="H402">
        <f t="shared" si="62"/>
        <v>-0.30328163352357423</v>
      </c>
      <c r="I402">
        <f t="shared" si="63"/>
        <v>0.20354139372569938</v>
      </c>
      <c r="J402">
        <f t="shared" si="64"/>
        <v>-0.9435423491300805</v>
      </c>
      <c r="K402">
        <f t="shared" si="65"/>
        <v>-0.49888808511330907</v>
      </c>
      <c r="M402">
        <f t="shared" si="66"/>
        <v>-1.5820000702360557</v>
      </c>
      <c r="N402">
        <f t="shared" si="67"/>
        <v>0.2055635452462008</v>
      </c>
      <c r="O402">
        <f t="shared" si="68"/>
        <v>0.17051240978277965</v>
      </c>
      <c r="P402">
        <f t="shared" si="69"/>
        <v>0.82948759021722029</v>
      </c>
      <c r="Q402">
        <f t="shared" si="70"/>
        <v>-0.18694713002145014</v>
      </c>
    </row>
    <row r="403" spans="1:17" x14ac:dyDescent="0.25">
      <c r="A403">
        <v>-5.6858338818942329</v>
      </c>
      <c r="B403">
        <v>-35.508699828064103</v>
      </c>
      <c r="C403">
        <v>26.617316200933416</v>
      </c>
      <c r="D403">
        <v>-94.961360375027951</v>
      </c>
      <c r="E403">
        <v>0</v>
      </c>
      <c r="G403">
        <f t="shared" si="61"/>
        <v>-3.9829396194791269E-2</v>
      </c>
      <c r="H403">
        <f t="shared" si="62"/>
        <v>-0.30328163352357423</v>
      </c>
      <c r="I403">
        <f t="shared" si="63"/>
        <v>0.20354139372569938</v>
      </c>
      <c r="J403">
        <f t="shared" si="64"/>
        <v>-0.9435423491300805</v>
      </c>
      <c r="K403">
        <f t="shared" si="65"/>
        <v>-0.49888808511330907</v>
      </c>
      <c r="M403">
        <f t="shared" si="66"/>
        <v>-1.5820000702360557</v>
      </c>
      <c r="N403">
        <f t="shared" si="67"/>
        <v>0.2055635452462008</v>
      </c>
      <c r="O403">
        <f t="shared" si="68"/>
        <v>0.17051240978277965</v>
      </c>
      <c r="P403">
        <f t="shared" si="69"/>
        <v>0.82948759021722029</v>
      </c>
      <c r="Q403">
        <f t="shared" si="70"/>
        <v>-0.18694713002145014</v>
      </c>
    </row>
    <row r="404" spans="1:17" x14ac:dyDescent="0.25">
      <c r="A404">
        <v>76.513380263189873</v>
      </c>
      <c r="B404">
        <v>-35.508699828064103</v>
      </c>
      <c r="C404">
        <v>-105.96394786685998</v>
      </c>
      <c r="D404">
        <v>-94.961360375027951</v>
      </c>
      <c r="E404">
        <v>0</v>
      </c>
      <c r="G404">
        <f t="shared" si="61"/>
        <v>0.53597797614341225</v>
      </c>
      <c r="H404">
        <f t="shared" si="62"/>
        <v>-0.30328163352357423</v>
      </c>
      <c r="I404">
        <f t="shared" si="63"/>
        <v>-0.81030143950958067</v>
      </c>
      <c r="J404">
        <f t="shared" si="64"/>
        <v>-0.9435423491300805</v>
      </c>
      <c r="K404">
        <f t="shared" si="65"/>
        <v>-0.49888808511330907</v>
      </c>
      <c r="M404">
        <f t="shared" si="66"/>
        <v>-2.0200355311331322</v>
      </c>
      <c r="N404">
        <f t="shared" si="67"/>
        <v>0.13265075176486646</v>
      </c>
      <c r="O404">
        <f t="shared" si="68"/>
        <v>0.11711531693081345</v>
      </c>
      <c r="P404">
        <f t="shared" si="69"/>
        <v>0.88288468306918655</v>
      </c>
      <c r="Q404">
        <f t="shared" si="70"/>
        <v>-0.12456068365731332</v>
      </c>
    </row>
    <row r="405" spans="1:17" x14ac:dyDescent="0.25">
      <c r="A405">
        <v>-43.580409799888336</v>
      </c>
      <c r="B405">
        <v>-35.508699828064103</v>
      </c>
      <c r="C405">
        <v>-96.783192941547711</v>
      </c>
      <c r="D405">
        <v>-94.961360375027951</v>
      </c>
      <c r="E405">
        <v>0</v>
      </c>
      <c r="G405">
        <f t="shared" si="61"/>
        <v>-0.30528176593031975</v>
      </c>
      <c r="H405">
        <f t="shared" si="62"/>
        <v>-0.30328163352357423</v>
      </c>
      <c r="I405">
        <f t="shared" si="63"/>
        <v>-0.74009662851940994</v>
      </c>
      <c r="J405">
        <f t="shared" si="64"/>
        <v>-0.9435423491300805</v>
      </c>
      <c r="K405">
        <f t="shared" si="65"/>
        <v>-0.49888808511330907</v>
      </c>
      <c r="M405">
        <f t="shared" si="66"/>
        <v>-2.7910904622166939</v>
      </c>
      <c r="N405">
        <f t="shared" si="67"/>
        <v>6.1354272906875743E-2</v>
      </c>
      <c r="O405">
        <f t="shared" si="68"/>
        <v>5.7807533707700094E-2</v>
      </c>
      <c r="P405">
        <f t="shared" si="69"/>
        <v>0.94219246629229991</v>
      </c>
      <c r="Q405">
        <f t="shared" si="70"/>
        <v>-5.9545708617087335E-2</v>
      </c>
    </row>
    <row r="406" spans="1:17" x14ac:dyDescent="0.25">
      <c r="A406">
        <v>-43.580409799888336</v>
      </c>
      <c r="B406">
        <v>-35.508699828064103</v>
      </c>
      <c r="C406">
        <v>-105.96394786685998</v>
      </c>
      <c r="D406">
        <v>157.1927179217501</v>
      </c>
      <c r="E406">
        <v>0</v>
      </c>
      <c r="G406">
        <f t="shared" si="61"/>
        <v>-0.30528176593031975</v>
      </c>
      <c r="H406">
        <f t="shared" si="62"/>
        <v>-0.30328163352357423</v>
      </c>
      <c r="I406">
        <f t="shared" si="63"/>
        <v>-0.81030143950958067</v>
      </c>
      <c r="J406">
        <f t="shared" si="64"/>
        <v>1.5618772282566569</v>
      </c>
      <c r="K406">
        <f t="shared" si="65"/>
        <v>-0.49888808511330907</v>
      </c>
      <c r="M406">
        <f t="shared" si="66"/>
        <v>-0.35587569582012679</v>
      </c>
      <c r="N406">
        <f t="shared" si="67"/>
        <v>0.70055969732174517</v>
      </c>
      <c r="O406">
        <f t="shared" si="68"/>
        <v>0.41195830903500447</v>
      </c>
      <c r="P406">
        <f t="shared" si="69"/>
        <v>0.58804169096499548</v>
      </c>
      <c r="Q406">
        <f t="shared" si="70"/>
        <v>-0.53095743059531619</v>
      </c>
    </row>
    <row r="407" spans="1:17" x14ac:dyDescent="0.25">
      <c r="A407">
        <v>6.0882919635254256</v>
      </c>
      <c r="B407">
        <v>-35.508699828064103</v>
      </c>
      <c r="C407">
        <v>-37.69635979759498</v>
      </c>
      <c r="D407">
        <v>-94.961360375027951</v>
      </c>
      <c r="E407">
        <v>0</v>
      </c>
      <c r="G407">
        <f t="shared" si="61"/>
        <v>4.2648624247888053E-2</v>
      </c>
      <c r="H407">
        <f t="shared" si="62"/>
        <v>-0.30328163352357423</v>
      </c>
      <c r="I407">
        <f t="shared" si="63"/>
        <v>-0.28826233094525272</v>
      </c>
      <c r="J407">
        <f t="shared" si="64"/>
        <v>-0.9435423491300805</v>
      </c>
      <c r="K407">
        <f t="shared" si="65"/>
        <v>-0.49888808511330907</v>
      </c>
      <c r="M407">
        <f t="shared" si="66"/>
        <v>-1.9913257744643285</v>
      </c>
      <c r="N407">
        <f t="shared" si="67"/>
        <v>0.13651431822127164</v>
      </c>
      <c r="O407">
        <f t="shared" si="68"/>
        <v>0.12011667255976728</v>
      </c>
      <c r="P407">
        <f t="shared" si="69"/>
        <v>0.87988332744023268</v>
      </c>
      <c r="Q407">
        <f t="shared" si="70"/>
        <v>-0.12796596275399647</v>
      </c>
    </row>
    <row r="408" spans="1:17" x14ac:dyDescent="0.25">
      <c r="A408">
        <v>6.0882919635254256</v>
      </c>
      <c r="B408">
        <v>-35.508699828064103</v>
      </c>
      <c r="C408">
        <v>-37.69635979759498</v>
      </c>
      <c r="D408">
        <v>157.1927179217501</v>
      </c>
      <c r="E408">
        <v>0</v>
      </c>
      <c r="G408">
        <f t="shared" si="61"/>
        <v>4.2648624247888053E-2</v>
      </c>
      <c r="H408">
        <f t="shared" si="62"/>
        <v>-0.30328163352357423</v>
      </c>
      <c r="I408">
        <f t="shared" si="63"/>
        <v>-0.28826233094525272</v>
      </c>
      <c r="J408">
        <f t="shared" si="64"/>
        <v>1.5618772282566569</v>
      </c>
      <c r="K408">
        <f t="shared" si="65"/>
        <v>-0.49888808511330907</v>
      </c>
      <c r="M408">
        <f t="shared" si="66"/>
        <v>0.51409380292240892</v>
      </c>
      <c r="N408">
        <f t="shared" si="67"/>
        <v>1.6721225424609583</v>
      </c>
      <c r="O408">
        <f t="shared" si="68"/>
        <v>0.62576566601656491</v>
      </c>
      <c r="P408">
        <f t="shared" si="69"/>
        <v>0.37423433398343509</v>
      </c>
      <c r="Q408">
        <f t="shared" si="70"/>
        <v>-0.98287311632224417</v>
      </c>
    </row>
    <row r="409" spans="1:17" x14ac:dyDescent="0.25">
      <c r="A409">
        <v>-5.6858338818942329</v>
      </c>
      <c r="B409">
        <v>-35.508699828064103</v>
      </c>
      <c r="C409">
        <v>26.617316200933416</v>
      </c>
      <c r="D409">
        <v>-94.961360375027951</v>
      </c>
      <c r="E409">
        <v>0</v>
      </c>
      <c r="G409">
        <f t="shared" si="61"/>
        <v>-3.9829396194791269E-2</v>
      </c>
      <c r="H409">
        <f t="shared" si="62"/>
        <v>-0.30328163352357423</v>
      </c>
      <c r="I409">
        <f t="shared" si="63"/>
        <v>0.20354139372569938</v>
      </c>
      <c r="J409">
        <f t="shared" si="64"/>
        <v>-0.9435423491300805</v>
      </c>
      <c r="K409">
        <f t="shared" si="65"/>
        <v>-0.49888808511330907</v>
      </c>
      <c r="M409">
        <f t="shared" si="66"/>
        <v>-1.5820000702360557</v>
      </c>
      <c r="N409">
        <f t="shared" si="67"/>
        <v>0.2055635452462008</v>
      </c>
      <c r="O409">
        <f t="shared" si="68"/>
        <v>0.17051240978277965</v>
      </c>
      <c r="P409">
        <f t="shared" si="69"/>
        <v>0.82948759021722029</v>
      </c>
      <c r="Q409">
        <f t="shared" si="70"/>
        <v>-0.18694713002145014</v>
      </c>
    </row>
    <row r="410" spans="1:17" x14ac:dyDescent="0.25">
      <c r="A410">
        <v>-5.6858338818942329</v>
      </c>
      <c r="B410">
        <v>-35.508699828064103</v>
      </c>
      <c r="C410">
        <v>96.207787829339537</v>
      </c>
      <c r="D410">
        <v>157.1927179217501</v>
      </c>
      <c r="E410">
        <v>1</v>
      </c>
      <c r="G410">
        <f t="shared" si="61"/>
        <v>-3.9829396194791269E-2</v>
      </c>
      <c r="H410">
        <f t="shared" si="62"/>
        <v>-0.30328163352357423</v>
      </c>
      <c r="I410">
        <f t="shared" si="63"/>
        <v>0.73569653207048114</v>
      </c>
      <c r="J410">
        <f t="shared" si="64"/>
        <v>1.5618772282566569</v>
      </c>
      <c r="K410">
        <f t="shared" si="65"/>
        <v>-0.49888808511330907</v>
      </c>
      <c r="M410">
        <f t="shared" si="66"/>
        <v>1.4555746454954634</v>
      </c>
      <c r="N410">
        <f t="shared" si="67"/>
        <v>4.2869462322671268</v>
      </c>
      <c r="O410">
        <f t="shared" si="68"/>
        <v>0.81085489504379094</v>
      </c>
      <c r="P410">
        <f t="shared" si="69"/>
        <v>0.81085489504379094</v>
      </c>
      <c r="Q410">
        <f t="shared" si="70"/>
        <v>-0.20966616190608525</v>
      </c>
    </row>
    <row r="411" spans="1:17" x14ac:dyDescent="0.25">
      <c r="A411">
        <v>-5.6858338818942329</v>
      </c>
      <c r="B411">
        <v>-35.508699828064103</v>
      </c>
      <c r="C411">
        <v>-105.96394786685998</v>
      </c>
      <c r="D411">
        <v>-94.961360375027951</v>
      </c>
      <c r="E411">
        <v>0</v>
      </c>
      <c r="G411">
        <f t="shared" si="61"/>
        <v>-3.9829396194791269E-2</v>
      </c>
      <c r="H411">
        <f t="shared" si="62"/>
        <v>-0.30328163352357423</v>
      </c>
      <c r="I411">
        <f t="shared" si="63"/>
        <v>-0.81030143950958067</v>
      </c>
      <c r="J411">
        <f t="shared" si="64"/>
        <v>-0.9435423491300805</v>
      </c>
      <c r="K411">
        <f t="shared" si="65"/>
        <v>-0.49888808511330907</v>
      </c>
      <c r="M411">
        <f t="shared" si="66"/>
        <v>-2.5958429034713362</v>
      </c>
      <c r="N411">
        <f t="shared" si="67"/>
        <v>7.4582983316357265E-2</v>
      </c>
      <c r="O411">
        <f t="shared" si="68"/>
        <v>6.9406443684954619E-2</v>
      </c>
      <c r="P411">
        <f t="shared" si="69"/>
        <v>0.93059355631504537</v>
      </c>
      <c r="Q411">
        <f t="shared" si="70"/>
        <v>-7.1932663821818343E-2</v>
      </c>
    </row>
    <row r="412" spans="1:17" x14ac:dyDescent="0.25">
      <c r="A412">
        <v>-5.6858338818942329</v>
      </c>
      <c r="B412">
        <v>-35.508699828064103</v>
      </c>
      <c r="C412">
        <v>4.6520015634892697</v>
      </c>
      <c r="D412">
        <v>-94.961360375027951</v>
      </c>
      <c r="E412">
        <v>0</v>
      </c>
      <c r="G412">
        <f t="shared" si="61"/>
        <v>-3.9829396194791269E-2</v>
      </c>
      <c r="H412">
        <f t="shared" si="62"/>
        <v>-0.30328163352357423</v>
      </c>
      <c r="I412">
        <f t="shared" si="63"/>
        <v>3.5573642162072427E-2</v>
      </c>
      <c r="J412">
        <f t="shared" si="64"/>
        <v>-0.9435423491300805</v>
      </c>
      <c r="K412">
        <f t="shared" si="65"/>
        <v>-0.49888808511330907</v>
      </c>
      <c r="M412">
        <f t="shared" si="66"/>
        <v>-1.7499678217996826</v>
      </c>
      <c r="N412">
        <f t="shared" si="67"/>
        <v>0.17377953527317433</v>
      </c>
      <c r="O412">
        <f t="shared" si="68"/>
        <v>0.14805125668912819</v>
      </c>
      <c r="P412">
        <f t="shared" si="69"/>
        <v>0.85194874331087178</v>
      </c>
      <c r="Q412">
        <f t="shared" si="70"/>
        <v>-0.16022891439578185</v>
      </c>
    </row>
    <row r="413" spans="1:17" x14ac:dyDescent="0.25">
      <c r="A413">
        <v>-5.6858338818942329</v>
      </c>
      <c r="B413">
        <v>-35.508699828064103</v>
      </c>
      <c r="C413">
        <v>4.6520015634892697</v>
      </c>
      <c r="D413">
        <v>157.1927179217501</v>
      </c>
      <c r="E413">
        <v>0</v>
      </c>
      <c r="G413">
        <f t="shared" si="61"/>
        <v>-3.9829396194791269E-2</v>
      </c>
      <c r="H413">
        <f t="shared" si="62"/>
        <v>-0.30328163352357423</v>
      </c>
      <c r="I413">
        <f t="shared" si="63"/>
        <v>3.5573642162072427E-2</v>
      </c>
      <c r="J413">
        <f t="shared" si="64"/>
        <v>1.5618772282566569</v>
      </c>
      <c r="K413">
        <f t="shared" si="65"/>
        <v>-0.49888808511330907</v>
      </c>
      <c r="M413">
        <f t="shared" si="66"/>
        <v>0.7554517555870548</v>
      </c>
      <c r="N413">
        <f t="shared" si="67"/>
        <v>2.1285729008855414</v>
      </c>
      <c r="O413">
        <f t="shared" si="68"/>
        <v>0.68036544722453152</v>
      </c>
      <c r="P413">
        <f t="shared" si="69"/>
        <v>0.31963455277546848</v>
      </c>
      <c r="Q413">
        <f t="shared" si="70"/>
        <v>-1.1405769583697154</v>
      </c>
    </row>
    <row r="414" spans="1:17" x14ac:dyDescent="0.25">
      <c r="A414">
        <v>-5.6858338818942329</v>
      </c>
      <c r="B414">
        <v>-35.508699828064103</v>
      </c>
      <c r="C414">
        <v>4.6520015634892697</v>
      </c>
      <c r="D414">
        <v>-94.961360375027951</v>
      </c>
      <c r="E414">
        <v>0</v>
      </c>
      <c r="G414">
        <f t="shared" si="61"/>
        <v>-3.9829396194791269E-2</v>
      </c>
      <c r="H414">
        <f t="shared" si="62"/>
        <v>-0.30328163352357423</v>
      </c>
      <c r="I414">
        <f t="shared" si="63"/>
        <v>3.5573642162072427E-2</v>
      </c>
      <c r="J414">
        <f t="shared" si="64"/>
        <v>-0.9435423491300805</v>
      </c>
      <c r="K414">
        <f t="shared" si="65"/>
        <v>-0.49888808511330907</v>
      </c>
      <c r="M414">
        <f t="shared" si="66"/>
        <v>-1.7499678217996826</v>
      </c>
      <c r="N414">
        <f t="shared" si="67"/>
        <v>0.17377953527317433</v>
      </c>
      <c r="O414">
        <f t="shared" si="68"/>
        <v>0.14805125668912819</v>
      </c>
      <c r="P414">
        <f t="shared" si="69"/>
        <v>0.85194874331087178</v>
      </c>
      <c r="Q414">
        <f t="shared" si="70"/>
        <v>-0.16022891439578185</v>
      </c>
    </row>
    <row r="415" spans="1:17" x14ac:dyDescent="0.25">
      <c r="A415">
        <v>-5.6858338818942329</v>
      </c>
      <c r="B415">
        <v>-35.508699828064103</v>
      </c>
      <c r="C415">
        <v>96.207787829339537</v>
      </c>
      <c r="D415">
        <v>157.1927179217501</v>
      </c>
      <c r="E415">
        <v>0</v>
      </c>
      <c r="G415">
        <f t="shared" si="61"/>
        <v>-3.9829396194791269E-2</v>
      </c>
      <c r="H415">
        <f t="shared" si="62"/>
        <v>-0.30328163352357423</v>
      </c>
      <c r="I415">
        <f t="shared" si="63"/>
        <v>0.73569653207048114</v>
      </c>
      <c r="J415">
        <f t="shared" si="64"/>
        <v>1.5618772282566569</v>
      </c>
      <c r="K415">
        <f t="shared" si="65"/>
        <v>-0.49888808511330907</v>
      </c>
      <c r="M415">
        <f t="shared" si="66"/>
        <v>1.4555746454954634</v>
      </c>
      <c r="N415">
        <f t="shared" si="67"/>
        <v>4.2869462322671268</v>
      </c>
      <c r="O415">
        <f t="shared" si="68"/>
        <v>0.81085489504379094</v>
      </c>
      <c r="P415">
        <f t="shared" si="69"/>
        <v>0.18914510495620906</v>
      </c>
      <c r="Q415">
        <f t="shared" si="70"/>
        <v>-1.665240807401549</v>
      </c>
    </row>
    <row r="416" spans="1:17" x14ac:dyDescent="0.25">
      <c r="A416">
        <v>-5.6858338818942329</v>
      </c>
      <c r="B416">
        <v>-35.508699828064103</v>
      </c>
      <c r="C416">
        <v>-46.758841498002319</v>
      </c>
      <c r="D416">
        <v>157.1927179217501</v>
      </c>
      <c r="E416">
        <v>0</v>
      </c>
      <c r="G416">
        <f t="shared" si="61"/>
        <v>-3.9829396194791269E-2</v>
      </c>
      <c r="H416">
        <f t="shared" si="62"/>
        <v>-0.30328163352357423</v>
      </c>
      <c r="I416">
        <f t="shared" si="63"/>
        <v>-0.35756271202010614</v>
      </c>
      <c r="J416">
        <f t="shared" si="64"/>
        <v>1.5618772282566569</v>
      </c>
      <c r="K416">
        <f t="shared" si="65"/>
        <v>-0.49888808511330907</v>
      </c>
      <c r="M416">
        <f t="shared" si="66"/>
        <v>0.36231540140487617</v>
      </c>
      <c r="N416">
        <f t="shared" si="67"/>
        <v>1.436651992566971</v>
      </c>
      <c r="O416">
        <f t="shared" si="68"/>
        <v>0.58960081166678324</v>
      </c>
      <c r="P416">
        <f t="shared" si="69"/>
        <v>0.41039918833321676</v>
      </c>
      <c r="Q416">
        <f t="shared" si="70"/>
        <v>-0.89062496287310622</v>
      </c>
    </row>
    <row r="417" spans="1:17" x14ac:dyDescent="0.25">
      <c r="A417">
        <v>-5.6858338818942329</v>
      </c>
      <c r="B417">
        <v>-35.508699828064103</v>
      </c>
      <c r="C417">
        <v>-46.758841498002319</v>
      </c>
      <c r="D417">
        <v>-94.961360375027951</v>
      </c>
      <c r="E417">
        <v>0</v>
      </c>
      <c r="G417">
        <f t="shared" si="61"/>
        <v>-3.9829396194791269E-2</v>
      </c>
      <c r="H417">
        <f t="shared" si="62"/>
        <v>-0.30328163352357423</v>
      </c>
      <c r="I417">
        <f t="shared" si="63"/>
        <v>-0.35756271202010614</v>
      </c>
      <c r="J417">
        <f t="shared" si="64"/>
        <v>-0.9435423491300805</v>
      </c>
      <c r="K417">
        <f t="shared" si="65"/>
        <v>-0.49888808511330907</v>
      </c>
      <c r="M417">
        <f t="shared" si="66"/>
        <v>-2.1431041759818612</v>
      </c>
      <c r="N417">
        <f t="shared" si="67"/>
        <v>0.11729018795348886</v>
      </c>
      <c r="O417">
        <f t="shared" si="68"/>
        <v>0.10497737223337315</v>
      </c>
      <c r="P417">
        <f t="shared" si="69"/>
        <v>0.89502262776662689</v>
      </c>
      <c r="Q417">
        <f t="shared" si="70"/>
        <v>-0.11090627860606453</v>
      </c>
    </row>
    <row r="418" spans="1:17" x14ac:dyDescent="0.25">
      <c r="A418">
        <v>6.0882919635254256</v>
      </c>
      <c r="B418">
        <v>-35.508699828064103</v>
      </c>
      <c r="C418">
        <v>-96.783192941547711</v>
      </c>
      <c r="D418">
        <v>-94.961360375027951</v>
      </c>
      <c r="E418">
        <v>0</v>
      </c>
      <c r="G418">
        <f t="shared" si="61"/>
        <v>4.2648624247888053E-2</v>
      </c>
      <c r="H418">
        <f t="shared" si="62"/>
        <v>-0.30328163352357423</v>
      </c>
      <c r="I418">
        <f t="shared" si="63"/>
        <v>-0.74009662851940994</v>
      </c>
      <c r="J418">
        <f t="shared" si="64"/>
        <v>-0.9435423491300805</v>
      </c>
      <c r="K418">
        <f t="shared" si="65"/>
        <v>-0.49888808511330907</v>
      </c>
      <c r="M418">
        <f t="shared" si="66"/>
        <v>-2.4431600720384856</v>
      </c>
      <c r="N418">
        <f t="shared" si="67"/>
        <v>8.688585163091099E-2</v>
      </c>
      <c r="O418">
        <f t="shared" si="68"/>
        <v>7.9940180931176594E-2</v>
      </c>
      <c r="P418">
        <f t="shared" si="69"/>
        <v>0.92005981906882339</v>
      </c>
      <c r="Q418">
        <f t="shared" si="70"/>
        <v>-8.331659032582496E-2</v>
      </c>
    </row>
    <row r="419" spans="1:17" x14ac:dyDescent="0.25">
      <c r="A419">
        <v>76.513380263189873</v>
      </c>
      <c r="B419">
        <v>-35.508699828064103</v>
      </c>
      <c r="C419">
        <v>-46.758841498002319</v>
      </c>
      <c r="D419">
        <v>-94.961360375027951</v>
      </c>
      <c r="E419">
        <v>0</v>
      </c>
      <c r="G419">
        <f t="shared" si="61"/>
        <v>0.53597797614341225</v>
      </c>
      <c r="H419">
        <f t="shared" si="62"/>
        <v>-0.30328163352357423</v>
      </c>
      <c r="I419">
        <f t="shared" si="63"/>
        <v>-0.35756271202010614</v>
      </c>
      <c r="J419">
        <f t="shared" si="64"/>
        <v>-0.9435423491300805</v>
      </c>
      <c r="K419">
        <f t="shared" si="65"/>
        <v>-0.49888808511330907</v>
      </c>
      <c r="M419">
        <f t="shared" si="66"/>
        <v>-1.5672968036436576</v>
      </c>
      <c r="N419">
        <f t="shared" si="67"/>
        <v>0.20860833014252075</v>
      </c>
      <c r="O419">
        <f t="shared" si="68"/>
        <v>0.17260209526929321</v>
      </c>
      <c r="P419">
        <f t="shared" si="69"/>
        <v>0.82739790473070673</v>
      </c>
      <c r="Q419">
        <f t="shared" si="70"/>
        <v>-0.18946955731154125</v>
      </c>
    </row>
    <row r="420" spans="1:17" x14ac:dyDescent="0.25">
      <c r="A420">
        <v>-5.6858338818942329</v>
      </c>
      <c r="B420">
        <v>-35.508699828064103</v>
      </c>
      <c r="C420">
        <v>-46.758841498002319</v>
      </c>
      <c r="D420">
        <v>157.1927179217501</v>
      </c>
      <c r="E420">
        <v>0</v>
      </c>
      <c r="G420">
        <f t="shared" si="61"/>
        <v>-3.9829396194791269E-2</v>
      </c>
      <c r="H420">
        <f t="shared" si="62"/>
        <v>-0.30328163352357423</v>
      </c>
      <c r="I420">
        <f t="shared" si="63"/>
        <v>-0.35756271202010614</v>
      </c>
      <c r="J420">
        <f t="shared" si="64"/>
        <v>1.5618772282566569</v>
      </c>
      <c r="K420">
        <f t="shared" si="65"/>
        <v>-0.49888808511330907</v>
      </c>
      <c r="M420">
        <f t="shared" si="66"/>
        <v>0.36231540140487617</v>
      </c>
      <c r="N420">
        <f t="shared" si="67"/>
        <v>1.436651992566971</v>
      </c>
      <c r="O420">
        <f t="shared" si="68"/>
        <v>0.58960081166678324</v>
      </c>
      <c r="P420">
        <f t="shared" si="69"/>
        <v>0.41039918833321676</v>
      </c>
      <c r="Q420">
        <f t="shared" si="70"/>
        <v>-0.89062496287310622</v>
      </c>
    </row>
    <row r="421" spans="1:17" x14ac:dyDescent="0.25">
      <c r="A421">
        <v>-5.6858338818942329</v>
      </c>
      <c r="B421">
        <v>-35.508699828064103</v>
      </c>
      <c r="C421">
        <v>-46.758841498002319</v>
      </c>
      <c r="D421">
        <v>-94.961360375027951</v>
      </c>
      <c r="E421">
        <v>0</v>
      </c>
      <c r="G421">
        <f t="shared" si="61"/>
        <v>-3.9829396194791269E-2</v>
      </c>
      <c r="H421">
        <f t="shared" si="62"/>
        <v>-0.30328163352357423</v>
      </c>
      <c r="I421">
        <f t="shared" si="63"/>
        <v>-0.35756271202010614</v>
      </c>
      <c r="J421">
        <f t="shared" si="64"/>
        <v>-0.9435423491300805</v>
      </c>
      <c r="K421">
        <f t="shared" si="65"/>
        <v>-0.49888808511330907</v>
      </c>
      <c r="M421">
        <f t="shared" si="66"/>
        <v>-2.1431041759818612</v>
      </c>
      <c r="N421">
        <f t="shared" si="67"/>
        <v>0.11729018795348886</v>
      </c>
      <c r="O421">
        <f t="shared" si="68"/>
        <v>0.10497737223337315</v>
      </c>
      <c r="P421">
        <f t="shared" si="69"/>
        <v>0.89502262776662689</v>
      </c>
      <c r="Q421">
        <f t="shared" si="70"/>
        <v>-0.11090627860606453</v>
      </c>
    </row>
    <row r="422" spans="1:17" x14ac:dyDescent="0.25">
      <c r="A422">
        <v>-43.580409799888336</v>
      </c>
      <c r="B422">
        <v>-35.508699828064103</v>
      </c>
      <c r="C422">
        <v>-105.96394786685998</v>
      </c>
      <c r="D422">
        <v>157.1927179217501</v>
      </c>
      <c r="E422">
        <v>0</v>
      </c>
      <c r="G422">
        <f t="shared" si="61"/>
        <v>-0.30528176593031975</v>
      </c>
      <c r="H422">
        <f t="shared" si="62"/>
        <v>-0.30328163352357423</v>
      </c>
      <c r="I422">
        <f t="shared" si="63"/>
        <v>-0.81030143950958067</v>
      </c>
      <c r="J422">
        <f t="shared" si="64"/>
        <v>1.5618772282566569</v>
      </c>
      <c r="K422">
        <f t="shared" si="65"/>
        <v>-0.49888808511330907</v>
      </c>
      <c r="M422">
        <f t="shared" si="66"/>
        <v>-0.35587569582012679</v>
      </c>
      <c r="N422">
        <f t="shared" si="67"/>
        <v>0.70055969732174517</v>
      </c>
      <c r="O422">
        <f t="shared" si="68"/>
        <v>0.41195830903500447</v>
      </c>
      <c r="P422">
        <f t="shared" si="69"/>
        <v>0.58804169096499548</v>
      </c>
      <c r="Q422">
        <f t="shared" si="70"/>
        <v>-0.53095743059531619</v>
      </c>
    </row>
    <row r="423" spans="1:17" x14ac:dyDescent="0.25">
      <c r="A423">
        <v>-5.6858338818942329</v>
      </c>
      <c r="B423">
        <v>-35.508699828064103</v>
      </c>
      <c r="C423">
        <v>26.617316200933416</v>
      </c>
      <c r="D423">
        <v>-94.961360375027951</v>
      </c>
      <c r="E423">
        <v>0</v>
      </c>
      <c r="G423">
        <f t="shared" si="61"/>
        <v>-3.9829396194791269E-2</v>
      </c>
      <c r="H423">
        <f t="shared" si="62"/>
        <v>-0.30328163352357423</v>
      </c>
      <c r="I423">
        <f t="shared" si="63"/>
        <v>0.20354139372569938</v>
      </c>
      <c r="J423">
        <f t="shared" si="64"/>
        <v>-0.9435423491300805</v>
      </c>
      <c r="K423">
        <f t="shared" si="65"/>
        <v>-0.49888808511330907</v>
      </c>
      <c r="M423">
        <f t="shared" si="66"/>
        <v>-1.5820000702360557</v>
      </c>
      <c r="N423">
        <f t="shared" si="67"/>
        <v>0.2055635452462008</v>
      </c>
      <c r="O423">
        <f t="shared" si="68"/>
        <v>0.17051240978277965</v>
      </c>
      <c r="P423">
        <f t="shared" si="69"/>
        <v>0.82948759021722029</v>
      </c>
      <c r="Q423">
        <f t="shared" si="70"/>
        <v>-0.18694713002145014</v>
      </c>
    </row>
    <row r="424" spans="1:17" x14ac:dyDescent="0.25">
      <c r="A424">
        <v>-5.6858338818942329</v>
      </c>
      <c r="B424">
        <v>-35.508699828064103</v>
      </c>
      <c r="C424">
        <v>-37.69635979759498</v>
      </c>
      <c r="D424">
        <v>-94.961360375027951</v>
      </c>
      <c r="E424">
        <v>0</v>
      </c>
      <c r="G424">
        <f t="shared" si="61"/>
        <v>-3.9829396194791269E-2</v>
      </c>
      <c r="H424">
        <f t="shared" si="62"/>
        <v>-0.30328163352357423</v>
      </c>
      <c r="I424">
        <f t="shared" si="63"/>
        <v>-0.28826233094525272</v>
      </c>
      <c r="J424">
        <f t="shared" si="64"/>
        <v>-0.9435423491300805</v>
      </c>
      <c r="K424">
        <f t="shared" si="65"/>
        <v>-0.49888808511330907</v>
      </c>
      <c r="M424">
        <f t="shared" si="66"/>
        <v>-2.0738037949070076</v>
      </c>
      <c r="N424">
        <f t="shared" si="67"/>
        <v>0.12570670859681343</v>
      </c>
      <c r="O424">
        <f t="shared" si="68"/>
        <v>0.11166914760018273</v>
      </c>
      <c r="P424">
        <f t="shared" si="69"/>
        <v>0.88833085239981724</v>
      </c>
      <c r="Q424">
        <f t="shared" si="70"/>
        <v>-0.11841102384990461</v>
      </c>
    </row>
    <row r="425" spans="1:17" x14ac:dyDescent="0.25">
      <c r="A425">
        <v>76.513380263189873</v>
      </c>
      <c r="B425">
        <v>-35.508699828064103</v>
      </c>
      <c r="C425">
        <v>96.207787829339537</v>
      </c>
      <c r="D425">
        <v>157.1927179217501</v>
      </c>
      <c r="E425">
        <v>1</v>
      </c>
      <c r="G425">
        <f t="shared" si="61"/>
        <v>0.53597797614341225</v>
      </c>
      <c r="H425">
        <f t="shared" si="62"/>
        <v>-0.30328163352357423</v>
      </c>
      <c r="I425">
        <f t="shared" si="63"/>
        <v>0.73569653207048114</v>
      </c>
      <c r="J425">
        <f t="shared" si="64"/>
        <v>1.5618772282566569</v>
      </c>
      <c r="K425">
        <f t="shared" si="65"/>
        <v>-0.49888808511330907</v>
      </c>
      <c r="M425">
        <f t="shared" si="66"/>
        <v>2.0313820178336668</v>
      </c>
      <c r="N425">
        <f t="shared" si="67"/>
        <v>7.6246164366165532</v>
      </c>
      <c r="O425">
        <f t="shared" si="68"/>
        <v>0.88405281471365926</v>
      </c>
      <c r="P425">
        <f t="shared" si="69"/>
        <v>0.88405281471365926</v>
      </c>
      <c r="Q425">
        <f t="shared" si="70"/>
        <v>-0.12323847297796582</v>
      </c>
    </row>
    <row r="426" spans="1:17" x14ac:dyDescent="0.25">
      <c r="A426">
        <v>6.0882919635254256</v>
      </c>
      <c r="B426">
        <v>-35.508699828064103</v>
      </c>
      <c r="C426">
        <v>26.617316200933416</v>
      </c>
      <c r="D426">
        <v>157.1927179217501</v>
      </c>
      <c r="E426">
        <v>0</v>
      </c>
      <c r="G426">
        <f t="shared" si="61"/>
        <v>4.2648624247888053E-2</v>
      </c>
      <c r="H426">
        <f t="shared" si="62"/>
        <v>-0.30328163352357423</v>
      </c>
      <c r="I426">
        <f t="shared" si="63"/>
        <v>0.20354139372569938</v>
      </c>
      <c r="J426">
        <f t="shared" si="64"/>
        <v>1.5618772282566569</v>
      </c>
      <c r="K426">
        <f t="shared" si="65"/>
        <v>-0.49888808511330907</v>
      </c>
      <c r="M426">
        <f t="shared" si="66"/>
        <v>1.005897527593361</v>
      </c>
      <c r="N426">
        <f t="shared" si="67"/>
        <v>2.7343603356669126</v>
      </c>
      <c r="O426">
        <f t="shared" si="68"/>
        <v>0.7322165216760177</v>
      </c>
      <c r="P426">
        <f t="shared" si="69"/>
        <v>0.2677834783239823</v>
      </c>
      <c r="Q426">
        <f t="shared" si="70"/>
        <v>-1.3175765417134275</v>
      </c>
    </row>
    <row r="427" spans="1:17" x14ac:dyDescent="0.25">
      <c r="A427">
        <v>-5.6858338818942329</v>
      </c>
      <c r="B427">
        <v>-35.508699828064103</v>
      </c>
      <c r="C427">
        <v>96.207787829339537</v>
      </c>
      <c r="D427">
        <v>-94.961360375027951</v>
      </c>
      <c r="E427">
        <v>0</v>
      </c>
      <c r="G427">
        <f t="shared" si="61"/>
        <v>-3.9829396194791269E-2</v>
      </c>
      <c r="H427">
        <f t="shared" si="62"/>
        <v>-0.30328163352357423</v>
      </c>
      <c r="I427">
        <f t="shared" si="63"/>
        <v>0.73569653207048114</v>
      </c>
      <c r="J427">
        <f t="shared" si="64"/>
        <v>-0.9435423491300805</v>
      </c>
      <c r="K427">
        <f t="shared" si="65"/>
        <v>-0.49888808511330907</v>
      </c>
      <c r="M427">
        <f t="shared" si="66"/>
        <v>-1.0498449318912739</v>
      </c>
      <c r="N427">
        <f t="shared" si="67"/>
        <v>0.34999201750362163</v>
      </c>
      <c r="O427">
        <f t="shared" si="68"/>
        <v>0.25925487926278257</v>
      </c>
      <c r="P427">
        <f t="shared" si="69"/>
        <v>0.74074512073721743</v>
      </c>
      <c r="Q427">
        <f t="shared" si="70"/>
        <v>-0.30009867947257624</v>
      </c>
    </row>
    <row r="428" spans="1:17" x14ac:dyDescent="0.25">
      <c r="A428">
        <v>-5.6858338818942329</v>
      </c>
      <c r="B428">
        <v>-35.508699828064103</v>
      </c>
      <c r="C428">
        <v>-46.758841498002319</v>
      </c>
      <c r="D428">
        <v>-94.961360375027951</v>
      </c>
      <c r="E428">
        <v>0</v>
      </c>
      <c r="G428">
        <f t="shared" si="61"/>
        <v>-3.9829396194791269E-2</v>
      </c>
      <c r="H428">
        <f t="shared" si="62"/>
        <v>-0.30328163352357423</v>
      </c>
      <c r="I428">
        <f t="shared" si="63"/>
        <v>-0.35756271202010614</v>
      </c>
      <c r="J428">
        <f t="shared" si="64"/>
        <v>-0.9435423491300805</v>
      </c>
      <c r="K428">
        <f t="shared" si="65"/>
        <v>-0.49888808511330907</v>
      </c>
      <c r="M428">
        <f t="shared" si="66"/>
        <v>-2.1431041759818612</v>
      </c>
      <c r="N428">
        <f t="shared" si="67"/>
        <v>0.11729018795348886</v>
      </c>
      <c r="O428">
        <f t="shared" si="68"/>
        <v>0.10497737223337315</v>
      </c>
      <c r="P428">
        <f t="shared" si="69"/>
        <v>0.89502262776662689</v>
      </c>
      <c r="Q428">
        <f t="shared" si="70"/>
        <v>-0.11090627860606453</v>
      </c>
    </row>
    <row r="429" spans="1:17" x14ac:dyDescent="0.25">
      <c r="A429">
        <v>-5.6858338818942329</v>
      </c>
      <c r="B429">
        <v>-35.508699828064103</v>
      </c>
      <c r="C429">
        <v>26.617316200933416</v>
      </c>
      <c r="D429">
        <v>-94.961360375027951</v>
      </c>
      <c r="E429">
        <v>0</v>
      </c>
      <c r="G429">
        <f t="shared" si="61"/>
        <v>-3.9829396194791269E-2</v>
      </c>
      <c r="H429">
        <f t="shared" si="62"/>
        <v>-0.30328163352357423</v>
      </c>
      <c r="I429">
        <f t="shared" si="63"/>
        <v>0.20354139372569938</v>
      </c>
      <c r="J429">
        <f t="shared" si="64"/>
        <v>-0.9435423491300805</v>
      </c>
      <c r="K429">
        <f t="shared" si="65"/>
        <v>-0.49888808511330907</v>
      </c>
      <c r="M429">
        <f t="shared" si="66"/>
        <v>-1.5820000702360557</v>
      </c>
      <c r="N429">
        <f t="shared" si="67"/>
        <v>0.2055635452462008</v>
      </c>
      <c r="O429">
        <f t="shared" si="68"/>
        <v>0.17051240978277965</v>
      </c>
      <c r="P429">
        <f t="shared" si="69"/>
        <v>0.82948759021722029</v>
      </c>
      <c r="Q429">
        <f t="shared" si="70"/>
        <v>-0.18694713002145014</v>
      </c>
    </row>
    <row r="430" spans="1:17" x14ac:dyDescent="0.25">
      <c r="A430">
        <v>-5.6858338818942329</v>
      </c>
      <c r="B430">
        <v>-35.508699828064103</v>
      </c>
      <c r="C430">
        <v>26.617316200933416</v>
      </c>
      <c r="D430">
        <v>-94.961360375027951</v>
      </c>
      <c r="E430">
        <v>0</v>
      </c>
      <c r="G430">
        <f t="shared" si="61"/>
        <v>-3.9829396194791269E-2</v>
      </c>
      <c r="H430">
        <f t="shared" si="62"/>
        <v>-0.30328163352357423</v>
      </c>
      <c r="I430">
        <f t="shared" si="63"/>
        <v>0.20354139372569938</v>
      </c>
      <c r="J430">
        <f t="shared" si="64"/>
        <v>-0.9435423491300805</v>
      </c>
      <c r="K430">
        <f t="shared" si="65"/>
        <v>-0.49888808511330907</v>
      </c>
      <c r="M430">
        <f t="shared" si="66"/>
        <v>-1.5820000702360557</v>
      </c>
      <c r="N430">
        <f t="shared" si="67"/>
        <v>0.2055635452462008</v>
      </c>
      <c r="O430">
        <f t="shared" si="68"/>
        <v>0.17051240978277965</v>
      </c>
      <c r="P430">
        <f t="shared" si="69"/>
        <v>0.82948759021722029</v>
      </c>
      <c r="Q430">
        <f t="shared" si="70"/>
        <v>-0.18694713002145014</v>
      </c>
    </row>
    <row r="431" spans="1:17" x14ac:dyDescent="0.25">
      <c r="A431">
        <v>-5.6858338818942329</v>
      </c>
      <c r="B431">
        <v>-35.508699828064103</v>
      </c>
      <c r="C431">
        <v>96.207787829339537</v>
      </c>
      <c r="D431">
        <v>-94.961360375027951</v>
      </c>
      <c r="E431">
        <v>1</v>
      </c>
      <c r="G431">
        <f t="shared" si="61"/>
        <v>-3.9829396194791269E-2</v>
      </c>
      <c r="H431">
        <f t="shared" si="62"/>
        <v>-0.30328163352357423</v>
      </c>
      <c r="I431">
        <f t="shared" si="63"/>
        <v>0.73569653207048114</v>
      </c>
      <c r="J431">
        <f t="shared" si="64"/>
        <v>-0.9435423491300805</v>
      </c>
      <c r="K431">
        <f t="shared" si="65"/>
        <v>-0.49888808511330907</v>
      </c>
      <c r="M431">
        <f t="shared" si="66"/>
        <v>-1.0498449318912739</v>
      </c>
      <c r="N431">
        <f t="shared" si="67"/>
        <v>0.34999201750362163</v>
      </c>
      <c r="O431">
        <f t="shared" si="68"/>
        <v>0.25925487926278257</v>
      </c>
      <c r="P431">
        <f t="shared" si="69"/>
        <v>0.25925487926278257</v>
      </c>
      <c r="Q431">
        <f t="shared" si="70"/>
        <v>-1.3499436113638499</v>
      </c>
    </row>
    <row r="432" spans="1:17" x14ac:dyDescent="0.25">
      <c r="A432">
        <v>-5.6858338818942329</v>
      </c>
      <c r="B432">
        <v>-35.508699828064103</v>
      </c>
      <c r="C432">
        <v>49.850513937795</v>
      </c>
      <c r="D432">
        <v>-94.961360375027951</v>
      </c>
      <c r="E432">
        <v>0</v>
      </c>
      <c r="G432">
        <f t="shared" si="61"/>
        <v>-3.9829396194791269E-2</v>
      </c>
      <c r="H432">
        <f t="shared" si="62"/>
        <v>-0.30328163352357423</v>
      </c>
      <c r="I432">
        <f t="shared" si="63"/>
        <v>0.38120458908195165</v>
      </c>
      <c r="J432">
        <f t="shared" si="64"/>
        <v>-0.9435423491300805</v>
      </c>
      <c r="K432">
        <f t="shared" si="65"/>
        <v>-0.49888808511330907</v>
      </c>
      <c r="M432">
        <f t="shared" si="66"/>
        <v>-1.4043368748798035</v>
      </c>
      <c r="N432">
        <f t="shared" si="67"/>
        <v>0.24552981947188782</v>
      </c>
      <c r="O432">
        <f t="shared" si="68"/>
        <v>0.19712881669584911</v>
      </c>
      <c r="P432">
        <f t="shared" si="69"/>
        <v>0.80287118330415086</v>
      </c>
      <c r="Q432">
        <f t="shared" si="70"/>
        <v>-0.21956099720137315</v>
      </c>
    </row>
    <row r="433" spans="1:17" x14ac:dyDescent="0.25">
      <c r="A433">
        <v>6.0882919635254256</v>
      </c>
      <c r="B433">
        <v>-35.508699828064103</v>
      </c>
      <c r="C433">
        <v>-37.69635979759498</v>
      </c>
      <c r="D433">
        <v>-94.961360375027951</v>
      </c>
      <c r="E433">
        <v>0</v>
      </c>
      <c r="G433">
        <f t="shared" si="61"/>
        <v>4.2648624247888053E-2</v>
      </c>
      <c r="H433">
        <f t="shared" si="62"/>
        <v>-0.30328163352357423</v>
      </c>
      <c r="I433">
        <f t="shared" si="63"/>
        <v>-0.28826233094525272</v>
      </c>
      <c r="J433">
        <f t="shared" si="64"/>
        <v>-0.9435423491300805</v>
      </c>
      <c r="K433">
        <f t="shared" si="65"/>
        <v>-0.49888808511330907</v>
      </c>
      <c r="M433">
        <f t="shared" si="66"/>
        <v>-1.9913257744643285</v>
      </c>
      <c r="N433">
        <f t="shared" si="67"/>
        <v>0.13651431822127164</v>
      </c>
      <c r="O433">
        <f t="shared" si="68"/>
        <v>0.12011667255976728</v>
      </c>
      <c r="P433">
        <f t="shared" si="69"/>
        <v>0.87988332744023268</v>
      </c>
      <c r="Q433">
        <f t="shared" si="70"/>
        <v>-0.12796596275399647</v>
      </c>
    </row>
    <row r="434" spans="1:17" x14ac:dyDescent="0.25">
      <c r="A434">
        <v>6.0882919635254256</v>
      </c>
      <c r="B434">
        <v>-35.508699828064103</v>
      </c>
      <c r="C434">
        <v>49.850513937795007</v>
      </c>
      <c r="D434">
        <v>-94.961360375027951</v>
      </c>
      <c r="E434">
        <v>0</v>
      </c>
      <c r="G434">
        <f t="shared" si="61"/>
        <v>4.2648624247888053E-2</v>
      </c>
      <c r="H434">
        <f t="shared" si="62"/>
        <v>-0.30328163352357423</v>
      </c>
      <c r="I434">
        <f t="shared" si="63"/>
        <v>0.38120458908195171</v>
      </c>
      <c r="J434">
        <f t="shared" si="64"/>
        <v>-0.9435423491300805</v>
      </c>
      <c r="K434">
        <f t="shared" si="65"/>
        <v>-0.49888808511330907</v>
      </c>
      <c r="M434">
        <f t="shared" si="66"/>
        <v>-1.3218588544371239</v>
      </c>
      <c r="N434">
        <f t="shared" si="67"/>
        <v>0.26663919756026727</v>
      </c>
      <c r="O434">
        <f t="shared" si="68"/>
        <v>0.21050919478400276</v>
      </c>
      <c r="P434">
        <f t="shared" si="69"/>
        <v>0.78949080521599724</v>
      </c>
      <c r="Q434">
        <f t="shared" si="70"/>
        <v>-0.23636709169245163</v>
      </c>
    </row>
    <row r="435" spans="1:17" x14ac:dyDescent="0.25">
      <c r="A435">
        <v>6.0882919635254256</v>
      </c>
      <c r="B435">
        <v>-35.508699828064103</v>
      </c>
      <c r="C435">
        <v>96.207787829339537</v>
      </c>
      <c r="D435">
        <v>-94.961360375027951</v>
      </c>
      <c r="E435">
        <v>0</v>
      </c>
      <c r="G435">
        <f t="shared" si="61"/>
        <v>4.2648624247888053E-2</v>
      </c>
      <c r="H435">
        <f t="shared" si="62"/>
        <v>-0.30328163352357423</v>
      </c>
      <c r="I435">
        <f t="shared" si="63"/>
        <v>0.73569653207048114</v>
      </c>
      <c r="J435">
        <f t="shared" si="64"/>
        <v>-0.9435423491300805</v>
      </c>
      <c r="K435">
        <f t="shared" si="65"/>
        <v>-0.49888808511330907</v>
      </c>
      <c r="M435">
        <f t="shared" si="66"/>
        <v>-0.96736691144859455</v>
      </c>
      <c r="N435">
        <f t="shared" si="67"/>
        <v>0.38008251258601039</v>
      </c>
      <c r="O435">
        <f t="shared" si="68"/>
        <v>0.27540564358996805</v>
      </c>
      <c r="P435">
        <f t="shared" si="69"/>
        <v>0.72459435641003189</v>
      </c>
      <c r="Q435">
        <f t="shared" si="70"/>
        <v>-0.32214328911065226</v>
      </c>
    </row>
    <row r="436" spans="1:17" x14ac:dyDescent="0.25">
      <c r="A436">
        <v>-5.6858338818942329</v>
      </c>
      <c r="B436">
        <v>-35.508699828064103</v>
      </c>
      <c r="C436">
        <v>23.024115278327077</v>
      </c>
      <c r="D436">
        <v>157.1927179217501</v>
      </c>
      <c r="E436">
        <v>0</v>
      </c>
      <c r="G436">
        <f t="shared" si="61"/>
        <v>-3.9829396194791269E-2</v>
      </c>
      <c r="H436">
        <f t="shared" si="62"/>
        <v>-0.30328163352357423</v>
      </c>
      <c r="I436">
        <f t="shared" si="63"/>
        <v>0.17606435140472657</v>
      </c>
      <c r="J436">
        <f t="shared" si="64"/>
        <v>1.5618772282566569</v>
      </c>
      <c r="K436">
        <f t="shared" si="65"/>
        <v>-0.49888808511330907</v>
      </c>
      <c r="M436">
        <f t="shared" si="66"/>
        <v>0.89594246482970896</v>
      </c>
      <c r="N436">
        <f t="shared" si="67"/>
        <v>2.4496434046226221</v>
      </c>
      <c r="O436">
        <f t="shared" si="68"/>
        <v>0.71011496473520397</v>
      </c>
      <c r="P436">
        <f t="shared" si="69"/>
        <v>0.28988503526479603</v>
      </c>
      <c r="Q436">
        <f t="shared" si="70"/>
        <v>-1.2382708647222043</v>
      </c>
    </row>
    <row r="437" spans="1:17" x14ac:dyDescent="0.25">
      <c r="A437">
        <v>6.0882919635254256</v>
      </c>
      <c r="B437">
        <v>-35.508699828064103</v>
      </c>
      <c r="C437">
        <v>-96.783192941547711</v>
      </c>
      <c r="D437">
        <v>-94.961360375027951</v>
      </c>
      <c r="E437">
        <v>0</v>
      </c>
      <c r="G437">
        <f t="shared" si="61"/>
        <v>4.2648624247888053E-2</v>
      </c>
      <c r="H437">
        <f t="shared" si="62"/>
        <v>-0.30328163352357423</v>
      </c>
      <c r="I437">
        <f t="shared" si="63"/>
        <v>-0.74009662851940994</v>
      </c>
      <c r="J437">
        <f t="shared" si="64"/>
        <v>-0.9435423491300805</v>
      </c>
      <c r="K437">
        <f t="shared" si="65"/>
        <v>-0.49888808511330907</v>
      </c>
      <c r="M437">
        <f t="shared" si="66"/>
        <v>-2.4431600720384856</v>
      </c>
      <c r="N437">
        <f t="shared" si="67"/>
        <v>8.688585163091099E-2</v>
      </c>
      <c r="O437">
        <f t="shared" si="68"/>
        <v>7.9940180931176594E-2</v>
      </c>
      <c r="P437">
        <f t="shared" si="69"/>
        <v>0.92005981906882339</v>
      </c>
      <c r="Q437">
        <f t="shared" si="70"/>
        <v>-8.331659032582496E-2</v>
      </c>
    </row>
    <row r="438" spans="1:17" x14ac:dyDescent="0.25">
      <c r="A438">
        <v>-5.6858338818942329</v>
      </c>
      <c r="B438">
        <v>-35.508699828064103</v>
      </c>
      <c r="C438">
        <v>-96.783192941547711</v>
      </c>
      <c r="D438">
        <v>-94.961360375027951</v>
      </c>
      <c r="E438">
        <v>0</v>
      </c>
      <c r="G438">
        <f t="shared" si="61"/>
        <v>-3.9829396194791269E-2</v>
      </c>
      <c r="H438">
        <f t="shared" si="62"/>
        <v>-0.30328163352357423</v>
      </c>
      <c r="I438">
        <f t="shared" si="63"/>
        <v>-0.74009662851940994</v>
      </c>
      <c r="J438">
        <f t="shared" si="64"/>
        <v>-0.9435423491300805</v>
      </c>
      <c r="K438">
        <f t="shared" si="65"/>
        <v>-0.49888808511330907</v>
      </c>
      <c r="M438">
        <f t="shared" si="66"/>
        <v>-2.5256380924811648</v>
      </c>
      <c r="N438">
        <f t="shared" si="67"/>
        <v>8.0007244474162492E-2</v>
      </c>
      <c r="O438">
        <f t="shared" si="68"/>
        <v>7.4080285001344309E-2</v>
      </c>
      <c r="P438">
        <f t="shared" si="69"/>
        <v>0.92591971499865566</v>
      </c>
      <c r="Q438">
        <f t="shared" si="70"/>
        <v>-7.6967748960077603E-2</v>
      </c>
    </row>
    <row r="439" spans="1:17" x14ac:dyDescent="0.25">
      <c r="A439">
        <v>-5.6858338818942329</v>
      </c>
      <c r="B439">
        <v>-35.508699828064103</v>
      </c>
      <c r="C439">
        <v>-96.783192941547711</v>
      </c>
      <c r="D439">
        <v>-94.961360375027951</v>
      </c>
      <c r="E439">
        <v>0</v>
      </c>
      <c r="G439">
        <f t="shared" si="61"/>
        <v>-3.9829396194791269E-2</v>
      </c>
      <c r="H439">
        <f t="shared" si="62"/>
        <v>-0.30328163352357423</v>
      </c>
      <c r="I439">
        <f t="shared" si="63"/>
        <v>-0.74009662851940994</v>
      </c>
      <c r="J439">
        <f t="shared" si="64"/>
        <v>-0.9435423491300805</v>
      </c>
      <c r="K439">
        <f t="shared" si="65"/>
        <v>-0.49888808511330907</v>
      </c>
      <c r="M439">
        <f t="shared" si="66"/>
        <v>-2.5256380924811648</v>
      </c>
      <c r="N439">
        <f t="shared" si="67"/>
        <v>8.0007244474162492E-2</v>
      </c>
      <c r="O439">
        <f t="shared" si="68"/>
        <v>7.4080285001344309E-2</v>
      </c>
      <c r="P439">
        <f t="shared" si="69"/>
        <v>0.92591971499865566</v>
      </c>
      <c r="Q439">
        <f t="shared" si="70"/>
        <v>-7.6967748960077603E-2</v>
      </c>
    </row>
    <row r="440" spans="1:17" x14ac:dyDescent="0.25">
      <c r="A440">
        <v>-5.6858338818942329</v>
      </c>
      <c r="B440">
        <v>-35.508699828064103</v>
      </c>
      <c r="C440">
        <v>-105.96394786685998</v>
      </c>
      <c r="D440">
        <v>-94.961360375027951</v>
      </c>
      <c r="E440">
        <v>0</v>
      </c>
      <c r="G440">
        <f t="shared" si="61"/>
        <v>-3.9829396194791269E-2</v>
      </c>
      <c r="H440">
        <f t="shared" si="62"/>
        <v>-0.30328163352357423</v>
      </c>
      <c r="I440">
        <f t="shared" si="63"/>
        <v>-0.81030143950958067</v>
      </c>
      <c r="J440">
        <f t="shared" si="64"/>
        <v>-0.9435423491300805</v>
      </c>
      <c r="K440">
        <f t="shared" si="65"/>
        <v>-0.49888808511330907</v>
      </c>
      <c r="M440">
        <f t="shared" si="66"/>
        <v>-2.5958429034713362</v>
      </c>
      <c r="N440">
        <f t="shared" si="67"/>
        <v>7.4582983316357265E-2</v>
      </c>
      <c r="O440">
        <f t="shared" si="68"/>
        <v>6.9406443684954619E-2</v>
      </c>
      <c r="P440">
        <f t="shared" si="69"/>
        <v>0.93059355631504537</v>
      </c>
      <c r="Q440">
        <f t="shared" si="70"/>
        <v>-7.1932663821818343E-2</v>
      </c>
    </row>
    <row r="441" spans="1:17" x14ac:dyDescent="0.25">
      <c r="A441">
        <v>76.513380263189873</v>
      </c>
      <c r="B441">
        <v>-35.508699828064103</v>
      </c>
      <c r="C441">
        <v>96.207787829339537</v>
      </c>
      <c r="D441">
        <v>-94.961360375027951</v>
      </c>
      <c r="E441">
        <v>1</v>
      </c>
      <c r="G441">
        <f t="shared" si="61"/>
        <v>0.53597797614341225</v>
      </c>
      <c r="H441">
        <f t="shared" si="62"/>
        <v>-0.30328163352357423</v>
      </c>
      <c r="I441">
        <f t="shared" si="63"/>
        <v>0.73569653207048114</v>
      </c>
      <c r="J441">
        <f t="shared" si="64"/>
        <v>-0.9435423491300805</v>
      </c>
      <c r="K441">
        <f t="shared" si="65"/>
        <v>-0.49888808511330907</v>
      </c>
      <c r="M441">
        <f t="shared" si="66"/>
        <v>-0.47403755955307036</v>
      </c>
      <c r="N441">
        <f t="shared" si="67"/>
        <v>0.62248387191258348</v>
      </c>
      <c r="O441">
        <f t="shared" si="68"/>
        <v>0.38366105370206222</v>
      </c>
      <c r="P441">
        <f t="shared" si="69"/>
        <v>0.38366105370206222</v>
      </c>
      <c r="Q441">
        <f t="shared" si="70"/>
        <v>-0.95799578883017933</v>
      </c>
    </row>
    <row r="442" spans="1:17" x14ac:dyDescent="0.25">
      <c r="A442">
        <v>24.067603007585038</v>
      </c>
      <c r="B442">
        <v>-35.508699828064103</v>
      </c>
      <c r="C442">
        <v>26.617316200933416</v>
      </c>
      <c r="D442">
        <v>-94.961360375027951</v>
      </c>
      <c r="E442">
        <v>0</v>
      </c>
      <c r="G442">
        <f t="shared" si="61"/>
        <v>0.16859410872002084</v>
      </c>
      <c r="H442">
        <f t="shared" si="62"/>
        <v>-0.30328163352357423</v>
      </c>
      <c r="I442">
        <f t="shared" si="63"/>
        <v>0.20354139372569938</v>
      </c>
      <c r="J442">
        <f t="shared" si="64"/>
        <v>-0.9435423491300805</v>
      </c>
      <c r="K442">
        <f t="shared" si="65"/>
        <v>-0.49888808511330907</v>
      </c>
      <c r="M442">
        <f t="shared" si="66"/>
        <v>-1.3735765653212435</v>
      </c>
      <c r="N442">
        <f t="shared" si="67"/>
        <v>0.25319975272268963</v>
      </c>
      <c r="O442">
        <f t="shared" si="68"/>
        <v>0.2020426130571685</v>
      </c>
      <c r="P442">
        <f t="shared" si="69"/>
        <v>0.79795738694283147</v>
      </c>
      <c r="Q442">
        <f t="shared" si="70"/>
        <v>-0.22570008277916268</v>
      </c>
    </row>
    <row r="443" spans="1:17" x14ac:dyDescent="0.25">
      <c r="A443">
        <v>-5.6858338818942329</v>
      </c>
      <c r="B443">
        <v>-35.508699828064103</v>
      </c>
      <c r="C443">
        <v>100.93307631439407</v>
      </c>
      <c r="D443">
        <v>-94.961360375027951</v>
      </c>
      <c r="E443">
        <v>0</v>
      </c>
      <c r="G443">
        <f t="shared" si="61"/>
        <v>-3.9829396194791269E-2</v>
      </c>
      <c r="H443">
        <f t="shared" si="62"/>
        <v>-0.30328163352357423</v>
      </c>
      <c r="I443">
        <f t="shared" si="63"/>
        <v>0.77183059595368619</v>
      </c>
      <c r="J443">
        <f t="shared" si="64"/>
        <v>-0.9435423491300805</v>
      </c>
      <c r="K443">
        <f t="shared" si="65"/>
        <v>-0.49888808511330907</v>
      </c>
      <c r="M443">
        <f t="shared" si="66"/>
        <v>-1.0137108680080689</v>
      </c>
      <c r="N443">
        <f t="shared" si="67"/>
        <v>0.36286991565946725</v>
      </c>
      <c r="O443">
        <f t="shared" si="68"/>
        <v>0.2662542561766662</v>
      </c>
      <c r="P443">
        <f t="shared" si="69"/>
        <v>0.7337457438233338</v>
      </c>
      <c r="Q443">
        <f t="shared" si="70"/>
        <v>-0.30959270843814146</v>
      </c>
    </row>
    <row r="444" spans="1:17" x14ac:dyDescent="0.25">
      <c r="A444">
        <v>76.513380263189873</v>
      </c>
      <c r="B444">
        <v>-35.508699828064103</v>
      </c>
      <c r="C444">
        <v>9.304003126978575</v>
      </c>
      <c r="D444">
        <v>157.1927179217501</v>
      </c>
      <c r="E444">
        <v>1</v>
      </c>
      <c r="G444">
        <f t="shared" si="61"/>
        <v>0.53597797614341225</v>
      </c>
      <c r="H444">
        <f t="shared" si="62"/>
        <v>-0.30328163352357423</v>
      </c>
      <c r="I444">
        <f t="shared" si="63"/>
        <v>7.1147284324145132E-2</v>
      </c>
      <c r="J444">
        <f t="shared" si="64"/>
        <v>1.5618772282566569</v>
      </c>
      <c r="K444">
        <f t="shared" si="65"/>
        <v>-0.49888808511330907</v>
      </c>
      <c r="M444">
        <f t="shared" si="66"/>
        <v>1.3668327700873311</v>
      </c>
      <c r="N444">
        <f t="shared" si="67"/>
        <v>3.9229062526396001</v>
      </c>
      <c r="O444">
        <f t="shared" si="68"/>
        <v>0.79686795793362653</v>
      </c>
      <c r="P444">
        <f t="shared" si="69"/>
        <v>0.79686795793362653</v>
      </c>
      <c r="Q444">
        <f t="shared" si="70"/>
        <v>-0.22706628777729357</v>
      </c>
    </row>
    <row r="445" spans="1:17" x14ac:dyDescent="0.25">
      <c r="A445">
        <v>76.513380263189873</v>
      </c>
      <c r="B445">
        <v>-35.508699828064103</v>
      </c>
      <c r="C445">
        <v>26.617316200933416</v>
      </c>
      <c r="D445">
        <v>-94.961360375027951</v>
      </c>
      <c r="E445">
        <v>0</v>
      </c>
      <c r="G445">
        <f t="shared" si="61"/>
        <v>0.53597797614341225</v>
      </c>
      <c r="H445">
        <f t="shared" si="62"/>
        <v>-0.30328163352357423</v>
      </c>
      <c r="I445">
        <f t="shared" si="63"/>
        <v>0.20354139372569938</v>
      </c>
      <c r="J445">
        <f t="shared" si="64"/>
        <v>-0.9435423491300805</v>
      </c>
      <c r="K445">
        <f t="shared" si="65"/>
        <v>-0.49888808511330907</v>
      </c>
      <c r="M445">
        <f t="shared" si="66"/>
        <v>-1.0061926978978522</v>
      </c>
      <c r="N445">
        <f t="shared" si="67"/>
        <v>0.36560831438850888</v>
      </c>
      <c r="O445">
        <f t="shared" si="68"/>
        <v>0.26772560662990741</v>
      </c>
      <c r="P445">
        <f t="shared" si="69"/>
        <v>0.73227439337009259</v>
      </c>
      <c r="Q445">
        <f t="shared" si="70"/>
        <v>-0.31159998093042984</v>
      </c>
    </row>
    <row r="446" spans="1:17" x14ac:dyDescent="0.25">
      <c r="A446">
        <v>10.385094737400134</v>
      </c>
      <c r="B446">
        <v>-35.508699828064103</v>
      </c>
      <c r="C446">
        <v>23.024115278327077</v>
      </c>
      <c r="D446">
        <v>-94.961360375027951</v>
      </c>
      <c r="E446">
        <v>1</v>
      </c>
      <c r="G446">
        <f t="shared" si="61"/>
        <v>7.2747825808542693E-2</v>
      </c>
      <c r="H446">
        <f t="shared" si="62"/>
        <v>-0.30328163352357423</v>
      </c>
      <c r="I446">
        <f t="shared" si="63"/>
        <v>0.17606435140472657</v>
      </c>
      <c r="J446">
        <f t="shared" si="64"/>
        <v>-0.9435423491300805</v>
      </c>
      <c r="K446">
        <f t="shared" si="65"/>
        <v>-0.49888808511330907</v>
      </c>
      <c r="M446">
        <f t="shared" si="66"/>
        <v>-1.4968998905536945</v>
      </c>
      <c r="N446">
        <f t="shared" si="67"/>
        <v>0.22382296139064189</v>
      </c>
      <c r="O446">
        <f t="shared" si="68"/>
        <v>0.18288834941968216</v>
      </c>
      <c r="P446">
        <f t="shared" si="69"/>
        <v>0.18288834941968216</v>
      </c>
      <c r="Q446">
        <f t="shared" si="70"/>
        <v>-1.6988794247958137</v>
      </c>
    </row>
    <row r="447" spans="1:17" x14ac:dyDescent="0.25">
      <c r="A447">
        <v>-5.6858338818942329</v>
      </c>
      <c r="B447">
        <v>-35.508699828064103</v>
      </c>
      <c r="C447">
        <v>-96.783192941547711</v>
      </c>
      <c r="D447">
        <v>-94.961360375027951</v>
      </c>
      <c r="E447">
        <v>0</v>
      </c>
      <c r="G447">
        <f t="shared" si="61"/>
        <v>-3.9829396194791269E-2</v>
      </c>
      <c r="H447">
        <f t="shared" si="62"/>
        <v>-0.30328163352357423</v>
      </c>
      <c r="I447">
        <f t="shared" si="63"/>
        <v>-0.74009662851940994</v>
      </c>
      <c r="J447">
        <f t="shared" si="64"/>
        <v>-0.9435423491300805</v>
      </c>
      <c r="K447">
        <f t="shared" si="65"/>
        <v>-0.49888808511330907</v>
      </c>
      <c r="M447">
        <f t="shared" si="66"/>
        <v>-2.5256380924811648</v>
      </c>
      <c r="N447">
        <f t="shared" si="67"/>
        <v>8.0007244474162492E-2</v>
      </c>
      <c r="O447">
        <f t="shared" si="68"/>
        <v>7.4080285001344309E-2</v>
      </c>
      <c r="P447">
        <f t="shared" si="69"/>
        <v>0.92591971499865566</v>
      </c>
      <c r="Q447">
        <f t="shared" si="70"/>
        <v>-7.6967748960077603E-2</v>
      </c>
    </row>
    <row r="448" spans="1:17" x14ac:dyDescent="0.25">
      <c r="A448">
        <v>-5.6858338818942329</v>
      </c>
      <c r="B448">
        <v>-35.508699828064103</v>
      </c>
      <c r="C448">
        <v>96.207787829339537</v>
      </c>
      <c r="D448">
        <v>-94.961360375027951</v>
      </c>
      <c r="E448">
        <v>1</v>
      </c>
      <c r="G448">
        <f t="shared" si="61"/>
        <v>-3.9829396194791269E-2</v>
      </c>
      <c r="H448">
        <f t="shared" si="62"/>
        <v>-0.30328163352357423</v>
      </c>
      <c r="I448">
        <f t="shared" si="63"/>
        <v>0.73569653207048114</v>
      </c>
      <c r="J448">
        <f t="shared" si="64"/>
        <v>-0.9435423491300805</v>
      </c>
      <c r="K448">
        <f t="shared" si="65"/>
        <v>-0.49888808511330907</v>
      </c>
      <c r="M448">
        <f t="shared" si="66"/>
        <v>-1.0498449318912739</v>
      </c>
      <c r="N448">
        <f t="shared" si="67"/>
        <v>0.34999201750362163</v>
      </c>
      <c r="O448">
        <f t="shared" si="68"/>
        <v>0.25925487926278257</v>
      </c>
      <c r="P448">
        <f t="shared" si="69"/>
        <v>0.25925487926278257</v>
      </c>
      <c r="Q448">
        <f t="shared" si="70"/>
        <v>-1.3499436113638499</v>
      </c>
    </row>
    <row r="449" spans="1:17" x14ac:dyDescent="0.25">
      <c r="A449">
        <v>6.0882919635254256</v>
      </c>
      <c r="B449">
        <v>-35.508699828064103</v>
      </c>
      <c r="C449">
        <v>-96.783192941547711</v>
      </c>
      <c r="D449">
        <v>-94.961360375027951</v>
      </c>
      <c r="E449">
        <v>0</v>
      </c>
      <c r="G449">
        <f t="shared" si="61"/>
        <v>4.2648624247888053E-2</v>
      </c>
      <c r="H449">
        <f t="shared" si="62"/>
        <v>-0.30328163352357423</v>
      </c>
      <c r="I449">
        <f t="shared" si="63"/>
        <v>-0.74009662851940994</v>
      </c>
      <c r="J449">
        <f t="shared" si="64"/>
        <v>-0.9435423491300805</v>
      </c>
      <c r="K449">
        <f t="shared" si="65"/>
        <v>-0.49888808511330907</v>
      </c>
      <c r="M449">
        <f t="shared" si="66"/>
        <v>-2.4431600720384856</v>
      </c>
      <c r="N449">
        <f t="shared" si="67"/>
        <v>8.688585163091099E-2</v>
      </c>
      <c r="O449">
        <f t="shared" si="68"/>
        <v>7.9940180931176594E-2</v>
      </c>
      <c r="P449">
        <f t="shared" si="69"/>
        <v>0.92005981906882339</v>
      </c>
      <c r="Q449">
        <f t="shared" si="70"/>
        <v>-8.331659032582496E-2</v>
      </c>
    </row>
    <row r="450" spans="1:17" x14ac:dyDescent="0.25">
      <c r="A450">
        <v>-5.6858338818942329</v>
      </c>
      <c r="B450">
        <v>-35.508699828064103</v>
      </c>
      <c r="C450">
        <v>-96.783192941547711</v>
      </c>
      <c r="D450">
        <v>157.1927179217501</v>
      </c>
      <c r="E450">
        <v>0</v>
      </c>
      <c r="G450">
        <f t="shared" si="61"/>
        <v>-3.9829396194791269E-2</v>
      </c>
      <c r="H450">
        <f t="shared" si="62"/>
        <v>-0.30328163352357423</v>
      </c>
      <c r="I450">
        <f t="shared" si="63"/>
        <v>-0.74009662851940994</v>
      </c>
      <c r="J450">
        <f t="shared" si="64"/>
        <v>1.5618772282566569</v>
      </c>
      <c r="K450">
        <f t="shared" si="65"/>
        <v>-0.49888808511330907</v>
      </c>
      <c r="M450">
        <f t="shared" si="66"/>
        <v>-2.0218515094427625E-2</v>
      </c>
      <c r="N450">
        <f t="shared" si="67"/>
        <v>0.97998450850107344</v>
      </c>
      <c r="O450">
        <f t="shared" si="68"/>
        <v>0.49494554340880192</v>
      </c>
      <c r="P450">
        <f t="shared" si="69"/>
        <v>0.50505445659119808</v>
      </c>
      <c r="Q450">
        <f t="shared" si="70"/>
        <v>-0.68308902068647936</v>
      </c>
    </row>
    <row r="451" spans="1:17" x14ac:dyDescent="0.25">
      <c r="A451">
        <v>-5.6858338818942329</v>
      </c>
      <c r="B451">
        <v>-35.508699828064103</v>
      </c>
      <c r="C451">
        <v>-37.69635979759498</v>
      </c>
      <c r="D451">
        <v>-94.961360375027951</v>
      </c>
      <c r="E451">
        <v>0</v>
      </c>
      <c r="G451">
        <f t="shared" si="61"/>
        <v>-3.9829396194791269E-2</v>
      </c>
      <c r="H451">
        <f t="shared" si="62"/>
        <v>-0.30328163352357423</v>
      </c>
      <c r="I451">
        <f t="shared" si="63"/>
        <v>-0.28826233094525272</v>
      </c>
      <c r="J451">
        <f t="shared" si="64"/>
        <v>-0.9435423491300805</v>
      </c>
      <c r="K451">
        <f t="shared" si="65"/>
        <v>-0.49888808511330907</v>
      </c>
      <c r="M451">
        <f t="shared" si="66"/>
        <v>-2.0738037949070076</v>
      </c>
      <c r="N451">
        <f t="shared" si="67"/>
        <v>0.12570670859681343</v>
      </c>
      <c r="O451">
        <f t="shared" si="68"/>
        <v>0.11166914760018273</v>
      </c>
      <c r="P451">
        <f t="shared" si="69"/>
        <v>0.88833085239981724</v>
      </c>
      <c r="Q451">
        <f t="shared" si="70"/>
        <v>-0.11841102384990461</v>
      </c>
    </row>
    <row r="452" spans="1:17" x14ac:dyDescent="0.25">
      <c r="A452">
        <v>-5.6858338818942329</v>
      </c>
      <c r="B452">
        <v>-35.508699828064103</v>
      </c>
      <c r="C452">
        <v>-37.69635979759498</v>
      </c>
      <c r="D452">
        <v>-94.961360375027951</v>
      </c>
      <c r="E452">
        <v>0</v>
      </c>
      <c r="G452">
        <f t="shared" ref="G452:G515" si="71">G$1*A452</f>
        <v>-3.9829396194791269E-2</v>
      </c>
      <c r="H452">
        <f t="shared" ref="H452:H515" si="72">H$1*B452</f>
        <v>-0.30328163352357423</v>
      </c>
      <c r="I452">
        <f t="shared" ref="I452:I515" si="73">I$1*C452</f>
        <v>-0.28826233094525272</v>
      </c>
      <c r="J452">
        <f t="shared" ref="J452:J515" si="74">J$1*D452</f>
        <v>-0.9435423491300805</v>
      </c>
      <c r="K452">
        <f t="shared" ref="K452:K515" si="75">K$1</f>
        <v>-0.49888808511330907</v>
      </c>
      <c r="M452">
        <f t="shared" ref="M452:M515" si="76">SUM(G452:K452)</f>
        <v>-2.0738037949070076</v>
      </c>
      <c r="N452">
        <f t="shared" ref="N452:N515" si="77">EXP(M452)</f>
        <v>0.12570670859681343</v>
      </c>
      <c r="O452">
        <f t="shared" ref="O452:O515" si="78">N452/(1+N452)</f>
        <v>0.11166914760018273</v>
      </c>
      <c r="P452">
        <f t="shared" ref="P452:P515" si="79">IF(E452=1,O452,1-O452)</f>
        <v>0.88833085239981724</v>
      </c>
      <c r="Q452">
        <f t="shared" ref="Q452:Q515" si="80">LN(P452)</f>
        <v>-0.11841102384990461</v>
      </c>
    </row>
    <row r="453" spans="1:17" x14ac:dyDescent="0.25">
      <c r="A453">
        <v>-5.6858338818942329</v>
      </c>
      <c r="B453">
        <v>-35.508699828064103</v>
      </c>
      <c r="C453">
        <v>-46.758841498002319</v>
      </c>
      <c r="D453">
        <v>-94.961360375027951</v>
      </c>
      <c r="E453">
        <v>0</v>
      </c>
      <c r="G453">
        <f t="shared" si="71"/>
        <v>-3.9829396194791269E-2</v>
      </c>
      <c r="H453">
        <f t="shared" si="72"/>
        <v>-0.30328163352357423</v>
      </c>
      <c r="I453">
        <f t="shared" si="73"/>
        <v>-0.35756271202010614</v>
      </c>
      <c r="J453">
        <f t="shared" si="74"/>
        <v>-0.9435423491300805</v>
      </c>
      <c r="K453">
        <f t="shared" si="75"/>
        <v>-0.49888808511330907</v>
      </c>
      <c r="M453">
        <f t="shared" si="76"/>
        <v>-2.1431041759818612</v>
      </c>
      <c r="N453">
        <f t="shared" si="77"/>
        <v>0.11729018795348886</v>
      </c>
      <c r="O453">
        <f t="shared" si="78"/>
        <v>0.10497737223337315</v>
      </c>
      <c r="P453">
        <f t="shared" si="79"/>
        <v>0.89502262776662689</v>
      </c>
      <c r="Q453">
        <f t="shared" si="80"/>
        <v>-0.11090627860606453</v>
      </c>
    </row>
    <row r="454" spans="1:17" x14ac:dyDescent="0.25">
      <c r="A454">
        <v>-5.6858338818942329</v>
      </c>
      <c r="B454">
        <v>-35.508699828064103</v>
      </c>
      <c r="C454">
        <v>9.3040031269785537</v>
      </c>
      <c r="D454">
        <v>-94.961360375027951</v>
      </c>
      <c r="E454">
        <v>0</v>
      </c>
      <c r="G454">
        <f t="shared" si="71"/>
        <v>-3.9829396194791269E-2</v>
      </c>
      <c r="H454">
        <f t="shared" si="72"/>
        <v>-0.30328163352357423</v>
      </c>
      <c r="I454">
        <f t="shared" si="73"/>
        <v>7.1147284324144966E-2</v>
      </c>
      <c r="J454">
        <f t="shared" si="74"/>
        <v>-0.9435423491300805</v>
      </c>
      <c r="K454">
        <f t="shared" si="75"/>
        <v>-0.49888808511330907</v>
      </c>
      <c r="M454">
        <f t="shared" si="76"/>
        <v>-1.7143941796376101</v>
      </c>
      <c r="N454">
        <f t="shared" si="77"/>
        <v>0.18007277943127217</v>
      </c>
      <c r="O454">
        <f t="shared" si="78"/>
        <v>0.15259463871207757</v>
      </c>
      <c r="P454">
        <f t="shared" si="79"/>
        <v>0.84740536128792243</v>
      </c>
      <c r="Q454">
        <f t="shared" si="80"/>
        <v>-0.16557611405972453</v>
      </c>
    </row>
    <row r="455" spans="1:17" x14ac:dyDescent="0.25">
      <c r="A455">
        <v>76.513380263189873</v>
      </c>
      <c r="B455">
        <v>-35.508699828064103</v>
      </c>
      <c r="C455">
        <v>9.3040031269785537</v>
      </c>
      <c r="D455">
        <v>-94.961360375027951</v>
      </c>
      <c r="E455">
        <v>0</v>
      </c>
      <c r="G455">
        <f t="shared" si="71"/>
        <v>0.53597797614341225</v>
      </c>
      <c r="H455">
        <f t="shared" si="72"/>
        <v>-0.30328163352357423</v>
      </c>
      <c r="I455">
        <f t="shared" si="73"/>
        <v>7.1147284324144966E-2</v>
      </c>
      <c r="J455">
        <f t="shared" si="74"/>
        <v>-0.9435423491300805</v>
      </c>
      <c r="K455">
        <f t="shared" si="75"/>
        <v>-0.49888808511330907</v>
      </c>
      <c r="M455">
        <f t="shared" si="76"/>
        <v>-1.1385868072994065</v>
      </c>
      <c r="N455">
        <f t="shared" si="77"/>
        <v>0.32027130723139713</v>
      </c>
      <c r="O455">
        <f t="shared" si="78"/>
        <v>0.24257991935233719</v>
      </c>
      <c r="P455">
        <f t="shared" si="79"/>
        <v>0.75742008064766275</v>
      </c>
      <c r="Q455">
        <f t="shared" si="80"/>
        <v>-0.27783725126005615</v>
      </c>
    </row>
    <row r="456" spans="1:17" x14ac:dyDescent="0.25">
      <c r="A456">
        <v>-43.580409799888336</v>
      </c>
      <c r="B456">
        <v>-35.508699828064103</v>
      </c>
      <c r="C456">
        <v>100.93307631439407</v>
      </c>
      <c r="D456">
        <v>157.1927179217501</v>
      </c>
      <c r="E456">
        <v>1</v>
      </c>
      <c r="G456">
        <f t="shared" si="71"/>
        <v>-0.30528176593031975</v>
      </c>
      <c r="H456">
        <f t="shared" si="72"/>
        <v>-0.30328163352357423</v>
      </c>
      <c r="I456">
        <f t="shared" si="73"/>
        <v>0.77183059595368619</v>
      </c>
      <c r="J456">
        <f t="shared" si="74"/>
        <v>1.5618772282566569</v>
      </c>
      <c r="K456">
        <f t="shared" si="75"/>
        <v>-0.49888808511330907</v>
      </c>
      <c r="M456">
        <f t="shared" si="76"/>
        <v>1.2262563396431401</v>
      </c>
      <c r="N456">
        <f t="shared" si="77"/>
        <v>3.4084455592675469</v>
      </c>
      <c r="O456">
        <f t="shared" si="78"/>
        <v>0.77316267456274379</v>
      </c>
      <c r="P456">
        <f t="shared" si="79"/>
        <v>0.77316267456274379</v>
      </c>
      <c r="Q456">
        <f t="shared" si="80"/>
        <v>-0.25726580678791056</v>
      </c>
    </row>
    <row r="457" spans="1:17" x14ac:dyDescent="0.25">
      <c r="A457">
        <v>6.0882919635254256</v>
      </c>
      <c r="B457">
        <v>-35.508699828064103</v>
      </c>
      <c r="C457">
        <v>26.617316200933416</v>
      </c>
      <c r="D457">
        <v>-94.961360375027951</v>
      </c>
      <c r="E457">
        <v>1</v>
      </c>
      <c r="G457">
        <f t="shared" si="71"/>
        <v>4.2648624247888053E-2</v>
      </c>
      <c r="H457">
        <f t="shared" si="72"/>
        <v>-0.30328163352357423</v>
      </c>
      <c r="I457">
        <f t="shared" si="73"/>
        <v>0.20354139372569938</v>
      </c>
      <c r="J457">
        <f t="shared" si="74"/>
        <v>-0.9435423491300805</v>
      </c>
      <c r="K457">
        <f t="shared" si="75"/>
        <v>-0.49888808511330907</v>
      </c>
      <c r="M457">
        <f t="shared" si="76"/>
        <v>-1.4995220497933763</v>
      </c>
      <c r="N457">
        <f t="shared" si="77"/>
        <v>0.22323683074416276</v>
      </c>
      <c r="O457">
        <f t="shared" si="78"/>
        <v>0.18249681920414007</v>
      </c>
      <c r="P457">
        <f t="shared" si="79"/>
        <v>0.18249681920414007</v>
      </c>
      <c r="Q457">
        <f t="shared" si="80"/>
        <v>-1.7010225351298884</v>
      </c>
    </row>
    <row r="458" spans="1:17" x14ac:dyDescent="0.25">
      <c r="A458">
        <v>76.513380263189873</v>
      </c>
      <c r="B458">
        <v>-35.508699828064103</v>
      </c>
      <c r="C458">
        <v>-46.758841498002319</v>
      </c>
      <c r="D458">
        <v>-94.961360375027951</v>
      </c>
      <c r="E458">
        <v>0</v>
      </c>
      <c r="G458">
        <f t="shared" si="71"/>
        <v>0.53597797614341225</v>
      </c>
      <c r="H458">
        <f t="shared" si="72"/>
        <v>-0.30328163352357423</v>
      </c>
      <c r="I458">
        <f t="shared" si="73"/>
        <v>-0.35756271202010614</v>
      </c>
      <c r="J458">
        <f t="shared" si="74"/>
        <v>-0.9435423491300805</v>
      </c>
      <c r="K458">
        <f t="shared" si="75"/>
        <v>-0.49888808511330907</v>
      </c>
      <c r="M458">
        <f t="shared" si="76"/>
        <v>-1.5672968036436576</v>
      </c>
      <c r="N458">
        <f t="shared" si="77"/>
        <v>0.20860833014252075</v>
      </c>
      <c r="O458">
        <f t="shared" si="78"/>
        <v>0.17260209526929321</v>
      </c>
      <c r="P458">
        <f t="shared" si="79"/>
        <v>0.82739790473070673</v>
      </c>
      <c r="Q458">
        <f t="shared" si="80"/>
        <v>-0.18946955731154125</v>
      </c>
    </row>
    <row r="459" spans="1:17" x14ac:dyDescent="0.25">
      <c r="A459">
        <v>76.513380263189873</v>
      </c>
      <c r="B459">
        <v>-35.508699828064103</v>
      </c>
      <c r="C459">
        <v>26.617316200933416</v>
      </c>
      <c r="D459">
        <v>-94.961360375027951</v>
      </c>
      <c r="E459">
        <v>1</v>
      </c>
      <c r="G459">
        <f t="shared" si="71"/>
        <v>0.53597797614341225</v>
      </c>
      <c r="H459">
        <f t="shared" si="72"/>
        <v>-0.30328163352357423</v>
      </c>
      <c r="I459">
        <f t="shared" si="73"/>
        <v>0.20354139372569938</v>
      </c>
      <c r="J459">
        <f t="shared" si="74"/>
        <v>-0.9435423491300805</v>
      </c>
      <c r="K459">
        <f t="shared" si="75"/>
        <v>-0.49888808511330907</v>
      </c>
      <c r="M459">
        <f t="shared" si="76"/>
        <v>-1.0061926978978522</v>
      </c>
      <c r="N459">
        <f t="shared" si="77"/>
        <v>0.36560831438850888</v>
      </c>
      <c r="O459">
        <f t="shared" si="78"/>
        <v>0.26772560662990741</v>
      </c>
      <c r="P459">
        <f t="shared" si="79"/>
        <v>0.26772560662990741</v>
      </c>
      <c r="Q459">
        <f t="shared" si="80"/>
        <v>-1.3177926788282821</v>
      </c>
    </row>
    <row r="460" spans="1:17" x14ac:dyDescent="0.25">
      <c r="A460">
        <v>76.513380263189873</v>
      </c>
      <c r="B460">
        <v>-35.508699828064103</v>
      </c>
      <c r="C460">
        <v>26.617316200933416</v>
      </c>
      <c r="D460">
        <v>157.1927179217501</v>
      </c>
      <c r="E460">
        <v>1</v>
      </c>
      <c r="G460">
        <f t="shared" si="71"/>
        <v>0.53597797614341225</v>
      </c>
      <c r="H460">
        <f t="shared" si="72"/>
        <v>-0.30328163352357423</v>
      </c>
      <c r="I460">
        <f t="shared" si="73"/>
        <v>0.20354139372569938</v>
      </c>
      <c r="J460">
        <f t="shared" si="74"/>
        <v>1.5618772282566569</v>
      </c>
      <c r="K460">
        <f t="shared" si="75"/>
        <v>-0.49888808511330907</v>
      </c>
      <c r="M460">
        <f t="shared" si="76"/>
        <v>1.4992268794888852</v>
      </c>
      <c r="N460">
        <f t="shared" si="77"/>
        <v>4.4782255236353636</v>
      </c>
      <c r="O460">
        <f t="shared" si="78"/>
        <v>0.81745913970033168</v>
      </c>
      <c r="P460">
        <f t="shared" si="79"/>
        <v>0.81745913970033168</v>
      </c>
      <c r="Q460">
        <f t="shared" si="80"/>
        <v>-0.20155435947781417</v>
      </c>
    </row>
    <row r="461" spans="1:17" x14ac:dyDescent="0.25">
      <c r="A461">
        <v>6.0882919635254256</v>
      </c>
      <c r="B461">
        <v>-35.508699828064103</v>
      </c>
      <c r="C461">
        <v>26.617316200933416</v>
      </c>
      <c r="D461">
        <v>157.1927179217501</v>
      </c>
      <c r="E461">
        <v>1</v>
      </c>
      <c r="G461">
        <f t="shared" si="71"/>
        <v>4.2648624247888053E-2</v>
      </c>
      <c r="H461">
        <f t="shared" si="72"/>
        <v>-0.30328163352357423</v>
      </c>
      <c r="I461">
        <f t="shared" si="73"/>
        <v>0.20354139372569938</v>
      </c>
      <c r="J461">
        <f t="shared" si="74"/>
        <v>1.5618772282566569</v>
      </c>
      <c r="K461">
        <f t="shared" si="75"/>
        <v>-0.49888808511330907</v>
      </c>
      <c r="M461">
        <f t="shared" si="76"/>
        <v>1.005897527593361</v>
      </c>
      <c r="N461">
        <f t="shared" si="77"/>
        <v>2.7343603356669126</v>
      </c>
      <c r="O461">
        <f t="shared" si="78"/>
        <v>0.7322165216760177</v>
      </c>
      <c r="P461">
        <f t="shared" si="79"/>
        <v>0.7322165216760177</v>
      </c>
      <c r="Q461">
        <f t="shared" si="80"/>
        <v>-0.31167901412006649</v>
      </c>
    </row>
    <row r="462" spans="1:17" x14ac:dyDescent="0.25">
      <c r="A462">
        <v>-5.6858338818942329</v>
      </c>
      <c r="B462">
        <v>-35.508699828064103</v>
      </c>
      <c r="C462">
        <v>-46.758841498002319</v>
      </c>
      <c r="D462">
        <v>-94.961360375027951</v>
      </c>
      <c r="E462">
        <v>0</v>
      </c>
      <c r="G462">
        <f t="shared" si="71"/>
        <v>-3.9829396194791269E-2</v>
      </c>
      <c r="H462">
        <f t="shared" si="72"/>
        <v>-0.30328163352357423</v>
      </c>
      <c r="I462">
        <f t="shared" si="73"/>
        <v>-0.35756271202010614</v>
      </c>
      <c r="J462">
        <f t="shared" si="74"/>
        <v>-0.9435423491300805</v>
      </c>
      <c r="K462">
        <f t="shared" si="75"/>
        <v>-0.49888808511330907</v>
      </c>
      <c r="M462">
        <f t="shared" si="76"/>
        <v>-2.1431041759818612</v>
      </c>
      <c r="N462">
        <f t="shared" si="77"/>
        <v>0.11729018795348886</v>
      </c>
      <c r="O462">
        <f t="shared" si="78"/>
        <v>0.10497737223337315</v>
      </c>
      <c r="P462">
        <f t="shared" si="79"/>
        <v>0.89502262776662689</v>
      </c>
      <c r="Q462">
        <f t="shared" si="80"/>
        <v>-0.11090627860606453</v>
      </c>
    </row>
    <row r="463" spans="1:17" x14ac:dyDescent="0.25">
      <c r="A463">
        <v>-5.6858338818942329</v>
      </c>
      <c r="B463">
        <v>-35.508699828064103</v>
      </c>
      <c r="C463">
        <v>-46.758841498002319</v>
      </c>
      <c r="D463">
        <v>-94.961360375027951</v>
      </c>
      <c r="E463">
        <v>0</v>
      </c>
      <c r="G463">
        <f t="shared" si="71"/>
        <v>-3.9829396194791269E-2</v>
      </c>
      <c r="H463">
        <f t="shared" si="72"/>
        <v>-0.30328163352357423</v>
      </c>
      <c r="I463">
        <f t="shared" si="73"/>
        <v>-0.35756271202010614</v>
      </c>
      <c r="J463">
        <f t="shared" si="74"/>
        <v>-0.9435423491300805</v>
      </c>
      <c r="K463">
        <f t="shared" si="75"/>
        <v>-0.49888808511330907</v>
      </c>
      <c r="M463">
        <f t="shared" si="76"/>
        <v>-2.1431041759818612</v>
      </c>
      <c r="N463">
        <f t="shared" si="77"/>
        <v>0.11729018795348886</v>
      </c>
      <c r="O463">
        <f t="shared" si="78"/>
        <v>0.10497737223337315</v>
      </c>
      <c r="P463">
        <f t="shared" si="79"/>
        <v>0.89502262776662689</v>
      </c>
      <c r="Q463">
        <f t="shared" si="80"/>
        <v>-0.11090627860606453</v>
      </c>
    </row>
    <row r="464" spans="1:17" x14ac:dyDescent="0.25">
      <c r="A464">
        <v>-5.6858338818942329</v>
      </c>
      <c r="B464">
        <v>-35.508699828064103</v>
      </c>
      <c r="C464">
        <v>96.207787829339537</v>
      </c>
      <c r="D464">
        <v>157.1927179217501</v>
      </c>
      <c r="E464">
        <v>1</v>
      </c>
      <c r="G464">
        <f t="shared" si="71"/>
        <v>-3.9829396194791269E-2</v>
      </c>
      <c r="H464">
        <f t="shared" si="72"/>
        <v>-0.30328163352357423</v>
      </c>
      <c r="I464">
        <f t="shared" si="73"/>
        <v>0.73569653207048114</v>
      </c>
      <c r="J464">
        <f t="shared" si="74"/>
        <v>1.5618772282566569</v>
      </c>
      <c r="K464">
        <f t="shared" si="75"/>
        <v>-0.49888808511330907</v>
      </c>
      <c r="M464">
        <f t="shared" si="76"/>
        <v>1.4555746454954634</v>
      </c>
      <c r="N464">
        <f t="shared" si="77"/>
        <v>4.2869462322671268</v>
      </c>
      <c r="O464">
        <f t="shared" si="78"/>
        <v>0.81085489504379094</v>
      </c>
      <c r="P464">
        <f t="shared" si="79"/>
        <v>0.81085489504379094</v>
      </c>
      <c r="Q464">
        <f t="shared" si="80"/>
        <v>-0.20966616190608525</v>
      </c>
    </row>
    <row r="465" spans="1:17" x14ac:dyDescent="0.25">
      <c r="A465">
        <v>10.385094737400134</v>
      </c>
      <c r="B465">
        <v>-35.508699828064103</v>
      </c>
      <c r="C465">
        <v>-46.758841498002319</v>
      </c>
      <c r="D465">
        <v>-94.961360375027951</v>
      </c>
      <c r="E465">
        <v>0</v>
      </c>
      <c r="G465">
        <f t="shared" si="71"/>
        <v>7.2747825808542693E-2</v>
      </c>
      <c r="H465">
        <f t="shared" si="72"/>
        <v>-0.30328163352357423</v>
      </c>
      <c r="I465">
        <f t="shared" si="73"/>
        <v>-0.35756271202010614</v>
      </c>
      <c r="J465">
        <f t="shared" si="74"/>
        <v>-0.9435423491300805</v>
      </c>
      <c r="K465">
        <f t="shared" si="75"/>
        <v>-0.49888808511330907</v>
      </c>
      <c r="M465">
        <f t="shared" si="76"/>
        <v>-2.0305269539785273</v>
      </c>
      <c r="N465">
        <f t="shared" si="77"/>
        <v>0.1312663316045557</v>
      </c>
      <c r="O465">
        <f t="shared" si="78"/>
        <v>0.1160348610555494</v>
      </c>
      <c r="P465">
        <f t="shared" si="79"/>
        <v>0.88396513894445061</v>
      </c>
      <c r="Q465">
        <f t="shared" si="80"/>
        <v>-0.12333765270529734</v>
      </c>
    </row>
    <row r="466" spans="1:17" x14ac:dyDescent="0.25">
      <c r="A466">
        <v>10.385094737400134</v>
      </c>
      <c r="B466">
        <v>-35.508699828064103</v>
      </c>
      <c r="C466">
        <v>-46.758841498002319</v>
      </c>
      <c r="D466">
        <v>-94.961360375027951</v>
      </c>
      <c r="E466">
        <v>0</v>
      </c>
      <c r="G466">
        <f t="shared" si="71"/>
        <v>7.2747825808542693E-2</v>
      </c>
      <c r="H466">
        <f t="shared" si="72"/>
        <v>-0.30328163352357423</v>
      </c>
      <c r="I466">
        <f t="shared" si="73"/>
        <v>-0.35756271202010614</v>
      </c>
      <c r="J466">
        <f t="shared" si="74"/>
        <v>-0.9435423491300805</v>
      </c>
      <c r="K466">
        <f t="shared" si="75"/>
        <v>-0.49888808511330907</v>
      </c>
      <c r="M466">
        <f t="shared" si="76"/>
        <v>-2.0305269539785273</v>
      </c>
      <c r="N466">
        <f t="shared" si="77"/>
        <v>0.1312663316045557</v>
      </c>
      <c r="O466">
        <f t="shared" si="78"/>
        <v>0.1160348610555494</v>
      </c>
      <c r="P466">
        <f t="shared" si="79"/>
        <v>0.88396513894445061</v>
      </c>
      <c r="Q466">
        <f t="shared" si="80"/>
        <v>-0.12333765270529734</v>
      </c>
    </row>
    <row r="467" spans="1:17" x14ac:dyDescent="0.25">
      <c r="A467">
        <v>-43.580409799888336</v>
      </c>
      <c r="B467">
        <v>-35.508699828064103</v>
      </c>
      <c r="C467">
        <v>-46.758841498002319</v>
      </c>
      <c r="D467">
        <v>-94.961360375027951</v>
      </c>
      <c r="E467">
        <v>0</v>
      </c>
      <c r="G467">
        <f t="shared" si="71"/>
        <v>-0.30528176593031975</v>
      </c>
      <c r="H467">
        <f t="shared" si="72"/>
        <v>-0.30328163352357423</v>
      </c>
      <c r="I467">
        <f t="shared" si="73"/>
        <v>-0.35756271202010614</v>
      </c>
      <c r="J467">
        <f t="shared" si="74"/>
        <v>-0.9435423491300805</v>
      </c>
      <c r="K467">
        <f t="shared" si="75"/>
        <v>-0.49888808511330907</v>
      </c>
      <c r="M467">
        <f t="shared" si="76"/>
        <v>-2.4085565457173894</v>
      </c>
      <c r="N467">
        <f t="shared" si="77"/>
        <v>8.9945032456667934E-2</v>
      </c>
      <c r="O467">
        <f t="shared" si="78"/>
        <v>8.2522539924731297E-2</v>
      </c>
      <c r="P467">
        <f t="shared" si="79"/>
        <v>0.91747746007526865</v>
      </c>
      <c r="Q467">
        <f t="shared" si="80"/>
        <v>-8.6127266030633948E-2</v>
      </c>
    </row>
    <row r="468" spans="1:17" x14ac:dyDescent="0.25">
      <c r="A468">
        <v>6.0882919635254256</v>
      </c>
      <c r="B468">
        <v>-35.508699828064103</v>
      </c>
      <c r="C468">
        <v>96.207787829339537</v>
      </c>
      <c r="D468">
        <v>-94.961360375027951</v>
      </c>
      <c r="E468">
        <v>0</v>
      </c>
      <c r="G468">
        <f t="shared" si="71"/>
        <v>4.2648624247888053E-2</v>
      </c>
      <c r="H468">
        <f t="shared" si="72"/>
        <v>-0.30328163352357423</v>
      </c>
      <c r="I468">
        <f t="shared" si="73"/>
        <v>0.73569653207048114</v>
      </c>
      <c r="J468">
        <f t="shared" si="74"/>
        <v>-0.9435423491300805</v>
      </c>
      <c r="K468">
        <f t="shared" si="75"/>
        <v>-0.49888808511330907</v>
      </c>
      <c r="M468">
        <f t="shared" si="76"/>
        <v>-0.96736691144859455</v>
      </c>
      <c r="N468">
        <f t="shared" si="77"/>
        <v>0.38008251258601039</v>
      </c>
      <c r="O468">
        <f t="shared" si="78"/>
        <v>0.27540564358996805</v>
      </c>
      <c r="P468">
        <f t="shared" si="79"/>
        <v>0.72459435641003189</v>
      </c>
      <c r="Q468">
        <f t="shared" si="80"/>
        <v>-0.32214328911065226</v>
      </c>
    </row>
    <row r="469" spans="1:17" x14ac:dyDescent="0.25">
      <c r="A469">
        <v>-5.6858338818942329</v>
      </c>
      <c r="B469">
        <v>-35.508699828064103</v>
      </c>
      <c r="C469">
        <v>-37.69635979759498</v>
      </c>
      <c r="D469">
        <v>-94.961360375027951</v>
      </c>
      <c r="E469">
        <v>1</v>
      </c>
      <c r="G469">
        <f t="shared" si="71"/>
        <v>-3.9829396194791269E-2</v>
      </c>
      <c r="H469">
        <f t="shared" si="72"/>
        <v>-0.30328163352357423</v>
      </c>
      <c r="I469">
        <f t="shared" si="73"/>
        <v>-0.28826233094525272</v>
      </c>
      <c r="J469">
        <f t="shared" si="74"/>
        <v>-0.9435423491300805</v>
      </c>
      <c r="K469">
        <f t="shared" si="75"/>
        <v>-0.49888808511330907</v>
      </c>
      <c r="M469">
        <f t="shared" si="76"/>
        <v>-2.0738037949070076</v>
      </c>
      <c r="N469">
        <f t="shared" si="77"/>
        <v>0.12570670859681343</v>
      </c>
      <c r="O469">
        <f t="shared" si="78"/>
        <v>0.11166914760018273</v>
      </c>
      <c r="P469">
        <f t="shared" si="79"/>
        <v>0.11166914760018273</v>
      </c>
      <c r="Q469">
        <f t="shared" si="80"/>
        <v>-2.1922148187569119</v>
      </c>
    </row>
    <row r="470" spans="1:17" x14ac:dyDescent="0.25">
      <c r="A470">
        <v>-5.6858338818942329</v>
      </c>
      <c r="B470">
        <v>-35.508699828064103</v>
      </c>
      <c r="C470">
        <v>9.304003126978575</v>
      </c>
      <c r="D470">
        <v>157.1927179217501</v>
      </c>
      <c r="E470">
        <v>1</v>
      </c>
      <c r="G470">
        <f t="shared" si="71"/>
        <v>-3.9829396194791269E-2</v>
      </c>
      <c r="H470">
        <f t="shared" si="72"/>
        <v>-0.30328163352357423</v>
      </c>
      <c r="I470">
        <f t="shared" si="73"/>
        <v>7.1147284324145132E-2</v>
      </c>
      <c r="J470">
        <f t="shared" si="74"/>
        <v>1.5618772282566569</v>
      </c>
      <c r="K470">
        <f t="shared" si="75"/>
        <v>-0.49888808511330907</v>
      </c>
      <c r="M470">
        <f t="shared" si="76"/>
        <v>0.7910253977491275</v>
      </c>
      <c r="N470">
        <f t="shared" si="77"/>
        <v>2.205656942758055</v>
      </c>
      <c r="O470">
        <f t="shared" si="78"/>
        <v>0.68805146094652636</v>
      </c>
      <c r="P470">
        <f t="shared" si="79"/>
        <v>0.68805146094652636</v>
      </c>
      <c r="Q470">
        <f t="shared" si="80"/>
        <v>-0.3738916459586229</v>
      </c>
    </row>
    <row r="471" spans="1:17" x14ac:dyDescent="0.25">
      <c r="A471">
        <v>-5.6858338818942329</v>
      </c>
      <c r="B471">
        <v>-35.508699828064103</v>
      </c>
      <c r="C471">
        <v>96.207787829339537</v>
      </c>
      <c r="D471">
        <v>157.1927179217501</v>
      </c>
      <c r="E471">
        <v>1</v>
      </c>
      <c r="G471">
        <f t="shared" si="71"/>
        <v>-3.9829396194791269E-2</v>
      </c>
      <c r="H471">
        <f t="shared" si="72"/>
        <v>-0.30328163352357423</v>
      </c>
      <c r="I471">
        <f t="shared" si="73"/>
        <v>0.73569653207048114</v>
      </c>
      <c r="J471">
        <f t="shared" si="74"/>
        <v>1.5618772282566569</v>
      </c>
      <c r="K471">
        <f t="shared" si="75"/>
        <v>-0.49888808511330907</v>
      </c>
      <c r="M471">
        <f t="shared" si="76"/>
        <v>1.4555746454954634</v>
      </c>
      <c r="N471">
        <f t="shared" si="77"/>
        <v>4.2869462322671268</v>
      </c>
      <c r="O471">
        <f t="shared" si="78"/>
        <v>0.81085489504379094</v>
      </c>
      <c r="P471">
        <f t="shared" si="79"/>
        <v>0.81085489504379094</v>
      </c>
      <c r="Q471">
        <f t="shared" si="80"/>
        <v>-0.20966616190608525</v>
      </c>
    </row>
    <row r="472" spans="1:17" x14ac:dyDescent="0.25">
      <c r="A472">
        <v>-5.6858338818942329</v>
      </c>
      <c r="B472">
        <v>-35.508699828064103</v>
      </c>
      <c r="C472">
        <v>26.617316200933416</v>
      </c>
      <c r="D472">
        <v>157.1927179217501</v>
      </c>
      <c r="E472">
        <v>1</v>
      </c>
      <c r="G472">
        <f t="shared" si="71"/>
        <v>-3.9829396194791269E-2</v>
      </c>
      <c r="H472">
        <f t="shared" si="72"/>
        <v>-0.30328163352357423</v>
      </c>
      <c r="I472">
        <f t="shared" si="73"/>
        <v>0.20354139372569938</v>
      </c>
      <c r="J472">
        <f t="shared" si="74"/>
        <v>1.5618772282566569</v>
      </c>
      <c r="K472">
        <f t="shared" si="75"/>
        <v>-0.49888808511330907</v>
      </c>
      <c r="M472">
        <f t="shared" si="76"/>
        <v>0.92341950715068166</v>
      </c>
      <c r="N472">
        <f t="shared" si="77"/>
        <v>2.5178856137070458</v>
      </c>
      <c r="O472">
        <f t="shared" si="78"/>
        <v>0.71573834120597546</v>
      </c>
      <c r="P472">
        <f t="shared" si="79"/>
        <v>0.71573834120597546</v>
      </c>
      <c r="Q472">
        <f t="shared" si="80"/>
        <v>-0.33444062405592817</v>
      </c>
    </row>
    <row r="473" spans="1:17" x14ac:dyDescent="0.25">
      <c r="A473">
        <v>-5.6858338818942329</v>
      </c>
      <c r="B473">
        <v>-35.508699828064103</v>
      </c>
      <c r="C473">
        <v>-37.69635979759498</v>
      </c>
      <c r="D473">
        <v>-94.961360375027951</v>
      </c>
      <c r="E473">
        <v>0</v>
      </c>
      <c r="G473">
        <f t="shared" si="71"/>
        <v>-3.9829396194791269E-2</v>
      </c>
      <c r="H473">
        <f t="shared" si="72"/>
        <v>-0.30328163352357423</v>
      </c>
      <c r="I473">
        <f t="shared" si="73"/>
        <v>-0.28826233094525272</v>
      </c>
      <c r="J473">
        <f t="shared" si="74"/>
        <v>-0.9435423491300805</v>
      </c>
      <c r="K473">
        <f t="shared" si="75"/>
        <v>-0.49888808511330907</v>
      </c>
      <c r="M473">
        <f t="shared" si="76"/>
        <v>-2.0738037949070076</v>
      </c>
      <c r="N473">
        <f t="shared" si="77"/>
        <v>0.12570670859681343</v>
      </c>
      <c r="O473">
        <f t="shared" si="78"/>
        <v>0.11166914760018273</v>
      </c>
      <c r="P473">
        <f t="shared" si="79"/>
        <v>0.88833085239981724</v>
      </c>
      <c r="Q473">
        <f t="shared" si="80"/>
        <v>-0.11841102384990461</v>
      </c>
    </row>
    <row r="474" spans="1:17" x14ac:dyDescent="0.25">
      <c r="A474">
        <v>76.513380263189873</v>
      </c>
      <c r="B474">
        <v>-35.508699828064103</v>
      </c>
      <c r="C474">
        <v>26.617316200933416</v>
      </c>
      <c r="D474">
        <v>-94.961360375027951</v>
      </c>
      <c r="E474">
        <v>0</v>
      </c>
      <c r="G474">
        <f t="shared" si="71"/>
        <v>0.53597797614341225</v>
      </c>
      <c r="H474">
        <f t="shared" si="72"/>
        <v>-0.30328163352357423</v>
      </c>
      <c r="I474">
        <f t="shared" si="73"/>
        <v>0.20354139372569938</v>
      </c>
      <c r="J474">
        <f t="shared" si="74"/>
        <v>-0.9435423491300805</v>
      </c>
      <c r="K474">
        <f t="shared" si="75"/>
        <v>-0.49888808511330907</v>
      </c>
      <c r="M474">
        <f t="shared" si="76"/>
        <v>-1.0061926978978522</v>
      </c>
      <c r="N474">
        <f t="shared" si="77"/>
        <v>0.36560831438850888</v>
      </c>
      <c r="O474">
        <f t="shared" si="78"/>
        <v>0.26772560662990741</v>
      </c>
      <c r="P474">
        <f t="shared" si="79"/>
        <v>0.73227439337009259</v>
      </c>
      <c r="Q474">
        <f t="shared" si="80"/>
        <v>-0.31159998093042984</v>
      </c>
    </row>
    <row r="475" spans="1:17" x14ac:dyDescent="0.25">
      <c r="A475">
        <v>76.513380263189873</v>
      </c>
      <c r="B475">
        <v>-35.508699828064103</v>
      </c>
      <c r="C475">
        <v>-96.783192941547711</v>
      </c>
      <c r="D475">
        <v>-94.961360375027951</v>
      </c>
      <c r="E475">
        <v>0</v>
      </c>
      <c r="G475">
        <f t="shared" si="71"/>
        <v>0.53597797614341225</v>
      </c>
      <c r="H475">
        <f t="shared" si="72"/>
        <v>-0.30328163352357423</v>
      </c>
      <c r="I475">
        <f t="shared" si="73"/>
        <v>-0.74009662851940994</v>
      </c>
      <c r="J475">
        <f t="shared" si="74"/>
        <v>-0.9435423491300805</v>
      </c>
      <c r="K475">
        <f t="shared" si="75"/>
        <v>-0.49888808511330907</v>
      </c>
      <c r="M475">
        <f t="shared" si="76"/>
        <v>-1.9498307201429614</v>
      </c>
      <c r="N475">
        <f t="shared" si="77"/>
        <v>0.14229815775960647</v>
      </c>
      <c r="O475">
        <f t="shared" si="78"/>
        <v>0.12457181760556837</v>
      </c>
      <c r="P475">
        <f t="shared" si="79"/>
        <v>0.87542818239443165</v>
      </c>
      <c r="Q475">
        <f t="shared" si="80"/>
        <v>-0.13304216100990557</v>
      </c>
    </row>
    <row r="476" spans="1:17" x14ac:dyDescent="0.25">
      <c r="A476">
        <v>76.513380263189873</v>
      </c>
      <c r="B476">
        <v>-35.508699828064103</v>
      </c>
      <c r="C476">
        <v>96.207787829339537</v>
      </c>
      <c r="D476">
        <v>157.1927179217501</v>
      </c>
      <c r="E476">
        <v>1</v>
      </c>
      <c r="G476">
        <f t="shared" si="71"/>
        <v>0.53597797614341225</v>
      </c>
      <c r="H476">
        <f t="shared" si="72"/>
        <v>-0.30328163352357423</v>
      </c>
      <c r="I476">
        <f t="shared" si="73"/>
        <v>0.73569653207048114</v>
      </c>
      <c r="J476">
        <f t="shared" si="74"/>
        <v>1.5618772282566569</v>
      </c>
      <c r="K476">
        <f t="shared" si="75"/>
        <v>-0.49888808511330907</v>
      </c>
      <c r="M476">
        <f t="shared" si="76"/>
        <v>2.0313820178336668</v>
      </c>
      <c r="N476">
        <f t="shared" si="77"/>
        <v>7.6246164366165532</v>
      </c>
      <c r="O476">
        <f t="shared" si="78"/>
        <v>0.88405281471365926</v>
      </c>
      <c r="P476">
        <f t="shared" si="79"/>
        <v>0.88405281471365926</v>
      </c>
      <c r="Q476">
        <f t="shared" si="80"/>
        <v>-0.12323847297796582</v>
      </c>
    </row>
    <row r="477" spans="1:17" x14ac:dyDescent="0.25">
      <c r="A477">
        <v>-43.580409799888336</v>
      </c>
      <c r="B477">
        <v>-35.508699828064103</v>
      </c>
      <c r="C477">
        <v>-46.758841498002319</v>
      </c>
      <c r="D477">
        <v>-94.961360375027951</v>
      </c>
      <c r="E477">
        <v>0</v>
      </c>
      <c r="G477">
        <f t="shared" si="71"/>
        <v>-0.30528176593031975</v>
      </c>
      <c r="H477">
        <f t="shared" si="72"/>
        <v>-0.30328163352357423</v>
      </c>
      <c r="I477">
        <f t="shared" si="73"/>
        <v>-0.35756271202010614</v>
      </c>
      <c r="J477">
        <f t="shared" si="74"/>
        <v>-0.9435423491300805</v>
      </c>
      <c r="K477">
        <f t="shared" si="75"/>
        <v>-0.49888808511330907</v>
      </c>
      <c r="M477">
        <f t="shared" si="76"/>
        <v>-2.4085565457173894</v>
      </c>
      <c r="N477">
        <f t="shared" si="77"/>
        <v>8.9945032456667934E-2</v>
      </c>
      <c r="O477">
        <f t="shared" si="78"/>
        <v>8.2522539924731297E-2</v>
      </c>
      <c r="P477">
        <f t="shared" si="79"/>
        <v>0.91747746007526865</v>
      </c>
      <c r="Q477">
        <f t="shared" si="80"/>
        <v>-8.6127266030633948E-2</v>
      </c>
    </row>
    <row r="478" spans="1:17" x14ac:dyDescent="0.25">
      <c r="A478">
        <v>6.0882919635254256</v>
      </c>
      <c r="B478">
        <v>-35.508699828064103</v>
      </c>
      <c r="C478">
        <v>-46.758841498002319</v>
      </c>
      <c r="D478">
        <v>-94.961360375027951</v>
      </c>
      <c r="E478">
        <v>0</v>
      </c>
      <c r="G478">
        <f t="shared" si="71"/>
        <v>4.2648624247888053E-2</v>
      </c>
      <c r="H478">
        <f t="shared" si="72"/>
        <v>-0.30328163352357423</v>
      </c>
      <c r="I478">
        <f t="shared" si="73"/>
        <v>-0.35756271202010614</v>
      </c>
      <c r="J478">
        <f t="shared" si="74"/>
        <v>-0.9435423491300805</v>
      </c>
      <c r="K478">
        <f t="shared" si="75"/>
        <v>-0.49888808511330907</v>
      </c>
      <c r="M478">
        <f t="shared" si="76"/>
        <v>-2.0606261555391816</v>
      </c>
      <c r="N478">
        <f t="shared" si="77"/>
        <v>0.12737418886585367</v>
      </c>
      <c r="O478">
        <f t="shared" si="78"/>
        <v>0.11298306287639331</v>
      </c>
      <c r="P478">
        <f t="shared" si="79"/>
        <v>0.88701693712360674</v>
      </c>
      <c r="Q478">
        <f t="shared" si="80"/>
        <v>-0.11989120201426787</v>
      </c>
    </row>
    <row r="479" spans="1:17" x14ac:dyDescent="0.25">
      <c r="A479">
        <v>6.0882919635254256</v>
      </c>
      <c r="B479">
        <v>-35.508699828064103</v>
      </c>
      <c r="C479">
        <v>96.207787829339537</v>
      </c>
      <c r="D479">
        <v>-94.961360375027951</v>
      </c>
      <c r="E479">
        <v>0</v>
      </c>
      <c r="G479">
        <f t="shared" si="71"/>
        <v>4.2648624247888053E-2</v>
      </c>
      <c r="H479">
        <f t="shared" si="72"/>
        <v>-0.30328163352357423</v>
      </c>
      <c r="I479">
        <f t="shared" si="73"/>
        <v>0.73569653207048114</v>
      </c>
      <c r="J479">
        <f t="shared" si="74"/>
        <v>-0.9435423491300805</v>
      </c>
      <c r="K479">
        <f t="shared" si="75"/>
        <v>-0.49888808511330907</v>
      </c>
      <c r="M479">
        <f t="shared" si="76"/>
        <v>-0.96736691144859455</v>
      </c>
      <c r="N479">
        <f t="shared" si="77"/>
        <v>0.38008251258601039</v>
      </c>
      <c r="O479">
        <f t="shared" si="78"/>
        <v>0.27540564358996805</v>
      </c>
      <c r="P479">
        <f t="shared" si="79"/>
        <v>0.72459435641003189</v>
      </c>
      <c r="Q479">
        <f t="shared" si="80"/>
        <v>-0.32214328911065226</v>
      </c>
    </row>
    <row r="480" spans="1:17" x14ac:dyDescent="0.25">
      <c r="A480">
        <v>-43.580409799888336</v>
      </c>
      <c r="B480">
        <v>-35.508699828064103</v>
      </c>
      <c r="C480">
        <v>49.850513937795007</v>
      </c>
      <c r="D480">
        <v>-94.961360375027951</v>
      </c>
      <c r="E480">
        <v>1</v>
      </c>
      <c r="G480">
        <f t="shared" si="71"/>
        <v>-0.30528176593031975</v>
      </c>
      <c r="H480">
        <f t="shared" si="72"/>
        <v>-0.30328163352357423</v>
      </c>
      <c r="I480">
        <f t="shared" si="73"/>
        <v>0.38120458908195171</v>
      </c>
      <c r="J480">
        <f t="shared" si="74"/>
        <v>-0.9435423491300805</v>
      </c>
      <c r="K480">
        <f t="shared" si="75"/>
        <v>-0.49888808511330907</v>
      </c>
      <c r="M480">
        <f t="shared" si="76"/>
        <v>-1.6697892446153317</v>
      </c>
      <c r="N480">
        <f t="shared" si="77"/>
        <v>0.18828674390253514</v>
      </c>
      <c r="O480">
        <f t="shared" si="78"/>
        <v>0.15845228003147588</v>
      </c>
      <c r="P480">
        <f t="shared" si="79"/>
        <v>0.15845228003147588</v>
      </c>
      <c r="Q480">
        <f t="shared" si="80"/>
        <v>-1.8423018033528016</v>
      </c>
    </row>
    <row r="481" spans="1:17" x14ac:dyDescent="0.25">
      <c r="A481">
        <v>-5.6858338818942329</v>
      </c>
      <c r="B481">
        <v>-35.508699828064103</v>
      </c>
      <c r="C481">
        <v>-46.758841498002319</v>
      </c>
      <c r="D481">
        <v>-94.961360375027951</v>
      </c>
      <c r="E481">
        <v>0</v>
      </c>
      <c r="G481">
        <f t="shared" si="71"/>
        <v>-3.9829396194791269E-2</v>
      </c>
      <c r="H481">
        <f t="shared" si="72"/>
        <v>-0.30328163352357423</v>
      </c>
      <c r="I481">
        <f t="shared" si="73"/>
        <v>-0.35756271202010614</v>
      </c>
      <c r="J481">
        <f t="shared" si="74"/>
        <v>-0.9435423491300805</v>
      </c>
      <c r="K481">
        <f t="shared" si="75"/>
        <v>-0.49888808511330907</v>
      </c>
      <c r="M481">
        <f t="shared" si="76"/>
        <v>-2.1431041759818612</v>
      </c>
      <c r="N481">
        <f t="shared" si="77"/>
        <v>0.11729018795348886</v>
      </c>
      <c r="O481">
        <f t="shared" si="78"/>
        <v>0.10497737223337315</v>
      </c>
      <c r="P481">
        <f t="shared" si="79"/>
        <v>0.89502262776662689</v>
      </c>
      <c r="Q481">
        <f t="shared" si="80"/>
        <v>-0.11090627860606453</v>
      </c>
    </row>
    <row r="482" spans="1:17" x14ac:dyDescent="0.25">
      <c r="A482">
        <v>-43.580409799888336</v>
      </c>
      <c r="B482">
        <v>-35.508699828064103</v>
      </c>
      <c r="C482">
        <v>-46.758841498002319</v>
      </c>
      <c r="D482">
        <v>-94.961360375027951</v>
      </c>
      <c r="E482">
        <v>0</v>
      </c>
      <c r="G482">
        <f t="shared" si="71"/>
        <v>-0.30528176593031975</v>
      </c>
      <c r="H482">
        <f t="shared" si="72"/>
        <v>-0.30328163352357423</v>
      </c>
      <c r="I482">
        <f t="shared" si="73"/>
        <v>-0.35756271202010614</v>
      </c>
      <c r="J482">
        <f t="shared" si="74"/>
        <v>-0.9435423491300805</v>
      </c>
      <c r="K482">
        <f t="shared" si="75"/>
        <v>-0.49888808511330907</v>
      </c>
      <c r="M482">
        <f t="shared" si="76"/>
        <v>-2.4085565457173894</v>
      </c>
      <c r="N482">
        <f t="shared" si="77"/>
        <v>8.9945032456667934E-2</v>
      </c>
      <c r="O482">
        <f t="shared" si="78"/>
        <v>8.2522539924731297E-2</v>
      </c>
      <c r="P482">
        <f t="shared" si="79"/>
        <v>0.91747746007526865</v>
      </c>
      <c r="Q482">
        <f t="shared" si="80"/>
        <v>-8.6127266030633948E-2</v>
      </c>
    </row>
    <row r="483" spans="1:17" x14ac:dyDescent="0.25">
      <c r="A483">
        <v>-43.580409799888336</v>
      </c>
      <c r="B483">
        <v>-35.508699828064103</v>
      </c>
      <c r="C483">
        <v>-46.758841498002319</v>
      </c>
      <c r="D483">
        <v>-94.961360375027951</v>
      </c>
      <c r="E483">
        <v>0</v>
      </c>
      <c r="G483">
        <f t="shared" si="71"/>
        <v>-0.30528176593031975</v>
      </c>
      <c r="H483">
        <f t="shared" si="72"/>
        <v>-0.30328163352357423</v>
      </c>
      <c r="I483">
        <f t="shared" si="73"/>
        <v>-0.35756271202010614</v>
      </c>
      <c r="J483">
        <f t="shared" si="74"/>
        <v>-0.9435423491300805</v>
      </c>
      <c r="K483">
        <f t="shared" si="75"/>
        <v>-0.49888808511330907</v>
      </c>
      <c r="M483">
        <f t="shared" si="76"/>
        <v>-2.4085565457173894</v>
      </c>
      <c r="N483">
        <f t="shared" si="77"/>
        <v>8.9945032456667934E-2</v>
      </c>
      <c r="O483">
        <f t="shared" si="78"/>
        <v>8.2522539924731297E-2</v>
      </c>
      <c r="P483">
        <f t="shared" si="79"/>
        <v>0.91747746007526865</v>
      </c>
      <c r="Q483">
        <f t="shared" si="80"/>
        <v>-8.6127266030633948E-2</v>
      </c>
    </row>
    <row r="484" spans="1:17" x14ac:dyDescent="0.25">
      <c r="A484">
        <v>-43.580409799888336</v>
      </c>
      <c r="B484">
        <v>-35.508699828064103</v>
      </c>
      <c r="C484">
        <v>23.024115278327077</v>
      </c>
      <c r="D484">
        <v>-94.961360375027951</v>
      </c>
      <c r="E484">
        <v>0</v>
      </c>
      <c r="G484">
        <f t="shared" si="71"/>
        <v>-0.30528176593031975</v>
      </c>
      <c r="H484">
        <f t="shared" si="72"/>
        <v>-0.30328163352357423</v>
      </c>
      <c r="I484">
        <f t="shared" si="73"/>
        <v>0.17606435140472657</v>
      </c>
      <c r="J484">
        <f t="shared" si="74"/>
        <v>-0.9435423491300805</v>
      </c>
      <c r="K484">
        <f t="shared" si="75"/>
        <v>-0.49888808511330907</v>
      </c>
      <c r="M484">
        <f t="shared" si="76"/>
        <v>-1.8749294822925571</v>
      </c>
      <c r="N484">
        <f t="shared" si="77"/>
        <v>0.15336578146692204</v>
      </c>
      <c r="O484">
        <f t="shared" si="78"/>
        <v>0.13297237002459181</v>
      </c>
      <c r="P484">
        <f t="shared" si="79"/>
        <v>0.86702762997540817</v>
      </c>
      <c r="Q484">
        <f t="shared" si="80"/>
        <v>-0.14268443422563809</v>
      </c>
    </row>
    <row r="485" spans="1:17" x14ac:dyDescent="0.25">
      <c r="A485">
        <v>-43.580409799888336</v>
      </c>
      <c r="B485">
        <v>-35.508699828064103</v>
      </c>
      <c r="C485">
        <v>96.207787829339537</v>
      </c>
      <c r="D485">
        <v>-94.961360375027951</v>
      </c>
      <c r="E485">
        <v>1</v>
      </c>
      <c r="G485">
        <f t="shared" si="71"/>
        <v>-0.30528176593031975</v>
      </c>
      <c r="H485">
        <f t="shared" si="72"/>
        <v>-0.30328163352357423</v>
      </c>
      <c r="I485">
        <f t="shared" si="73"/>
        <v>0.73569653207048114</v>
      </c>
      <c r="J485">
        <f t="shared" si="74"/>
        <v>-0.9435423491300805</v>
      </c>
      <c r="K485">
        <f t="shared" si="75"/>
        <v>-0.49888808511330907</v>
      </c>
      <c r="M485">
        <f t="shared" si="76"/>
        <v>-1.3152973016268024</v>
      </c>
      <c r="N485">
        <f t="shared" si="77"/>
        <v>0.26839451724999597</v>
      </c>
      <c r="O485">
        <f t="shared" si="78"/>
        <v>0.21160176396213196</v>
      </c>
      <c r="P485">
        <f t="shared" si="79"/>
        <v>0.21160176396213196</v>
      </c>
      <c r="Q485">
        <f t="shared" si="80"/>
        <v>-1.553049242727768</v>
      </c>
    </row>
    <row r="486" spans="1:17" x14ac:dyDescent="0.25">
      <c r="A486">
        <v>-5.6858338818942329</v>
      </c>
      <c r="B486">
        <v>-35.508699828064103</v>
      </c>
      <c r="C486">
        <v>4.6520015634892697</v>
      </c>
      <c r="D486">
        <v>-94.961360375027951</v>
      </c>
      <c r="E486">
        <v>0</v>
      </c>
      <c r="G486">
        <f t="shared" si="71"/>
        <v>-3.9829396194791269E-2</v>
      </c>
      <c r="H486">
        <f t="shared" si="72"/>
        <v>-0.30328163352357423</v>
      </c>
      <c r="I486">
        <f t="shared" si="73"/>
        <v>3.5573642162072427E-2</v>
      </c>
      <c r="J486">
        <f t="shared" si="74"/>
        <v>-0.9435423491300805</v>
      </c>
      <c r="K486">
        <f t="shared" si="75"/>
        <v>-0.49888808511330907</v>
      </c>
      <c r="M486">
        <f t="shared" si="76"/>
        <v>-1.7499678217996826</v>
      </c>
      <c r="N486">
        <f t="shared" si="77"/>
        <v>0.17377953527317433</v>
      </c>
      <c r="O486">
        <f t="shared" si="78"/>
        <v>0.14805125668912819</v>
      </c>
      <c r="P486">
        <f t="shared" si="79"/>
        <v>0.85194874331087178</v>
      </c>
      <c r="Q486">
        <f t="shared" si="80"/>
        <v>-0.16022891439578185</v>
      </c>
    </row>
    <row r="487" spans="1:17" x14ac:dyDescent="0.25">
      <c r="A487">
        <v>10.385094737400134</v>
      </c>
      <c r="B487">
        <v>-35.508699828064103</v>
      </c>
      <c r="C487">
        <v>4.6520015634892697</v>
      </c>
      <c r="D487">
        <v>157.1927179217501</v>
      </c>
      <c r="E487">
        <v>0</v>
      </c>
      <c r="G487">
        <f t="shared" si="71"/>
        <v>7.2747825808542693E-2</v>
      </c>
      <c r="H487">
        <f t="shared" si="72"/>
        <v>-0.30328163352357423</v>
      </c>
      <c r="I487">
        <f t="shared" si="73"/>
        <v>3.5573642162072427E-2</v>
      </c>
      <c r="J487">
        <f t="shared" si="74"/>
        <v>1.5618772282566569</v>
      </c>
      <c r="K487">
        <f t="shared" si="75"/>
        <v>-0.49888808511330907</v>
      </c>
      <c r="M487">
        <f t="shared" si="76"/>
        <v>0.86802897759038866</v>
      </c>
      <c r="N487">
        <f t="shared" si="77"/>
        <v>2.3822108321875302</v>
      </c>
      <c r="O487">
        <f t="shared" si="78"/>
        <v>0.70433540378876236</v>
      </c>
      <c r="P487">
        <f t="shared" si="79"/>
        <v>0.29566459621123764</v>
      </c>
      <c r="Q487">
        <f t="shared" si="80"/>
        <v>-1.2185295880329279</v>
      </c>
    </row>
    <row r="488" spans="1:17" x14ac:dyDescent="0.25">
      <c r="A488">
        <v>-43.580409799888336</v>
      </c>
      <c r="B488">
        <v>-35.508699828064103</v>
      </c>
      <c r="C488">
        <v>96.207787829339537</v>
      </c>
      <c r="D488">
        <v>-94.961360375027951</v>
      </c>
      <c r="E488">
        <v>0</v>
      </c>
      <c r="G488">
        <f t="shared" si="71"/>
        <v>-0.30528176593031975</v>
      </c>
      <c r="H488">
        <f t="shared" si="72"/>
        <v>-0.30328163352357423</v>
      </c>
      <c r="I488">
        <f t="shared" si="73"/>
        <v>0.73569653207048114</v>
      </c>
      <c r="J488">
        <f t="shared" si="74"/>
        <v>-0.9435423491300805</v>
      </c>
      <c r="K488">
        <f t="shared" si="75"/>
        <v>-0.49888808511330907</v>
      </c>
      <c r="M488">
        <f t="shared" si="76"/>
        <v>-1.3152973016268024</v>
      </c>
      <c r="N488">
        <f t="shared" si="77"/>
        <v>0.26839451724999597</v>
      </c>
      <c r="O488">
        <f t="shared" si="78"/>
        <v>0.21160176396213196</v>
      </c>
      <c r="P488">
        <f t="shared" si="79"/>
        <v>0.78839823603786807</v>
      </c>
      <c r="Q488">
        <f t="shared" si="80"/>
        <v>-0.2377519411009657</v>
      </c>
    </row>
    <row r="489" spans="1:17" x14ac:dyDescent="0.25">
      <c r="A489">
        <v>-5.6858338818942329</v>
      </c>
      <c r="B489">
        <v>-35.508699828064103</v>
      </c>
      <c r="C489">
        <v>96.207787829339537</v>
      </c>
      <c r="D489">
        <v>-94.961360375027951</v>
      </c>
      <c r="E489">
        <v>0</v>
      </c>
      <c r="G489">
        <f t="shared" si="71"/>
        <v>-3.9829396194791269E-2</v>
      </c>
      <c r="H489">
        <f t="shared" si="72"/>
        <v>-0.30328163352357423</v>
      </c>
      <c r="I489">
        <f t="shared" si="73"/>
        <v>0.73569653207048114</v>
      </c>
      <c r="J489">
        <f t="shared" si="74"/>
        <v>-0.9435423491300805</v>
      </c>
      <c r="K489">
        <f t="shared" si="75"/>
        <v>-0.49888808511330907</v>
      </c>
      <c r="M489">
        <f t="shared" si="76"/>
        <v>-1.0498449318912739</v>
      </c>
      <c r="N489">
        <f t="shared" si="77"/>
        <v>0.34999201750362163</v>
      </c>
      <c r="O489">
        <f t="shared" si="78"/>
        <v>0.25925487926278257</v>
      </c>
      <c r="P489">
        <f t="shared" si="79"/>
        <v>0.74074512073721743</v>
      </c>
      <c r="Q489">
        <f t="shared" si="80"/>
        <v>-0.30009867947257624</v>
      </c>
    </row>
    <row r="490" spans="1:17" x14ac:dyDescent="0.25">
      <c r="A490">
        <v>-43.580409799888336</v>
      </c>
      <c r="B490">
        <v>-35.508699828064103</v>
      </c>
      <c r="C490">
        <v>-46.758841498002319</v>
      </c>
      <c r="D490">
        <v>-94.961360375027951</v>
      </c>
      <c r="E490">
        <v>0</v>
      </c>
      <c r="G490">
        <f t="shared" si="71"/>
        <v>-0.30528176593031975</v>
      </c>
      <c r="H490">
        <f t="shared" si="72"/>
        <v>-0.30328163352357423</v>
      </c>
      <c r="I490">
        <f t="shared" si="73"/>
        <v>-0.35756271202010614</v>
      </c>
      <c r="J490">
        <f t="shared" si="74"/>
        <v>-0.9435423491300805</v>
      </c>
      <c r="K490">
        <f t="shared" si="75"/>
        <v>-0.49888808511330907</v>
      </c>
      <c r="M490">
        <f t="shared" si="76"/>
        <v>-2.4085565457173894</v>
      </c>
      <c r="N490">
        <f t="shared" si="77"/>
        <v>8.9945032456667934E-2</v>
      </c>
      <c r="O490">
        <f t="shared" si="78"/>
        <v>8.2522539924731297E-2</v>
      </c>
      <c r="P490">
        <f t="shared" si="79"/>
        <v>0.91747746007526865</v>
      </c>
      <c r="Q490">
        <f t="shared" si="80"/>
        <v>-8.6127266030633948E-2</v>
      </c>
    </row>
    <row r="491" spans="1:17" x14ac:dyDescent="0.25">
      <c r="A491">
        <v>-43.580409799888336</v>
      </c>
      <c r="B491">
        <v>-35.508699828064103</v>
      </c>
      <c r="C491">
        <v>-46.758841498002319</v>
      </c>
      <c r="D491">
        <v>-94.961360375027951</v>
      </c>
      <c r="E491">
        <v>0</v>
      </c>
      <c r="G491">
        <f t="shared" si="71"/>
        <v>-0.30528176593031975</v>
      </c>
      <c r="H491">
        <f t="shared" si="72"/>
        <v>-0.30328163352357423</v>
      </c>
      <c r="I491">
        <f t="shared" si="73"/>
        <v>-0.35756271202010614</v>
      </c>
      <c r="J491">
        <f t="shared" si="74"/>
        <v>-0.9435423491300805</v>
      </c>
      <c r="K491">
        <f t="shared" si="75"/>
        <v>-0.49888808511330907</v>
      </c>
      <c r="M491">
        <f t="shared" si="76"/>
        <v>-2.4085565457173894</v>
      </c>
      <c r="N491">
        <f t="shared" si="77"/>
        <v>8.9945032456667934E-2</v>
      </c>
      <c r="O491">
        <f t="shared" si="78"/>
        <v>8.2522539924731297E-2</v>
      </c>
      <c r="P491">
        <f t="shared" si="79"/>
        <v>0.91747746007526865</v>
      </c>
      <c r="Q491">
        <f t="shared" si="80"/>
        <v>-8.6127266030633948E-2</v>
      </c>
    </row>
    <row r="492" spans="1:17" x14ac:dyDescent="0.25">
      <c r="A492">
        <v>-43.580409799888336</v>
      </c>
      <c r="B492">
        <v>-35.508699828064103</v>
      </c>
      <c r="C492">
        <v>26.617316200933416</v>
      </c>
      <c r="D492">
        <v>157.1927179217501</v>
      </c>
      <c r="E492">
        <v>1</v>
      </c>
      <c r="G492">
        <f t="shared" si="71"/>
        <v>-0.30528176593031975</v>
      </c>
      <c r="H492">
        <f t="shared" si="72"/>
        <v>-0.30328163352357423</v>
      </c>
      <c r="I492">
        <f t="shared" si="73"/>
        <v>0.20354139372569938</v>
      </c>
      <c r="J492">
        <f t="shared" si="74"/>
        <v>1.5618772282566569</v>
      </c>
      <c r="K492">
        <f t="shared" si="75"/>
        <v>-0.49888808511330907</v>
      </c>
      <c r="M492">
        <f t="shared" si="76"/>
        <v>0.65796713741515322</v>
      </c>
      <c r="N492">
        <f t="shared" si="77"/>
        <v>1.9308631625423271</v>
      </c>
      <c r="O492">
        <f t="shared" si="78"/>
        <v>0.6588035863357854</v>
      </c>
      <c r="P492">
        <f t="shared" si="79"/>
        <v>0.6588035863357854</v>
      </c>
      <c r="Q492">
        <f t="shared" si="80"/>
        <v>-0.41732983695366105</v>
      </c>
    </row>
    <row r="493" spans="1:17" x14ac:dyDescent="0.25">
      <c r="A493">
        <v>76.513380263189873</v>
      </c>
      <c r="B493">
        <v>-35.508699828064103</v>
      </c>
      <c r="C493">
        <v>9.3040031269785537</v>
      </c>
      <c r="D493">
        <v>-94.961360375027951</v>
      </c>
      <c r="E493">
        <v>1</v>
      </c>
      <c r="G493">
        <f t="shared" si="71"/>
        <v>0.53597797614341225</v>
      </c>
      <c r="H493">
        <f t="shared" si="72"/>
        <v>-0.30328163352357423</v>
      </c>
      <c r="I493">
        <f t="shared" si="73"/>
        <v>7.1147284324144966E-2</v>
      </c>
      <c r="J493">
        <f t="shared" si="74"/>
        <v>-0.9435423491300805</v>
      </c>
      <c r="K493">
        <f t="shared" si="75"/>
        <v>-0.49888808511330907</v>
      </c>
      <c r="M493">
        <f t="shared" si="76"/>
        <v>-1.1385868072994065</v>
      </c>
      <c r="N493">
        <f t="shared" si="77"/>
        <v>0.32027130723139713</v>
      </c>
      <c r="O493">
        <f t="shared" si="78"/>
        <v>0.24257991935233719</v>
      </c>
      <c r="P493">
        <f t="shared" si="79"/>
        <v>0.24257991935233719</v>
      </c>
      <c r="Q493">
        <f t="shared" si="80"/>
        <v>-1.4164240585594625</v>
      </c>
    </row>
    <row r="494" spans="1:17" x14ac:dyDescent="0.25">
      <c r="A494">
        <v>10.385094737400134</v>
      </c>
      <c r="B494">
        <v>-35.508699828064103</v>
      </c>
      <c r="C494">
        <v>49.850513937795007</v>
      </c>
      <c r="D494">
        <v>-94.961360375027951</v>
      </c>
      <c r="E494">
        <v>0</v>
      </c>
      <c r="G494">
        <f t="shared" si="71"/>
        <v>7.2747825808542693E-2</v>
      </c>
      <c r="H494">
        <f t="shared" si="72"/>
        <v>-0.30328163352357423</v>
      </c>
      <c r="I494">
        <f t="shared" si="73"/>
        <v>0.38120458908195171</v>
      </c>
      <c r="J494">
        <f t="shared" si="74"/>
        <v>-0.9435423491300805</v>
      </c>
      <c r="K494">
        <f t="shared" si="75"/>
        <v>-0.49888808511330907</v>
      </c>
      <c r="M494">
        <f t="shared" si="76"/>
        <v>-1.2917596528764694</v>
      </c>
      <c r="N494">
        <f t="shared" si="77"/>
        <v>0.27478682798585147</v>
      </c>
      <c r="O494">
        <f t="shared" si="78"/>
        <v>0.21555512023921011</v>
      </c>
      <c r="P494">
        <f t="shared" si="79"/>
        <v>0.78444487976078991</v>
      </c>
      <c r="Q494">
        <f t="shared" si="80"/>
        <v>-0.24277897089537148</v>
      </c>
    </row>
    <row r="495" spans="1:17" x14ac:dyDescent="0.25">
      <c r="A495">
        <v>76.513380263189873</v>
      </c>
      <c r="B495">
        <v>-35.508699828064103</v>
      </c>
      <c r="C495">
        <v>96.207787829339537</v>
      </c>
      <c r="D495">
        <v>-94.961360375027951</v>
      </c>
      <c r="E495">
        <v>0</v>
      </c>
      <c r="G495">
        <f t="shared" si="71"/>
        <v>0.53597797614341225</v>
      </c>
      <c r="H495">
        <f t="shared" si="72"/>
        <v>-0.30328163352357423</v>
      </c>
      <c r="I495">
        <f t="shared" si="73"/>
        <v>0.73569653207048114</v>
      </c>
      <c r="J495">
        <f t="shared" si="74"/>
        <v>-0.9435423491300805</v>
      </c>
      <c r="K495">
        <f t="shared" si="75"/>
        <v>-0.49888808511330907</v>
      </c>
      <c r="M495">
        <f t="shared" si="76"/>
        <v>-0.47403755955307036</v>
      </c>
      <c r="N495">
        <f t="shared" si="77"/>
        <v>0.62248387191258348</v>
      </c>
      <c r="O495">
        <f t="shared" si="78"/>
        <v>0.38366105370206222</v>
      </c>
      <c r="P495">
        <f t="shared" si="79"/>
        <v>0.61633894629793784</v>
      </c>
      <c r="Q495">
        <f t="shared" si="80"/>
        <v>-0.48395822927710902</v>
      </c>
    </row>
    <row r="496" spans="1:17" x14ac:dyDescent="0.25">
      <c r="A496">
        <v>76.513380263189873</v>
      </c>
      <c r="B496">
        <v>-35.508699828064103</v>
      </c>
      <c r="C496">
        <v>96.207787829339537</v>
      </c>
      <c r="D496">
        <v>157.1927179217501</v>
      </c>
      <c r="E496">
        <v>0</v>
      </c>
      <c r="G496">
        <f t="shared" si="71"/>
        <v>0.53597797614341225</v>
      </c>
      <c r="H496">
        <f t="shared" si="72"/>
        <v>-0.30328163352357423</v>
      </c>
      <c r="I496">
        <f t="shared" si="73"/>
        <v>0.73569653207048114</v>
      </c>
      <c r="J496">
        <f t="shared" si="74"/>
        <v>1.5618772282566569</v>
      </c>
      <c r="K496">
        <f t="shared" si="75"/>
        <v>-0.49888808511330907</v>
      </c>
      <c r="M496">
        <f t="shared" si="76"/>
        <v>2.0313820178336668</v>
      </c>
      <c r="N496">
        <f t="shared" si="77"/>
        <v>7.6246164366165532</v>
      </c>
      <c r="O496">
        <f t="shared" si="78"/>
        <v>0.88405281471365926</v>
      </c>
      <c r="P496">
        <f t="shared" si="79"/>
        <v>0.11594718528634074</v>
      </c>
      <c r="Q496">
        <f t="shared" si="80"/>
        <v>-2.1546204908116335</v>
      </c>
    </row>
    <row r="497" spans="1:17" x14ac:dyDescent="0.25">
      <c r="A497">
        <v>6.0882919635254256</v>
      </c>
      <c r="B497">
        <v>-35.508699828064103</v>
      </c>
      <c r="C497">
        <v>96.207787829339537</v>
      </c>
      <c r="D497">
        <v>-94.961360375027951</v>
      </c>
      <c r="E497">
        <v>0</v>
      </c>
      <c r="G497">
        <f t="shared" si="71"/>
        <v>4.2648624247888053E-2</v>
      </c>
      <c r="H497">
        <f t="shared" si="72"/>
        <v>-0.30328163352357423</v>
      </c>
      <c r="I497">
        <f t="shared" si="73"/>
        <v>0.73569653207048114</v>
      </c>
      <c r="J497">
        <f t="shared" si="74"/>
        <v>-0.9435423491300805</v>
      </c>
      <c r="K497">
        <f t="shared" si="75"/>
        <v>-0.49888808511330907</v>
      </c>
      <c r="M497">
        <f t="shared" si="76"/>
        <v>-0.96736691144859455</v>
      </c>
      <c r="N497">
        <f t="shared" si="77"/>
        <v>0.38008251258601039</v>
      </c>
      <c r="O497">
        <f t="shared" si="78"/>
        <v>0.27540564358996805</v>
      </c>
      <c r="P497">
        <f t="shared" si="79"/>
        <v>0.72459435641003189</v>
      </c>
      <c r="Q497">
        <f t="shared" si="80"/>
        <v>-0.32214328911065226</v>
      </c>
    </row>
    <row r="498" spans="1:17" x14ac:dyDescent="0.25">
      <c r="A498">
        <v>10.385094737400134</v>
      </c>
      <c r="B498">
        <v>-35.508699828064103</v>
      </c>
      <c r="C498">
        <v>96.207787829339537</v>
      </c>
      <c r="D498">
        <v>157.1927179217501</v>
      </c>
      <c r="E498">
        <v>0</v>
      </c>
      <c r="G498">
        <f t="shared" si="71"/>
        <v>7.2747825808542693E-2</v>
      </c>
      <c r="H498">
        <f t="shared" si="72"/>
        <v>-0.30328163352357423</v>
      </c>
      <c r="I498">
        <f t="shared" si="73"/>
        <v>0.73569653207048114</v>
      </c>
      <c r="J498">
        <f t="shared" si="74"/>
        <v>1.5618772282566569</v>
      </c>
      <c r="K498">
        <f t="shared" si="75"/>
        <v>-0.49888808511330907</v>
      </c>
      <c r="M498">
        <f t="shared" si="76"/>
        <v>1.5681518674987973</v>
      </c>
      <c r="N498">
        <f t="shared" si="77"/>
        <v>4.7977730747505261</v>
      </c>
      <c r="O498">
        <f t="shared" si="78"/>
        <v>0.82751998274043703</v>
      </c>
      <c r="P498">
        <f t="shared" si="79"/>
        <v>0.17248001725956297</v>
      </c>
      <c r="Q498">
        <f t="shared" si="80"/>
        <v>-1.7574738911944703</v>
      </c>
    </row>
    <row r="499" spans="1:17" x14ac:dyDescent="0.25">
      <c r="A499">
        <v>-43.580409799888336</v>
      </c>
      <c r="B499">
        <v>-35.508699828064103</v>
      </c>
      <c r="C499">
        <v>-46.758841498002319</v>
      </c>
      <c r="D499">
        <v>-94.961360375027951</v>
      </c>
      <c r="E499">
        <v>0</v>
      </c>
      <c r="G499">
        <f t="shared" si="71"/>
        <v>-0.30528176593031975</v>
      </c>
      <c r="H499">
        <f t="shared" si="72"/>
        <v>-0.30328163352357423</v>
      </c>
      <c r="I499">
        <f t="shared" si="73"/>
        <v>-0.35756271202010614</v>
      </c>
      <c r="J499">
        <f t="shared" si="74"/>
        <v>-0.9435423491300805</v>
      </c>
      <c r="K499">
        <f t="shared" si="75"/>
        <v>-0.49888808511330907</v>
      </c>
      <c r="M499">
        <f t="shared" si="76"/>
        <v>-2.4085565457173894</v>
      </c>
      <c r="N499">
        <f t="shared" si="77"/>
        <v>8.9945032456667934E-2</v>
      </c>
      <c r="O499">
        <f t="shared" si="78"/>
        <v>8.2522539924731297E-2</v>
      </c>
      <c r="P499">
        <f t="shared" si="79"/>
        <v>0.91747746007526865</v>
      </c>
      <c r="Q499">
        <f t="shared" si="80"/>
        <v>-8.6127266030633948E-2</v>
      </c>
    </row>
    <row r="500" spans="1:17" x14ac:dyDescent="0.25">
      <c r="A500">
        <v>-5.6858338818942329</v>
      </c>
      <c r="B500">
        <v>-35.508699828064103</v>
      </c>
      <c r="C500">
        <v>-37.69635979759498</v>
      </c>
      <c r="D500">
        <v>-94.961360375027951</v>
      </c>
      <c r="E500">
        <v>0</v>
      </c>
      <c r="G500">
        <f t="shared" si="71"/>
        <v>-3.9829396194791269E-2</v>
      </c>
      <c r="H500">
        <f t="shared" si="72"/>
        <v>-0.30328163352357423</v>
      </c>
      <c r="I500">
        <f t="shared" si="73"/>
        <v>-0.28826233094525272</v>
      </c>
      <c r="J500">
        <f t="shared" si="74"/>
        <v>-0.9435423491300805</v>
      </c>
      <c r="K500">
        <f t="shared" si="75"/>
        <v>-0.49888808511330907</v>
      </c>
      <c r="M500">
        <f t="shared" si="76"/>
        <v>-2.0738037949070076</v>
      </c>
      <c r="N500">
        <f t="shared" si="77"/>
        <v>0.12570670859681343</v>
      </c>
      <c r="O500">
        <f t="shared" si="78"/>
        <v>0.11166914760018273</v>
      </c>
      <c r="P500">
        <f t="shared" si="79"/>
        <v>0.88833085239981724</v>
      </c>
      <c r="Q500">
        <f t="shared" si="80"/>
        <v>-0.11841102384990461</v>
      </c>
    </row>
    <row r="501" spans="1:17" x14ac:dyDescent="0.25">
      <c r="A501">
        <v>6.0882919635254256</v>
      </c>
      <c r="B501">
        <v>-35.508699828064103</v>
      </c>
      <c r="C501">
        <v>96.207787829339537</v>
      </c>
      <c r="D501">
        <v>-94.961360375027951</v>
      </c>
      <c r="E501">
        <v>0</v>
      </c>
      <c r="G501">
        <f t="shared" si="71"/>
        <v>4.2648624247888053E-2</v>
      </c>
      <c r="H501">
        <f t="shared" si="72"/>
        <v>-0.30328163352357423</v>
      </c>
      <c r="I501">
        <f t="shared" si="73"/>
        <v>0.73569653207048114</v>
      </c>
      <c r="J501">
        <f t="shared" si="74"/>
        <v>-0.9435423491300805</v>
      </c>
      <c r="K501">
        <f t="shared" si="75"/>
        <v>-0.49888808511330907</v>
      </c>
      <c r="M501">
        <f t="shared" si="76"/>
        <v>-0.96736691144859455</v>
      </c>
      <c r="N501">
        <f t="shared" si="77"/>
        <v>0.38008251258601039</v>
      </c>
      <c r="O501">
        <f t="shared" si="78"/>
        <v>0.27540564358996805</v>
      </c>
      <c r="P501">
        <f t="shared" si="79"/>
        <v>0.72459435641003189</v>
      </c>
      <c r="Q501">
        <f t="shared" si="80"/>
        <v>-0.32214328911065226</v>
      </c>
    </row>
    <row r="502" spans="1:17" x14ac:dyDescent="0.25">
      <c r="A502">
        <v>-5.6858338818942329</v>
      </c>
      <c r="B502">
        <v>-35.508699828064103</v>
      </c>
      <c r="C502">
        <v>96.207787829339537</v>
      </c>
      <c r="D502">
        <v>-94.961360375027951</v>
      </c>
      <c r="E502">
        <v>0</v>
      </c>
      <c r="G502">
        <f t="shared" si="71"/>
        <v>-3.9829396194791269E-2</v>
      </c>
      <c r="H502">
        <f t="shared" si="72"/>
        <v>-0.30328163352357423</v>
      </c>
      <c r="I502">
        <f t="shared" si="73"/>
        <v>0.73569653207048114</v>
      </c>
      <c r="J502">
        <f t="shared" si="74"/>
        <v>-0.9435423491300805</v>
      </c>
      <c r="K502">
        <f t="shared" si="75"/>
        <v>-0.49888808511330907</v>
      </c>
      <c r="M502">
        <f t="shared" si="76"/>
        <v>-1.0498449318912739</v>
      </c>
      <c r="N502">
        <f t="shared" si="77"/>
        <v>0.34999201750362163</v>
      </c>
      <c r="O502">
        <f t="shared" si="78"/>
        <v>0.25925487926278257</v>
      </c>
      <c r="P502">
        <f t="shared" si="79"/>
        <v>0.74074512073721743</v>
      </c>
      <c r="Q502">
        <f t="shared" si="80"/>
        <v>-0.30009867947257624</v>
      </c>
    </row>
    <row r="503" spans="1:17" x14ac:dyDescent="0.25">
      <c r="A503">
        <v>-5.6858338818942329</v>
      </c>
      <c r="B503">
        <v>-35.508699828064103</v>
      </c>
      <c r="C503">
        <v>96.207787829339537</v>
      </c>
      <c r="D503">
        <v>-94.961360375027951</v>
      </c>
      <c r="E503">
        <v>0</v>
      </c>
      <c r="G503">
        <f t="shared" si="71"/>
        <v>-3.9829396194791269E-2</v>
      </c>
      <c r="H503">
        <f t="shared" si="72"/>
        <v>-0.30328163352357423</v>
      </c>
      <c r="I503">
        <f t="shared" si="73"/>
        <v>0.73569653207048114</v>
      </c>
      <c r="J503">
        <f t="shared" si="74"/>
        <v>-0.9435423491300805</v>
      </c>
      <c r="K503">
        <f t="shared" si="75"/>
        <v>-0.49888808511330907</v>
      </c>
      <c r="M503">
        <f t="shared" si="76"/>
        <v>-1.0498449318912739</v>
      </c>
      <c r="N503">
        <f t="shared" si="77"/>
        <v>0.34999201750362163</v>
      </c>
      <c r="O503">
        <f t="shared" si="78"/>
        <v>0.25925487926278257</v>
      </c>
      <c r="P503">
        <f t="shared" si="79"/>
        <v>0.74074512073721743</v>
      </c>
      <c r="Q503">
        <f t="shared" si="80"/>
        <v>-0.30009867947257624</v>
      </c>
    </row>
    <row r="504" spans="1:17" x14ac:dyDescent="0.25">
      <c r="A504">
        <v>-43.580409799888336</v>
      </c>
      <c r="B504">
        <v>-35.508699828064103</v>
      </c>
      <c r="C504">
        <v>-46.758841498002319</v>
      </c>
      <c r="D504">
        <v>-94.961360375027951</v>
      </c>
      <c r="E504">
        <v>0</v>
      </c>
      <c r="G504">
        <f t="shared" si="71"/>
        <v>-0.30528176593031975</v>
      </c>
      <c r="H504">
        <f t="shared" si="72"/>
        <v>-0.30328163352357423</v>
      </c>
      <c r="I504">
        <f t="shared" si="73"/>
        <v>-0.35756271202010614</v>
      </c>
      <c r="J504">
        <f t="shared" si="74"/>
        <v>-0.9435423491300805</v>
      </c>
      <c r="K504">
        <f t="shared" si="75"/>
        <v>-0.49888808511330907</v>
      </c>
      <c r="M504">
        <f t="shared" si="76"/>
        <v>-2.4085565457173894</v>
      </c>
      <c r="N504">
        <f t="shared" si="77"/>
        <v>8.9945032456667934E-2</v>
      </c>
      <c r="O504">
        <f t="shared" si="78"/>
        <v>8.2522539924731297E-2</v>
      </c>
      <c r="P504">
        <f t="shared" si="79"/>
        <v>0.91747746007526865</v>
      </c>
      <c r="Q504">
        <f t="shared" si="80"/>
        <v>-8.6127266030633948E-2</v>
      </c>
    </row>
    <row r="505" spans="1:17" x14ac:dyDescent="0.25">
      <c r="A505">
        <v>-43.580409799888336</v>
      </c>
      <c r="B505">
        <v>-35.508699828064103</v>
      </c>
      <c r="C505">
        <v>-46.758841498002319</v>
      </c>
      <c r="D505">
        <v>-94.961360375027951</v>
      </c>
      <c r="E505">
        <v>0</v>
      </c>
      <c r="G505">
        <f t="shared" si="71"/>
        <v>-0.30528176593031975</v>
      </c>
      <c r="H505">
        <f t="shared" si="72"/>
        <v>-0.30328163352357423</v>
      </c>
      <c r="I505">
        <f t="shared" si="73"/>
        <v>-0.35756271202010614</v>
      </c>
      <c r="J505">
        <f t="shared" si="74"/>
        <v>-0.9435423491300805</v>
      </c>
      <c r="K505">
        <f t="shared" si="75"/>
        <v>-0.49888808511330907</v>
      </c>
      <c r="M505">
        <f t="shared" si="76"/>
        <v>-2.4085565457173894</v>
      </c>
      <c r="N505">
        <f t="shared" si="77"/>
        <v>8.9945032456667934E-2</v>
      </c>
      <c r="O505">
        <f t="shared" si="78"/>
        <v>8.2522539924731297E-2</v>
      </c>
      <c r="P505">
        <f t="shared" si="79"/>
        <v>0.91747746007526865</v>
      </c>
      <c r="Q505">
        <f t="shared" si="80"/>
        <v>-8.6127266030633948E-2</v>
      </c>
    </row>
    <row r="506" spans="1:17" x14ac:dyDescent="0.25">
      <c r="A506">
        <v>-5.6858338818942329</v>
      </c>
      <c r="B506">
        <v>-35.508699828064103</v>
      </c>
      <c r="C506">
        <v>-46.758841498002319</v>
      </c>
      <c r="D506">
        <v>-94.961360375027951</v>
      </c>
      <c r="E506">
        <v>0</v>
      </c>
      <c r="G506">
        <f t="shared" si="71"/>
        <v>-3.9829396194791269E-2</v>
      </c>
      <c r="H506">
        <f t="shared" si="72"/>
        <v>-0.30328163352357423</v>
      </c>
      <c r="I506">
        <f t="shared" si="73"/>
        <v>-0.35756271202010614</v>
      </c>
      <c r="J506">
        <f t="shared" si="74"/>
        <v>-0.9435423491300805</v>
      </c>
      <c r="K506">
        <f t="shared" si="75"/>
        <v>-0.49888808511330907</v>
      </c>
      <c r="M506">
        <f t="shared" si="76"/>
        <v>-2.1431041759818612</v>
      </c>
      <c r="N506">
        <f t="shared" si="77"/>
        <v>0.11729018795348886</v>
      </c>
      <c r="O506">
        <f t="shared" si="78"/>
        <v>0.10497737223337315</v>
      </c>
      <c r="P506">
        <f t="shared" si="79"/>
        <v>0.89502262776662689</v>
      </c>
      <c r="Q506">
        <f t="shared" si="80"/>
        <v>-0.11090627860606453</v>
      </c>
    </row>
    <row r="507" spans="1:17" x14ac:dyDescent="0.25">
      <c r="A507">
        <v>-5.6858338818942329</v>
      </c>
      <c r="B507">
        <v>-35.508699828064103</v>
      </c>
      <c r="C507">
        <v>-46.758841498002319</v>
      </c>
      <c r="D507">
        <v>-94.961360375027951</v>
      </c>
      <c r="E507">
        <v>0</v>
      </c>
      <c r="G507">
        <f t="shared" si="71"/>
        <v>-3.9829396194791269E-2</v>
      </c>
      <c r="H507">
        <f t="shared" si="72"/>
        <v>-0.30328163352357423</v>
      </c>
      <c r="I507">
        <f t="shared" si="73"/>
        <v>-0.35756271202010614</v>
      </c>
      <c r="J507">
        <f t="shared" si="74"/>
        <v>-0.9435423491300805</v>
      </c>
      <c r="K507">
        <f t="shared" si="75"/>
        <v>-0.49888808511330907</v>
      </c>
      <c r="M507">
        <f t="shared" si="76"/>
        <v>-2.1431041759818612</v>
      </c>
      <c r="N507">
        <f t="shared" si="77"/>
        <v>0.11729018795348886</v>
      </c>
      <c r="O507">
        <f t="shared" si="78"/>
        <v>0.10497737223337315</v>
      </c>
      <c r="P507">
        <f t="shared" si="79"/>
        <v>0.89502262776662689</v>
      </c>
      <c r="Q507">
        <f t="shared" si="80"/>
        <v>-0.11090627860606453</v>
      </c>
    </row>
    <row r="508" spans="1:17" x14ac:dyDescent="0.25">
      <c r="A508">
        <v>10.385094737400134</v>
      </c>
      <c r="B508">
        <v>-35.508699828064103</v>
      </c>
      <c r="C508">
        <v>-46.758841498002319</v>
      </c>
      <c r="D508">
        <v>-94.961360375027951</v>
      </c>
      <c r="E508">
        <v>0</v>
      </c>
      <c r="G508">
        <f t="shared" si="71"/>
        <v>7.2747825808542693E-2</v>
      </c>
      <c r="H508">
        <f t="shared" si="72"/>
        <v>-0.30328163352357423</v>
      </c>
      <c r="I508">
        <f t="shared" si="73"/>
        <v>-0.35756271202010614</v>
      </c>
      <c r="J508">
        <f t="shared" si="74"/>
        <v>-0.9435423491300805</v>
      </c>
      <c r="K508">
        <f t="shared" si="75"/>
        <v>-0.49888808511330907</v>
      </c>
      <c r="M508">
        <f t="shared" si="76"/>
        <v>-2.0305269539785273</v>
      </c>
      <c r="N508">
        <f t="shared" si="77"/>
        <v>0.1312663316045557</v>
      </c>
      <c r="O508">
        <f t="shared" si="78"/>
        <v>0.1160348610555494</v>
      </c>
      <c r="P508">
        <f t="shared" si="79"/>
        <v>0.88396513894445061</v>
      </c>
      <c r="Q508">
        <f t="shared" si="80"/>
        <v>-0.12333765270529734</v>
      </c>
    </row>
    <row r="509" spans="1:17" x14ac:dyDescent="0.25">
      <c r="A509">
        <v>-5.6858338818942329</v>
      </c>
      <c r="B509">
        <v>-35.508699828064103</v>
      </c>
      <c r="C509">
        <v>-46.758841498002319</v>
      </c>
      <c r="D509">
        <v>-94.961360375027951</v>
      </c>
      <c r="E509">
        <v>0</v>
      </c>
      <c r="G509">
        <f t="shared" si="71"/>
        <v>-3.9829396194791269E-2</v>
      </c>
      <c r="H509">
        <f t="shared" si="72"/>
        <v>-0.30328163352357423</v>
      </c>
      <c r="I509">
        <f t="shared" si="73"/>
        <v>-0.35756271202010614</v>
      </c>
      <c r="J509">
        <f t="shared" si="74"/>
        <v>-0.9435423491300805</v>
      </c>
      <c r="K509">
        <f t="shared" si="75"/>
        <v>-0.49888808511330907</v>
      </c>
      <c r="M509">
        <f t="shared" si="76"/>
        <v>-2.1431041759818612</v>
      </c>
      <c r="N509">
        <f t="shared" si="77"/>
        <v>0.11729018795348886</v>
      </c>
      <c r="O509">
        <f t="shared" si="78"/>
        <v>0.10497737223337315</v>
      </c>
      <c r="P509">
        <f t="shared" si="79"/>
        <v>0.89502262776662689</v>
      </c>
      <c r="Q509">
        <f t="shared" si="80"/>
        <v>-0.11090627860606453</v>
      </c>
    </row>
    <row r="510" spans="1:17" x14ac:dyDescent="0.25">
      <c r="A510">
        <v>10.385094737400134</v>
      </c>
      <c r="B510">
        <v>-35.508699828064103</v>
      </c>
      <c r="C510">
        <v>-46.758841498002319</v>
      </c>
      <c r="D510">
        <v>157.1927179217501</v>
      </c>
      <c r="E510">
        <v>1</v>
      </c>
      <c r="G510">
        <f t="shared" si="71"/>
        <v>7.2747825808542693E-2</v>
      </c>
      <c r="H510">
        <f t="shared" si="72"/>
        <v>-0.30328163352357423</v>
      </c>
      <c r="I510">
        <f t="shared" si="73"/>
        <v>-0.35756271202010614</v>
      </c>
      <c r="J510">
        <f t="shared" si="74"/>
        <v>1.5618772282566569</v>
      </c>
      <c r="K510">
        <f t="shared" si="75"/>
        <v>-0.49888808511330907</v>
      </c>
      <c r="M510">
        <f t="shared" si="76"/>
        <v>0.47489262340821015</v>
      </c>
      <c r="N510">
        <f t="shared" si="77"/>
        <v>1.607841543671362</v>
      </c>
      <c r="O510">
        <f t="shared" si="78"/>
        <v>0.61654111906194131</v>
      </c>
      <c r="P510">
        <f t="shared" si="79"/>
        <v>0.61654111906194131</v>
      </c>
      <c r="Q510">
        <f t="shared" si="80"/>
        <v>-0.48363026101564366</v>
      </c>
    </row>
    <row r="511" spans="1:17" x14ac:dyDescent="0.25">
      <c r="A511">
        <v>-5.6858338818942329</v>
      </c>
      <c r="B511">
        <v>-35.508699828064103</v>
      </c>
      <c r="C511">
        <v>-46.758841498002319</v>
      </c>
      <c r="D511">
        <v>-94.961360375027951</v>
      </c>
      <c r="E511">
        <v>0</v>
      </c>
      <c r="G511">
        <f t="shared" si="71"/>
        <v>-3.9829396194791269E-2</v>
      </c>
      <c r="H511">
        <f t="shared" si="72"/>
        <v>-0.30328163352357423</v>
      </c>
      <c r="I511">
        <f t="shared" si="73"/>
        <v>-0.35756271202010614</v>
      </c>
      <c r="J511">
        <f t="shared" si="74"/>
        <v>-0.9435423491300805</v>
      </c>
      <c r="K511">
        <f t="shared" si="75"/>
        <v>-0.49888808511330907</v>
      </c>
      <c r="M511">
        <f t="shared" si="76"/>
        <v>-2.1431041759818612</v>
      </c>
      <c r="N511">
        <f t="shared" si="77"/>
        <v>0.11729018795348886</v>
      </c>
      <c r="O511">
        <f t="shared" si="78"/>
        <v>0.10497737223337315</v>
      </c>
      <c r="P511">
        <f t="shared" si="79"/>
        <v>0.89502262776662689</v>
      </c>
      <c r="Q511">
        <f t="shared" si="80"/>
        <v>-0.11090627860606453</v>
      </c>
    </row>
    <row r="512" spans="1:17" x14ac:dyDescent="0.25">
      <c r="A512">
        <v>-43.580409799888336</v>
      </c>
      <c r="B512">
        <v>-35.508699828064103</v>
      </c>
      <c r="C512">
        <v>-46.758841498002319</v>
      </c>
      <c r="D512">
        <v>-94.961360375027951</v>
      </c>
      <c r="E512">
        <v>0</v>
      </c>
      <c r="G512">
        <f t="shared" si="71"/>
        <v>-0.30528176593031975</v>
      </c>
      <c r="H512">
        <f t="shared" si="72"/>
        <v>-0.30328163352357423</v>
      </c>
      <c r="I512">
        <f t="shared" si="73"/>
        <v>-0.35756271202010614</v>
      </c>
      <c r="J512">
        <f t="shared" si="74"/>
        <v>-0.9435423491300805</v>
      </c>
      <c r="K512">
        <f t="shared" si="75"/>
        <v>-0.49888808511330907</v>
      </c>
      <c r="M512">
        <f t="shared" si="76"/>
        <v>-2.4085565457173894</v>
      </c>
      <c r="N512">
        <f t="shared" si="77"/>
        <v>8.9945032456667934E-2</v>
      </c>
      <c r="O512">
        <f t="shared" si="78"/>
        <v>8.2522539924731297E-2</v>
      </c>
      <c r="P512">
        <f t="shared" si="79"/>
        <v>0.91747746007526865</v>
      </c>
      <c r="Q512">
        <f t="shared" si="80"/>
        <v>-8.6127266030633948E-2</v>
      </c>
    </row>
    <row r="513" spans="1:17" x14ac:dyDescent="0.25">
      <c r="A513">
        <v>76.513380263189873</v>
      </c>
      <c r="B513">
        <v>-35.508699828064103</v>
      </c>
      <c r="C513">
        <v>-46.758841498002319</v>
      </c>
      <c r="D513">
        <v>-94.961360375027951</v>
      </c>
      <c r="E513">
        <v>0</v>
      </c>
      <c r="G513">
        <f t="shared" si="71"/>
        <v>0.53597797614341225</v>
      </c>
      <c r="H513">
        <f t="shared" si="72"/>
        <v>-0.30328163352357423</v>
      </c>
      <c r="I513">
        <f t="shared" si="73"/>
        <v>-0.35756271202010614</v>
      </c>
      <c r="J513">
        <f t="shared" si="74"/>
        <v>-0.9435423491300805</v>
      </c>
      <c r="K513">
        <f t="shared" si="75"/>
        <v>-0.49888808511330907</v>
      </c>
      <c r="M513">
        <f t="shared" si="76"/>
        <v>-1.5672968036436576</v>
      </c>
      <c r="N513">
        <f t="shared" si="77"/>
        <v>0.20860833014252075</v>
      </c>
      <c r="O513">
        <f t="shared" si="78"/>
        <v>0.17260209526929321</v>
      </c>
      <c r="P513">
        <f t="shared" si="79"/>
        <v>0.82739790473070673</v>
      </c>
      <c r="Q513">
        <f t="shared" si="80"/>
        <v>-0.18946955731154125</v>
      </c>
    </row>
    <row r="514" spans="1:17" x14ac:dyDescent="0.25">
      <c r="A514">
        <v>-43.580409799888336</v>
      </c>
      <c r="B514">
        <v>-35.508699828064103</v>
      </c>
      <c r="C514">
        <v>-46.758841498002319</v>
      </c>
      <c r="D514">
        <v>157.1927179217501</v>
      </c>
      <c r="E514">
        <v>1</v>
      </c>
      <c r="G514">
        <f t="shared" si="71"/>
        <v>-0.30528176593031975</v>
      </c>
      <c r="H514">
        <f t="shared" si="72"/>
        <v>-0.30328163352357423</v>
      </c>
      <c r="I514">
        <f t="shared" si="73"/>
        <v>-0.35756271202010614</v>
      </c>
      <c r="J514">
        <f t="shared" si="74"/>
        <v>1.5618772282566569</v>
      </c>
      <c r="K514">
        <f t="shared" si="75"/>
        <v>-0.49888808511330907</v>
      </c>
      <c r="M514">
        <f t="shared" si="76"/>
        <v>9.6863031669347732E-2</v>
      </c>
      <c r="N514">
        <f t="shared" si="77"/>
        <v>1.1017094639801805</v>
      </c>
      <c r="O514">
        <f t="shared" si="78"/>
        <v>0.52419684207625084</v>
      </c>
      <c r="P514">
        <f t="shared" si="79"/>
        <v>0.52419684207625084</v>
      </c>
      <c r="Q514">
        <f t="shared" si="80"/>
        <v>-0.64588801238367677</v>
      </c>
    </row>
    <row r="515" spans="1:17" x14ac:dyDescent="0.25">
      <c r="A515">
        <v>-5.6858338818942329</v>
      </c>
      <c r="B515">
        <v>-35.508699828064103</v>
      </c>
      <c r="C515">
        <v>-46.758841498002319</v>
      </c>
      <c r="D515">
        <v>-94.961360375027951</v>
      </c>
      <c r="E515">
        <v>1</v>
      </c>
      <c r="G515">
        <f t="shared" si="71"/>
        <v>-3.9829396194791269E-2</v>
      </c>
      <c r="H515">
        <f t="shared" si="72"/>
        <v>-0.30328163352357423</v>
      </c>
      <c r="I515">
        <f t="shared" si="73"/>
        <v>-0.35756271202010614</v>
      </c>
      <c r="J515">
        <f t="shared" si="74"/>
        <v>-0.9435423491300805</v>
      </c>
      <c r="K515">
        <f t="shared" si="75"/>
        <v>-0.49888808511330907</v>
      </c>
      <c r="M515">
        <f t="shared" si="76"/>
        <v>-2.1431041759818612</v>
      </c>
      <c r="N515">
        <f t="shared" si="77"/>
        <v>0.11729018795348886</v>
      </c>
      <c r="O515">
        <f t="shared" si="78"/>
        <v>0.10497737223337315</v>
      </c>
      <c r="P515">
        <f t="shared" si="79"/>
        <v>0.10497737223337315</v>
      </c>
      <c r="Q515">
        <f t="shared" si="80"/>
        <v>-2.254010454587926</v>
      </c>
    </row>
    <row r="516" spans="1:17" x14ac:dyDescent="0.25">
      <c r="A516">
        <v>-43.580409799888336</v>
      </c>
      <c r="B516">
        <v>-35.508699828064103</v>
      </c>
      <c r="C516">
        <v>-46.758841498002319</v>
      </c>
      <c r="D516">
        <v>-94.961360375027951</v>
      </c>
      <c r="E516">
        <v>1</v>
      </c>
      <c r="G516">
        <f t="shared" ref="G516:G579" si="81">G$1*A516</f>
        <v>-0.30528176593031975</v>
      </c>
      <c r="H516">
        <f t="shared" ref="H516:H579" si="82">H$1*B516</f>
        <v>-0.30328163352357423</v>
      </c>
      <c r="I516">
        <f t="shared" ref="I516:I579" si="83">I$1*C516</f>
        <v>-0.35756271202010614</v>
      </c>
      <c r="J516">
        <f t="shared" ref="J516:J579" si="84">J$1*D516</f>
        <v>-0.9435423491300805</v>
      </c>
      <c r="K516">
        <f t="shared" ref="K516:K579" si="85">K$1</f>
        <v>-0.49888808511330907</v>
      </c>
      <c r="M516">
        <f t="shared" ref="M516:M579" si="86">SUM(G516:K516)</f>
        <v>-2.4085565457173894</v>
      </c>
      <c r="N516">
        <f t="shared" ref="N516:N579" si="87">EXP(M516)</f>
        <v>8.9945032456667934E-2</v>
      </c>
      <c r="O516">
        <f t="shared" ref="O516:O579" si="88">N516/(1+N516)</f>
        <v>8.2522539924731297E-2</v>
      </c>
      <c r="P516">
        <f t="shared" ref="P516:P579" si="89">IF(E516=1,O516,1-O516)</f>
        <v>8.2522539924731297E-2</v>
      </c>
      <c r="Q516">
        <f t="shared" ref="Q516:Q579" si="90">LN(P516)</f>
        <v>-2.4946838117480232</v>
      </c>
    </row>
    <row r="517" spans="1:17" x14ac:dyDescent="0.25">
      <c r="A517">
        <v>-5.6858338818942329</v>
      </c>
      <c r="B517">
        <v>-35.508699828064103</v>
      </c>
      <c r="C517">
        <v>-46.758841498002319</v>
      </c>
      <c r="D517">
        <v>157.1927179217501</v>
      </c>
      <c r="E517">
        <v>0</v>
      </c>
      <c r="G517">
        <f t="shared" si="81"/>
        <v>-3.9829396194791269E-2</v>
      </c>
      <c r="H517">
        <f t="shared" si="82"/>
        <v>-0.30328163352357423</v>
      </c>
      <c r="I517">
        <f t="shared" si="83"/>
        <v>-0.35756271202010614</v>
      </c>
      <c r="J517">
        <f t="shared" si="84"/>
        <v>1.5618772282566569</v>
      </c>
      <c r="K517">
        <f t="shared" si="85"/>
        <v>-0.49888808511330907</v>
      </c>
      <c r="M517">
        <f t="shared" si="86"/>
        <v>0.36231540140487617</v>
      </c>
      <c r="N517">
        <f t="shared" si="87"/>
        <v>1.436651992566971</v>
      </c>
      <c r="O517">
        <f t="shared" si="88"/>
        <v>0.58960081166678324</v>
      </c>
      <c r="P517">
        <f t="shared" si="89"/>
        <v>0.41039918833321676</v>
      </c>
      <c r="Q517">
        <f t="shared" si="90"/>
        <v>-0.89062496287310622</v>
      </c>
    </row>
    <row r="518" spans="1:17" x14ac:dyDescent="0.25">
      <c r="A518">
        <v>-5.6858338818942329</v>
      </c>
      <c r="B518">
        <v>-35.508699828064103</v>
      </c>
      <c r="C518">
        <v>-46.758841498002319</v>
      </c>
      <c r="D518">
        <v>157.1927179217501</v>
      </c>
      <c r="E518">
        <v>1</v>
      </c>
      <c r="G518">
        <f t="shared" si="81"/>
        <v>-3.9829396194791269E-2</v>
      </c>
      <c r="H518">
        <f t="shared" si="82"/>
        <v>-0.30328163352357423</v>
      </c>
      <c r="I518">
        <f t="shared" si="83"/>
        <v>-0.35756271202010614</v>
      </c>
      <c r="J518">
        <f t="shared" si="84"/>
        <v>1.5618772282566569</v>
      </c>
      <c r="K518">
        <f t="shared" si="85"/>
        <v>-0.49888808511330907</v>
      </c>
      <c r="M518">
        <f t="shared" si="86"/>
        <v>0.36231540140487617</v>
      </c>
      <c r="N518">
        <f t="shared" si="87"/>
        <v>1.436651992566971</v>
      </c>
      <c r="O518">
        <f t="shared" si="88"/>
        <v>0.58960081166678324</v>
      </c>
      <c r="P518">
        <f t="shared" si="89"/>
        <v>0.58960081166678324</v>
      </c>
      <c r="Q518">
        <f t="shared" si="90"/>
        <v>-0.52830956146823038</v>
      </c>
    </row>
    <row r="519" spans="1:17" x14ac:dyDescent="0.25">
      <c r="A519">
        <v>-5.6858338818942329</v>
      </c>
      <c r="B519">
        <v>-35.508699828064103</v>
      </c>
      <c r="C519">
        <v>-46.758841498002319</v>
      </c>
      <c r="D519">
        <v>-94.961360375027951</v>
      </c>
      <c r="E519">
        <v>0</v>
      </c>
      <c r="G519">
        <f t="shared" si="81"/>
        <v>-3.9829396194791269E-2</v>
      </c>
      <c r="H519">
        <f t="shared" si="82"/>
        <v>-0.30328163352357423</v>
      </c>
      <c r="I519">
        <f t="shared" si="83"/>
        <v>-0.35756271202010614</v>
      </c>
      <c r="J519">
        <f t="shared" si="84"/>
        <v>-0.9435423491300805</v>
      </c>
      <c r="K519">
        <f t="shared" si="85"/>
        <v>-0.49888808511330907</v>
      </c>
      <c r="M519">
        <f t="shared" si="86"/>
        <v>-2.1431041759818612</v>
      </c>
      <c r="N519">
        <f t="shared" si="87"/>
        <v>0.11729018795348886</v>
      </c>
      <c r="O519">
        <f t="shared" si="88"/>
        <v>0.10497737223337315</v>
      </c>
      <c r="P519">
        <f t="shared" si="89"/>
        <v>0.89502262776662689</v>
      </c>
      <c r="Q519">
        <f t="shared" si="90"/>
        <v>-0.11090627860606453</v>
      </c>
    </row>
    <row r="520" spans="1:17" x14ac:dyDescent="0.25">
      <c r="A520">
        <v>76.513380263189873</v>
      </c>
      <c r="B520">
        <v>-35.508699828064103</v>
      </c>
      <c r="C520">
        <v>-46.758841498002319</v>
      </c>
      <c r="D520">
        <v>157.1927179217501</v>
      </c>
      <c r="E520">
        <v>1</v>
      </c>
      <c r="G520">
        <f t="shared" si="81"/>
        <v>0.53597797614341225</v>
      </c>
      <c r="H520">
        <f t="shared" si="82"/>
        <v>-0.30328163352357423</v>
      </c>
      <c r="I520">
        <f t="shared" si="83"/>
        <v>-0.35756271202010614</v>
      </c>
      <c r="J520">
        <f t="shared" si="84"/>
        <v>1.5618772282566569</v>
      </c>
      <c r="K520">
        <f t="shared" si="85"/>
        <v>-0.49888808511330907</v>
      </c>
      <c r="M520">
        <f t="shared" si="86"/>
        <v>0.93812277374307973</v>
      </c>
      <c r="N520">
        <f t="shared" si="87"/>
        <v>2.5551802618320067</v>
      </c>
      <c r="O520">
        <f t="shared" si="88"/>
        <v>0.71872031054630869</v>
      </c>
      <c r="P520">
        <f t="shared" si="89"/>
        <v>0.71872031054630869</v>
      </c>
      <c r="Q520">
        <f t="shared" si="90"/>
        <v>-0.33028299478974249</v>
      </c>
    </row>
    <row r="521" spans="1:17" x14ac:dyDescent="0.25">
      <c r="A521">
        <v>-5.6858338818942329</v>
      </c>
      <c r="B521">
        <v>-35.508699828064103</v>
      </c>
      <c r="C521">
        <v>-46.758841498002319</v>
      </c>
      <c r="D521">
        <v>157.1927179217501</v>
      </c>
      <c r="E521">
        <v>1</v>
      </c>
      <c r="G521">
        <f t="shared" si="81"/>
        <v>-3.9829396194791269E-2</v>
      </c>
      <c r="H521">
        <f t="shared" si="82"/>
        <v>-0.30328163352357423</v>
      </c>
      <c r="I521">
        <f t="shared" si="83"/>
        <v>-0.35756271202010614</v>
      </c>
      <c r="J521">
        <f t="shared" si="84"/>
        <v>1.5618772282566569</v>
      </c>
      <c r="K521">
        <f t="shared" si="85"/>
        <v>-0.49888808511330907</v>
      </c>
      <c r="M521">
        <f t="shared" si="86"/>
        <v>0.36231540140487617</v>
      </c>
      <c r="N521">
        <f t="shared" si="87"/>
        <v>1.436651992566971</v>
      </c>
      <c r="O521">
        <f t="shared" si="88"/>
        <v>0.58960081166678324</v>
      </c>
      <c r="P521">
        <f t="shared" si="89"/>
        <v>0.58960081166678324</v>
      </c>
      <c r="Q521">
        <f t="shared" si="90"/>
        <v>-0.52830956146823038</v>
      </c>
    </row>
    <row r="522" spans="1:17" x14ac:dyDescent="0.25">
      <c r="A522">
        <v>10.385094737400134</v>
      </c>
      <c r="B522">
        <v>-35.508699828064103</v>
      </c>
      <c r="C522">
        <v>-46.758841498002319</v>
      </c>
      <c r="D522">
        <v>-94.961360375027951</v>
      </c>
      <c r="E522">
        <v>0</v>
      </c>
      <c r="G522">
        <f t="shared" si="81"/>
        <v>7.2747825808542693E-2</v>
      </c>
      <c r="H522">
        <f t="shared" si="82"/>
        <v>-0.30328163352357423</v>
      </c>
      <c r="I522">
        <f t="shared" si="83"/>
        <v>-0.35756271202010614</v>
      </c>
      <c r="J522">
        <f t="shared" si="84"/>
        <v>-0.9435423491300805</v>
      </c>
      <c r="K522">
        <f t="shared" si="85"/>
        <v>-0.49888808511330907</v>
      </c>
      <c r="M522">
        <f t="shared" si="86"/>
        <v>-2.0305269539785273</v>
      </c>
      <c r="N522">
        <f t="shared" si="87"/>
        <v>0.1312663316045557</v>
      </c>
      <c r="O522">
        <f t="shared" si="88"/>
        <v>0.1160348610555494</v>
      </c>
      <c r="P522">
        <f t="shared" si="89"/>
        <v>0.88396513894445061</v>
      </c>
      <c r="Q522">
        <f t="shared" si="90"/>
        <v>-0.12333765270529734</v>
      </c>
    </row>
    <row r="523" spans="1:17" x14ac:dyDescent="0.25">
      <c r="A523">
        <v>-43.580409799888336</v>
      </c>
      <c r="B523">
        <v>-35.508699828064103</v>
      </c>
      <c r="C523">
        <v>-46.758841498002319</v>
      </c>
      <c r="D523">
        <v>-94.961360375027951</v>
      </c>
      <c r="E523">
        <v>0</v>
      </c>
      <c r="G523">
        <f t="shared" si="81"/>
        <v>-0.30528176593031975</v>
      </c>
      <c r="H523">
        <f t="shared" si="82"/>
        <v>-0.30328163352357423</v>
      </c>
      <c r="I523">
        <f t="shared" si="83"/>
        <v>-0.35756271202010614</v>
      </c>
      <c r="J523">
        <f t="shared" si="84"/>
        <v>-0.9435423491300805</v>
      </c>
      <c r="K523">
        <f t="shared" si="85"/>
        <v>-0.49888808511330907</v>
      </c>
      <c r="M523">
        <f t="shared" si="86"/>
        <v>-2.4085565457173894</v>
      </c>
      <c r="N523">
        <f t="shared" si="87"/>
        <v>8.9945032456667934E-2</v>
      </c>
      <c r="O523">
        <f t="shared" si="88"/>
        <v>8.2522539924731297E-2</v>
      </c>
      <c r="P523">
        <f t="shared" si="89"/>
        <v>0.91747746007526865</v>
      </c>
      <c r="Q523">
        <f t="shared" si="90"/>
        <v>-8.6127266030633948E-2</v>
      </c>
    </row>
    <row r="524" spans="1:17" x14ac:dyDescent="0.25">
      <c r="A524">
        <v>-43.580409799888336</v>
      </c>
      <c r="B524">
        <v>-35.508699828064103</v>
      </c>
      <c r="C524">
        <v>-46.758841498002319</v>
      </c>
      <c r="D524">
        <v>157.1927179217501</v>
      </c>
      <c r="E524">
        <v>1</v>
      </c>
      <c r="G524">
        <f t="shared" si="81"/>
        <v>-0.30528176593031975</v>
      </c>
      <c r="H524">
        <f t="shared" si="82"/>
        <v>-0.30328163352357423</v>
      </c>
      <c r="I524">
        <f t="shared" si="83"/>
        <v>-0.35756271202010614</v>
      </c>
      <c r="J524">
        <f t="shared" si="84"/>
        <v>1.5618772282566569</v>
      </c>
      <c r="K524">
        <f t="shared" si="85"/>
        <v>-0.49888808511330907</v>
      </c>
      <c r="M524">
        <f t="shared" si="86"/>
        <v>9.6863031669347732E-2</v>
      </c>
      <c r="N524">
        <f t="shared" si="87"/>
        <v>1.1017094639801805</v>
      </c>
      <c r="O524">
        <f t="shared" si="88"/>
        <v>0.52419684207625084</v>
      </c>
      <c r="P524">
        <f t="shared" si="89"/>
        <v>0.52419684207625084</v>
      </c>
      <c r="Q524">
        <f t="shared" si="90"/>
        <v>-0.64588801238367677</v>
      </c>
    </row>
    <row r="525" spans="1:17" x14ac:dyDescent="0.25">
      <c r="A525">
        <v>10.385094737400134</v>
      </c>
      <c r="B525">
        <v>72.164869069215996</v>
      </c>
      <c r="C525">
        <v>-46.758841498002319</v>
      </c>
      <c r="D525">
        <v>-94.961360375027951</v>
      </c>
      <c r="E525">
        <v>0</v>
      </c>
      <c r="G525">
        <f t="shared" si="81"/>
        <v>7.2747825808542693E-2</v>
      </c>
      <c r="H525">
        <f t="shared" si="82"/>
        <v>0.61636386238588736</v>
      </c>
      <c r="I525">
        <f t="shared" si="83"/>
        <v>-0.35756271202010614</v>
      </c>
      <c r="J525">
        <f t="shared" si="84"/>
        <v>-0.9435423491300805</v>
      </c>
      <c r="K525">
        <f t="shared" si="85"/>
        <v>-0.49888808511330907</v>
      </c>
      <c r="M525">
        <f t="shared" si="86"/>
        <v>-1.1108814580690658</v>
      </c>
      <c r="N525">
        <f t="shared" si="87"/>
        <v>0.32926859666054487</v>
      </c>
      <c r="O525">
        <f t="shared" si="88"/>
        <v>0.24770659405311307</v>
      </c>
      <c r="P525">
        <f t="shared" si="89"/>
        <v>0.75229340594688687</v>
      </c>
      <c r="Q525">
        <f t="shared" si="90"/>
        <v>-0.28462886364527445</v>
      </c>
    </row>
    <row r="526" spans="1:17" x14ac:dyDescent="0.25">
      <c r="A526">
        <v>-5.6858338818942329</v>
      </c>
      <c r="B526">
        <v>-35.508699828064103</v>
      </c>
      <c r="C526">
        <v>-46.758841498002319</v>
      </c>
      <c r="D526">
        <v>-94.961360375027951</v>
      </c>
      <c r="E526">
        <v>0</v>
      </c>
      <c r="G526">
        <f t="shared" si="81"/>
        <v>-3.9829396194791269E-2</v>
      </c>
      <c r="H526">
        <f t="shared" si="82"/>
        <v>-0.30328163352357423</v>
      </c>
      <c r="I526">
        <f t="shared" si="83"/>
        <v>-0.35756271202010614</v>
      </c>
      <c r="J526">
        <f t="shared" si="84"/>
        <v>-0.9435423491300805</v>
      </c>
      <c r="K526">
        <f t="shared" si="85"/>
        <v>-0.49888808511330907</v>
      </c>
      <c r="M526">
        <f t="shared" si="86"/>
        <v>-2.1431041759818612</v>
      </c>
      <c r="N526">
        <f t="shared" si="87"/>
        <v>0.11729018795348886</v>
      </c>
      <c r="O526">
        <f t="shared" si="88"/>
        <v>0.10497737223337315</v>
      </c>
      <c r="P526">
        <f t="shared" si="89"/>
        <v>0.89502262776662689</v>
      </c>
      <c r="Q526">
        <f t="shared" si="90"/>
        <v>-0.11090627860606453</v>
      </c>
    </row>
    <row r="527" spans="1:17" x14ac:dyDescent="0.25">
      <c r="A527">
        <v>-5.6858338818942329</v>
      </c>
      <c r="B527">
        <v>-35.508699828064103</v>
      </c>
      <c r="C527">
        <v>-46.758841498002319</v>
      </c>
      <c r="D527">
        <v>157.1927179217501</v>
      </c>
      <c r="E527">
        <v>0</v>
      </c>
      <c r="G527">
        <f t="shared" si="81"/>
        <v>-3.9829396194791269E-2</v>
      </c>
      <c r="H527">
        <f t="shared" si="82"/>
        <v>-0.30328163352357423</v>
      </c>
      <c r="I527">
        <f t="shared" si="83"/>
        <v>-0.35756271202010614</v>
      </c>
      <c r="J527">
        <f t="shared" si="84"/>
        <v>1.5618772282566569</v>
      </c>
      <c r="K527">
        <f t="shared" si="85"/>
        <v>-0.49888808511330907</v>
      </c>
      <c r="M527">
        <f t="shared" si="86"/>
        <v>0.36231540140487617</v>
      </c>
      <c r="N527">
        <f t="shared" si="87"/>
        <v>1.436651992566971</v>
      </c>
      <c r="O527">
        <f t="shared" si="88"/>
        <v>0.58960081166678324</v>
      </c>
      <c r="P527">
        <f t="shared" si="89"/>
        <v>0.41039918833321676</v>
      </c>
      <c r="Q527">
        <f t="shared" si="90"/>
        <v>-0.89062496287310622</v>
      </c>
    </row>
    <row r="528" spans="1:17" x14ac:dyDescent="0.25">
      <c r="A528">
        <v>-5.6858338818942329</v>
      </c>
      <c r="B528">
        <v>-35.508699828064103</v>
      </c>
      <c r="C528">
        <v>-46.758841498002319</v>
      </c>
      <c r="D528">
        <v>157.1927179217501</v>
      </c>
      <c r="E528">
        <v>0</v>
      </c>
      <c r="G528">
        <f t="shared" si="81"/>
        <v>-3.9829396194791269E-2</v>
      </c>
      <c r="H528">
        <f t="shared" si="82"/>
        <v>-0.30328163352357423</v>
      </c>
      <c r="I528">
        <f t="shared" si="83"/>
        <v>-0.35756271202010614</v>
      </c>
      <c r="J528">
        <f t="shared" si="84"/>
        <v>1.5618772282566569</v>
      </c>
      <c r="K528">
        <f t="shared" si="85"/>
        <v>-0.49888808511330907</v>
      </c>
      <c r="M528">
        <f t="shared" si="86"/>
        <v>0.36231540140487617</v>
      </c>
      <c r="N528">
        <f t="shared" si="87"/>
        <v>1.436651992566971</v>
      </c>
      <c r="O528">
        <f t="shared" si="88"/>
        <v>0.58960081166678324</v>
      </c>
      <c r="P528">
        <f t="shared" si="89"/>
        <v>0.41039918833321676</v>
      </c>
      <c r="Q528">
        <f t="shared" si="90"/>
        <v>-0.89062496287310622</v>
      </c>
    </row>
    <row r="529" spans="1:17" x14ac:dyDescent="0.25">
      <c r="A529">
        <v>-43.580409799888336</v>
      </c>
      <c r="B529">
        <v>-35.508699828064103</v>
      </c>
      <c r="C529">
        <v>-46.758841498002319</v>
      </c>
      <c r="D529">
        <v>-94.961360375027951</v>
      </c>
      <c r="E529">
        <v>0</v>
      </c>
      <c r="G529">
        <f t="shared" si="81"/>
        <v>-0.30528176593031975</v>
      </c>
      <c r="H529">
        <f t="shared" si="82"/>
        <v>-0.30328163352357423</v>
      </c>
      <c r="I529">
        <f t="shared" si="83"/>
        <v>-0.35756271202010614</v>
      </c>
      <c r="J529">
        <f t="shared" si="84"/>
        <v>-0.9435423491300805</v>
      </c>
      <c r="K529">
        <f t="shared" si="85"/>
        <v>-0.49888808511330907</v>
      </c>
      <c r="M529">
        <f t="shared" si="86"/>
        <v>-2.4085565457173894</v>
      </c>
      <c r="N529">
        <f t="shared" si="87"/>
        <v>8.9945032456667934E-2</v>
      </c>
      <c r="O529">
        <f t="shared" si="88"/>
        <v>8.2522539924731297E-2</v>
      </c>
      <c r="P529">
        <f t="shared" si="89"/>
        <v>0.91747746007526865</v>
      </c>
      <c r="Q529">
        <f t="shared" si="90"/>
        <v>-8.6127266030633948E-2</v>
      </c>
    </row>
    <row r="530" spans="1:17" x14ac:dyDescent="0.25">
      <c r="A530">
        <v>-5.6858338818942329</v>
      </c>
      <c r="B530">
        <v>-35.508699828064103</v>
      </c>
      <c r="C530">
        <v>-46.758841498002319</v>
      </c>
      <c r="D530">
        <v>-94.961360375027951</v>
      </c>
      <c r="E530">
        <v>1</v>
      </c>
      <c r="G530">
        <f t="shared" si="81"/>
        <v>-3.9829396194791269E-2</v>
      </c>
      <c r="H530">
        <f t="shared" si="82"/>
        <v>-0.30328163352357423</v>
      </c>
      <c r="I530">
        <f t="shared" si="83"/>
        <v>-0.35756271202010614</v>
      </c>
      <c r="J530">
        <f t="shared" si="84"/>
        <v>-0.9435423491300805</v>
      </c>
      <c r="K530">
        <f t="shared" si="85"/>
        <v>-0.49888808511330907</v>
      </c>
      <c r="M530">
        <f t="shared" si="86"/>
        <v>-2.1431041759818612</v>
      </c>
      <c r="N530">
        <f t="shared" si="87"/>
        <v>0.11729018795348886</v>
      </c>
      <c r="O530">
        <f t="shared" si="88"/>
        <v>0.10497737223337315</v>
      </c>
      <c r="P530">
        <f t="shared" si="89"/>
        <v>0.10497737223337315</v>
      </c>
      <c r="Q530">
        <f t="shared" si="90"/>
        <v>-2.254010454587926</v>
      </c>
    </row>
    <row r="531" spans="1:17" x14ac:dyDescent="0.25">
      <c r="A531">
        <v>-43.580409799888336</v>
      </c>
      <c r="B531">
        <v>-35.508699828064103</v>
      </c>
      <c r="C531">
        <v>-46.758841498002319</v>
      </c>
      <c r="D531">
        <v>-94.961360375027951</v>
      </c>
      <c r="E531">
        <v>0</v>
      </c>
      <c r="G531">
        <f t="shared" si="81"/>
        <v>-0.30528176593031975</v>
      </c>
      <c r="H531">
        <f t="shared" si="82"/>
        <v>-0.30328163352357423</v>
      </c>
      <c r="I531">
        <f t="shared" si="83"/>
        <v>-0.35756271202010614</v>
      </c>
      <c r="J531">
        <f t="shared" si="84"/>
        <v>-0.9435423491300805</v>
      </c>
      <c r="K531">
        <f t="shared" si="85"/>
        <v>-0.49888808511330907</v>
      </c>
      <c r="M531">
        <f t="shared" si="86"/>
        <v>-2.4085565457173894</v>
      </c>
      <c r="N531">
        <f t="shared" si="87"/>
        <v>8.9945032456667934E-2</v>
      </c>
      <c r="O531">
        <f t="shared" si="88"/>
        <v>8.2522539924731297E-2</v>
      </c>
      <c r="P531">
        <f t="shared" si="89"/>
        <v>0.91747746007526865</v>
      </c>
      <c r="Q531">
        <f t="shared" si="90"/>
        <v>-8.6127266030633948E-2</v>
      </c>
    </row>
    <row r="532" spans="1:17" x14ac:dyDescent="0.25">
      <c r="A532">
        <v>76.513380263189873</v>
      </c>
      <c r="B532">
        <v>-35.508699828064103</v>
      </c>
      <c r="C532">
        <v>-46.758841498002319</v>
      </c>
      <c r="D532">
        <v>-94.961360375027951</v>
      </c>
      <c r="E532">
        <v>0</v>
      </c>
      <c r="G532">
        <f t="shared" si="81"/>
        <v>0.53597797614341225</v>
      </c>
      <c r="H532">
        <f t="shared" si="82"/>
        <v>-0.30328163352357423</v>
      </c>
      <c r="I532">
        <f t="shared" si="83"/>
        <v>-0.35756271202010614</v>
      </c>
      <c r="J532">
        <f t="shared" si="84"/>
        <v>-0.9435423491300805</v>
      </c>
      <c r="K532">
        <f t="shared" si="85"/>
        <v>-0.49888808511330907</v>
      </c>
      <c r="M532">
        <f t="shared" si="86"/>
        <v>-1.5672968036436576</v>
      </c>
      <c r="N532">
        <f t="shared" si="87"/>
        <v>0.20860833014252075</v>
      </c>
      <c r="O532">
        <f t="shared" si="88"/>
        <v>0.17260209526929321</v>
      </c>
      <c r="P532">
        <f t="shared" si="89"/>
        <v>0.82739790473070673</v>
      </c>
      <c r="Q532">
        <f t="shared" si="90"/>
        <v>-0.18946955731154125</v>
      </c>
    </row>
    <row r="533" spans="1:17" x14ac:dyDescent="0.25">
      <c r="A533">
        <v>-43.580409799888336</v>
      </c>
      <c r="B533">
        <v>-35.508699828064103</v>
      </c>
      <c r="C533">
        <v>-46.758841498002319</v>
      </c>
      <c r="D533">
        <v>157.1927179217501</v>
      </c>
      <c r="E533">
        <v>1</v>
      </c>
      <c r="G533">
        <f t="shared" si="81"/>
        <v>-0.30528176593031975</v>
      </c>
      <c r="H533">
        <f t="shared" si="82"/>
        <v>-0.30328163352357423</v>
      </c>
      <c r="I533">
        <f t="shared" si="83"/>
        <v>-0.35756271202010614</v>
      </c>
      <c r="J533">
        <f t="shared" si="84"/>
        <v>1.5618772282566569</v>
      </c>
      <c r="K533">
        <f t="shared" si="85"/>
        <v>-0.49888808511330907</v>
      </c>
      <c r="M533">
        <f t="shared" si="86"/>
        <v>9.6863031669347732E-2</v>
      </c>
      <c r="N533">
        <f t="shared" si="87"/>
        <v>1.1017094639801805</v>
      </c>
      <c r="O533">
        <f t="shared" si="88"/>
        <v>0.52419684207625084</v>
      </c>
      <c r="P533">
        <f t="shared" si="89"/>
        <v>0.52419684207625084</v>
      </c>
      <c r="Q533">
        <f t="shared" si="90"/>
        <v>-0.64588801238367677</v>
      </c>
    </row>
    <row r="534" spans="1:17" x14ac:dyDescent="0.25">
      <c r="A534">
        <v>-43.580409799888336</v>
      </c>
      <c r="B534">
        <v>-35.508699828064103</v>
      </c>
      <c r="C534">
        <v>-46.758841498002319</v>
      </c>
      <c r="D534">
        <v>-94.961360375027951</v>
      </c>
      <c r="E534">
        <v>1</v>
      </c>
      <c r="G534">
        <f t="shared" si="81"/>
        <v>-0.30528176593031975</v>
      </c>
      <c r="H534">
        <f t="shared" si="82"/>
        <v>-0.30328163352357423</v>
      </c>
      <c r="I534">
        <f t="shared" si="83"/>
        <v>-0.35756271202010614</v>
      </c>
      <c r="J534">
        <f t="shared" si="84"/>
        <v>-0.9435423491300805</v>
      </c>
      <c r="K534">
        <f t="shared" si="85"/>
        <v>-0.49888808511330907</v>
      </c>
      <c r="M534">
        <f t="shared" si="86"/>
        <v>-2.4085565457173894</v>
      </c>
      <c r="N534">
        <f t="shared" si="87"/>
        <v>8.9945032456667934E-2</v>
      </c>
      <c r="O534">
        <f t="shared" si="88"/>
        <v>8.2522539924731297E-2</v>
      </c>
      <c r="P534">
        <f t="shared" si="89"/>
        <v>8.2522539924731297E-2</v>
      </c>
      <c r="Q534">
        <f t="shared" si="90"/>
        <v>-2.4946838117480232</v>
      </c>
    </row>
    <row r="535" spans="1:17" x14ac:dyDescent="0.25">
      <c r="A535">
        <v>6.0882919635254256</v>
      </c>
      <c r="B535">
        <v>-35.508699828064103</v>
      </c>
      <c r="C535">
        <v>-46.758841498002319</v>
      </c>
      <c r="D535">
        <v>-94.961360375027951</v>
      </c>
      <c r="E535">
        <v>0</v>
      </c>
      <c r="G535">
        <f t="shared" si="81"/>
        <v>4.2648624247888053E-2</v>
      </c>
      <c r="H535">
        <f t="shared" si="82"/>
        <v>-0.30328163352357423</v>
      </c>
      <c r="I535">
        <f t="shared" si="83"/>
        <v>-0.35756271202010614</v>
      </c>
      <c r="J535">
        <f t="shared" si="84"/>
        <v>-0.9435423491300805</v>
      </c>
      <c r="K535">
        <f t="shared" si="85"/>
        <v>-0.49888808511330907</v>
      </c>
      <c r="M535">
        <f t="shared" si="86"/>
        <v>-2.0606261555391816</v>
      </c>
      <c r="N535">
        <f t="shared" si="87"/>
        <v>0.12737418886585367</v>
      </c>
      <c r="O535">
        <f t="shared" si="88"/>
        <v>0.11298306287639331</v>
      </c>
      <c r="P535">
        <f t="shared" si="89"/>
        <v>0.88701693712360674</v>
      </c>
      <c r="Q535">
        <f t="shared" si="90"/>
        <v>-0.11989120201426787</v>
      </c>
    </row>
    <row r="536" spans="1:17" x14ac:dyDescent="0.25">
      <c r="A536">
        <v>-5.6858338818942329</v>
      </c>
      <c r="B536">
        <v>-35.508699828064103</v>
      </c>
      <c r="C536">
        <v>-46.758841498002319</v>
      </c>
      <c r="D536">
        <v>-94.961360375027951</v>
      </c>
      <c r="E536">
        <v>1</v>
      </c>
      <c r="G536">
        <f t="shared" si="81"/>
        <v>-3.9829396194791269E-2</v>
      </c>
      <c r="H536">
        <f t="shared" si="82"/>
        <v>-0.30328163352357423</v>
      </c>
      <c r="I536">
        <f t="shared" si="83"/>
        <v>-0.35756271202010614</v>
      </c>
      <c r="J536">
        <f t="shared" si="84"/>
        <v>-0.9435423491300805</v>
      </c>
      <c r="K536">
        <f t="shared" si="85"/>
        <v>-0.49888808511330907</v>
      </c>
      <c r="M536">
        <f t="shared" si="86"/>
        <v>-2.1431041759818612</v>
      </c>
      <c r="N536">
        <f t="shared" si="87"/>
        <v>0.11729018795348886</v>
      </c>
      <c r="O536">
        <f t="shared" si="88"/>
        <v>0.10497737223337315</v>
      </c>
      <c r="P536">
        <f t="shared" si="89"/>
        <v>0.10497737223337315</v>
      </c>
      <c r="Q536">
        <f t="shared" si="90"/>
        <v>-2.254010454587926</v>
      </c>
    </row>
    <row r="537" spans="1:17" x14ac:dyDescent="0.25">
      <c r="A537">
        <v>-5.6858338818942329</v>
      </c>
      <c r="B537">
        <v>-35.508699828064103</v>
      </c>
      <c r="C537">
        <v>-46.758841498002319</v>
      </c>
      <c r="D537">
        <v>-94.961360375027951</v>
      </c>
      <c r="E537">
        <v>0</v>
      </c>
      <c r="G537">
        <f t="shared" si="81"/>
        <v>-3.9829396194791269E-2</v>
      </c>
      <c r="H537">
        <f t="shared" si="82"/>
        <v>-0.30328163352357423</v>
      </c>
      <c r="I537">
        <f t="shared" si="83"/>
        <v>-0.35756271202010614</v>
      </c>
      <c r="J537">
        <f t="shared" si="84"/>
        <v>-0.9435423491300805</v>
      </c>
      <c r="K537">
        <f t="shared" si="85"/>
        <v>-0.49888808511330907</v>
      </c>
      <c r="M537">
        <f t="shared" si="86"/>
        <v>-2.1431041759818612</v>
      </c>
      <c r="N537">
        <f t="shared" si="87"/>
        <v>0.11729018795348886</v>
      </c>
      <c r="O537">
        <f t="shared" si="88"/>
        <v>0.10497737223337315</v>
      </c>
      <c r="P537">
        <f t="shared" si="89"/>
        <v>0.89502262776662689</v>
      </c>
      <c r="Q537">
        <f t="shared" si="90"/>
        <v>-0.11090627860606453</v>
      </c>
    </row>
    <row r="538" spans="1:17" x14ac:dyDescent="0.25">
      <c r="A538">
        <v>6.0882919635254256</v>
      </c>
      <c r="B538">
        <v>-35.508699828064103</v>
      </c>
      <c r="C538">
        <v>-46.758841498002319</v>
      </c>
      <c r="D538">
        <v>-94.961360375027951</v>
      </c>
      <c r="E538">
        <v>0</v>
      </c>
      <c r="G538">
        <f t="shared" si="81"/>
        <v>4.2648624247888053E-2</v>
      </c>
      <c r="H538">
        <f t="shared" si="82"/>
        <v>-0.30328163352357423</v>
      </c>
      <c r="I538">
        <f t="shared" si="83"/>
        <v>-0.35756271202010614</v>
      </c>
      <c r="J538">
        <f t="shared" si="84"/>
        <v>-0.9435423491300805</v>
      </c>
      <c r="K538">
        <f t="shared" si="85"/>
        <v>-0.49888808511330907</v>
      </c>
      <c r="M538">
        <f t="shared" si="86"/>
        <v>-2.0606261555391816</v>
      </c>
      <c r="N538">
        <f t="shared" si="87"/>
        <v>0.12737418886585367</v>
      </c>
      <c r="O538">
        <f t="shared" si="88"/>
        <v>0.11298306287639331</v>
      </c>
      <c r="P538">
        <f t="shared" si="89"/>
        <v>0.88701693712360674</v>
      </c>
      <c r="Q538">
        <f t="shared" si="90"/>
        <v>-0.11989120201426787</v>
      </c>
    </row>
    <row r="539" spans="1:17" x14ac:dyDescent="0.25">
      <c r="A539">
        <v>6.0882919635254256</v>
      </c>
      <c r="B539">
        <v>-35.508699828064103</v>
      </c>
      <c r="C539">
        <v>-46.758841498002319</v>
      </c>
      <c r="D539">
        <v>-94.961360375027951</v>
      </c>
      <c r="E539">
        <v>0</v>
      </c>
      <c r="G539">
        <f t="shared" si="81"/>
        <v>4.2648624247888053E-2</v>
      </c>
      <c r="H539">
        <f t="shared" si="82"/>
        <v>-0.30328163352357423</v>
      </c>
      <c r="I539">
        <f t="shared" si="83"/>
        <v>-0.35756271202010614</v>
      </c>
      <c r="J539">
        <f t="shared" si="84"/>
        <v>-0.9435423491300805</v>
      </c>
      <c r="K539">
        <f t="shared" si="85"/>
        <v>-0.49888808511330907</v>
      </c>
      <c r="M539">
        <f t="shared" si="86"/>
        <v>-2.0606261555391816</v>
      </c>
      <c r="N539">
        <f t="shared" si="87"/>
        <v>0.12737418886585367</v>
      </c>
      <c r="O539">
        <f t="shared" si="88"/>
        <v>0.11298306287639331</v>
      </c>
      <c r="P539">
        <f t="shared" si="89"/>
        <v>0.88701693712360674</v>
      </c>
      <c r="Q539">
        <f t="shared" si="90"/>
        <v>-0.11989120201426787</v>
      </c>
    </row>
    <row r="540" spans="1:17" x14ac:dyDescent="0.25">
      <c r="A540">
        <v>76.513380263189873</v>
      </c>
      <c r="B540">
        <v>-35.508699828064103</v>
      </c>
      <c r="C540">
        <v>-46.758841498002319</v>
      </c>
      <c r="D540">
        <v>-94.961360375027951</v>
      </c>
      <c r="E540">
        <v>1</v>
      </c>
      <c r="G540">
        <f t="shared" si="81"/>
        <v>0.53597797614341225</v>
      </c>
      <c r="H540">
        <f t="shared" si="82"/>
        <v>-0.30328163352357423</v>
      </c>
      <c r="I540">
        <f t="shared" si="83"/>
        <v>-0.35756271202010614</v>
      </c>
      <c r="J540">
        <f t="shared" si="84"/>
        <v>-0.9435423491300805</v>
      </c>
      <c r="K540">
        <f t="shared" si="85"/>
        <v>-0.49888808511330907</v>
      </c>
      <c r="M540">
        <f t="shared" si="86"/>
        <v>-1.5672968036436576</v>
      </c>
      <c r="N540">
        <f t="shared" si="87"/>
        <v>0.20860833014252075</v>
      </c>
      <c r="O540">
        <f t="shared" si="88"/>
        <v>0.17260209526929321</v>
      </c>
      <c r="P540">
        <f t="shared" si="89"/>
        <v>0.17260209526929321</v>
      </c>
      <c r="Q540">
        <f t="shared" si="90"/>
        <v>-1.7567663609551989</v>
      </c>
    </row>
    <row r="541" spans="1:17" x14ac:dyDescent="0.25">
      <c r="A541">
        <v>6.0882919635254256</v>
      </c>
      <c r="B541">
        <v>-35.508699828064103</v>
      </c>
      <c r="C541">
        <v>-46.758841498002319</v>
      </c>
      <c r="D541">
        <v>-94.961360375027951</v>
      </c>
      <c r="E541">
        <v>0</v>
      </c>
      <c r="G541">
        <f t="shared" si="81"/>
        <v>4.2648624247888053E-2</v>
      </c>
      <c r="H541">
        <f t="shared" si="82"/>
        <v>-0.30328163352357423</v>
      </c>
      <c r="I541">
        <f t="shared" si="83"/>
        <v>-0.35756271202010614</v>
      </c>
      <c r="J541">
        <f t="shared" si="84"/>
        <v>-0.9435423491300805</v>
      </c>
      <c r="K541">
        <f t="shared" si="85"/>
        <v>-0.49888808511330907</v>
      </c>
      <c r="M541">
        <f t="shared" si="86"/>
        <v>-2.0606261555391816</v>
      </c>
      <c r="N541">
        <f t="shared" si="87"/>
        <v>0.12737418886585367</v>
      </c>
      <c r="O541">
        <f t="shared" si="88"/>
        <v>0.11298306287639331</v>
      </c>
      <c r="P541">
        <f t="shared" si="89"/>
        <v>0.88701693712360674</v>
      </c>
      <c r="Q541">
        <f t="shared" si="90"/>
        <v>-0.11989120201426787</v>
      </c>
    </row>
    <row r="542" spans="1:17" x14ac:dyDescent="0.25">
      <c r="A542">
        <v>-5.6858338818942329</v>
      </c>
      <c r="B542">
        <v>-35.508699828064103</v>
      </c>
      <c r="C542">
        <v>-46.758841498002319</v>
      </c>
      <c r="D542">
        <v>-94.961360375027951</v>
      </c>
      <c r="E542">
        <v>0</v>
      </c>
      <c r="G542">
        <f t="shared" si="81"/>
        <v>-3.9829396194791269E-2</v>
      </c>
      <c r="H542">
        <f t="shared" si="82"/>
        <v>-0.30328163352357423</v>
      </c>
      <c r="I542">
        <f t="shared" si="83"/>
        <v>-0.35756271202010614</v>
      </c>
      <c r="J542">
        <f t="shared" si="84"/>
        <v>-0.9435423491300805</v>
      </c>
      <c r="K542">
        <f t="shared" si="85"/>
        <v>-0.49888808511330907</v>
      </c>
      <c r="M542">
        <f t="shared" si="86"/>
        <v>-2.1431041759818612</v>
      </c>
      <c r="N542">
        <f t="shared" si="87"/>
        <v>0.11729018795348886</v>
      </c>
      <c r="O542">
        <f t="shared" si="88"/>
        <v>0.10497737223337315</v>
      </c>
      <c r="P542">
        <f t="shared" si="89"/>
        <v>0.89502262776662689</v>
      </c>
      <c r="Q542">
        <f t="shared" si="90"/>
        <v>-0.11090627860606453</v>
      </c>
    </row>
    <row r="543" spans="1:17" x14ac:dyDescent="0.25">
      <c r="A543">
        <v>-5.6858338818942329</v>
      </c>
      <c r="B543">
        <v>-35.508699828064103</v>
      </c>
      <c r="C543">
        <v>-46.758841498002319</v>
      </c>
      <c r="D543">
        <v>157.1927179217501</v>
      </c>
      <c r="E543">
        <v>1</v>
      </c>
      <c r="G543">
        <f t="shared" si="81"/>
        <v>-3.9829396194791269E-2</v>
      </c>
      <c r="H543">
        <f t="shared" si="82"/>
        <v>-0.30328163352357423</v>
      </c>
      <c r="I543">
        <f t="shared" si="83"/>
        <v>-0.35756271202010614</v>
      </c>
      <c r="J543">
        <f t="shared" si="84"/>
        <v>1.5618772282566569</v>
      </c>
      <c r="K543">
        <f t="shared" si="85"/>
        <v>-0.49888808511330907</v>
      </c>
      <c r="M543">
        <f t="shared" si="86"/>
        <v>0.36231540140487617</v>
      </c>
      <c r="N543">
        <f t="shared" si="87"/>
        <v>1.436651992566971</v>
      </c>
      <c r="O543">
        <f t="shared" si="88"/>
        <v>0.58960081166678324</v>
      </c>
      <c r="P543">
        <f t="shared" si="89"/>
        <v>0.58960081166678324</v>
      </c>
      <c r="Q543">
        <f t="shared" si="90"/>
        <v>-0.52830956146823038</v>
      </c>
    </row>
    <row r="544" spans="1:17" x14ac:dyDescent="0.25">
      <c r="A544">
        <v>-43.580409799888336</v>
      </c>
      <c r="B544">
        <v>-35.508699828064103</v>
      </c>
      <c r="C544">
        <v>-46.758841498002319</v>
      </c>
      <c r="D544">
        <v>-94.961360375027951</v>
      </c>
      <c r="E544">
        <v>0</v>
      </c>
      <c r="G544">
        <f t="shared" si="81"/>
        <v>-0.30528176593031975</v>
      </c>
      <c r="H544">
        <f t="shared" si="82"/>
        <v>-0.30328163352357423</v>
      </c>
      <c r="I544">
        <f t="shared" si="83"/>
        <v>-0.35756271202010614</v>
      </c>
      <c r="J544">
        <f t="shared" si="84"/>
        <v>-0.9435423491300805</v>
      </c>
      <c r="K544">
        <f t="shared" si="85"/>
        <v>-0.49888808511330907</v>
      </c>
      <c r="M544">
        <f t="shared" si="86"/>
        <v>-2.4085565457173894</v>
      </c>
      <c r="N544">
        <f t="shared" si="87"/>
        <v>8.9945032456667934E-2</v>
      </c>
      <c r="O544">
        <f t="shared" si="88"/>
        <v>8.2522539924731297E-2</v>
      </c>
      <c r="P544">
        <f t="shared" si="89"/>
        <v>0.91747746007526865</v>
      </c>
      <c r="Q544">
        <f t="shared" si="90"/>
        <v>-8.6127266030633948E-2</v>
      </c>
    </row>
    <row r="545" spans="1:17" x14ac:dyDescent="0.25">
      <c r="A545">
        <v>-43.580409799888336</v>
      </c>
      <c r="B545">
        <v>-35.508699828064103</v>
      </c>
      <c r="C545">
        <v>-46.758841498002319</v>
      </c>
      <c r="D545">
        <v>157.1927179217501</v>
      </c>
      <c r="E545">
        <v>0</v>
      </c>
      <c r="G545">
        <f t="shared" si="81"/>
        <v>-0.30528176593031975</v>
      </c>
      <c r="H545">
        <f t="shared" si="82"/>
        <v>-0.30328163352357423</v>
      </c>
      <c r="I545">
        <f t="shared" si="83"/>
        <v>-0.35756271202010614</v>
      </c>
      <c r="J545">
        <f t="shared" si="84"/>
        <v>1.5618772282566569</v>
      </c>
      <c r="K545">
        <f t="shared" si="85"/>
        <v>-0.49888808511330907</v>
      </c>
      <c r="M545">
        <f t="shared" si="86"/>
        <v>9.6863031669347732E-2</v>
      </c>
      <c r="N545">
        <f t="shared" si="87"/>
        <v>1.1017094639801805</v>
      </c>
      <c r="O545">
        <f t="shared" si="88"/>
        <v>0.52419684207625084</v>
      </c>
      <c r="P545">
        <f t="shared" si="89"/>
        <v>0.47580315792374916</v>
      </c>
      <c r="Q545">
        <f t="shared" si="90"/>
        <v>-0.74275104405302439</v>
      </c>
    </row>
    <row r="546" spans="1:17" x14ac:dyDescent="0.25">
      <c r="A546">
        <v>-43.580409799888336</v>
      </c>
      <c r="B546">
        <v>-35.508699828064103</v>
      </c>
      <c r="C546">
        <v>-46.758841498002319</v>
      </c>
      <c r="D546">
        <v>-94.961360375027951</v>
      </c>
      <c r="E546">
        <v>0</v>
      </c>
      <c r="G546">
        <f t="shared" si="81"/>
        <v>-0.30528176593031975</v>
      </c>
      <c r="H546">
        <f t="shared" si="82"/>
        <v>-0.30328163352357423</v>
      </c>
      <c r="I546">
        <f t="shared" si="83"/>
        <v>-0.35756271202010614</v>
      </c>
      <c r="J546">
        <f t="shared" si="84"/>
        <v>-0.9435423491300805</v>
      </c>
      <c r="K546">
        <f t="shared" si="85"/>
        <v>-0.49888808511330907</v>
      </c>
      <c r="M546">
        <f t="shared" si="86"/>
        <v>-2.4085565457173894</v>
      </c>
      <c r="N546">
        <f t="shared" si="87"/>
        <v>8.9945032456667934E-2</v>
      </c>
      <c r="O546">
        <f t="shared" si="88"/>
        <v>8.2522539924731297E-2</v>
      </c>
      <c r="P546">
        <f t="shared" si="89"/>
        <v>0.91747746007526865</v>
      </c>
      <c r="Q546">
        <f t="shared" si="90"/>
        <v>-8.6127266030633948E-2</v>
      </c>
    </row>
    <row r="547" spans="1:17" x14ac:dyDescent="0.25">
      <c r="A547">
        <v>-5.6858338818942329</v>
      </c>
      <c r="B547">
        <v>-35.508699828064103</v>
      </c>
      <c r="C547">
        <v>-46.758841498002319</v>
      </c>
      <c r="D547">
        <v>-94.961360375027951</v>
      </c>
      <c r="E547">
        <v>0</v>
      </c>
      <c r="G547">
        <f t="shared" si="81"/>
        <v>-3.9829396194791269E-2</v>
      </c>
      <c r="H547">
        <f t="shared" si="82"/>
        <v>-0.30328163352357423</v>
      </c>
      <c r="I547">
        <f t="shared" si="83"/>
        <v>-0.35756271202010614</v>
      </c>
      <c r="J547">
        <f t="shared" si="84"/>
        <v>-0.9435423491300805</v>
      </c>
      <c r="K547">
        <f t="shared" si="85"/>
        <v>-0.49888808511330907</v>
      </c>
      <c r="M547">
        <f t="shared" si="86"/>
        <v>-2.1431041759818612</v>
      </c>
      <c r="N547">
        <f t="shared" si="87"/>
        <v>0.11729018795348886</v>
      </c>
      <c r="O547">
        <f t="shared" si="88"/>
        <v>0.10497737223337315</v>
      </c>
      <c r="P547">
        <f t="shared" si="89"/>
        <v>0.89502262776662689</v>
      </c>
      <c r="Q547">
        <f t="shared" si="90"/>
        <v>-0.11090627860606453</v>
      </c>
    </row>
    <row r="548" spans="1:17" x14ac:dyDescent="0.25">
      <c r="A548">
        <v>6.0882919635254256</v>
      </c>
      <c r="B548">
        <v>-35.508699828064103</v>
      </c>
      <c r="C548">
        <v>-46.758841498002319</v>
      </c>
      <c r="D548">
        <v>-94.961360375027951</v>
      </c>
      <c r="E548">
        <v>1</v>
      </c>
      <c r="G548">
        <f t="shared" si="81"/>
        <v>4.2648624247888053E-2</v>
      </c>
      <c r="H548">
        <f t="shared" si="82"/>
        <v>-0.30328163352357423</v>
      </c>
      <c r="I548">
        <f t="shared" si="83"/>
        <v>-0.35756271202010614</v>
      </c>
      <c r="J548">
        <f t="shared" si="84"/>
        <v>-0.9435423491300805</v>
      </c>
      <c r="K548">
        <f t="shared" si="85"/>
        <v>-0.49888808511330907</v>
      </c>
      <c r="M548">
        <f t="shared" si="86"/>
        <v>-2.0606261555391816</v>
      </c>
      <c r="N548">
        <f t="shared" si="87"/>
        <v>0.12737418886585367</v>
      </c>
      <c r="O548">
        <f t="shared" si="88"/>
        <v>0.11298306287639331</v>
      </c>
      <c r="P548">
        <f t="shared" si="89"/>
        <v>0.11298306287639331</v>
      </c>
      <c r="Q548">
        <f t="shared" si="90"/>
        <v>-2.1805173575534496</v>
      </c>
    </row>
    <row r="549" spans="1:17" x14ac:dyDescent="0.25">
      <c r="A549">
        <v>-5.6858338818942329</v>
      </c>
      <c r="B549">
        <v>-35.508699828064103</v>
      </c>
      <c r="C549">
        <v>-46.758841498002319</v>
      </c>
      <c r="D549">
        <v>157.1927179217501</v>
      </c>
      <c r="E549">
        <v>0</v>
      </c>
      <c r="G549">
        <f t="shared" si="81"/>
        <v>-3.9829396194791269E-2</v>
      </c>
      <c r="H549">
        <f t="shared" si="82"/>
        <v>-0.30328163352357423</v>
      </c>
      <c r="I549">
        <f t="shared" si="83"/>
        <v>-0.35756271202010614</v>
      </c>
      <c r="J549">
        <f t="shared" si="84"/>
        <v>1.5618772282566569</v>
      </c>
      <c r="K549">
        <f t="shared" si="85"/>
        <v>-0.49888808511330907</v>
      </c>
      <c r="M549">
        <f t="shared" si="86"/>
        <v>0.36231540140487617</v>
      </c>
      <c r="N549">
        <f t="shared" si="87"/>
        <v>1.436651992566971</v>
      </c>
      <c r="O549">
        <f t="shared" si="88"/>
        <v>0.58960081166678324</v>
      </c>
      <c r="P549">
        <f t="shared" si="89"/>
        <v>0.41039918833321676</v>
      </c>
      <c r="Q549">
        <f t="shared" si="90"/>
        <v>-0.89062496287310622</v>
      </c>
    </row>
    <row r="550" spans="1:17" x14ac:dyDescent="0.25">
      <c r="A550">
        <v>-5.6858338818942329</v>
      </c>
      <c r="B550">
        <v>-35.508699828064103</v>
      </c>
      <c r="C550">
        <v>-46.758841498002319</v>
      </c>
      <c r="D550">
        <v>157.1927179217501</v>
      </c>
      <c r="E550">
        <v>0</v>
      </c>
      <c r="G550">
        <f t="shared" si="81"/>
        <v>-3.9829396194791269E-2</v>
      </c>
      <c r="H550">
        <f t="shared" si="82"/>
        <v>-0.30328163352357423</v>
      </c>
      <c r="I550">
        <f t="shared" si="83"/>
        <v>-0.35756271202010614</v>
      </c>
      <c r="J550">
        <f t="shared" si="84"/>
        <v>1.5618772282566569</v>
      </c>
      <c r="K550">
        <f t="shared" si="85"/>
        <v>-0.49888808511330907</v>
      </c>
      <c r="M550">
        <f t="shared" si="86"/>
        <v>0.36231540140487617</v>
      </c>
      <c r="N550">
        <f t="shared" si="87"/>
        <v>1.436651992566971</v>
      </c>
      <c r="O550">
        <f t="shared" si="88"/>
        <v>0.58960081166678324</v>
      </c>
      <c r="P550">
        <f t="shared" si="89"/>
        <v>0.41039918833321676</v>
      </c>
      <c r="Q550">
        <f t="shared" si="90"/>
        <v>-0.89062496287310622</v>
      </c>
    </row>
    <row r="551" spans="1:17" x14ac:dyDescent="0.25">
      <c r="A551">
        <v>-5.6858338818942329</v>
      </c>
      <c r="B551">
        <v>-35.508699828064103</v>
      </c>
      <c r="C551">
        <v>-46.758841498002319</v>
      </c>
      <c r="D551">
        <v>-94.961360375027951</v>
      </c>
      <c r="E551">
        <v>0</v>
      </c>
      <c r="G551">
        <f t="shared" si="81"/>
        <v>-3.9829396194791269E-2</v>
      </c>
      <c r="H551">
        <f t="shared" si="82"/>
        <v>-0.30328163352357423</v>
      </c>
      <c r="I551">
        <f t="shared" si="83"/>
        <v>-0.35756271202010614</v>
      </c>
      <c r="J551">
        <f t="shared" si="84"/>
        <v>-0.9435423491300805</v>
      </c>
      <c r="K551">
        <f t="shared" si="85"/>
        <v>-0.49888808511330907</v>
      </c>
      <c r="M551">
        <f t="shared" si="86"/>
        <v>-2.1431041759818612</v>
      </c>
      <c r="N551">
        <f t="shared" si="87"/>
        <v>0.11729018795348886</v>
      </c>
      <c r="O551">
        <f t="shared" si="88"/>
        <v>0.10497737223337315</v>
      </c>
      <c r="P551">
        <f t="shared" si="89"/>
        <v>0.89502262776662689</v>
      </c>
      <c r="Q551">
        <f t="shared" si="90"/>
        <v>-0.11090627860606453</v>
      </c>
    </row>
    <row r="552" spans="1:17" x14ac:dyDescent="0.25">
      <c r="A552">
        <v>-5.6858338818942329</v>
      </c>
      <c r="B552">
        <v>-35.508699828064103</v>
      </c>
      <c r="C552">
        <v>-46.758841498002319</v>
      </c>
      <c r="D552">
        <v>-94.961360375027951</v>
      </c>
      <c r="E552">
        <v>1</v>
      </c>
      <c r="G552">
        <f t="shared" si="81"/>
        <v>-3.9829396194791269E-2</v>
      </c>
      <c r="H552">
        <f t="shared" si="82"/>
        <v>-0.30328163352357423</v>
      </c>
      <c r="I552">
        <f t="shared" si="83"/>
        <v>-0.35756271202010614</v>
      </c>
      <c r="J552">
        <f t="shared" si="84"/>
        <v>-0.9435423491300805</v>
      </c>
      <c r="K552">
        <f t="shared" si="85"/>
        <v>-0.49888808511330907</v>
      </c>
      <c r="M552">
        <f t="shared" si="86"/>
        <v>-2.1431041759818612</v>
      </c>
      <c r="N552">
        <f t="shared" si="87"/>
        <v>0.11729018795348886</v>
      </c>
      <c r="O552">
        <f t="shared" si="88"/>
        <v>0.10497737223337315</v>
      </c>
      <c r="P552">
        <f t="shared" si="89"/>
        <v>0.10497737223337315</v>
      </c>
      <c r="Q552">
        <f t="shared" si="90"/>
        <v>-2.254010454587926</v>
      </c>
    </row>
    <row r="553" spans="1:17" x14ac:dyDescent="0.25">
      <c r="A553">
        <v>6.0882919635254256</v>
      </c>
      <c r="B553">
        <v>-35.508699828064103</v>
      </c>
      <c r="C553">
        <v>-46.758841498002319</v>
      </c>
      <c r="D553">
        <v>-94.961360375027951</v>
      </c>
      <c r="E553">
        <v>0</v>
      </c>
      <c r="G553">
        <f t="shared" si="81"/>
        <v>4.2648624247888053E-2</v>
      </c>
      <c r="H553">
        <f t="shared" si="82"/>
        <v>-0.30328163352357423</v>
      </c>
      <c r="I553">
        <f t="shared" si="83"/>
        <v>-0.35756271202010614</v>
      </c>
      <c r="J553">
        <f t="shared" si="84"/>
        <v>-0.9435423491300805</v>
      </c>
      <c r="K553">
        <f t="shared" si="85"/>
        <v>-0.49888808511330907</v>
      </c>
      <c r="M553">
        <f t="shared" si="86"/>
        <v>-2.0606261555391816</v>
      </c>
      <c r="N553">
        <f t="shared" si="87"/>
        <v>0.12737418886585367</v>
      </c>
      <c r="O553">
        <f t="shared" si="88"/>
        <v>0.11298306287639331</v>
      </c>
      <c r="P553">
        <f t="shared" si="89"/>
        <v>0.88701693712360674</v>
      </c>
      <c r="Q553">
        <f t="shared" si="90"/>
        <v>-0.11989120201426787</v>
      </c>
    </row>
    <row r="554" spans="1:17" x14ac:dyDescent="0.25">
      <c r="A554">
        <v>-5.6858338818942329</v>
      </c>
      <c r="B554">
        <v>-35.508699828064103</v>
      </c>
      <c r="C554">
        <v>-46.758841498002319</v>
      </c>
      <c r="D554">
        <v>-94.961360375027951</v>
      </c>
      <c r="E554">
        <v>0</v>
      </c>
      <c r="G554">
        <f t="shared" si="81"/>
        <v>-3.9829396194791269E-2</v>
      </c>
      <c r="H554">
        <f t="shared" si="82"/>
        <v>-0.30328163352357423</v>
      </c>
      <c r="I554">
        <f t="shared" si="83"/>
        <v>-0.35756271202010614</v>
      </c>
      <c r="J554">
        <f t="shared" si="84"/>
        <v>-0.9435423491300805</v>
      </c>
      <c r="K554">
        <f t="shared" si="85"/>
        <v>-0.49888808511330907</v>
      </c>
      <c r="M554">
        <f t="shared" si="86"/>
        <v>-2.1431041759818612</v>
      </c>
      <c r="N554">
        <f t="shared" si="87"/>
        <v>0.11729018795348886</v>
      </c>
      <c r="O554">
        <f t="shared" si="88"/>
        <v>0.10497737223337315</v>
      </c>
      <c r="P554">
        <f t="shared" si="89"/>
        <v>0.89502262776662689</v>
      </c>
      <c r="Q554">
        <f t="shared" si="90"/>
        <v>-0.11090627860606453</v>
      </c>
    </row>
    <row r="555" spans="1:17" x14ac:dyDescent="0.25">
      <c r="A555">
        <v>6.0882919635254256</v>
      </c>
      <c r="B555">
        <v>-35.508699828064103</v>
      </c>
      <c r="C555">
        <v>-46.758841498002319</v>
      </c>
      <c r="D555">
        <v>-94.961360375027951</v>
      </c>
      <c r="E555">
        <v>1</v>
      </c>
      <c r="G555">
        <f t="shared" si="81"/>
        <v>4.2648624247888053E-2</v>
      </c>
      <c r="H555">
        <f t="shared" si="82"/>
        <v>-0.30328163352357423</v>
      </c>
      <c r="I555">
        <f t="shared" si="83"/>
        <v>-0.35756271202010614</v>
      </c>
      <c r="J555">
        <f t="shared" si="84"/>
        <v>-0.9435423491300805</v>
      </c>
      <c r="K555">
        <f t="shared" si="85"/>
        <v>-0.49888808511330907</v>
      </c>
      <c r="M555">
        <f t="shared" si="86"/>
        <v>-2.0606261555391816</v>
      </c>
      <c r="N555">
        <f t="shared" si="87"/>
        <v>0.12737418886585367</v>
      </c>
      <c r="O555">
        <f t="shared" si="88"/>
        <v>0.11298306287639331</v>
      </c>
      <c r="P555">
        <f t="shared" si="89"/>
        <v>0.11298306287639331</v>
      </c>
      <c r="Q555">
        <f t="shared" si="90"/>
        <v>-2.1805173575534496</v>
      </c>
    </row>
    <row r="556" spans="1:17" x14ac:dyDescent="0.25">
      <c r="A556">
        <v>-43.580409799888336</v>
      </c>
      <c r="B556">
        <v>-35.508699828064103</v>
      </c>
      <c r="C556">
        <v>-46.758841498002319</v>
      </c>
      <c r="D556">
        <v>-94.961360375027951</v>
      </c>
      <c r="E556">
        <v>0</v>
      </c>
      <c r="G556">
        <f t="shared" si="81"/>
        <v>-0.30528176593031975</v>
      </c>
      <c r="H556">
        <f t="shared" si="82"/>
        <v>-0.30328163352357423</v>
      </c>
      <c r="I556">
        <f t="shared" si="83"/>
        <v>-0.35756271202010614</v>
      </c>
      <c r="J556">
        <f t="shared" si="84"/>
        <v>-0.9435423491300805</v>
      </c>
      <c r="K556">
        <f t="shared" si="85"/>
        <v>-0.49888808511330907</v>
      </c>
      <c r="M556">
        <f t="shared" si="86"/>
        <v>-2.4085565457173894</v>
      </c>
      <c r="N556">
        <f t="shared" si="87"/>
        <v>8.9945032456667934E-2</v>
      </c>
      <c r="O556">
        <f t="shared" si="88"/>
        <v>8.2522539924731297E-2</v>
      </c>
      <c r="P556">
        <f t="shared" si="89"/>
        <v>0.91747746007526865</v>
      </c>
      <c r="Q556">
        <f t="shared" si="90"/>
        <v>-8.6127266030633948E-2</v>
      </c>
    </row>
    <row r="557" spans="1:17" x14ac:dyDescent="0.25">
      <c r="A557">
        <v>-43.580409799888336</v>
      </c>
      <c r="B557">
        <v>-35.508699828064103</v>
      </c>
      <c r="C557">
        <v>-46.758841498002319</v>
      </c>
      <c r="D557">
        <v>-94.961360375027951</v>
      </c>
      <c r="E557">
        <v>0</v>
      </c>
      <c r="G557">
        <f t="shared" si="81"/>
        <v>-0.30528176593031975</v>
      </c>
      <c r="H557">
        <f t="shared" si="82"/>
        <v>-0.30328163352357423</v>
      </c>
      <c r="I557">
        <f t="shared" si="83"/>
        <v>-0.35756271202010614</v>
      </c>
      <c r="J557">
        <f t="shared" si="84"/>
        <v>-0.9435423491300805</v>
      </c>
      <c r="K557">
        <f t="shared" si="85"/>
        <v>-0.49888808511330907</v>
      </c>
      <c r="M557">
        <f t="shared" si="86"/>
        <v>-2.4085565457173894</v>
      </c>
      <c r="N557">
        <f t="shared" si="87"/>
        <v>8.9945032456667934E-2</v>
      </c>
      <c r="O557">
        <f t="shared" si="88"/>
        <v>8.2522539924731297E-2</v>
      </c>
      <c r="P557">
        <f t="shared" si="89"/>
        <v>0.91747746007526865</v>
      </c>
      <c r="Q557">
        <f t="shared" si="90"/>
        <v>-8.6127266030633948E-2</v>
      </c>
    </row>
    <row r="558" spans="1:17" x14ac:dyDescent="0.25">
      <c r="A558">
        <v>-43.580409799888336</v>
      </c>
      <c r="B558">
        <v>-35.508699828064103</v>
      </c>
      <c r="C558">
        <v>-46.758841498002319</v>
      </c>
      <c r="D558">
        <v>-94.961360375027951</v>
      </c>
      <c r="E558">
        <v>0</v>
      </c>
      <c r="G558">
        <f t="shared" si="81"/>
        <v>-0.30528176593031975</v>
      </c>
      <c r="H558">
        <f t="shared" si="82"/>
        <v>-0.30328163352357423</v>
      </c>
      <c r="I558">
        <f t="shared" si="83"/>
        <v>-0.35756271202010614</v>
      </c>
      <c r="J558">
        <f t="shared" si="84"/>
        <v>-0.9435423491300805</v>
      </c>
      <c r="K558">
        <f t="shared" si="85"/>
        <v>-0.49888808511330907</v>
      </c>
      <c r="M558">
        <f t="shared" si="86"/>
        <v>-2.4085565457173894</v>
      </c>
      <c r="N558">
        <f t="shared" si="87"/>
        <v>8.9945032456667934E-2</v>
      </c>
      <c r="O558">
        <f t="shared" si="88"/>
        <v>8.2522539924731297E-2</v>
      </c>
      <c r="P558">
        <f t="shared" si="89"/>
        <v>0.91747746007526865</v>
      </c>
      <c r="Q558">
        <f t="shared" si="90"/>
        <v>-8.6127266030633948E-2</v>
      </c>
    </row>
    <row r="559" spans="1:17" x14ac:dyDescent="0.25">
      <c r="A559">
        <v>-43.580409799888336</v>
      </c>
      <c r="B559">
        <v>-35.508699828064103</v>
      </c>
      <c r="C559">
        <v>-46.758841498002319</v>
      </c>
      <c r="D559">
        <v>157.1927179217501</v>
      </c>
      <c r="E559">
        <v>1</v>
      </c>
      <c r="G559">
        <f t="shared" si="81"/>
        <v>-0.30528176593031975</v>
      </c>
      <c r="H559">
        <f t="shared" si="82"/>
        <v>-0.30328163352357423</v>
      </c>
      <c r="I559">
        <f t="shared" si="83"/>
        <v>-0.35756271202010614</v>
      </c>
      <c r="J559">
        <f t="shared" si="84"/>
        <v>1.5618772282566569</v>
      </c>
      <c r="K559">
        <f t="shared" si="85"/>
        <v>-0.49888808511330907</v>
      </c>
      <c r="M559">
        <f t="shared" si="86"/>
        <v>9.6863031669347732E-2</v>
      </c>
      <c r="N559">
        <f t="shared" si="87"/>
        <v>1.1017094639801805</v>
      </c>
      <c r="O559">
        <f t="shared" si="88"/>
        <v>0.52419684207625084</v>
      </c>
      <c r="P559">
        <f t="shared" si="89"/>
        <v>0.52419684207625084</v>
      </c>
      <c r="Q559">
        <f t="shared" si="90"/>
        <v>-0.64588801238367677</v>
      </c>
    </row>
    <row r="560" spans="1:17" x14ac:dyDescent="0.25">
      <c r="A560">
        <v>6.0882919635254256</v>
      </c>
      <c r="B560">
        <v>-35.508699828064103</v>
      </c>
      <c r="C560">
        <v>-46.758841498002319</v>
      </c>
      <c r="D560">
        <v>-94.961360375027951</v>
      </c>
      <c r="E560">
        <v>0</v>
      </c>
      <c r="G560">
        <f t="shared" si="81"/>
        <v>4.2648624247888053E-2</v>
      </c>
      <c r="H560">
        <f t="shared" si="82"/>
        <v>-0.30328163352357423</v>
      </c>
      <c r="I560">
        <f t="shared" si="83"/>
        <v>-0.35756271202010614</v>
      </c>
      <c r="J560">
        <f t="shared" si="84"/>
        <v>-0.9435423491300805</v>
      </c>
      <c r="K560">
        <f t="shared" si="85"/>
        <v>-0.49888808511330907</v>
      </c>
      <c r="M560">
        <f t="shared" si="86"/>
        <v>-2.0606261555391816</v>
      </c>
      <c r="N560">
        <f t="shared" si="87"/>
        <v>0.12737418886585367</v>
      </c>
      <c r="O560">
        <f t="shared" si="88"/>
        <v>0.11298306287639331</v>
      </c>
      <c r="P560">
        <f t="shared" si="89"/>
        <v>0.88701693712360674</v>
      </c>
      <c r="Q560">
        <f t="shared" si="90"/>
        <v>-0.11989120201426787</v>
      </c>
    </row>
    <row r="561" spans="1:17" x14ac:dyDescent="0.25">
      <c r="A561">
        <v>10.385094737400134</v>
      </c>
      <c r="B561">
        <v>-35.508699828064103</v>
      </c>
      <c r="C561">
        <v>-46.758841498002319</v>
      </c>
      <c r="D561">
        <v>-94.961360375027951</v>
      </c>
      <c r="E561">
        <v>0</v>
      </c>
      <c r="G561">
        <f t="shared" si="81"/>
        <v>7.2747825808542693E-2</v>
      </c>
      <c r="H561">
        <f t="shared" si="82"/>
        <v>-0.30328163352357423</v>
      </c>
      <c r="I561">
        <f t="shared" si="83"/>
        <v>-0.35756271202010614</v>
      </c>
      <c r="J561">
        <f t="shared" si="84"/>
        <v>-0.9435423491300805</v>
      </c>
      <c r="K561">
        <f t="shared" si="85"/>
        <v>-0.49888808511330907</v>
      </c>
      <c r="M561">
        <f t="shared" si="86"/>
        <v>-2.0305269539785273</v>
      </c>
      <c r="N561">
        <f t="shared" si="87"/>
        <v>0.1312663316045557</v>
      </c>
      <c r="O561">
        <f t="shared" si="88"/>
        <v>0.1160348610555494</v>
      </c>
      <c r="P561">
        <f t="shared" si="89"/>
        <v>0.88396513894445061</v>
      </c>
      <c r="Q561">
        <f t="shared" si="90"/>
        <v>-0.12333765270529734</v>
      </c>
    </row>
    <row r="562" spans="1:17" x14ac:dyDescent="0.25">
      <c r="A562">
        <v>-43.580409799888336</v>
      </c>
      <c r="B562">
        <v>-35.508699828064103</v>
      </c>
      <c r="C562">
        <v>-46.758841498002319</v>
      </c>
      <c r="D562">
        <v>-94.961360375027951</v>
      </c>
      <c r="E562">
        <v>1</v>
      </c>
      <c r="G562">
        <f t="shared" si="81"/>
        <v>-0.30528176593031975</v>
      </c>
      <c r="H562">
        <f t="shared" si="82"/>
        <v>-0.30328163352357423</v>
      </c>
      <c r="I562">
        <f t="shared" si="83"/>
        <v>-0.35756271202010614</v>
      </c>
      <c r="J562">
        <f t="shared" si="84"/>
        <v>-0.9435423491300805</v>
      </c>
      <c r="K562">
        <f t="shared" si="85"/>
        <v>-0.49888808511330907</v>
      </c>
      <c r="M562">
        <f t="shared" si="86"/>
        <v>-2.4085565457173894</v>
      </c>
      <c r="N562">
        <f t="shared" si="87"/>
        <v>8.9945032456667934E-2</v>
      </c>
      <c r="O562">
        <f t="shared" si="88"/>
        <v>8.2522539924731297E-2</v>
      </c>
      <c r="P562">
        <f t="shared" si="89"/>
        <v>8.2522539924731297E-2</v>
      </c>
      <c r="Q562">
        <f t="shared" si="90"/>
        <v>-2.4946838117480232</v>
      </c>
    </row>
    <row r="563" spans="1:17" x14ac:dyDescent="0.25">
      <c r="A563">
        <v>-43.580409799888336</v>
      </c>
      <c r="B563">
        <v>-35.508699828064103</v>
      </c>
      <c r="C563">
        <v>-46.758841498002319</v>
      </c>
      <c r="D563">
        <v>-94.961360375027951</v>
      </c>
      <c r="E563">
        <v>0</v>
      </c>
      <c r="G563">
        <f t="shared" si="81"/>
        <v>-0.30528176593031975</v>
      </c>
      <c r="H563">
        <f t="shared" si="82"/>
        <v>-0.30328163352357423</v>
      </c>
      <c r="I563">
        <f t="shared" si="83"/>
        <v>-0.35756271202010614</v>
      </c>
      <c r="J563">
        <f t="shared" si="84"/>
        <v>-0.9435423491300805</v>
      </c>
      <c r="K563">
        <f t="shared" si="85"/>
        <v>-0.49888808511330907</v>
      </c>
      <c r="M563">
        <f t="shared" si="86"/>
        <v>-2.4085565457173894</v>
      </c>
      <c r="N563">
        <f t="shared" si="87"/>
        <v>8.9945032456667934E-2</v>
      </c>
      <c r="O563">
        <f t="shared" si="88"/>
        <v>8.2522539924731297E-2</v>
      </c>
      <c r="P563">
        <f t="shared" si="89"/>
        <v>0.91747746007526865</v>
      </c>
      <c r="Q563">
        <f t="shared" si="90"/>
        <v>-8.6127266030633948E-2</v>
      </c>
    </row>
    <row r="564" spans="1:17" x14ac:dyDescent="0.25">
      <c r="A564">
        <v>-43.580409799888336</v>
      </c>
      <c r="B564">
        <v>-35.508699828064103</v>
      </c>
      <c r="C564">
        <v>-46.758841498002319</v>
      </c>
      <c r="D564">
        <v>-94.961360375027951</v>
      </c>
      <c r="E564">
        <v>0</v>
      </c>
      <c r="G564">
        <f t="shared" si="81"/>
        <v>-0.30528176593031975</v>
      </c>
      <c r="H564">
        <f t="shared" si="82"/>
        <v>-0.30328163352357423</v>
      </c>
      <c r="I564">
        <f t="shared" si="83"/>
        <v>-0.35756271202010614</v>
      </c>
      <c r="J564">
        <f t="shared" si="84"/>
        <v>-0.9435423491300805</v>
      </c>
      <c r="K564">
        <f t="shared" si="85"/>
        <v>-0.49888808511330907</v>
      </c>
      <c r="M564">
        <f t="shared" si="86"/>
        <v>-2.4085565457173894</v>
      </c>
      <c r="N564">
        <f t="shared" si="87"/>
        <v>8.9945032456667934E-2</v>
      </c>
      <c r="O564">
        <f t="shared" si="88"/>
        <v>8.2522539924731297E-2</v>
      </c>
      <c r="P564">
        <f t="shared" si="89"/>
        <v>0.91747746007526865</v>
      </c>
      <c r="Q564">
        <f t="shared" si="90"/>
        <v>-8.6127266030633948E-2</v>
      </c>
    </row>
    <row r="565" spans="1:17" x14ac:dyDescent="0.25">
      <c r="A565">
        <v>-43.580409799888336</v>
      </c>
      <c r="B565">
        <v>-35.508699828064103</v>
      </c>
      <c r="C565">
        <v>-46.758841498002319</v>
      </c>
      <c r="D565">
        <v>-94.961360375027951</v>
      </c>
      <c r="E565">
        <v>0</v>
      </c>
      <c r="G565">
        <f t="shared" si="81"/>
        <v>-0.30528176593031975</v>
      </c>
      <c r="H565">
        <f t="shared" si="82"/>
        <v>-0.30328163352357423</v>
      </c>
      <c r="I565">
        <f t="shared" si="83"/>
        <v>-0.35756271202010614</v>
      </c>
      <c r="J565">
        <f t="shared" si="84"/>
        <v>-0.9435423491300805</v>
      </c>
      <c r="K565">
        <f t="shared" si="85"/>
        <v>-0.49888808511330907</v>
      </c>
      <c r="M565">
        <f t="shared" si="86"/>
        <v>-2.4085565457173894</v>
      </c>
      <c r="N565">
        <f t="shared" si="87"/>
        <v>8.9945032456667934E-2</v>
      </c>
      <c r="O565">
        <f t="shared" si="88"/>
        <v>8.2522539924731297E-2</v>
      </c>
      <c r="P565">
        <f t="shared" si="89"/>
        <v>0.91747746007526865</v>
      </c>
      <c r="Q565">
        <f t="shared" si="90"/>
        <v>-8.6127266030633948E-2</v>
      </c>
    </row>
    <row r="566" spans="1:17" x14ac:dyDescent="0.25">
      <c r="A566">
        <v>-43.580409799888336</v>
      </c>
      <c r="B566">
        <v>-35.508699828064103</v>
      </c>
      <c r="C566">
        <v>-46.758841498002319</v>
      </c>
      <c r="D566">
        <v>-94.961360375027951</v>
      </c>
      <c r="E566">
        <v>0</v>
      </c>
      <c r="G566">
        <f t="shared" si="81"/>
        <v>-0.30528176593031975</v>
      </c>
      <c r="H566">
        <f t="shared" si="82"/>
        <v>-0.30328163352357423</v>
      </c>
      <c r="I566">
        <f t="shared" si="83"/>
        <v>-0.35756271202010614</v>
      </c>
      <c r="J566">
        <f t="shared" si="84"/>
        <v>-0.9435423491300805</v>
      </c>
      <c r="K566">
        <f t="shared" si="85"/>
        <v>-0.49888808511330907</v>
      </c>
      <c r="M566">
        <f t="shared" si="86"/>
        <v>-2.4085565457173894</v>
      </c>
      <c r="N566">
        <f t="shared" si="87"/>
        <v>8.9945032456667934E-2</v>
      </c>
      <c r="O566">
        <f t="shared" si="88"/>
        <v>8.2522539924731297E-2</v>
      </c>
      <c r="P566">
        <f t="shared" si="89"/>
        <v>0.91747746007526865</v>
      </c>
      <c r="Q566">
        <f t="shared" si="90"/>
        <v>-8.6127266030633948E-2</v>
      </c>
    </row>
    <row r="567" spans="1:17" x14ac:dyDescent="0.25">
      <c r="A567">
        <v>-5.6858338818942329</v>
      </c>
      <c r="B567">
        <v>-35.508699828064103</v>
      </c>
      <c r="C567">
        <v>-46.758841498002319</v>
      </c>
      <c r="D567">
        <v>157.1927179217501</v>
      </c>
      <c r="E567">
        <v>0</v>
      </c>
      <c r="G567">
        <f t="shared" si="81"/>
        <v>-3.9829396194791269E-2</v>
      </c>
      <c r="H567">
        <f t="shared" si="82"/>
        <v>-0.30328163352357423</v>
      </c>
      <c r="I567">
        <f t="shared" si="83"/>
        <v>-0.35756271202010614</v>
      </c>
      <c r="J567">
        <f t="shared" si="84"/>
        <v>1.5618772282566569</v>
      </c>
      <c r="K567">
        <f t="shared" si="85"/>
        <v>-0.49888808511330907</v>
      </c>
      <c r="M567">
        <f t="shared" si="86"/>
        <v>0.36231540140487617</v>
      </c>
      <c r="N567">
        <f t="shared" si="87"/>
        <v>1.436651992566971</v>
      </c>
      <c r="O567">
        <f t="shared" si="88"/>
        <v>0.58960081166678324</v>
      </c>
      <c r="P567">
        <f t="shared" si="89"/>
        <v>0.41039918833321676</v>
      </c>
      <c r="Q567">
        <f t="shared" si="90"/>
        <v>-0.89062496287310622</v>
      </c>
    </row>
    <row r="568" spans="1:17" x14ac:dyDescent="0.25">
      <c r="A568">
        <v>-5.6858338818942329</v>
      </c>
      <c r="B568">
        <v>-35.508699828064103</v>
      </c>
      <c r="C568">
        <v>-46.758841498002319</v>
      </c>
      <c r="D568">
        <v>-94.961360375027951</v>
      </c>
      <c r="E568">
        <v>0</v>
      </c>
      <c r="G568">
        <f t="shared" si="81"/>
        <v>-3.9829396194791269E-2</v>
      </c>
      <c r="H568">
        <f t="shared" si="82"/>
        <v>-0.30328163352357423</v>
      </c>
      <c r="I568">
        <f t="shared" si="83"/>
        <v>-0.35756271202010614</v>
      </c>
      <c r="J568">
        <f t="shared" si="84"/>
        <v>-0.9435423491300805</v>
      </c>
      <c r="K568">
        <f t="shared" si="85"/>
        <v>-0.49888808511330907</v>
      </c>
      <c r="M568">
        <f t="shared" si="86"/>
        <v>-2.1431041759818612</v>
      </c>
      <c r="N568">
        <f t="shared" si="87"/>
        <v>0.11729018795348886</v>
      </c>
      <c r="O568">
        <f t="shared" si="88"/>
        <v>0.10497737223337315</v>
      </c>
      <c r="P568">
        <f t="shared" si="89"/>
        <v>0.89502262776662689</v>
      </c>
      <c r="Q568">
        <f t="shared" si="90"/>
        <v>-0.11090627860606453</v>
      </c>
    </row>
    <row r="569" spans="1:17" x14ac:dyDescent="0.25">
      <c r="A569">
        <v>-5.6858338818942329</v>
      </c>
      <c r="B569">
        <v>72.164869069215996</v>
      </c>
      <c r="C569">
        <v>-46.758841498002319</v>
      </c>
      <c r="D569">
        <v>-94.961360375027951</v>
      </c>
      <c r="E569">
        <v>1</v>
      </c>
      <c r="G569">
        <f t="shared" si="81"/>
        <v>-3.9829396194791269E-2</v>
      </c>
      <c r="H569">
        <f t="shared" si="82"/>
        <v>0.61636386238588736</v>
      </c>
      <c r="I569">
        <f t="shared" si="83"/>
        <v>-0.35756271202010614</v>
      </c>
      <c r="J569">
        <f t="shared" si="84"/>
        <v>-0.9435423491300805</v>
      </c>
      <c r="K569">
        <f t="shared" si="85"/>
        <v>-0.49888808511330907</v>
      </c>
      <c r="M569">
        <f t="shared" si="86"/>
        <v>-1.2234586800723997</v>
      </c>
      <c r="N569">
        <f t="shared" si="87"/>
        <v>0.29421082403552506</v>
      </c>
      <c r="O569">
        <f t="shared" si="88"/>
        <v>0.22732835993299436</v>
      </c>
      <c r="P569">
        <f t="shared" si="89"/>
        <v>0.22732835993299436</v>
      </c>
      <c r="Q569">
        <f t="shared" si="90"/>
        <v>-1.4813597871736832</v>
      </c>
    </row>
    <row r="570" spans="1:17" x14ac:dyDescent="0.25">
      <c r="A570">
        <v>-43.580409799888336</v>
      </c>
      <c r="B570">
        <v>-35.508699828064103</v>
      </c>
      <c r="C570">
        <v>-46.758841498002319</v>
      </c>
      <c r="D570">
        <v>-94.961360375027951</v>
      </c>
      <c r="E570">
        <v>0</v>
      </c>
      <c r="G570">
        <f t="shared" si="81"/>
        <v>-0.30528176593031975</v>
      </c>
      <c r="H570">
        <f t="shared" si="82"/>
        <v>-0.30328163352357423</v>
      </c>
      <c r="I570">
        <f t="shared" si="83"/>
        <v>-0.35756271202010614</v>
      </c>
      <c r="J570">
        <f t="shared" si="84"/>
        <v>-0.9435423491300805</v>
      </c>
      <c r="K570">
        <f t="shared" si="85"/>
        <v>-0.49888808511330907</v>
      </c>
      <c r="M570">
        <f t="shared" si="86"/>
        <v>-2.4085565457173894</v>
      </c>
      <c r="N570">
        <f t="shared" si="87"/>
        <v>8.9945032456667934E-2</v>
      </c>
      <c r="O570">
        <f t="shared" si="88"/>
        <v>8.2522539924731297E-2</v>
      </c>
      <c r="P570">
        <f t="shared" si="89"/>
        <v>0.91747746007526865</v>
      </c>
      <c r="Q570">
        <f t="shared" si="90"/>
        <v>-8.6127266030633948E-2</v>
      </c>
    </row>
    <row r="571" spans="1:17" x14ac:dyDescent="0.25">
      <c r="A571">
        <v>-43.580409799888336</v>
      </c>
      <c r="B571">
        <v>-35.508699828064103</v>
      </c>
      <c r="C571">
        <v>-46.758841498002319</v>
      </c>
      <c r="D571">
        <v>-94.961360375027951</v>
      </c>
      <c r="E571">
        <v>1</v>
      </c>
      <c r="G571">
        <f t="shared" si="81"/>
        <v>-0.30528176593031975</v>
      </c>
      <c r="H571">
        <f t="shared" si="82"/>
        <v>-0.30328163352357423</v>
      </c>
      <c r="I571">
        <f t="shared" si="83"/>
        <v>-0.35756271202010614</v>
      </c>
      <c r="J571">
        <f t="shared" si="84"/>
        <v>-0.9435423491300805</v>
      </c>
      <c r="K571">
        <f t="shared" si="85"/>
        <v>-0.49888808511330907</v>
      </c>
      <c r="M571">
        <f t="shared" si="86"/>
        <v>-2.4085565457173894</v>
      </c>
      <c r="N571">
        <f t="shared" si="87"/>
        <v>8.9945032456667934E-2</v>
      </c>
      <c r="O571">
        <f t="shared" si="88"/>
        <v>8.2522539924731297E-2</v>
      </c>
      <c r="P571">
        <f t="shared" si="89"/>
        <v>8.2522539924731297E-2</v>
      </c>
      <c r="Q571">
        <f t="shared" si="90"/>
        <v>-2.4946838117480232</v>
      </c>
    </row>
    <row r="572" spans="1:17" x14ac:dyDescent="0.25">
      <c r="A572">
        <v>-43.580409799888336</v>
      </c>
      <c r="B572">
        <v>-35.508699828064103</v>
      </c>
      <c r="C572">
        <v>-46.758841498002319</v>
      </c>
      <c r="D572">
        <v>-94.961360375027951</v>
      </c>
      <c r="E572">
        <v>0</v>
      </c>
      <c r="G572">
        <f t="shared" si="81"/>
        <v>-0.30528176593031975</v>
      </c>
      <c r="H572">
        <f t="shared" si="82"/>
        <v>-0.30328163352357423</v>
      </c>
      <c r="I572">
        <f t="shared" si="83"/>
        <v>-0.35756271202010614</v>
      </c>
      <c r="J572">
        <f t="shared" si="84"/>
        <v>-0.9435423491300805</v>
      </c>
      <c r="K572">
        <f t="shared" si="85"/>
        <v>-0.49888808511330907</v>
      </c>
      <c r="M572">
        <f t="shared" si="86"/>
        <v>-2.4085565457173894</v>
      </c>
      <c r="N572">
        <f t="shared" si="87"/>
        <v>8.9945032456667934E-2</v>
      </c>
      <c r="O572">
        <f t="shared" si="88"/>
        <v>8.2522539924731297E-2</v>
      </c>
      <c r="P572">
        <f t="shared" si="89"/>
        <v>0.91747746007526865</v>
      </c>
      <c r="Q572">
        <f t="shared" si="90"/>
        <v>-8.6127266030633948E-2</v>
      </c>
    </row>
    <row r="573" spans="1:17" x14ac:dyDescent="0.25">
      <c r="A573">
        <v>-5.6858338818942329</v>
      </c>
      <c r="B573">
        <v>-35.508699828064103</v>
      </c>
      <c r="C573">
        <v>-46.758841498002319</v>
      </c>
      <c r="D573">
        <v>-94.961360375027951</v>
      </c>
      <c r="E573">
        <v>1</v>
      </c>
      <c r="G573">
        <f t="shared" si="81"/>
        <v>-3.9829396194791269E-2</v>
      </c>
      <c r="H573">
        <f t="shared" si="82"/>
        <v>-0.30328163352357423</v>
      </c>
      <c r="I573">
        <f t="shared" si="83"/>
        <v>-0.35756271202010614</v>
      </c>
      <c r="J573">
        <f t="shared" si="84"/>
        <v>-0.9435423491300805</v>
      </c>
      <c r="K573">
        <f t="shared" si="85"/>
        <v>-0.49888808511330907</v>
      </c>
      <c r="M573">
        <f t="shared" si="86"/>
        <v>-2.1431041759818612</v>
      </c>
      <c r="N573">
        <f t="shared" si="87"/>
        <v>0.11729018795348886</v>
      </c>
      <c r="O573">
        <f t="shared" si="88"/>
        <v>0.10497737223337315</v>
      </c>
      <c r="P573">
        <f t="shared" si="89"/>
        <v>0.10497737223337315</v>
      </c>
      <c r="Q573">
        <f t="shared" si="90"/>
        <v>-2.254010454587926</v>
      </c>
    </row>
    <row r="574" spans="1:17" x14ac:dyDescent="0.25">
      <c r="A574">
        <v>-5.6858338818942329</v>
      </c>
      <c r="B574">
        <v>-35.508699828064103</v>
      </c>
      <c r="C574">
        <v>-46.758841498002319</v>
      </c>
      <c r="D574">
        <v>-94.961360375027951</v>
      </c>
      <c r="E574">
        <v>0</v>
      </c>
      <c r="G574">
        <f t="shared" si="81"/>
        <v>-3.9829396194791269E-2</v>
      </c>
      <c r="H574">
        <f t="shared" si="82"/>
        <v>-0.30328163352357423</v>
      </c>
      <c r="I574">
        <f t="shared" si="83"/>
        <v>-0.35756271202010614</v>
      </c>
      <c r="J574">
        <f t="shared" si="84"/>
        <v>-0.9435423491300805</v>
      </c>
      <c r="K574">
        <f t="shared" si="85"/>
        <v>-0.49888808511330907</v>
      </c>
      <c r="M574">
        <f t="shared" si="86"/>
        <v>-2.1431041759818612</v>
      </c>
      <c r="N574">
        <f t="shared" si="87"/>
        <v>0.11729018795348886</v>
      </c>
      <c r="O574">
        <f t="shared" si="88"/>
        <v>0.10497737223337315</v>
      </c>
      <c r="P574">
        <f t="shared" si="89"/>
        <v>0.89502262776662689</v>
      </c>
      <c r="Q574">
        <f t="shared" si="90"/>
        <v>-0.11090627860606453</v>
      </c>
    </row>
    <row r="575" spans="1:17" x14ac:dyDescent="0.25">
      <c r="A575">
        <v>-5.6858338818942329</v>
      </c>
      <c r="B575">
        <v>-35.508699828064103</v>
      </c>
      <c r="C575">
        <v>-46.758841498002319</v>
      </c>
      <c r="D575">
        <v>-94.961360375027951</v>
      </c>
      <c r="E575">
        <v>0</v>
      </c>
      <c r="G575">
        <f t="shared" si="81"/>
        <v>-3.9829396194791269E-2</v>
      </c>
      <c r="H575">
        <f t="shared" si="82"/>
        <v>-0.30328163352357423</v>
      </c>
      <c r="I575">
        <f t="shared" si="83"/>
        <v>-0.35756271202010614</v>
      </c>
      <c r="J575">
        <f t="shared" si="84"/>
        <v>-0.9435423491300805</v>
      </c>
      <c r="K575">
        <f t="shared" si="85"/>
        <v>-0.49888808511330907</v>
      </c>
      <c r="M575">
        <f t="shared" si="86"/>
        <v>-2.1431041759818612</v>
      </c>
      <c r="N575">
        <f t="shared" si="87"/>
        <v>0.11729018795348886</v>
      </c>
      <c r="O575">
        <f t="shared" si="88"/>
        <v>0.10497737223337315</v>
      </c>
      <c r="P575">
        <f t="shared" si="89"/>
        <v>0.89502262776662689</v>
      </c>
      <c r="Q575">
        <f t="shared" si="90"/>
        <v>-0.11090627860606453</v>
      </c>
    </row>
    <row r="576" spans="1:17" x14ac:dyDescent="0.25">
      <c r="A576">
        <v>-5.6858338818942329</v>
      </c>
      <c r="B576">
        <v>-35.508699828064103</v>
      </c>
      <c r="C576">
        <v>-46.758841498002319</v>
      </c>
      <c r="D576">
        <v>-94.961360375027951</v>
      </c>
      <c r="E576">
        <v>1</v>
      </c>
      <c r="G576">
        <f t="shared" si="81"/>
        <v>-3.9829396194791269E-2</v>
      </c>
      <c r="H576">
        <f t="shared" si="82"/>
        <v>-0.30328163352357423</v>
      </c>
      <c r="I576">
        <f t="shared" si="83"/>
        <v>-0.35756271202010614</v>
      </c>
      <c r="J576">
        <f t="shared" si="84"/>
        <v>-0.9435423491300805</v>
      </c>
      <c r="K576">
        <f t="shared" si="85"/>
        <v>-0.49888808511330907</v>
      </c>
      <c r="M576">
        <f t="shared" si="86"/>
        <v>-2.1431041759818612</v>
      </c>
      <c r="N576">
        <f t="shared" si="87"/>
        <v>0.11729018795348886</v>
      </c>
      <c r="O576">
        <f t="shared" si="88"/>
        <v>0.10497737223337315</v>
      </c>
      <c r="P576">
        <f t="shared" si="89"/>
        <v>0.10497737223337315</v>
      </c>
      <c r="Q576">
        <f t="shared" si="90"/>
        <v>-2.254010454587926</v>
      </c>
    </row>
    <row r="577" spans="1:17" x14ac:dyDescent="0.25">
      <c r="A577">
        <v>-43.580409799888336</v>
      </c>
      <c r="B577">
        <v>-35.508699828064103</v>
      </c>
      <c r="C577">
        <v>-46.758841498002319</v>
      </c>
      <c r="D577">
        <v>157.1927179217501</v>
      </c>
      <c r="E577">
        <v>0</v>
      </c>
      <c r="G577">
        <f t="shared" si="81"/>
        <v>-0.30528176593031975</v>
      </c>
      <c r="H577">
        <f t="shared" si="82"/>
        <v>-0.30328163352357423</v>
      </c>
      <c r="I577">
        <f t="shared" si="83"/>
        <v>-0.35756271202010614</v>
      </c>
      <c r="J577">
        <f t="shared" si="84"/>
        <v>1.5618772282566569</v>
      </c>
      <c r="K577">
        <f t="shared" si="85"/>
        <v>-0.49888808511330907</v>
      </c>
      <c r="M577">
        <f t="shared" si="86"/>
        <v>9.6863031669347732E-2</v>
      </c>
      <c r="N577">
        <f t="shared" si="87"/>
        <v>1.1017094639801805</v>
      </c>
      <c r="O577">
        <f t="shared" si="88"/>
        <v>0.52419684207625084</v>
      </c>
      <c r="P577">
        <f t="shared" si="89"/>
        <v>0.47580315792374916</v>
      </c>
      <c r="Q577">
        <f t="shared" si="90"/>
        <v>-0.74275104405302439</v>
      </c>
    </row>
    <row r="578" spans="1:17" x14ac:dyDescent="0.25">
      <c r="A578">
        <v>-43.580409799888336</v>
      </c>
      <c r="B578">
        <v>-35.508699828064103</v>
      </c>
      <c r="C578">
        <v>-46.758841498002319</v>
      </c>
      <c r="D578">
        <v>157.1927179217501</v>
      </c>
      <c r="E578">
        <v>0</v>
      </c>
      <c r="G578">
        <f t="shared" si="81"/>
        <v>-0.30528176593031975</v>
      </c>
      <c r="H578">
        <f t="shared" si="82"/>
        <v>-0.30328163352357423</v>
      </c>
      <c r="I578">
        <f t="shared" si="83"/>
        <v>-0.35756271202010614</v>
      </c>
      <c r="J578">
        <f t="shared" si="84"/>
        <v>1.5618772282566569</v>
      </c>
      <c r="K578">
        <f t="shared" si="85"/>
        <v>-0.49888808511330907</v>
      </c>
      <c r="M578">
        <f t="shared" si="86"/>
        <v>9.6863031669347732E-2</v>
      </c>
      <c r="N578">
        <f t="shared" si="87"/>
        <v>1.1017094639801805</v>
      </c>
      <c r="O578">
        <f t="shared" si="88"/>
        <v>0.52419684207625084</v>
      </c>
      <c r="P578">
        <f t="shared" si="89"/>
        <v>0.47580315792374916</v>
      </c>
      <c r="Q578">
        <f t="shared" si="90"/>
        <v>-0.74275104405302439</v>
      </c>
    </row>
    <row r="579" spans="1:17" x14ac:dyDescent="0.25">
      <c r="A579">
        <v>6.0882919635254256</v>
      </c>
      <c r="B579">
        <v>-35.508699828064103</v>
      </c>
      <c r="C579">
        <v>-46.758841498002319</v>
      </c>
      <c r="D579">
        <v>-94.961360375027951</v>
      </c>
      <c r="E579">
        <v>0</v>
      </c>
      <c r="G579">
        <f t="shared" si="81"/>
        <v>4.2648624247888053E-2</v>
      </c>
      <c r="H579">
        <f t="shared" si="82"/>
        <v>-0.30328163352357423</v>
      </c>
      <c r="I579">
        <f t="shared" si="83"/>
        <v>-0.35756271202010614</v>
      </c>
      <c r="J579">
        <f t="shared" si="84"/>
        <v>-0.9435423491300805</v>
      </c>
      <c r="K579">
        <f t="shared" si="85"/>
        <v>-0.49888808511330907</v>
      </c>
      <c r="M579">
        <f t="shared" si="86"/>
        <v>-2.0606261555391816</v>
      </c>
      <c r="N579">
        <f t="shared" si="87"/>
        <v>0.12737418886585367</v>
      </c>
      <c r="O579">
        <f t="shared" si="88"/>
        <v>0.11298306287639331</v>
      </c>
      <c r="P579">
        <f t="shared" si="89"/>
        <v>0.88701693712360674</v>
      </c>
      <c r="Q579">
        <f t="shared" si="90"/>
        <v>-0.11989120201426787</v>
      </c>
    </row>
    <row r="580" spans="1:17" x14ac:dyDescent="0.25">
      <c r="A580">
        <v>6.0882919635254256</v>
      </c>
      <c r="B580">
        <v>-35.508699828064103</v>
      </c>
      <c r="C580">
        <v>-46.758841498002319</v>
      </c>
      <c r="D580">
        <v>-94.961360375027951</v>
      </c>
      <c r="E580">
        <v>0</v>
      </c>
      <c r="G580">
        <f t="shared" ref="G580:G643" si="91">G$1*A580</f>
        <v>4.2648624247888053E-2</v>
      </c>
      <c r="H580">
        <f t="shared" ref="H580:H643" si="92">H$1*B580</f>
        <v>-0.30328163352357423</v>
      </c>
      <c r="I580">
        <f t="shared" ref="I580:I643" si="93">I$1*C580</f>
        <v>-0.35756271202010614</v>
      </c>
      <c r="J580">
        <f t="shared" ref="J580:J643" si="94">J$1*D580</f>
        <v>-0.9435423491300805</v>
      </c>
      <c r="K580">
        <f t="shared" ref="K580:K643" si="95">K$1</f>
        <v>-0.49888808511330907</v>
      </c>
      <c r="M580">
        <f t="shared" ref="M580:M643" si="96">SUM(G580:K580)</f>
        <v>-2.0606261555391816</v>
      </c>
      <c r="N580">
        <f t="shared" ref="N580:N643" si="97">EXP(M580)</f>
        <v>0.12737418886585367</v>
      </c>
      <c r="O580">
        <f t="shared" ref="O580:O643" si="98">N580/(1+N580)</f>
        <v>0.11298306287639331</v>
      </c>
      <c r="P580">
        <f t="shared" ref="P580:P643" si="99">IF(E580=1,O580,1-O580)</f>
        <v>0.88701693712360674</v>
      </c>
      <c r="Q580">
        <f t="shared" ref="Q580:Q643" si="100">LN(P580)</f>
        <v>-0.11989120201426787</v>
      </c>
    </row>
    <row r="581" spans="1:17" x14ac:dyDescent="0.25">
      <c r="A581">
        <v>-43.580409799888336</v>
      </c>
      <c r="B581">
        <v>-35.508699828064103</v>
      </c>
      <c r="C581">
        <v>-46.758841498002319</v>
      </c>
      <c r="D581">
        <v>-94.961360375027951</v>
      </c>
      <c r="E581">
        <v>0</v>
      </c>
      <c r="G581">
        <f t="shared" si="91"/>
        <v>-0.30528176593031975</v>
      </c>
      <c r="H581">
        <f t="shared" si="92"/>
        <v>-0.30328163352357423</v>
      </c>
      <c r="I581">
        <f t="shared" si="93"/>
        <v>-0.35756271202010614</v>
      </c>
      <c r="J581">
        <f t="shared" si="94"/>
        <v>-0.9435423491300805</v>
      </c>
      <c r="K581">
        <f t="shared" si="95"/>
        <v>-0.49888808511330907</v>
      </c>
      <c r="M581">
        <f t="shared" si="96"/>
        <v>-2.4085565457173894</v>
      </c>
      <c r="N581">
        <f t="shared" si="97"/>
        <v>8.9945032456667934E-2</v>
      </c>
      <c r="O581">
        <f t="shared" si="98"/>
        <v>8.2522539924731297E-2</v>
      </c>
      <c r="P581">
        <f t="shared" si="99"/>
        <v>0.91747746007526865</v>
      </c>
      <c r="Q581">
        <f t="shared" si="100"/>
        <v>-8.6127266030633948E-2</v>
      </c>
    </row>
    <row r="582" spans="1:17" x14ac:dyDescent="0.25">
      <c r="A582">
        <v>6.0882919635254256</v>
      </c>
      <c r="B582">
        <v>-35.508699828064103</v>
      </c>
      <c r="C582">
        <v>-46.758841498002319</v>
      </c>
      <c r="D582">
        <v>-94.961360375027951</v>
      </c>
      <c r="E582">
        <v>0</v>
      </c>
      <c r="G582">
        <f t="shared" si="91"/>
        <v>4.2648624247888053E-2</v>
      </c>
      <c r="H582">
        <f t="shared" si="92"/>
        <v>-0.30328163352357423</v>
      </c>
      <c r="I582">
        <f t="shared" si="93"/>
        <v>-0.35756271202010614</v>
      </c>
      <c r="J582">
        <f t="shared" si="94"/>
        <v>-0.9435423491300805</v>
      </c>
      <c r="K582">
        <f t="shared" si="95"/>
        <v>-0.49888808511330907</v>
      </c>
      <c r="M582">
        <f t="shared" si="96"/>
        <v>-2.0606261555391816</v>
      </c>
      <c r="N582">
        <f t="shared" si="97"/>
        <v>0.12737418886585367</v>
      </c>
      <c r="O582">
        <f t="shared" si="98"/>
        <v>0.11298306287639331</v>
      </c>
      <c r="P582">
        <f t="shared" si="99"/>
        <v>0.88701693712360674</v>
      </c>
      <c r="Q582">
        <f t="shared" si="100"/>
        <v>-0.11989120201426787</v>
      </c>
    </row>
    <row r="583" spans="1:17" x14ac:dyDescent="0.25">
      <c r="A583">
        <v>6.0882919635254256</v>
      </c>
      <c r="B583">
        <v>-35.508699828064103</v>
      </c>
      <c r="C583">
        <v>-46.758841498002319</v>
      </c>
      <c r="D583">
        <v>-94.961360375027951</v>
      </c>
      <c r="E583">
        <v>0</v>
      </c>
      <c r="G583">
        <f t="shared" si="91"/>
        <v>4.2648624247888053E-2</v>
      </c>
      <c r="H583">
        <f t="shared" si="92"/>
        <v>-0.30328163352357423</v>
      </c>
      <c r="I583">
        <f t="shared" si="93"/>
        <v>-0.35756271202010614</v>
      </c>
      <c r="J583">
        <f t="shared" si="94"/>
        <v>-0.9435423491300805</v>
      </c>
      <c r="K583">
        <f t="shared" si="95"/>
        <v>-0.49888808511330907</v>
      </c>
      <c r="M583">
        <f t="shared" si="96"/>
        <v>-2.0606261555391816</v>
      </c>
      <c r="N583">
        <f t="shared" si="97"/>
        <v>0.12737418886585367</v>
      </c>
      <c r="O583">
        <f t="shared" si="98"/>
        <v>0.11298306287639331</v>
      </c>
      <c r="P583">
        <f t="shared" si="99"/>
        <v>0.88701693712360674</v>
      </c>
      <c r="Q583">
        <f t="shared" si="100"/>
        <v>-0.11989120201426787</v>
      </c>
    </row>
    <row r="584" spans="1:17" x14ac:dyDescent="0.25">
      <c r="A584">
        <v>-5.6858338818942329</v>
      </c>
      <c r="B584">
        <v>-35.508699828064103</v>
      </c>
      <c r="C584">
        <v>-46.758841498002319</v>
      </c>
      <c r="D584">
        <v>-94.961360375027951</v>
      </c>
      <c r="E584">
        <v>0</v>
      </c>
      <c r="G584">
        <f t="shared" si="91"/>
        <v>-3.9829396194791269E-2</v>
      </c>
      <c r="H584">
        <f t="shared" si="92"/>
        <v>-0.30328163352357423</v>
      </c>
      <c r="I584">
        <f t="shared" si="93"/>
        <v>-0.35756271202010614</v>
      </c>
      <c r="J584">
        <f t="shared" si="94"/>
        <v>-0.9435423491300805</v>
      </c>
      <c r="K584">
        <f t="shared" si="95"/>
        <v>-0.49888808511330907</v>
      </c>
      <c r="M584">
        <f t="shared" si="96"/>
        <v>-2.1431041759818612</v>
      </c>
      <c r="N584">
        <f t="shared" si="97"/>
        <v>0.11729018795348886</v>
      </c>
      <c r="O584">
        <f t="shared" si="98"/>
        <v>0.10497737223337315</v>
      </c>
      <c r="P584">
        <f t="shared" si="99"/>
        <v>0.89502262776662689</v>
      </c>
      <c r="Q584">
        <f t="shared" si="100"/>
        <v>-0.11090627860606453</v>
      </c>
    </row>
    <row r="585" spans="1:17" x14ac:dyDescent="0.25">
      <c r="A585">
        <v>-5.6858338818942329</v>
      </c>
      <c r="B585">
        <v>-35.508699828064103</v>
      </c>
      <c r="C585">
        <v>-46.758841498002319</v>
      </c>
      <c r="D585">
        <v>157.1927179217501</v>
      </c>
      <c r="E585">
        <v>0</v>
      </c>
      <c r="G585">
        <f t="shared" si="91"/>
        <v>-3.9829396194791269E-2</v>
      </c>
      <c r="H585">
        <f t="shared" si="92"/>
        <v>-0.30328163352357423</v>
      </c>
      <c r="I585">
        <f t="shared" si="93"/>
        <v>-0.35756271202010614</v>
      </c>
      <c r="J585">
        <f t="shared" si="94"/>
        <v>1.5618772282566569</v>
      </c>
      <c r="K585">
        <f t="shared" si="95"/>
        <v>-0.49888808511330907</v>
      </c>
      <c r="M585">
        <f t="shared" si="96"/>
        <v>0.36231540140487617</v>
      </c>
      <c r="N585">
        <f t="shared" si="97"/>
        <v>1.436651992566971</v>
      </c>
      <c r="O585">
        <f t="shared" si="98"/>
        <v>0.58960081166678324</v>
      </c>
      <c r="P585">
        <f t="shared" si="99"/>
        <v>0.41039918833321676</v>
      </c>
      <c r="Q585">
        <f t="shared" si="100"/>
        <v>-0.89062496287310622</v>
      </c>
    </row>
    <row r="586" spans="1:17" x14ac:dyDescent="0.25">
      <c r="A586">
        <v>10.385094737400134</v>
      </c>
      <c r="B586">
        <v>-35.508699828064103</v>
      </c>
      <c r="C586">
        <v>-46.758841498002319</v>
      </c>
      <c r="D586">
        <v>157.1927179217501</v>
      </c>
      <c r="E586">
        <v>0</v>
      </c>
      <c r="G586">
        <f t="shared" si="91"/>
        <v>7.2747825808542693E-2</v>
      </c>
      <c r="H586">
        <f t="shared" si="92"/>
        <v>-0.30328163352357423</v>
      </c>
      <c r="I586">
        <f t="shared" si="93"/>
        <v>-0.35756271202010614</v>
      </c>
      <c r="J586">
        <f t="shared" si="94"/>
        <v>1.5618772282566569</v>
      </c>
      <c r="K586">
        <f t="shared" si="95"/>
        <v>-0.49888808511330907</v>
      </c>
      <c r="M586">
        <f t="shared" si="96"/>
        <v>0.47489262340821015</v>
      </c>
      <c r="N586">
        <f t="shared" si="97"/>
        <v>1.607841543671362</v>
      </c>
      <c r="O586">
        <f t="shared" si="98"/>
        <v>0.61654111906194131</v>
      </c>
      <c r="P586">
        <f t="shared" si="99"/>
        <v>0.38345888093805869</v>
      </c>
      <c r="Q586">
        <f t="shared" si="100"/>
        <v>-0.9585228844238538</v>
      </c>
    </row>
    <row r="587" spans="1:17" x14ac:dyDescent="0.25">
      <c r="A587">
        <v>-5.6858338818942329</v>
      </c>
      <c r="B587">
        <v>-35.508699828064103</v>
      </c>
      <c r="C587">
        <v>-46.758841498002319</v>
      </c>
      <c r="D587">
        <v>157.1927179217501</v>
      </c>
      <c r="E587">
        <v>0</v>
      </c>
      <c r="G587">
        <f t="shared" si="91"/>
        <v>-3.9829396194791269E-2</v>
      </c>
      <c r="H587">
        <f t="shared" si="92"/>
        <v>-0.30328163352357423</v>
      </c>
      <c r="I587">
        <f t="shared" si="93"/>
        <v>-0.35756271202010614</v>
      </c>
      <c r="J587">
        <f t="shared" si="94"/>
        <v>1.5618772282566569</v>
      </c>
      <c r="K587">
        <f t="shared" si="95"/>
        <v>-0.49888808511330907</v>
      </c>
      <c r="M587">
        <f t="shared" si="96"/>
        <v>0.36231540140487617</v>
      </c>
      <c r="N587">
        <f t="shared" si="97"/>
        <v>1.436651992566971</v>
      </c>
      <c r="O587">
        <f t="shared" si="98"/>
        <v>0.58960081166678324</v>
      </c>
      <c r="P587">
        <f t="shared" si="99"/>
        <v>0.41039918833321676</v>
      </c>
      <c r="Q587">
        <f t="shared" si="100"/>
        <v>-0.89062496287310622</v>
      </c>
    </row>
    <row r="588" spans="1:17" x14ac:dyDescent="0.25">
      <c r="A588">
        <v>-5.6858338818942329</v>
      </c>
      <c r="B588">
        <v>-35.508699828064103</v>
      </c>
      <c r="C588">
        <v>-46.758841498002319</v>
      </c>
      <c r="D588">
        <v>-94.961360375027951</v>
      </c>
      <c r="E588">
        <v>1</v>
      </c>
      <c r="G588">
        <f t="shared" si="91"/>
        <v>-3.9829396194791269E-2</v>
      </c>
      <c r="H588">
        <f t="shared" si="92"/>
        <v>-0.30328163352357423</v>
      </c>
      <c r="I588">
        <f t="shared" si="93"/>
        <v>-0.35756271202010614</v>
      </c>
      <c r="J588">
        <f t="shared" si="94"/>
        <v>-0.9435423491300805</v>
      </c>
      <c r="K588">
        <f t="shared" si="95"/>
        <v>-0.49888808511330907</v>
      </c>
      <c r="M588">
        <f t="shared" si="96"/>
        <v>-2.1431041759818612</v>
      </c>
      <c r="N588">
        <f t="shared" si="97"/>
        <v>0.11729018795348886</v>
      </c>
      <c r="O588">
        <f t="shared" si="98"/>
        <v>0.10497737223337315</v>
      </c>
      <c r="P588">
        <f t="shared" si="99"/>
        <v>0.10497737223337315</v>
      </c>
      <c r="Q588">
        <f t="shared" si="100"/>
        <v>-2.254010454587926</v>
      </c>
    </row>
    <row r="589" spans="1:17" x14ac:dyDescent="0.25">
      <c r="A589">
        <v>-5.6858338818942329</v>
      </c>
      <c r="B589">
        <v>-35.508699828064103</v>
      </c>
      <c r="C589">
        <v>-46.758841498002319</v>
      </c>
      <c r="D589">
        <v>-94.961360375027951</v>
      </c>
      <c r="E589">
        <v>0</v>
      </c>
      <c r="G589">
        <f t="shared" si="91"/>
        <v>-3.9829396194791269E-2</v>
      </c>
      <c r="H589">
        <f t="shared" si="92"/>
        <v>-0.30328163352357423</v>
      </c>
      <c r="I589">
        <f t="shared" si="93"/>
        <v>-0.35756271202010614</v>
      </c>
      <c r="J589">
        <f t="shared" si="94"/>
        <v>-0.9435423491300805</v>
      </c>
      <c r="K589">
        <f t="shared" si="95"/>
        <v>-0.49888808511330907</v>
      </c>
      <c r="M589">
        <f t="shared" si="96"/>
        <v>-2.1431041759818612</v>
      </c>
      <c r="N589">
        <f t="shared" si="97"/>
        <v>0.11729018795348886</v>
      </c>
      <c r="O589">
        <f t="shared" si="98"/>
        <v>0.10497737223337315</v>
      </c>
      <c r="P589">
        <f t="shared" si="99"/>
        <v>0.89502262776662689</v>
      </c>
      <c r="Q589">
        <f t="shared" si="100"/>
        <v>-0.11090627860606453</v>
      </c>
    </row>
    <row r="590" spans="1:17" x14ac:dyDescent="0.25">
      <c r="A590">
        <v>-43.580409799888336</v>
      </c>
      <c r="B590">
        <v>-35.508699828064103</v>
      </c>
      <c r="C590">
        <v>-46.758841498002319</v>
      </c>
      <c r="D590">
        <v>-94.961360375027951</v>
      </c>
      <c r="E590">
        <v>0</v>
      </c>
      <c r="G590">
        <f t="shared" si="91"/>
        <v>-0.30528176593031975</v>
      </c>
      <c r="H590">
        <f t="shared" si="92"/>
        <v>-0.30328163352357423</v>
      </c>
      <c r="I590">
        <f t="shared" si="93"/>
        <v>-0.35756271202010614</v>
      </c>
      <c r="J590">
        <f t="shared" si="94"/>
        <v>-0.9435423491300805</v>
      </c>
      <c r="K590">
        <f t="shared" si="95"/>
        <v>-0.49888808511330907</v>
      </c>
      <c r="M590">
        <f t="shared" si="96"/>
        <v>-2.4085565457173894</v>
      </c>
      <c r="N590">
        <f t="shared" si="97"/>
        <v>8.9945032456667934E-2</v>
      </c>
      <c r="O590">
        <f t="shared" si="98"/>
        <v>8.2522539924731297E-2</v>
      </c>
      <c r="P590">
        <f t="shared" si="99"/>
        <v>0.91747746007526865</v>
      </c>
      <c r="Q590">
        <f t="shared" si="100"/>
        <v>-8.6127266030633948E-2</v>
      </c>
    </row>
    <row r="591" spans="1:17" x14ac:dyDescent="0.25">
      <c r="A591">
        <v>-5.6858338818942329</v>
      </c>
      <c r="B591">
        <v>-35.508699828064103</v>
      </c>
      <c r="C591">
        <v>-46.758841498002319</v>
      </c>
      <c r="D591">
        <v>-94.961360375027951</v>
      </c>
      <c r="E591">
        <v>0</v>
      </c>
      <c r="G591">
        <f t="shared" si="91"/>
        <v>-3.9829396194791269E-2</v>
      </c>
      <c r="H591">
        <f t="shared" si="92"/>
        <v>-0.30328163352357423</v>
      </c>
      <c r="I591">
        <f t="shared" si="93"/>
        <v>-0.35756271202010614</v>
      </c>
      <c r="J591">
        <f t="shared" si="94"/>
        <v>-0.9435423491300805</v>
      </c>
      <c r="K591">
        <f t="shared" si="95"/>
        <v>-0.49888808511330907</v>
      </c>
      <c r="M591">
        <f t="shared" si="96"/>
        <v>-2.1431041759818612</v>
      </c>
      <c r="N591">
        <f t="shared" si="97"/>
        <v>0.11729018795348886</v>
      </c>
      <c r="O591">
        <f t="shared" si="98"/>
        <v>0.10497737223337315</v>
      </c>
      <c r="P591">
        <f t="shared" si="99"/>
        <v>0.89502262776662689</v>
      </c>
      <c r="Q591">
        <f t="shared" si="100"/>
        <v>-0.11090627860606453</v>
      </c>
    </row>
    <row r="592" spans="1:17" x14ac:dyDescent="0.25">
      <c r="A592">
        <v>24.067603007585038</v>
      </c>
      <c r="B592">
        <v>-35.508699828064103</v>
      </c>
      <c r="C592">
        <v>-46.758841498002319</v>
      </c>
      <c r="D592">
        <v>-94.961360375027951</v>
      </c>
      <c r="E592">
        <v>0</v>
      </c>
      <c r="G592">
        <f t="shared" si="91"/>
        <v>0.16859410872002084</v>
      </c>
      <c r="H592">
        <f t="shared" si="92"/>
        <v>-0.30328163352357423</v>
      </c>
      <c r="I592">
        <f t="shared" si="93"/>
        <v>-0.35756271202010614</v>
      </c>
      <c r="J592">
        <f t="shared" si="94"/>
        <v>-0.9435423491300805</v>
      </c>
      <c r="K592">
        <f t="shared" si="95"/>
        <v>-0.49888808511330907</v>
      </c>
      <c r="M592">
        <f t="shared" si="96"/>
        <v>-1.934680671067049</v>
      </c>
      <c r="N592">
        <f t="shared" si="97"/>
        <v>0.1444703950355227</v>
      </c>
      <c r="O592">
        <f t="shared" si="98"/>
        <v>0.12623340512974873</v>
      </c>
      <c r="P592">
        <f t="shared" si="99"/>
        <v>0.87376659487025132</v>
      </c>
      <c r="Q592">
        <f t="shared" si="100"/>
        <v>-0.13494199291604822</v>
      </c>
    </row>
    <row r="593" spans="1:17" x14ac:dyDescent="0.25">
      <c r="A593">
        <v>-43.580409799888336</v>
      </c>
      <c r="B593">
        <v>-35.508699828064103</v>
      </c>
      <c r="C593">
        <v>-46.758841498002319</v>
      </c>
      <c r="D593">
        <v>-94.961360375027951</v>
      </c>
      <c r="E593">
        <v>0</v>
      </c>
      <c r="G593">
        <f t="shared" si="91"/>
        <v>-0.30528176593031975</v>
      </c>
      <c r="H593">
        <f t="shared" si="92"/>
        <v>-0.30328163352357423</v>
      </c>
      <c r="I593">
        <f t="shared" si="93"/>
        <v>-0.35756271202010614</v>
      </c>
      <c r="J593">
        <f t="shared" si="94"/>
        <v>-0.9435423491300805</v>
      </c>
      <c r="K593">
        <f t="shared" si="95"/>
        <v>-0.49888808511330907</v>
      </c>
      <c r="M593">
        <f t="shared" si="96"/>
        <v>-2.4085565457173894</v>
      </c>
      <c r="N593">
        <f t="shared" si="97"/>
        <v>8.9945032456667934E-2</v>
      </c>
      <c r="O593">
        <f t="shared" si="98"/>
        <v>8.2522539924731297E-2</v>
      </c>
      <c r="P593">
        <f t="shared" si="99"/>
        <v>0.91747746007526865</v>
      </c>
      <c r="Q593">
        <f t="shared" si="100"/>
        <v>-8.6127266030633948E-2</v>
      </c>
    </row>
    <row r="594" spans="1:17" x14ac:dyDescent="0.25">
      <c r="A594">
        <v>-5.6858338818942329</v>
      </c>
      <c r="B594">
        <v>-35.508699828064103</v>
      </c>
      <c r="C594">
        <v>-46.758841498002319</v>
      </c>
      <c r="D594">
        <v>-94.961360375027951</v>
      </c>
      <c r="E594">
        <v>1</v>
      </c>
      <c r="G594">
        <f t="shared" si="91"/>
        <v>-3.9829396194791269E-2</v>
      </c>
      <c r="H594">
        <f t="shared" si="92"/>
        <v>-0.30328163352357423</v>
      </c>
      <c r="I594">
        <f t="shared" si="93"/>
        <v>-0.35756271202010614</v>
      </c>
      <c r="J594">
        <f t="shared" si="94"/>
        <v>-0.9435423491300805</v>
      </c>
      <c r="K594">
        <f t="shared" si="95"/>
        <v>-0.49888808511330907</v>
      </c>
      <c r="M594">
        <f t="shared" si="96"/>
        <v>-2.1431041759818612</v>
      </c>
      <c r="N594">
        <f t="shared" si="97"/>
        <v>0.11729018795348886</v>
      </c>
      <c r="O594">
        <f t="shared" si="98"/>
        <v>0.10497737223337315</v>
      </c>
      <c r="P594">
        <f t="shared" si="99"/>
        <v>0.10497737223337315</v>
      </c>
      <c r="Q594">
        <f t="shared" si="100"/>
        <v>-2.254010454587926</v>
      </c>
    </row>
    <row r="595" spans="1:17" x14ac:dyDescent="0.25">
      <c r="A595">
        <v>-43.580409799888336</v>
      </c>
      <c r="B595">
        <v>-35.508699828064103</v>
      </c>
      <c r="C595">
        <v>-46.758841498002319</v>
      </c>
      <c r="D595">
        <v>157.1927179217501</v>
      </c>
      <c r="E595">
        <v>0</v>
      </c>
      <c r="G595">
        <f t="shared" si="91"/>
        <v>-0.30528176593031975</v>
      </c>
      <c r="H595">
        <f t="shared" si="92"/>
        <v>-0.30328163352357423</v>
      </c>
      <c r="I595">
        <f t="shared" si="93"/>
        <v>-0.35756271202010614</v>
      </c>
      <c r="J595">
        <f t="shared" si="94"/>
        <v>1.5618772282566569</v>
      </c>
      <c r="K595">
        <f t="shared" si="95"/>
        <v>-0.49888808511330907</v>
      </c>
      <c r="M595">
        <f t="shared" si="96"/>
        <v>9.6863031669347732E-2</v>
      </c>
      <c r="N595">
        <f t="shared" si="97"/>
        <v>1.1017094639801805</v>
      </c>
      <c r="O595">
        <f t="shared" si="98"/>
        <v>0.52419684207625084</v>
      </c>
      <c r="P595">
        <f t="shared" si="99"/>
        <v>0.47580315792374916</v>
      </c>
      <c r="Q595">
        <f t="shared" si="100"/>
        <v>-0.74275104405302439</v>
      </c>
    </row>
    <row r="596" spans="1:17" x14ac:dyDescent="0.25">
      <c r="A596">
        <v>-43.580409799888336</v>
      </c>
      <c r="B596">
        <v>-35.508699828064103</v>
      </c>
      <c r="C596">
        <v>-46.758841498002319</v>
      </c>
      <c r="D596">
        <v>-94.961360375027951</v>
      </c>
      <c r="E596">
        <v>0</v>
      </c>
      <c r="G596">
        <f t="shared" si="91"/>
        <v>-0.30528176593031975</v>
      </c>
      <c r="H596">
        <f t="shared" si="92"/>
        <v>-0.30328163352357423</v>
      </c>
      <c r="I596">
        <f t="shared" si="93"/>
        <v>-0.35756271202010614</v>
      </c>
      <c r="J596">
        <f t="shared" si="94"/>
        <v>-0.9435423491300805</v>
      </c>
      <c r="K596">
        <f t="shared" si="95"/>
        <v>-0.49888808511330907</v>
      </c>
      <c r="M596">
        <f t="shared" si="96"/>
        <v>-2.4085565457173894</v>
      </c>
      <c r="N596">
        <f t="shared" si="97"/>
        <v>8.9945032456667934E-2</v>
      </c>
      <c r="O596">
        <f t="shared" si="98"/>
        <v>8.2522539924731297E-2</v>
      </c>
      <c r="P596">
        <f t="shared" si="99"/>
        <v>0.91747746007526865</v>
      </c>
      <c r="Q596">
        <f t="shared" si="100"/>
        <v>-8.6127266030633948E-2</v>
      </c>
    </row>
    <row r="597" spans="1:17" x14ac:dyDescent="0.25">
      <c r="A597">
        <v>-43.580409799888336</v>
      </c>
      <c r="B597">
        <v>-35.508699828064103</v>
      </c>
      <c r="C597">
        <v>-46.758841498002319</v>
      </c>
      <c r="D597">
        <v>-94.961360375027951</v>
      </c>
      <c r="E597">
        <v>0</v>
      </c>
      <c r="G597">
        <f t="shared" si="91"/>
        <v>-0.30528176593031975</v>
      </c>
      <c r="H597">
        <f t="shared" si="92"/>
        <v>-0.30328163352357423</v>
      </c>
      <c r="I597">
        <f t="shared" si="93"/>
        <v>-0.35756271202010614</v>
      </c>
      <c r="J597">
        <f t="shared" si="94"/>
        <v>-0.9435423491300805</v>
      </c>
      <c r="K597">
        <f t="shared" si="95"/>
        <v>-0.49888808511330907</v>
      </c>
      <c r="M597">
        <f t="shared" si="96"/>
        <v>-2.4085565457173894</v>
      </c>
      <c r="N597">
        <f t="shared" si="97"/>
        <v>8.9945032456667934E-2</v>
      </c>
      <c r="O597">
        <f t="shared" si="98"/>
        <v>8.2522539924731297E-2</v>
      </c>
      <c r="P597">
        <f t="shared" si="99"/>
        <v>0.91747746007526865</v>
      </c>
      <c r="Q597">
        <f t="shared" si="100"/>
        <v>-8.6127266030633948E-2</v>
      </c>
    </row>
    <row r="598" spans="1:17" x14ac:dyDescent="0.25">
      <c r="A598">
        <v>-43.580409799888336</v>
      </c>
      <c r="B598">
        <v>-35.508699828064103</v>
      </c>
      <c r="C598">
        <v>-46.758841498002319</v>
      </c>
      <c r="D598">
        <v>-94.961360375027951</v>
      </c>
      <c r="E598">
        <v>1</v>
      </c>
      <c r="G598">
        <f t="shared" si="91"/>
        <v>-0.30528176593031975</v>
      </c>
      <c r="H598">
        <f t="shared" si="92"/>
        <v>-0.30328163352357423</v>
      </c>
      <c r="I598">
        <f t="shared" si="93"/>
        <v>-0.35756271202010614</v>
      </c>
      <c r="J598">
        <f t="shared" si="94"/>
        <v>-0.9435423491300805</v>
      </c>
      <c r="K598">
        <f t="shared" si="95"/>
        <v>-0.49888808511330907</v>
      </c>
      <c r="M598">
        <f t="shared" si="96"/>
        <v>-2.4085565457173894</v>
      </c>
      <c r="N598">
        <f t="shared" si="97"/>
        <v>8.9945032456667934E-2</v>
      </c>
      <c r="O598">
        <f t="shared" si="98"/>
        <v>8.2522539924731297E-2</v>
      </c>
      <c r="P598">
        <f t="shared" si="99"/>
        <v>8.2522539924731297E-2</v>
      </c>
      <c r="Q598">
        <f t="shared" si="100"/>
        <v>-2.4946838117480232</v>
      </c>
    </row>
    <row r="599" spans="1:17" x14ac:dyDescent="0.25">
      <c r="A599">
        <v>-43.580409799888336</v>
      </c>
      <c r="B599">
        <v>72.164869069215996</v>
      </c>
      <c r="C599">
        <v>-46.758841498002319</v>
      </c>
      <c r="D599">
        <v>-94.961360375027951</v>
      </c>
      <c r="E599">
        <v>0</v>
      </c>
      <c r="G599">
        <f t="shared" si="91"/>
        <v>-0.30528176593031975</v>
      </c>
      <c r="H599">
        <f t="shared" si="92"/>
        <v>0.61636386238588736</v>
      </c>
      <c r="I599">
        <f t="shared" si="93"/>
        <v>-0.35756271202010614</v>
      </c>
      <c r="J599">
        <f t="shared" si="94"/>
        <v>-0.9435423491300805</v>
      </c>
      <c r="K599">
        <f t="shared" si="95"/>
        <v>-0.49888808511330907</v>
      </c>
      <c r="M599">
        <f t="shared" si="96"/>
        <v>-1.4889110498079281</v>
      </c>
      <c r="N599">
        <f t="shared" si="97"/>
        <v>0.22561820880935135</v>
      </c>
      <c r="O599">
        <f t="shared" si="98"/>
        <v>0.1840852291420606</v>
      </c>
      <c r="P599">
        <f t="shared" si="99"/>
        <v>0.8159147708579394</v>
      </c>
      <c r="Q599">
        <f t="shared" si="100"/>
        <v>-0.20344537695106316</v>
      </c>
    </row>
    <row r="600" spans="1:17" x14ac:dyDescent="0.25">
      <c r="A600">
        <v>6.0882919635254256</v>
      </c>
      <c r="B600">
        <v>-35.508699828064103</v>
      </c>
      <c r="C600">
        <v>-46.758841498002319</v>
      </c>
      <c r="D600">
        <v>-94.961360375027951</v>
      </c>
      <c r="E600">
        <v>0</v>
      </c>
      <c r="G600">
        <f t="shared" si="91"/>
        <v>4.2648624247888053E-2</v>
      </c>
      <c r="H600">
        <f t="shared" si="92"/>
        <v>-0.30328163352357423</v>
      </c>
      <c r="I600">
        <f t="shared" si="93"/>
        <v>-0.35756271202010614</v>
      </c>
      <c r="J600">
        <f t="shared" si="94"/>
        <v>-0.9435423491300805</v>
      </c>
      <c r="K600">
        <f t="shared" si="95"/>
        <v>-0.49888808511330907</v>
      </c>
      <c r="M600">
        <f t="shared" si="96"/>
        <v>-2.0606261555391816</v>
      </c>
      <c r="N600">
        <f t="shared" si="97"/>
        <v>0.12737418886585367</v>
      </c>
      <c r="O600">
        <f t="shared" si="98"/>
        <v>0.11298306287639331</v>
      </c>
      <c r="P600">
        <f t="shared" si="99"/>
        <v>0.88701693712360674</v>
      </c>
      <c r="Q600">
        <f t="shared" si="100"/>
        <v>-0.11989120201426787</v>
      </c>
    </row>
    <row r="601" spans="1:17" x14ac:dyDescent="0.25">
      <c r="A601">
        <v>-43.580409799888336</v>
      </c>
      <c r="B601">
        <v>-35.508699828064103</v>
      </c>
      <c r="C601">
        <v>-46.758841498002319</v>
      </c>
      <c r="D601">
        <v>157.1927179217501</v>
      </c>
      <c r="E601">
        <v>1</v>
      </c>
      <c r="G601">
        <f t="shared" si="91"/>
        <v>-0.30528176593031975</v>
      </c>
      <c r="H601">
        <f t="shared" si="92"/>
        <v>-0.30328163352357423</v>
      </c>
      <c r="I601">
        <f t="shared" si="93"/>
        <v>-0.35756271202010614</v>
      </c>
      <c r="J601">
        <f t="shared" si="94"/>
        <v>1.5618772282566569</v>
      </c>
      <c r="K601">
        <f t="shared" si="95"/>
        <v>-0.49888808511330907</v>
      </c>
      <c r="M601">
        <f t="shared" si="96"/>
        <v>9.6863031669347732E-2</v>
      </c>
      <c r="N601">
        <f t="shared" si="97"/>
        <v>1.1017094639801805</v>
      </c>
      <c r="O601">
        <f t="shared" si="98"/>
        <v>0.52419684207625084</v>
      </c>
      <c r="P601">
        <f t="shared" si="99"/>
        <v>0.52419684207625084</v>
      </c>
      <c r="Q601">
        <f t="shared" si="100"/>
        <v>-0.64588801238367677</v>
      </c>
    </row>
    <row r="602" spans="1:17" x14ac:dyDescent="0.25">
      <c r="A602">
        <v>-43.580409799888336</v>
      </c>
      <c r="B602">
        <v>-35.508699828064103</v>
      </c>
      <c r="C602">
        <v>-46.758841498002319</v>
      </c>
      <c r="D602">
        <v>-94.961360375027951</v>
      </c>
      <c r="E602">
        <v>1</v>
      </c>
      <c r="G602">
        <f t="shared" si="91"/>
        <v>-0.30528176593031975</v>
      </c>
      <c r="H602">
        <f t="shared" si="92"/>
        <v>-0.30328163352357423</v>
      </c>
      <c r="I602">
        <f t="shared" si="93"/>
        <v>-0.35756271202010614</v>
      </c>
      <c r="J602">
        <f t="shared" si="94"/>
        <v>-0.9435423491300805</v>
      </c>
      <c r="K602">
        <f t="shared" si="95"/>
        <v>-0.49888808511330907</v>
      </c>
      <c r="M602">
        <f t="shared" si="96"/>
        <v>-2.4085565457173894</v>
      </c>
      <c r="N602">
        <f t="shared" si="97"/>
        <v>8.9945032456667934E-2</v>
      </c>
      <c r="O602">
        <f t="shared" si="98"/>
        <v>8.2522539924731297E-2</v>
      </c>
      <c r="P602">
        <f t="shared" si="99"/>
        <v>8.2522539924731297E-2</v>
      </c>
      <c r="Q602">
        <f t="shared" si="100"/>
        <v>-2.4946838117480232</v>
      </c>
    </row>
    <row r="603" spans="1:17" x14ac:dyDescent="0.25">
      <c r="A603">
        <v>-43.580409799888336</v>
      </c>
      <c r="B603">
        <v>-35.508699828064103</v>
      </c>
      <c r="C603">
        <v>-46.758841498002319</v>
      </c>
      <c r="D603">
        <v>-94.961360375027951</v>
      </c>
      <c r="E603">
        <v>1</v>
      </c>
      <c r="G603">
        <f t="shared" si="91"/>
        <v>-0.30528176593031975</v>
      </c>
      <c r="H603">
        <f t="shared" si="92"/>
        <v>-0.30328163352357423</v>
      </c>
      <c r="I603">
        <f t="shared" si="93"/>
        <v>-0.35756271202010614</v>
      </c>
      <c r="J603">
        <f t="shared" si="94"/>
        <v>-0.9435423491300805</v>
      </c>
      <c r="K603">
        <f t="shared" si="95"/>
        <v>-0.49888808511330907</v>
      </c>
      <c r="M603">
        <f t="shared" si="96"/>
        <v>-2.4085565457173894</v>
      </c>
      <c r="N603">
        <f t="shared" si="97"/>
        <v>8.9945032456667934E-2</v>
      </c>
      <c r="O603">
        <f t="shared" si="98"/>
        <v>8.2522539924731297E-2</v>
      </c>
      <c r="P603">
        <f t="shared" si="99"/>
        <v>8.2522539924731297E-2</v>
      </c>
      <c r="Q603">
        <f t="shared" si="100"/>
        <v>-2.4946838117480232</v>
      </c>
    </row>
    <row r="604" spans="1:17" x14ac:dyDescent="0.25">
      <c r="A604">
        <v>76.513380263189873</v>
      </c>
      <c r="B604">
        <v>-35.508699828064103</v>
      </c>
      <c r="C604">
        <v>-46.758841498002319</v>
      </c>
      <c r="D604">
        <v>157.1927179217501</v>
      </c>
      <c r="E604">
        <v>1</v>
      </c>
      <c r="G604">
        <f t="shared" si="91"/>
        <v>0.53597797614341225</v>
      </c>
      <c r="H604">
        <f t="shared" si="92"/>
        <v>-0.30328163352357423</v>
      </c>
      <c r="I604">
        <f t="shared" si="93"/>
        <v>-0.35756271202010614</v>
      </c>
      <c r="J604">
        <f t="shared" si="94"/>
        <v>1.5618772282566569</v>
      </c>
      <c r="K604">
        <f t="shared" si="95"/>
        <v>-0.49888808511330907</v>
      </c>
      <c r="M604">
        <f t="shared" si="96"/>
        <v>0.93812277374307973</v>
      </c>
      <c r="N604">
        <f t="shared" si="97"/>
        <v>2.5551802618320067</v>
      </c>
      <c r="O604">
        <f t="shared" si="98"/>
        <v>0.71872031054630869</v>
      </c>
      <c r="P604">
        <f t="shared" si="99"/>
        <v>0.71872031054630869</v>
      </c>
      <c r="Q604">
        <f t="shared" si="100"/>
        <v>-0.33028299478974249</v>
      </c>
    </row>
    <row r="605" spans="1:17" x14ac:dyDescent="0.25">
      <c r="A605">
        <v>6.0882919635254256</v>
      </c>
      <c r="B605">
        <v>-35.508699828064103</v>
      </c>
      <c r="C605">
        <v>-46.758841498002319</v>
      </c>
      <c r="D605">
        <v>157.1927179217501</v>
      </c>
      <c r="E605">
        <v>0</v>
      </c>
      <c r="G605">
        <f t="shared" si="91"/>
        <v>4.2648624247888053E-2</v>
      </c>
      <c r="H605">
        <f t="shared" si="92"/>
        <v>-0.30328163352357423</v>
      </c>
      <c r="I605">
        <f t="shared" si="93"/>
        <v>-0.35756271202010614</v>
      </c>
      <c r="J605">
        <f t="shared" si="94"/>
        <v>1.5618772282566569</v>
      </c>
      <c r="K605">
        <f t="shared" si="95"/>
        <v>-0.49888808511330907</v>
      </c>
      <c r="M605">
        <f t="shared" si="96"/>
        <v>0.44479342184755555</v>
      </c>
      <c r="N605">
        <f t="shared" si="97"/>
        <v>1.5601678659454066</v>
      </c>
      <c r="O605">
        <f t="shared" si="98"/>
        <v>0.60940061263102963</v>
      </c>
      <c r="P605">
        <f t="shared" si="99"/>
        <v>0.39059938736897037</v>
      </c>
      <c r="Q605">
        <f t="shared" si="100"/>
        <v>-0.94007282897660427</v>
      </c>
    </row>
    <row r="606" spans="1:17" x14ac:dyDescent="0.25">
      <c r="A606">
        <v>-43.580409799888336</v>
      </c>
      <c r="B606">
        <v>-35.508699828064103</v>
      </c>
      <c r="C606">
        <v>-46.758841498002319</v>
      </c>
      <c r="D606">
        <v>-94.961360375027951</v>
      </c>
      <c r="E606">
        <v>0</v>
      </c>
      <c r="G606">
        <f t="shared" si="91"/>
        <v>-0.30528176593031975</v>
      </c>
      <c r="H606">
        <f t="shared" si="92"/>
        <v>-0.30328163352357423</v>
      </c>
      <c r="I606">
        <f t="shared" si="93"/>
        <v>-0.35756271202010614</v>
      </c>
      <c r="J606">
        <f t="shared" si="94"/>
        <v>-0.9435423491300805</v>
      </c>
      <c r="K606">
        <f t="shared" si="95"/>
        <v>-0.49888808511330907</v>
      </c>
      <c r="M606">
        <f t="shared" si="96"/>
        <v>-2.4085565457173894</v>
      </c>
      <c r="N606">
        <f t="shared" si="97"/>
        <v>8.9945032456667934E-2</v>
      </c>
      <c r="O606">
        <f t="shared" si="98"/>
        <v>8.2522539924731297E-2</v>
      </c>
      <c r="P606">
        <f t="shared" si="99"/>
        <v>0.91747746007526865</v>
      </c>
      <c r="Q606">
        <f t="shared" si="100"/>
        <v>-8.6127266030633948E-2</v>
      </c>
    </row>
    <row r="607" spans="1:17" x14ac:dyDescent="0.25">
      <c r="A607">
        <v>-5.6858338818942329</v>
      </c>
      <c r="B607">
        <v>-35.508699828064103</v>
      </c>
      <c r="C607">
        <v>-46.758841498002319</v>
      </c>
      <c r="D607">
        <v>-94.961360375027951</v>
      </c>
      <c r="E607">
        <v>0</v>
      </c>
      <c r="G607">
        <f t="shared" si="91"/>
        <v>-3.9829396194791269E-2</v>
      </c>
      <c r="H607">
        <f t="shared" si="92"/>
        <v>-0.30328163352357423</v>
      </c>
      <c r="I607">
        <f t="shared" si="93"/>
        <v>-0.35756271202010614</v>
      </c>
      <c r="J607">
        <f t="shared" si="94"/>
        <v>-0.9435423491300805</v>
      </c>
      <c r="K607">
        <f t="shared" si="95"/>
        <v>-0.49888808511330907</v>
      </c>
      <c r="M607">
        <f t="shared" si="96"/>
        <v>-2.1431041759818612</v>
      </c>
      <c r="N607">
        <f t="shared" si="97"/>
        <v>0.11729018795348886</v>
      </c>
      <c r="O607">
        <f t="shared" si="98"/>
        <v>0.10497737223337315</v>
      </c>
      <c r="P607">
        <f t="shared" si="99"/>
        <v>0.89502262776662689</v>
      </c>
      <c r="Q607">
        <f t="shared" si="100"/>
        <v>-0.11090627860606453</v>
      </c>
    </row>
    <row r="608" spans="1:17" x14ac:dyDescent="0.25">
      <c r="A608">
        <v>-43.580409799888336</v>
      </c>
      <c r="B608">
        <v>-35.508699828064103</v>
      </c>
      <c r="C608">
        <v>-46.758841498002319</v>
      </c>
      <c r="D608">
        <v>157.1927179217501</v>
      </c>
      <c r="E608">
        <v>0</v>
      </c>
      <c r="G608">
        <f t="shared" si="91"/>
        <v>-0.30528176593031975</v>
      </c>
      <c r="H608">
        <f t="shared" si="92"/>
        <v>-0.30328163352357423</v>
      </c>
      <c r="I608">
        <f t="shared" si="93"/>
        <v>-0.35756271202010614</v>
      </c>
      <c r="J608">
        <f t="shared" si="94"/>
        <v>1.5618772282566569</v>
      </c>
      <c r="K608">
        <f t="shared" si="95"/>
        <v>-0.49888808511330907</v>
      </c>
      <c r="M608">
        <f t="shared" si="96"/>
        <v>9.6863031669347732E-2</v>
      </c>
      <c r="N608">
        <f t="shared" si="97"/>
        <v>1.1017094639801805</v>
      </c>
      <c r="O608">
        <f t="shared" si="98"/>
        <v>0.52419684207625084</v>
      </c>
      <c r="P608">
        <f t="shared" si="99"/>
        <v>0.47580315792374916</v>
      </c>
      <c r="Q608">
        <f t="shared" si="100"/>
        <v>-0.74275104405302439</v>
      </c>
    </row>
    <row r="609" spans="1:17" x14ac:dyDescent="0.25">
      <c r="A609">
        <v>-43.580409799888336</v>
      </c>
      <c r="B609">
        <v>-35.508699828064103</v>
      </c>
      <c r="C609">
        <v>-46.758841498002319</v>
      </c>
      <c r="D609">
        <v>157.1927179217501</v>
      </c>
      <c r="E609">
        <v>0</v>
      </c>
      <c r="G609">
        <f t="shared" si="91"/>
        <v>-0.30528176593031975</v>
      </c>
      <c r="H609">
        <f t="shared" si="92"/>
        <v>-0.30328163352357423</v>
      </c>
      <c r="I609">
        <f t="shared" si="93"/>
        <v>-0.35756271202010614</v>
      </c>
      <c r="J609">
        <f t="shared" si="94"/>
        <v>1.5618772282566569</v>
      </c>
      <c r="K609">
        <f t="shared" si="95"/>
        <v>-0.49888808511330907</v>
      </c>
      <c r="M609">
        <f t="shared" si="96"/>
        <v>9.6863031669347732E-2</v>
      </c>
      <c r="N609">
        <f t="shared" si="97"/>
        <v>1.1017094639801805</v>
      </c>
      <c r="O609">
        <f t="shared" si="98"/>
        <v>0.52419684207625084</v>
      </c>
      <c r="P609">
        <f t="shared" si="99"/>
        <v>0.47580315792374916</v>
      </c>
      <c r="Q609">
        <f t="shared" si="100"/>
        <v>-0.74275104405302439</v>
      </c>
    </row>
    <row r="610" spans="1:17" x14ac:dyDescent="0.25">
      <c r="A610">
        <v>-43.580409799888336</v>
      </c>
      <c r="B610">
        <v>-35.508699828064103</v>
      </c>
      <c r="C610">
        <v>-46.758841498002319</v>
      </c>
      <c r="D610">
        <v>-94.961360375027951</v>
      </c>
      <c r="E610">
        <v>0</v>
      </c>
      <c r="G610">
        <f t="shared" si="91"/>
        <v>-0.30528176593031975</v>
      </c>
      <c r="H610">
        <f t="shared" si="92"/>
        <v>-0.30328163352357423</v>
      </c>
      <c r="I610">
        <f t="shared" si="93"/>
        <v>-0.35756271202010614</v>
      </c>
      <c r="J610">
        <f t="shared" si="94"/>
        <v>-0.9435423491300805</v>
      </c>
      <c r="K610">
        <f t="shared" si="95"/>
        <v>-0.49888808511330907</v>
      </c>
      <c r="M610">
        <f t="shared" si="96"/>
        <v>-2.4085565457173894</v>
      </c>
      <c r="N610">
        <f t="shared" si="97"/>
        <v>8.9945032456667934E-2</v>
      </c>
      <c r="O610">
        <f t="shared" si="98"/>
        <v>8.2522539924731297E-2</v>
      </c>
      <c r="P610">
        <f t="shared" si="99"/>
        <v>0.91747746007526865</v>
      </c>
      <c r="Q610">
        <f t="shared" si="100"/>
        <v>-8.6127266030633948E-2</v>
      </c>
    </row>
    <row r="611" spans="1:17" x14ac:dyDescent="0.25">
      <c r="A611">
        <v>-5.6858338818942329</v>
      </c>
      <c r="B611">
        <v>-35.508699828064103</v>
      </c>
      <c r="C611">
        <v>-46.758841498002319</v>
      </c>
      <c r="D611">
        <v>-94.961360375027951</v>
      </c>
      <c r="E611">
        <v>1</v>
      </c>
      <c r="G611">
        <f t="shared" si="91"/>
        <v>-3.9829396194791269E-2</v>
      </c>
      <c r="H611">
        <f t="shared" si="92"/>
        <v>-0.30328163352357423</v>
      </c>
      <c r="I611">
        <f t="shared" si="93"/>
        <v>-0.35756271202010614</v>
      </c>
      <c r="J611">
        <f t="shared" si="94"/>
        <v>-0.9435423491300805</v>
      </c>
      <c r="K611">
        <f t="shared" si="95"/>
        <v>-0.49888808511330907</v>
      </c>
      <c r="M611">
        <f t="shared" si="96"/>
        <v>-2.1431041759818612</v>
      </c>
      <c r="N611">
        <f t="shared" si="97"/>
        <v>0.11729018795348886</v>
      </c>
      <c r="O611">
        <f t="shared" si="98"/>
        <v>0.10497737223337315</v>
      </c>
      <c r="P611">
        <f t="shared" si="99"/>
        <v>0.10497737223337315</v>
      </c>
      <c r="Q611">
        <f t="shared" si="100"/>
        <v>-2.254010454587926</v>
      </c>
    </row>
    <row r="612" spans="1:17" x14ac:dyDescent="0.25">
      <c r="A612">
        <v>-5.6858338818942329</v>
      </c>
      <c r="B612">
        <v>-35.508699828064103</v>
      </c>
      <c r="C612">
        <v>-46.758841498002319</v>
      </c>
      <c r="D612">
        <v>-94.961360375027951</v>
      </c>
      <c r="E612">
        <v>0</v>
      </c>
      <c r="G612">
        <f t="shared" si="91"/>
        <v>-3.9829396194791269E-2</v>
      </c>
      <c r="H612">
        <f t="shared" si="92"/>
        <v>-0.30328163352357423</v>
      </c>
      <c r="I612">
        <f t="shared" si="93"/>
        <v>-0.35756271202010614</v>
      </c>
      <c r="J612">
        <f t="shared" si="94"/>
        <v>-0.9435423491300805</v>
      </c>
      <c r="K612">
        <f t="shared" si="95"/>
        <v>-0.49888808511330907</v>
      </c>
      <c r="M612">
        <f t="shared" si="96"/>
        <v>-2.1431041759818612</v>
      </c>
      <c r="N612">
        <f t="shared" si="97"/>
        <v>0.11729018795348886</v>
      </c>
      <c r="O612">
        <f t="shared" si="98"/>
        <v>0.10497737223337315</v>
      </c>
      <c r="P612">
        <f t="shared" si="99"/>
        <v>0.89502262776662689</v>
      </c>
      <c r="Q612">
        <f t="shared" si="100"/>
        <v>-0.11090627860606453</v>
      </c>
    </row>
    <row r="613" spans="1:17" x14ac:dyDescent="0.25">
      <c r="A613">
        <v>-43.580409799888336</v>
      </c>
      <c r="B613">
        <v>-35.508699828064103</v>
      </c>
      <c r="C613">
        <v>-46.758841498002319</v>
      </c>
      <c r="D613">
        <v>157.1927179217501</v>
      </c>
      <c r="E613">
        <v>1</v>
      </c>
      <c r="G613">
        <f t="shared" si="91"/>
        <v>-0.30528176593031975</v>
      </c>
      <c r="H613">
        <f t="shared" si="92"/>
        <v>-0.30328163352357423</v>
      </c>
      <c r="I613">
        <f t="shared" si="93"/>
        <v>-0.35756271202010614</v>
      </c>
      <c r="J613">
        <f t="shared" si="94"/>
        <v>1.5618772282566569</v>
      </c>
      <c r="K613">
        <f t="shared" si="95"/>
        <v>-0.49888808511330907</v>
      </c>
      <c r="M613">
        <f t="shared" si="96"/>
        <v>9.6863031669347732E-2</v>
      </c>
      <c r="N613">
        <f t="shared" si="97"/>
        <v>1.1017094639801805</v>
      </c>
      <c r="O613">
        <f t="shared" si="98"/>
        <v>0.52419684207625084</v>
      </c>
      <c r="P613">
        <f t="shared" si="99"/>
        <v>0.52419684207625084</v>
      </c>
      <c r="Q613">
        <f t="shared" si="100"/>
        <v>-0.64588801238367677</v>
      </c>
    </row>
    <row r="614" spans="1:17" x14ac:dyDescent="0.25">
      <c r="A614">
        <v>76.513380263189873</v>
      </c>
      <c r="B614">
        <v>194.54241223142756</v>
      </c>
      <c r="C614">
        <v>-46.758841498002319</v>
      </c>
      <c r="D614">
        <v>-94.961360375027951</v>
      </c>
      <c r="E614">
        <v>1</v>
      </c>
      <c r="G614">
        <f t="shared" si="91"/>
        <v>0.53597797614341225</v>
      </c>
      <c r="H614">
        <f t="shared" si="92"/>
        <v>1.6615967595786962</v>
      </c>
      <c r="I614">
        <f t="shared" si="93"/>
        <v>-0.35756271202010614</v>
      </c>
      <c r="J614">
        <f t="shared" si="94"/>
        <v>-0.9435423491300805</v>
      </c>
      <c r="K614">
        <f t="shared" si="95"/>
        <v>-0.49888808511330907</v>
      </c>
      <c r="M614">
        <f t="shared" si="96"/>
        <v>0.39758158945861277</v>
      </c>
      <c r="N614">
        <f t="shared" si="97"/>
        <v>1.4882212121765213</v>
      </c>
      <c r="O614">
        <f t="shared" si="98"/>
        <v>0.59810647256508598</v>
      </c>
      <c r="P614">
        <f t="shared" si="99"/>
        <v>0.59810647256508598</v>
      </c>
      <c r="Q614">
        <f t="shared" si="100"/>
        <v>-0.51398649311242561</v>
      </c>
    </row>
    <row r="615" spans="1:17" x14ac:dyDescent="0.25">
      <c r="A615">
        <v>-43.580409799888336</v>
      </c>
      <c r="B615">
        <v>-35.508699828064103</v>
      </c>
      <c r="C615">
        <v>-46.758841498002319</v>
      </c>
      <c r="D615">
        <v>157.1927179217501</v>
      </c>
      <c r="E615">
        <v>1</v>
      </c>
      <c r="G615">
        <f t="shared" si="91"/>
        <v>-0.30528176593031975</v>
      </c>
      <c r="H615">
        <f t="shared" si="92"/>
        <v>-0.30328163352357423</v>
      </c>
      <c r="I615">
        <f t="shared" si="93"/>
        <v>-0.35756271202010614</v>
      </c>
      <c r="J615">
        <f t="shared" si="94"/>
        <v>1.5618772282566569</v>
      </c>
      <c r="K615">
        <f t="shared" si="95"/>
        <v>-0.49888808511330907</v>
      </c>
      <c r="M615">
        <f t="shared" si="96"/>
        <v>9.6863031669347732E-2</v>
      </c>
      <c r="N615">
        <f t="shared" si="97"/>
        <v>1.1017094639801805</v>
      </c>
      <c r="O615">
        <f t="shared" si="98"/>
        <v>0.52419684207625084</v>
      </c>
      <c r="P615">
        <f t="shared" si="99"/>
        <v>0.52419684207625084</v>
      </c>
      <c r="Q615">
        <f t="shared" si="100"/>
        <v>-0.64588801238367677</v>
      </c>
    </row>
    <row r="616" spans="1:17" x14ac:dyDescent="0.25">
      <c r="A616">
        <v>-43.580409799888336</v>
      </c>
      <c r="B616">
        <v>-35.508699828064103</v>
      </c>
      <c r="C616">
        <v>-46.758841498002319</v>
      </c>
      <c r="D616">
        <v>-94.961360375027951</v>
      </c>
      <c r="E616">
        <v>0</v>
      </c>
      <c r="G616">
        <f t="shared" si="91"/>
        <v>-0.30528176593031975</v>
      </c>
      <c r="H616">
        <f t="shared" si="92"/>
        <v>-0.30328163352357423</v>
      </c>
      <c r="I616">
        <f t="shared" si="93"/>
        <v>-0.35756271202010614</v>
      </c>
      <c r="J616">
        <f t="shared" si="94"/>
        <v>-0.9435423491300805</v>
      </c>
      <c r="K616">
        <f t="shared" si="95"/>
        <v>-0.49888808511330907</v>
      </c>
      <c r="M616">
        <f t="shared" si="96"/>
        <v>-2.4085565457173894</v>
      </c>
      <c r="N616">
        <f t="shared" si="97"/>
        <v>8.9945032456667934E-2</v>
      </c>
      <c r="O616">
        <f t="shared" si="98"/>
        <v>8.2522539924731297E-2</v>
      </c>
      <c r="P616">
        <f t="shared" si="99"/>
        <v>0.91747746007526865</v>
      </c>
      <c r="Q616">
        <f t="shared" si="100"/>
        <v>-8.6127266030633948E-2</v>
      </c>
    </row>
    <row r="617" spans="1:17" x14ac:dyDescent="0.25">
      <c r="A617">
        <v>-43.580409799888336</v>
      </c>
      <c r="B617">
        <v>-35.508699828064103</v>
      </c>
      <c r="C617">
        <v>-46.758841498002319</v>
      </c>
      <c r="D617">
        <v>-94.961360375027951</v>
      </c>
      <c r="E617">
        <v>0</v>
      </c>
      <c r="G617">
        <f t="shared" si="91"/>
        <v>-0.30528176593031975</v>
      </c>
      <c r="H617">
        <f t="shared" si="92"/>
        <v>-0.30328163352357423</v>
      </c>
      <c r="I617">
        <f t="shared" si="93"/>
        <v>-0.35756271202010614</v>
      </c>
      <c r="J617">
        <f t="shared" si="94"/>
        <v>-0.9435423491300805</v>
      </c>
      <c r="K617">
        <f t="shared" si="95"/>
        <v>-0.49888808511330907</v>
      </c>
      <c r="M617">
        <f t="shared" si="96"/>
        <v>-2.4085565457173894</v>
      </c>
      <c r="N617">
        <f t="shared" si="97"/>
        <v>8.9945032456667934E-2</v>
      </c>
      <c r="O617">
        <f t="shared" si="98"/>
        <v>8.2522539924731297E-2</v>
      </c>
      <c r="P617">
        <f t="shared" si="99"/>
        <v>0.91747746007526865</v>
      </c>
      <c r="Q617">
        <f t="shared" si="100"/>
        <v>-8.6127266030633948E-2</v>
      </c>
    </row>
    <row r="618" spans="1:17" x14ac:dyDescent="0.25">
      <c r="A618">
        <v>-43.580409799888336</v>
      </c>
      <c r="B618">
        <v>-35.508699828064103</v>
      </c>
      <c r="C618">
        <v>-46.758841498002319</v>
      </c>
      <c r="D618">
        <v>-94.961360375027951</v>
      </c>
      <c r="E618">
        <v>1</v>
      </c>
      <c r="G618">
        <f t="shared" si="91"/>
        <v>-0.30528176593031975</v>
      </c>
      <c r="H618">
        <f t="shared" si="92"/>
        <v>-0.30328163352357423</v>
      </c>
      <c r="I618">
        <f t="shared" si="93"/>
        <v>-0.35756271202010614</v>
      </c>
      <c r="J618">
        <f t="shared" si="94"/>
        <v>-0.9435423491300805</v>
      </c>
      <c r="K618">
        <f t="shared" si="95"/>
        <v>-0.49888808511330907</v>
      </c>
      <c r="M618">
        <f t="shared" si="96"/>
        <v>-2.4085565457173894</v>
      </c>
      <c r="N618">
        <f t="shared" si="97"/>
        <v>8.9945032456667934E-2</v>
      </c>
      <c r="O618">
        <f t="shared" si="98"/>
        <v>8.2522539924731297E-2</v>
      </c>
      <c r="P618">
        <f t="shared" si="99"/>
        <v>8.2522539924731297E-2</v>
      </c>
      <c r="Q618">
        <f t="shared" si="100"/>
        <v>-2.4946838117480232</v>
      </c>
    </row>
    <row r="619" spans="1:17" x14ac:dyDescent="0.25">
      <c r="A619">
        <v>-43.580409799888336</v>
      </c>
      <c r="B619">
        <v>-35.508699828064103</v>
      </c>
      <c r="C619">
        <v>-46.758841498002319</v>
      </c>
      <c r="D619">
        <v>-94.961360375027951</v>
      </c>
      <c r="E619">
        <v>1</v>
      </c>
      <c r="G619">
        <f t="shared" si="91"/>
        <v>-0.30528176593031975</v>
      </c>
      <c r="H619">
        <f t="shared" si="92"/>
        <v>-0.30328163352357423</v>
      </c>
      <c r="I619">
        <f t="shared" si="93"/>
        <v>-0.35756271202010614</v>
      </c>
      <c r="J619">
        <f t="shared" si="94"/>
        <v>-0.9435423491300805</v>
      </c>
      <c r="K619">
        <f t="shared" si="95"/>
        <v>-0.49888808511330907</v>
      </c>
      <c r="M619">
        <f t="shared" si="96"/>
        <v>-2.4085565457173894</v>
      </c>
      <c r="N619">
        <f t="shared" si="97"/>
        <v>8.9945032456667934E-2</v>
      </c>
      <c r="O619">
        <f t="shared" si="98"/>
        <v>8.2522539924731297E-2</v>
      </c>
      <c r="P619">
        <f t="shared" si="99"/>
        <v>8.2522539924731297E-2</v>
      </c>
      <c r="Q619">
        <f t="shared" si="100"/>
        <v>-2.4946838117480232</v>
      </c>
    </row>
    <row r="620" spans="1:17" x14ac:dyDescent="0.25">
      <c r="A620">
        <v>-43.580409799888336</v>
      </c>
      <c r="B620">
        <v>-35.508699828064103</v>
      </c>
      <c r="C620">
        <v>-46.758841498002319</v>
      </c>
      <c r="D620">
        <v>157.1927179217501</v>
      </c>
      <c r="E620">
        <v>1</v>
      </c>
      <c r="G620">
        <f t="shared" si="91"/>
        <v>-0.30528176593031975</v>
      </c>
      <c r="H620">
        <f t="shared" si="92"/>
        <v>-0.30328163352357423</v>
      </c>
      <c r="I620">
        <f t="shared" si="93"/>
        <v>-0.35756271202010614</v>
      </c>
      <c r="J620">
        <f t="shared" si="94"/>
        <v>1.5618772282566569</v>
      </c>
      <c r="K620">
        <f t="shared" si="95"/>
        <v>-0.49888808511330907</v>
      </c>
      <c r="M620">
        <f t="shared" si="96"/>
        <v>9.6863031669347732E-2</v>
      </c>
      <c r="N620">
        <f t="shared" si="97"/>
        <v>1.1017094639801805</v>
      </c>
      <c r="O620">
        <f t="shared" si="98"/>
        <v>0.52419684207625084</v>
      </c>
      <c r="P620">
        <f t="shared" si="99"/>
        <v>0.52419684207625084</v>
      </c>
      <c r="Q620">
        <f t="shared" si="100"/>
        <v>-0.64588801238367677</v>
      </c>
    </row>
    <row r="621" spans="1:17" x14ac:dyDescent="0.25">
      <c r="A621">
        <v>-43.580409799888336</v>
      </c>
      <c r="B621">
        <v>-35.508699828064103</v>
      </c>
      <c r="C621">
        <v>-46.758841498002319</v>
      </c>
      <c r="D621">
        <v>-94.961360375027951</v>
      </c>
      <c r="E621">
        <v>0</v>
      </c>
      <c r="G621">
        <f t="shared" si="91"/>
        <v>-0.30528176593031975</v>
      </c>
      <c r="H621">
        <f t="shared" si="92"/>
        <v>-0.30328163352357423</v>
      </c>
      <c r="I621">
        <f t="shared" si="93"/>
        <v>-0.35756271202010614</v>
      </c>
      <c r="J621">
        <f t="shared" si="94"/>
        <v>-0.9435423491300805</v>
      </c>
      <c r="K621">
        <f t="shared" si="95"/>
        <v>-0.49888808511330907</v>
      </c>
      <c r="M621">
        <f t="shared" si="96"/>
        <v>-2.4085565457173894</v>
      </c>
      <c r="N621">
        <f t="shared" si="97"/>
        <v>8.9945032456667934E-2</v>
      </c>
      <c r="O621">
        <f t="shared" si="98"/>
        <v>8.2522539924731297E-2</v>
      </c>
      <c r="P621">
        <f t="shared" si="99"/>
        <v>0.91747746007526865</v>
      </c>
      <c r="Q621">
        <f t="shared" si="100"/>
        <v>-8.6127266030633948E-2</v>
      </c>
    </row>
    <row r="622" spans="1:17" x14ac:dyDescent="0.25">
      <c r="A622">
        <v>-43.580409799888336</v>
      </c>
      <c r="B622">
        <v>-35.508699828064103</v>
      </c>
      <c r="C622">
        <v>-46.758841498002319</v>
      </c>
      <c r="D622">
        <v>157.1927179217501</v>
      </c>
      <c r="E622">
        <v>1</v>
      </c>
      <c r="G622">
        <f t="shared" si="91"/>
        <v>-0.30528176593031975</v>
      </c>
      <c r="H622">
        <f t="shared" si="92"/>
        <v>-0.30328163352357423</v>
      </c>
      <c r="I622">
        <f t="shared" si="93"/>
        <v>-0.35756271202010614</v>
      </c>
      <c r="J622">
        <f t="shared" si="94"/>
        <v>1.5618772282566569</v>
      </c>
      <c r="K622">
        <f t="shared" si="95"/>
        <v>-0.49888808511330907</v>
      </c>
      <c r="M622">
        <f t="shared" si="96"/>
        <v>9.6863031669347732E-2</v>
      </c>
      <c r="N622">
        <f t="shared" si="97"/>
        <v>1.1017094639801805</v>
      </c>
      <c r="O622">
        <f t="shared" si="98"/>
        <v>0.52419684207625084</v>
      </c>
      <c r="P622">
        <f t="shared" si="99"/>
        <v>0.52419684207625084</v>
      </c>
      <c r="Q622">
        <f t="shared" si="100"/>
        <v>-0.64588801238367677</v>
      </c>
    </row>
    <row r="623" spans="1:17" x14ac:dyDescent="0.25">
      <c r="A623">
        <v>-43.580409799888336</v>
      </c>
      <c r="B623">
        <v>-35.508699828064103</v>
      </c>
      <c r="C623">
        <v>-46.758841498002319</v>
      </c>
      <c r="D623">
        <v>-94.961360375027951</v>
      </c>
      <c r="E623">
        <v>0</v>
      </c>
      <c r="G623">
        <f t="shared" si="91"/>
        <v>-0.30528176593031975</v>
      </c>
      <c r="H623">
        <f t="shared" si="92"/>
        <v>-0.30328163352357423</v>
      </c>
      <c r="I623">
        <f t="shared" si="93"/>
        <v>-0.35756271202010614</v>
      </c>
      <c r="J623">
        <f t="shared" si="94"/>
        <v>-0.9435423491300805</v>
      </c>
      <c r="K623">
        <f t="shared" si="95"/>
        <v>-0.49888808511330907</v>
      </c>
      <c r="M623">
        <f t="shared" si="96"/>
        <v>-2.4085565457173894</v>
      </c>
      <c r="N623">
        <f t="shared" si="97"/>
        <v>8.9945032456667934E-2</v>
      </c>
      <c r="O623">
        <f t="shared" si="98"/>
        <v>8.2522539924731297E-2</v>
      </c>
      <c r="P623">
        <f t="shared" si="99"/>
        <v>0.91747746007526865</v>
      </c>
      <c r="Q623">
        <f t="shared" si="100"/>
        <v>-8.6127266030633948E-2</v>
      </c>
    </row>
    <row r="624" spans="1:17" x14ac:dyDescent="0.25">
      <c r="A624">
        <v>-43.580409799888336</v>
      </c>
      <c r="B624">
        <v>-35.508699828064103</v>
      </c>
      <c r="C624">
        <v>-46.758841498002319</v>
      </c>
      <c r="D624">
        <v>157.1927179217501</v>
      </c>
      <c r="E624">
        <v>1</v>
      </c>
      <c r="G624">
        <f t="shared" si="91"/>
        <v>-0.30528176593031975</v>
      </c>
      <c r="H624">
        <f t="shared" si="92"/>
        <v>-0.30328163352357423</v>
      </c>
      <c r="I624">
        <f t="shared" si="93"/>
        <v>-0.35756271202010614</v>
      </c>
      <c r="J624">
        <f t="shared" si="94"/>
        <v>1.5618772282566569</v>
      </c>
      <c r="K624">
        <f t="shared" si="95"/>
        <v>-0.49888808511330907</v>
      </c>
      <c r="M624">
        <f t="shared" si="96"/>
        <v>9.6863031669347732E-2</v>
      </c>
      <c r="N624">
        <f t="shared" si="97"/>
        <v>1.1017094639801805</v>
      </c>
      <c r="O624">
        <f t="shared" si="98"/>
        <v>0.52419684207625084</v>
      </c>
      <c r="P624">
        <f t="shared" si="99"/>
        <v>0.52419684207625084</v>
      </c>
      <c r="Q624">
        <f t="shared" si="100"/>
        <v>-0.64588801238367677</v>
      </c>
    </row>
    <row r="625" spans="1:17" x14ac:dyDescent="0.25">
      <c r="A625">
        <v>-43.580409799888336</v>
      </c>
      <c r="B625">
        <v>-35.508699828064103</v>
      </c>
      <c r="C625">
        <v>-46.758841498002319</v>
      </c>
      <c r="D625">
        <v>157.1927179217501</v>
      </c>
      <c r="E625">
        <v>1</v>
      </c>
      <c r="G625">
        <f t="shared" si="91"/>
        <v>-0.30528176593031975</v>
      </c>
      <c r="H625">
        <f t="shared" si="92"/>
        <v>-0.30328163352357423</v>
      </c>
      <c r="I625">
        <f t="shared" si="93"/>
        <v>-0.35756271202010614</v>
      </c>
      <c r="J625">
        <f t="shared" si="94"/>
        <v>1.5618772282566569</v>
      </c>
      <c r="K625">
        <f t="shared" si="95"/>
        <v>-0.49888808511330907</v>
      </c>
      <c r="M625">
        <f t="shared" si="96"/>
        <v>9.6863031669347732E-2</v>
      </c>
      <c r="N625">
        <f t="shared" si="97"/>
        <v>1.1017094639801805</v>
      </c>
      <c r="O625">
        <f t="shared" si="98"/>
        <v>0.52419684207625084</v>
      </c>
      <c r="P625">
        <f t="shared" si="99"/>
        <v>0.52419684207625084</v>
      </c>
      <c r="Q625">
        <f t="shared" si="100"/>
        <v>-0.64588801238367677</v>
      </c>
    </row>
    <row r="626" spans="1:17" x14ac:dyDescent="0.25">
      <c r="A626">
        <v>-5.6858338818942329</v>
      </c>
      <c r="B626">
        <v>-35.508699828064103</v>
      </c>
      <c r="C626">
        <v>-46.758841498002319</v>
      </c>
      <c r="D626">
        <v>-94.961360375027951</v>
      </c>
      <c r="E626">
        <v>0</v>
      </c>
      <c r="G626">
        <f t="shared" si="91"/>
        <v>-3.9829396194791269E-2</v>
      </c>
      <c r="H626">
        <f t="shared" si="92"/>
        <v>-0.30328163352357423</v>
      </c>
      <c r="I626">
        <f t="shared" si="93"/>
        <v>-0.35756271202010614</v>
      </c>
      <c r="J626">
        <f t="shared" si="94"/>
        <v>-0.9435423491300805</v>
      </c>
      <c r="K626">
        <f t="shared" si="95"/>
        <v>-0.49888808511330907</v>
      </c>
      <c r="M626">
        <f t="shared" si="96"/>
        <v>-2.1431041759818612</v>
      </c>
      <c r="N626">
        <f t="shared" si="97"/>
        <v>0.11729018795348886</v>
      </c>
      <c r="O626">
        <f t="shared" si="98"/>
        <v>0.10497737223337315</v>
      </c>
      <c r="P626">
        <f t="shared" si="99"/>
        <v>0.89502262776662689</v>
      </c>
      <c r="Q626">
        <f t="shared" si="100"/>
        <v>-0.11090627860606453</v>
      </c>
    </row>
    <row r="627" spans="1:17" x14ac:dyDescent="0.25">
      <c r="A627">
        <v>-5.6858338818942329</v>
      </c>
      <c r="B627">
        <v>-35.508699828064103</v>
      </c>
      <c r="C627">
        <v>-46.758841498002319</v>
      </c>
      <c r="D627">
        <v>-94.961360375027951</v>
      </c>
      <c r="E627">
        <v>1</v>
      </c>
      <c r="G627">
        <f t="shared" si="91"/>
        <v>-3.9829396194791269E-2</v>
      </c>
      <c r="H627">
        <f t="shared" si="92"/>
        <v>-0.30328163352357423</v>
      </c>
      <c r="I627">
        <f t="shared" si="93"/>
        <v>-0.35756271202010614</v>
      </c>
      <c r="J627">
        <f t="shared" si="94"/>
        <v>-0.9435423491300805</v>
      </c>
      <c r="K627">
        <f t="shared" si="95"/>
        <v>-0.49888808511330907</v>
      </c>
      <c r="M627">
        <f t="shared" si="96"/>
        <v>-2.1431041759818612</v>
      </c>
      <c r="N627">
        <f t="shared" si="97"/>
        <v>0.11729018795348886</v>
      </c>
      <c r="O627">
        <f t="shared" si="98"/>
        <v>0.10497737223337315</v>
      </c>
      <c r="P627">
        <f t="shared" si="99"/>
        <v>0.10497737223337315</v>
      </c>
      <c r="Q627">
        <f t="shared" si="100"/>
        <v>-2.254010454587926</v>
      </c>
    </row>
    <row r="628" spans="1:17" x14ac:dyDescent="0.25">
      <c r="A628">
        <v>-5.6858338818942329</v>
      </c>
      <c r="B628">
        <v>-35.508699828064103</v>
      </c>
      <c r="C628">
        <v>-46.758841498002319</v>
      </c>
      <c r="D628">
        <v>157.1927179217501</v>
      </c>
      <c r="E628">
        <v>1</v>
      </c>
      <c r="G628">
        <f t="shared" si="91"/>
        <v>-3.9829396194791269E-2</v>
      </c>
      <c r="H628">
        <f t="shared" si="92"/>
        <v>-0.30328163352357423</v>
      </c>
      <c r="I628">
        <f t="shared" si="93"/>
        <v>-0.35756271202010614</v>
      </c>
      <c r="J628">
        <f t="shared" si="94"/>
        <v>1.5618772282566569</v>
      </c>
      <c r="K628">
        <f t="shared" si="95"/>
        <v>-0.49888808511330907</v>
      </c>
      <c r="M628">
        <f t="shared" si="96"/>
        <v>0.36231540140487617</v>
      </c>
      <c r="N628">
        <f t="shared" si="97"/>
        <v>1.436651992566971</v>
      </c>
      <c r="O628">
        <f t="shared" si="98"/>
        <v>0.58960081166678324</v>
      </c>
      <c r="P628">
        <f t="shared" si="99"/>
        <v>0.58960081166678324</v>
      </c>
      <c r="Q628">
        <f t="shared" si="100"/>
        <v>-0.52830956146823038</v>
      </c>
    </row>
    <row r="629" spans="1:17" x14ac:dyDescent="0.25">
      <c r="A629">
        <v>-43.580409799888336</v>
      </c>
      <c r="B629">
        <v>-35.508699828064103</v>
      </c>
      <c r="C629">
        <v>-46.758841498002319</v>
      </c>
      <c r="D629">
        <v>-94.961360375027951</v>
      </c>
      <c r="E629">
        <v>0</v>
      </c>
      <c r="G629">
        <f t="shared" si="91"/>
        <v>-0.30528176593031975</v>
      </c>
      <c r="H629">
        <f t="shared" si="92"/>
        <v>-0.30328163352357423</v>
      </c>
      <c r="I629">
        <f t="shared" si="93"/>
        <v>-0.35756271202010614</v>
      </c>
      <c r="J629">
        <f t="shared" si="94"/>
        <v>-0.9435423491300805</v>
      </c>
      <c r="K629">
        <f t="shared" si="95"/>
        <v>-0.49888808511330907</v>
      </c>
      <c r="M629">
        <f t="shared" si="96"/>
        <v>-2.4085565457173894</v>
      </c>
      <c r="N629">
        <f t="shared" si="97"/>
        <v>8.9945032456667934E-2</v>
      </c>
      <c r="O629">
        <f t="shared" si="98"/>
        <v>8.2522539924731297E-2</v>
      </c>
      <c r="P629">
        <f t="shared" si="99"/>
        <v>0.91747746007526865</v>
      </c>
      <c r="Q629">
        <f t="shared" si="100"/>
        <v>-8.6127266030633948E-2</v>
      </c>
    </row>
    <row r="630" spans="1:17" x14ac:dyDescent="0.25">
      <c r="A630">
        <v>-43.580409799888336</v>
      </c>
      <c r="B630">
        <v>-35.508699828064103</v>
      </c>
      <c r="C630">
        <v>-46.758841498002319</v>
      </c>
      <c r="D630">
        <v>157.1927179217501</v>
      </c>
      <c r="E630">
        <v>0</v>
      </c>
      <c r="G630">
        <f t="shared" si="91"/>
        <v>-0.30528176593031975</v>
      </c>
      <c r="H630">
        <f t="shared" si="92"/>
        <v>-0.30328163352357423</v>
      </c>
      <c r="I630">
        <f t="shared" si="93"/>
        <v>-0.35756271202010614</v>
      </c>
      <c r="J630">
        <f t="shared" si="94"/>
        <v>1.5618772282566569</v>
      </c>
      <c r="K630">
        <f t="shared" si="95"/>
        <v>-0.49888808511330907</v>
      </c>
      <c r="M630">
        <f t="shared" si="96"/>
        <v>9.6863031669347732E-2</v>
      </c>
      <c r="N630">
        <f t="shared" si="97"/>
        <v>1.1017094639801805</v>
      </c>
      <c r="O630">
        <f t="shared" si="98"/>
        <v>0.52419684207625084</v>
      </c>
      <c r="P630">
        <f t="shared" si="99"/>
        <v>0.47580315792374916</v>
      </c>
      <c r="Q630">
        <f t="shared" si="100"/>
        <v>-0.74275104405302439</v>
      </c>
    </row>
    <row r="631" spans="1:17" x14ac:dyDescent="0.25">
      <c r="A631">
        <v>-43.580409799888336</v>
      </c>
      <c r="B631">
        <v>-35.508699828064103</v>
      </c>
      <c r="C631">
        <v>-46.758841498002319</v>
      </c>
      <c r="D631">
        <v>-94.961360375027951</v>
      </c>
      <c r="E631">
        <v>0</v>
      </c>
      <c r="G631">
        <f t="shared" si="91"/>
        <v>-0.30528176593031975</v>
      </c>
      <c r="H631">
        <f t="shared" si="92"/>
        <v>-0.30328163352357423</v>
      </c>
      <c r="I631">
        <f t="shared" si="93"/>
        <v>-0.35756271202010614</v>
      </c>
      <c r="J631">
        <f t="shared" si="94"/>
        <v>-0.9435423491300805</v>
      </c>
      <c r="K631">
        <f t="shared" si="95"/>
        <v>-0.49888808511330907</v>
      </c>
      <c r="M631">
        <f t="shared" si="96"/>
        <v>-2.4085565457173894</v>
      </c>
      <c r="N631">
        <f t="shared" si="97"/>
        <v>8.9945032456667934E-2</v>
      </c>
      <c r="O631">
        <f t="shared" si="98"/>
        <v>8.2522539924731297E-2</v>
      </c>
      <c r="P631">
        <f t="shared" si="99"/>
        <v>0.91747746007526865</v>
      </c>
      <c r="Q631">
        <f t="shared" si="100"/>
        <v>-8.6127266030633948E-2</v>
      </c>
    </row>
    <row r="632" spans="1:17" x14ac:dyDescent="0.25">
      <c r="A632">
        <v>76.513380263189873</v>
      </c>
      <c r="B632">
        <v>-35.508699828064103</v>
      </c>
      <c r="C632">
        <v>-46.758841498002319</v>
      </c>
      <c r="D632">
        <v>-94.961360375027951</v>
      </c>
      <c r="E632">
        <v>1</v>
      </c>
      <c r="G632">
        <f t="shared" si="91"/>
        <v>0.53597797614341225</v>
      </c>
      <c r="H632">
        <f t="shared" si="92"/>
        <v>-0.30328163352357423</v>
      </c>
      <c r="I632">
        <f t="shared" si="93"/>
        <v>-0.35756271202010614</v>
      </c>
      <c r="J632">
        <f t="shared" si="94"/>
        <v>-0.9435423491300805</v>
      </c>
      <c r="K632">
        <f t="shared" si="95"/>
        <v>-0.49888808511330907</v>
      </c>
      <c r="M632">
        <f t="shared" si="96"/>
        <v>-1.5672968036436576</v>
      </c>
      <c r="N632">
        <f t="shared" si="97"/>
        <v>0.20860833014252075</v>
      </c>
      <c r="O632">
        <f t="shared" si="98"/>
        <v>0.17260209526929321</v>
      </c>
      <c r="P632">
        <f t="shared" si="99"/>
        <v>0.17260209526929321</v>
      </c>
      <c r="Q632">
        <f t="shared" si="100"/>
        <v>-1.7567663609551989</v>
      </c>
    </row>
    <row r="633" spans="1:17" x14ac:dyDescent="0.25">
      <c r="A633">
        <v>76.513380263189873</v>
      </c>
      <c r="B633">
        <v>-35.508699828064103</v>
      </c>
      <c r="C633">
        <v>-46.758841498002319</v>
      </c>
      <c r="D633">
        <v>157.1927179217501</v>
      </c>
      <c r="E633">
        <v>1</v>
      </c>
      <c r="G633">
        <f t="shared" si="91"/>
        <v>0.53597797614341225</v>
      </c>
      <c r="H633">
        <f t="shared" si="92"/>
        <v>-0.30328163352357423</v>
      </c>
      <c r="I633">
        <f t="shared" si="93"/>
        <v>-0.35756271202010614</v>
      </c>
      <c r="J633">
        <f t="shared" si="94"/>
        <v>1.5618772282566569</v>
      </c>
      <c r="K633">
        <f t="shared" si="95"/>
        <v>-0.49888808511330907</v>
      </c>
      <c r="M633">
        <f t="shared" si="96"/>
        <v>0.93812277374307973</v>
      </c>
      <c r="N633">
        <f t="shared" si="97"/>
        <v>2.5551802618320067</v>
      </c>
      <c r="O633">
        <f t="shared" si="98"/>
        <v>0.71872031054630869</v>
      </c>
      <c r="P633">
        <f t="shared" si="99"/>
        <v>0.71872031054630869</v>
      </c>
      <c r="Q633">
        <f t="shared" si="100"/>
        <v>-0.33028299478974249</v>
      </c>
    </row>
    <row r="634" spans="1:17" x14ac:dyDescent="0.25">
      <c r="A634">
        <v>-5.6858338818942329</v>
      </c>
      <c r="B634">
        <v>-35.508699828064103</v>
      </c>
      <c r="C634">
        <v>-46.758841498002319</v>
      </c>
      <c r="D634">
        <v>157.1927179217501</v>
      </c>
      <c r="E634">
        <v>1</v>
      </c>
      <c r="G634">
        <f t="shared" si="91"/>
        <v>-3.9829396194791269E-2</v>
      </c>
      <c r="H634">
        <f t="shared" si="92"/>
        <v>-0.30328163352357423</v>
      </c>
      <c r="I634">
        <f t="shared" si="93"/>
        <v>-0.35756271202010614</v>
      </c>
      <c r="J634">
        <f t="shared" si="94"/>
        <v>1.5618772282566569</v>
      </c>
      <c r="K634">
        <f t="shared" si="95"/>
        <v>-0.49888808511330907</v>
      </c>
      <c r="M634">
        <f t="shared" si="96"/>
        <v>0.36231540140487617</v>
      </c>
      <c r="N634">
        <f t="shared" si="97"/>
        <v>1.436651992566971</v>
      </c>
      <c r="O634">
        <f t="shared" si="98"/>
        <v>0.58960081166678324</v>
      </c>
      <c r="P634">
        <f t="shared" si="99"/>
        <v>0.58960081166678324</v>
      </c>
      <c r="Q634">
        <f t="shared" si="100"/>
        <v>-0.52830956146823038</v>
      </c>
    </row>
    <row r="635" spans="1:17" x14ac:dyDescent="0.25">
      <c r="A635">
        <v>-5.6858338818942329</v>
      </c>
      <c r="B635">
        <v>-35.508699828064103</v>
      </c>
      <c r="C635">
        <v>-46.758841498002319</v>
      </c>
      <c r="D635">
        <v>157.1927179217501</v>
      </c>
      <c r="E635">
        <v>1</v>
      </c>
      <c r="G635">
        <f t="shared" si="91"/>
        <v>-3.9829396194791269E-2</v>
      </c>
      <c r="H635">
        <f t="shared" si="92"/>
        <v>-0.30328163352357423</v>
      </c>
      <c r="I635">
        <f t="shared" si="93"/>
        <v>-0.35756271202010614</v>
      </c>
      <c r="J635">
        <f t="shared" si="94"/>
        <v>1.5618772282566569</v>
      </c>
      <c r="K635">
        <f t="shared" si="95"/>
        <v>-0.49888808511330907</v>
      </c>
      <c r="M635">
        <f t="shared" si="96"/>
        <v>0.36231540140487617</v>
      </c>
      <c r="N635">
        <f t="shared" si="97"/>
        <v>1.436651992566971</v>
      </c>
      <c r="O635">
        <f t="shared" si="98"/>
        <v>0.58960081166678324</v>
      </c>
      <c r="P635">
        <f t="shared" si="99"/>
        <v>0.58960081166678324</v>
      </c>
      <c r="Q635">
        <f t="shared" si="100"/>
        <v>-0.52830956146823038</v>
      </c>
    </row>
    <row r="636" spans="1:17" x14ac:dyDescent="0.25">
      <c r="A636">
        <v>-5.6858338818942329</v>
      </c>
      <c r="B636">
        <v>-35.508699828064103</v>
      </c>
      <c r="C636">
        <v>-46.758841498002319</v>
      </c>
      <c r="D636">
        <v>-94.961360375027951</v>
      </c>
      <c r="E636">
        <v>0</v>
      </c>
      <c r="G636">
        <f t="shared" si="91"/>
        <v>-3.9829396194791269E-2</v>
      </c>
      <c r="H636">
        <f t="shared" si="92"/>
        <v>-0.30328163352357423</v>
      </c>
      <c r="I636">
        <f t="shared" si="93"/>
        <v>-0.35756271202010614</v>
      </c>
      <c r="J636">
        <f t="shared" si="94"/>
        <v>-0.9435423491300805</v>
      </c>
      <c r="K636">
        <f t="shared" si="95"/>
        <v>-0.49888808511330907</v>
      </c>
      <c r="M636">
        <f t="shared" si="96"/>
        <v>-2.1431041759818612</v>
      </c>
      <c r="N636">
        <f t="shared" si="97"/>
        <v>0.11729018795348886</v>
      </c>
      <c r="O636">
        <f t="shared" si="98"/>
        <v>0.10497737223337315</v>
      </c>
      <c r="P636">
        <f t="shared" si="99"/>
        <v>0.89502262776662689</v>
      </c>
      <c r="Q636">
        <f t="shared" si="100"/>
        <v>-0.11090627860606453</v>
      </c>
    </row>
    <row r="637" spans="1:17" x14ac:dyDescent="0.25">
      <c r="A637">
        <v>-5.6858338818942329</v>
      </c>
      <c r="B637">
        <v>-35.508699828064103</v>
      </c>
      <c r="C637">
        <v>-46.758841498002319</v>
      </c>
      <c r="D637">
        <v>-94.961360375027951</v>
      </c>
      <c r="E637">
        <v>0</v>
      </c>
      <c r="G637">
        <f t="shared" si="91"/>
        <v>-3.9829396194791269E-2</v>
      </c>
      <c r="H637">
        <f t="shared" si="92"/>
        <v>-0.30328163352357423</v>
      </c>
      <c r="I637">
        <f t="shared" si="93"/>
        <v>-0.35756271202010614</v>
      </c>
      <c r="J637">
        <f t="shared" si="94"/>
        <v>-0.9435423491300805</v>
      </c>
      <c r="K637">
        <f t="shared" si="95"/>
        <v>-0.49888808511330907</v>
      </c>
      <c r="M637">
        <f t="shared" si="96"/>
        <v>-2.1431041759818612</v>
      </c>
      <c r="N637">
        <f t="shared" si="97"/>
        <v>0.11729018795348886</v>
      </c>
      <c r="O637">
        <f t="shared" si="98"/>
        <v>0.10497737223337315</v>
      </c>
      <c r="P637">
        <f t="shared" si="99"/>
        <v>0.89502262776662689</v>
      </c>
      <c r="Q637">
        <f t="shared" si="100"/>
        <v>-0.11090627860606453</v>
      </c>
    </row>
    <row r="638" spans="1:17" x14ac:dyDescent="0.25">
      <c r="A638">
        <v>-5.6858338818942329</v>
      </c>
      <c r="B638">
        <v>-35.508699828064103</v>
      </c>
      <c r="C638">
        <v>-46.758841498002319</v>
      </c>
      <c r="D638">
        <v>157.1927179217501</v>
      </c>
      <c r="E638">
        <v>1</v>
      </c>
      <c r="G638">
        <f t="shared" si="91"/>
        <v>-3.9829396194791269E-2</v>
      </c>
      <c r="H638">
        <f t="shared" si="92"/>
        <v>-0.30328163352357423</v>
      </c>
      <c r="I638">
        <f t="shared" si="93"/>
        <v>-0.35756271202010614</v>
      </c>
      <c r="J638">
        <f t="shared" si="94"/>
        <v>1.5618772282566569</v>
      </c>
      <c r="K638">
        <f t="shared" si="95"/>
        <v>-0.49888808511330907</v>
      </c>
      <c r="M638">
        <f t="shared" si="96"/>
        <v>0.36231540140487617</v>
      </c>
      <c r="N638">
        <f t="shared" si="97"/>
        <v>1.436651992566971</v>
      </c>
      <c r="O638">
        <f t="shared" si="98"/>
        <v>0.58960081166678324</v>
      </c>
      <c r="P638">
        <f t="shared" si="99"/>
        <v>0.58960081166678324</v>
      </c>
      <c r="Q638">
        <f t="shared" si="100"/>
        <v>-0.52830956146823038</v>
      </c>
    </row>
    <row r="639" spans="1:17" x14ac:dyDescent="0.25">
      <c r="A639">
        <v>-43.580409799888336</v>
      </c>
      <c r="B639">
        <v>-35.508699828064103</v>
      </c>
      <c r="C639">
        <v>-46.758841498002319</v>
      </c>
      <c r="D639">
        <v>-94.961360375027951</v>
      </c>
      <c r="E639">
        <v>0</v>
      </c>
      <c r="G639">
        <f t="shared" si="91"/>
        <v>-0.30528176593031975</v>
      </c>
      <c r="H639">
        <f t="shared" si="92"/>
        <v>-0.30328163352357423</v>
      </c>
      <c r="I639">
        <f t="shared" si="93"/>
        <v>-0.35756271202010614</v>
      </c>
      <c r="J639">
        <f t="shared" si="94"/>
        <v>-0.9435423491300805</v>
      </c>
      <c r="K639">
        <f t="shared" si="95"/>
        <v>-0.49888808511330907</v>
      </c>
      <c r="M639">
        <f t="shared" si="96"/>
        <v>-2.4085565457173894</v>
      </c>
      <c r="N639">
        <f t="shared" si="97"/>
        <v>8.9945032456667934E-2</v>
      </c>
      <c r="O639">
        <f t="shared" si="98"/>
        <v>8.2522539924731297E-2</v>
      </c>
      <c r="P639">
        <f t="shared" si="99"/>
        <v>0.91747746007526865</v>
      </c>
      <c r="Q639">
        <f t="shared" si="100"/>
        <v>-8.6127266030633948E-2</v>
      </c>
    </row>
    <row r="640" spans="1:17" x14ac:dyDescent="0.25">
      <c r="A640">
        <v>-43.580409799888336</v>
      </c>
      <c r="B640">
        <v>-35.508699828064103</v>
      </c>
      <c r="C640">
        <v>-46.758841498002319</v>
      </c>
      <c r="D640">
        <v>-94.961360375027951</v>
      </c>
      <c r="E640">
        <v>0</v>
      </c>
      <c r="G640">
        <f t="shared" si="91"/>
        <v>-0.30528176593031975</v>
      </c>
      <c r="H640">
        <f t="shared" si="92"/>
        <v>-0.30328163352357423</v>
      </c>
      <c r="I640">
        <f t="shared" si="93"/>
        <v>-0.35756271202010614</v>
      </c>
      <c r="J640">
        <f t="shared" si="94"/>
        <v>-0.9435423491300805</v>
      </c>
      <c r="K640">
        <f t="shared" si="95"/>
        <v>-0.49888808511330907</v>
      </c>
      <c r="M640">
        <f t="shared" si="96"/>
        <v>-2.4085565457173894</v>
      </c>
      <c r="N640">
        <f t="shared" si="97"/>
        <v>8.9945032456667934E-2</v>
      </c>
      <c r="O640">
        <f t="shared" si="98"/>
        <v>8.2522539924731297E-2</v>
      </c>
      <c r="P640">
        <f t="shared" si="99"/>
        <v>0.91747746007526865</v>
      </c>
      <c r="Q640">
        <f t="shared" si="100"/>
        <v>-8.6127266030633948E-2</v>
      </c>
    </row>
    <row r="641" spans="1:17" x14ac:dyDescent="0.25">
      <c r="A641">
        <v>-43.580409799888336</v>
      </c>
      <c r="B641">
        <v>-35.508699828064103</v>
      </c>
      <c r="C641">
        <v>-46.758841498002319</v>
      </c>
      <c r="D641">
        <v>-94.961360375027951</v>
      </c>
      <c r="E641">
        <v>0</v>
      </c>
      <c r="G641">
        <f t="shared" si="91"/>
        <v>-0.30528176593031975</v>
      </c>
      <c r="H641">
        <f t="shared" si="92"/>
        <v>-0.30328163352357423</v>
      </c>
      <c r="I641">
        <f t="shared" si="93"/>
        <v>-0.35756271202010614</v>
      </c>
      <c r="J641">
        <f t="shared" si="94"/>
        <v>-0.9435423491300805</v>
      </c>
      <c r="K641">
        <f t="shared" si="95"/>
        <v>-0.49888808511330907</v>
      </c>
      <c r="M641">
        <f t="shared" si="96"/>
        <v>-2.4085565457173894</v>
      </c>
      <c r="N641">
        <f t="shared" si="97"/>
        <v>8.9945032456667934E-2</v>
      </c>
      <c r="O641">
        <f t="shared" si="98"/>
        <v>8.2522539924731297E-2</v>
      </c>
      <c r="P641">
        <f t="shared" si="99"/>
        <v>0.91747746007526865</v>
      </c>
      <c r="Q641">
        <f t="shared" si="100"/>
        <v>-8.6127266030633948E-2</v>
      </c>
    </row>
    <row r="642" spans="1:17" x14ac:dyDescent="0.25">
      <c r="A642">
        <v>-5.6858338818942329</v>
      </c>
      <c r="B642">
        <v>-35.508699828064103</v>
      </c>
      <c r="C642">
        <v>-46.758841498002319</v>
      </c>
      <c r="D642">
        <v>-94.961360375027951</v>
      </c>
      <c r="E642">
        <v>0</v>
      </c>
      <c r="G642">
        <f t="shared" si="91"/>
        <v>-3.9829396194791269E-2</v>
      </c>
      <c r="H642">
        <f t="shared" si="92"/>
        <v>-0.30328163352357423</v>
      </c>
      <c r="I642">
        <f t="shared" si="93"/>
        <v>-0.35756271202010614</v>
      </c>
      <c r="J642">
        <f t="shared" si="94"/>
        <v>-0.9435423491300805</v>
      </c>
      <c r="K642">
        <f t="shared" si="95"/>
        <v>-0.49888808511330907</v>
      </c>
      <c r="M642">
        <f t="shared" si="96"/>
        <v>-2.1431041759818612</v>
      </c>
      <c r="N642">
        <f t="shared" si="97"/>
        <v>0.11729018795348886</v>
      </c>
      <c r="O642">
        <f t="shared" si="98"/>
        <v>0.10497737223337315</v>
      </c>
      <c r="P642">
        <f t="shared" si="99"/>
        <v>0.89502262776662689</v>
      </c>
      <c r="Q642">
        <f t="shared" si="100"/>
        <v>-0.11090627860606453</v>
      </c>
    </row>
    <row r="643" spans="1:17" x14ac:dyDescent="0.25">
      <c r="A643">
        <v>-43.580409799888336</v>
      </c>
      <c r="B643">
        <v>-35.508699828064103</v>
      </c>
      <c r="C643">
        <v>-46.758841498002319</v>
      </c>
      <c r="D643">
        <v>157.1927179217501</v>
      </c>
      <c r="E643">
        <v>0</v>
      </c>
      <c r="G643">
        <f t="shared" si="91"/>
        <v>-0.30528176593031975</v>
      </c>
      <c r="H643">
        <f t="shared" si="92"/>
        <v>-0.30328163352357423</v>
      </c>
      <c r="I643">
        <f t="shared" si="93"/>
        <v>-0.35756271202010614</v>
      </c>
      <c r="J643">
        <f t="shared" si="94"/>
        <v>1.5618772282566569</v>
      </c>
      <c r="K643">
        <f t="shared" si="95"/>
        <v>-0.49888808511330907</v>
      </c>
      <c r="M643">
        <f t="shared" si="96"/>
        <v>9.6863031669347732E-2</v>
      </c>
      <c r="N643">
        <f t="shared" si="97"/>
        <v>1.1017094639801805</v>
      </c>
      <c r="O643">
        <f t="shared" si="98"/>
        <v>0.52419684207625084</v>
      </c>
      <c r="P643">
        <f t="shared" si="99"/>
        <v>0.47580315792374916</v>
      </c>
      <c r="Q643">
        <f t="shared" si="100"/>
        <v>-0.74275104405302439</v>
      </c>
    </row>
    <row r="644" spans="1:17" x14ac:dyDescent="0.25">
      <c r="A644">
        <v>-43.580409799888336</v>
      </c>
      <c r="B644">
        <v>-35.508699828064103</v>
      </c>
      <c r="C644">
        <v>-46.758841498002319</v>
      </c>
      <c r="D644">
        <v>157.1927179217501</v>
      </c>
      <c r="E644">
        <v>1</v>
      </c>
      <c r="G644">
        <f t="shared" ref="G644:G707" si="101">G$1*A644</f>
        <v>-0.30528176593031975</v>
      </c>
      <c r="H644">
        <f t="shared" ref="H644:H707" si="102">H$1*B644</f>
        <v>-0.30328163352357423</v>
      </c>
      <c r="I644">
        <f t="shared" ref="I644:I707" si="103">I$1*C644</f>
        <v>-0.35756271202010614</v>
      </c>
      <c r="J644">
        <f t="shared" ref="J644:J707" si="104">J$1*D644</f>
        <v>1.5618772282566569</v>
      </c>
      <c r="K644">
        <f t="shared" ref="K644:K707" si="105">K$1</f>
        <v>-0.49888808511330907</v>
      </c>
      <c r="M644">
        <f t="shared" ref="M644:M707" si="106">SUM(G644:K644)</f>
        <v>9.6863031669347732E-2</v>
      </c>
      <c r="N644">
        <f t="shared" ref="N644:N707" si="107">EXP(M644)</f>
        <v>1.1017094639801805</v>
      </c>
      <c r="O644">
        <f t="shared" ref="O644:O707" si="108">N644/(1+N644)</f>
        <v>0.52419684207625084</v>
      </c>
      <c r="P644">
        <f t="shared" ref="P644:P707" si="109">IF(E644=1,O644,1-O644)</f>
        <v>0.52419684207625084</v>
      </c>
      <c r="Q644">
        <f t="shared" ref="Q644:Q707" si="110">LN(P644)</f>
        <v>-0.64588801238367677</v>
      </c>
    </row>
    <row r="645" spans="1:17" x14ac:dyDescent="0.25">
      <c r="A645">
        <v>-5.6858338818942329</v>
      </c>
      <c r="B645">
        <v>-35.508699828064103</v>
      </c>
      <c r="C645">
        <v>-46.758841498002319</v>
      </c>
      <c r="D645">
        <v>-94.961360375027951</v>
      </c>
      <c r="E645">
        <v>0</v>
      </c>
      <c r="G645">
        <f t="shared" si="101"/>
        <v>-3.9829396194791269E-2</v>
      </c>
      <c r="H645">
        <f t="shared" si="102"/>
        <v>-0.30328163352357423</v>
      </c>
      <c r="I645">
        <f t="shared" si="103"/>
        <v>-0.35756271202010614</v>
      </c>
      <c r="J645">
        <f t="shared" si="104"/>
        <v>-0.9435423491300805</v>
      </c>
      <c r="K645">
        <f t="shared" si="105"/>
        <v>-0.49888808511330907</v>
      </c>
      <c r="M645">
        <f t="shared" si="106"/>
        <v>-2.1431041759818612</v>
      </c>
      <c r="N645">
        <f t="shared" si="107"/>
        <v>0.11729018795348886</v>
      </c>
      <c r="O645">
        <f t="shared" si="108"/>
        <v>0.10497737223337315</v>
      </c>
      <c r="P645">
        <f t="shared" si="109"/>
        <v>0.89502262776662689</v>
      </c>
      <c r="Q645">
        <f t="shared" si="110"/>
        <v>-0.11090627860606453</v>
      </c>
    </row>
    <row r="646" spans="1:17" x14ac:dyDescent="0.25">
      <c r="A646">
        <v>10.385094737400134</v>
      </c>
      <c r="B646">
        <v>-35.508699828064103</v>
      </c>
      <c r="C646">
        <v>-46.758841498002319</v>
      </c>
      <c r="D646">
        <v>-94.961360375027951</v>
      </c>
      <c r="E646">
        <v>0</v>
      </c>
      <c r="G646">
        <f t="shared" si="101"/>
        <v>7.2747825808542693E-2</v>
      </c>
      <c r="H646">
        <f t="shared" si="102"/>
        <v>-0.30328163352357423</v>
      </c>
      <c r="I646">
        <f t="shared" si="103"/>
        <v>-0.35756271202010614</v>
      </c>
      <c r="J646">
        <f t="shared" si="104"/>
        <v>-0.9435423491300805</v>
      </c>
      <c r="K646">
        <f t="shared" si="105"/>
        <v>-0.49888808511330907</v>
      </c>
      <c r="M646">
        <f t="shared" si="106"/>
        <v>-2.0305269539785273</v>
      </c>
      <c r="N646">
        <f t="shared" si="107"/>
        <v>0.1312663316045557</v>
      </c>
      <c r="O646">
        <f t="shared" si="108"/>
        <v>0.1160348610555494</v>
      </c>
      <c r="P646">
        <f t="shared" si="109"/>
        <v>0.88396513894445061</v>
      </c>
      <c r="Q646">
        <f t="shared" si="110"/>
        <v>-0.12333765270529734</v>
      </c>
    </row>
    <row r="647" spans="1:17" x14ac:dyDescent="0.25">
      <c r="A647">
        <v>-43.580409799888336</v>
      </c>
      <c r="B647">
        <v>-35.508699828064103</v>
      </c>
      <c r="C647">
        <v>-46.758841498002319</v>
      </c>
      <c r="D647">
        <v>-94.961360375027951</v>
      </c>
      <c r="E647">
        <v>0</v>
      </c>
      <c r="G647">
        <f t="shared" si="101"/>
        <v>-0.30528176593031975</v>
      </c>
      <c r="H647">
        <f t="shared" si="102"/>
        <v>-0.30328163352357423</v>
      </c>
      <c r="I647">
        <f t="shared" si="103"/>
        <v>-0.35756271202010614</v>
      </c>
      <c r="J647">
        <f t="shared" si="104"/>
        <v>-0.9435423491300805</v>
      </c>
      <c r="K647">
        <f t="shared" si="105"/>
        <v>-0.49888808511330907</v>
      </c>
      <c r="M647">
        <f t="shared" si="106"/>
        <v>-2.4085565457173894</v>
      </c>
      <c r="N647">
        <f t="shared" si="107"/>
        <v>8.9945032456667934E-2</v>
      </c>
      <c r="O647">
        <f t="shared" si="108"/>
        <v>8.2522539924731297E-2</v>
      </c>
      <c r="P647">
        <f t="shared" si="109"/>
        <v>0.91747746007526865</v>
      </c>
      <c r="Q647">
        <f t="shared" si="110"/>
        <v>-8.6127266030633948E-2</v>
      </c>
    </row>
    <row r="648" spans="1:17" x14ac:dyDescent="0.25">
      <c r="A648">
        <v>-5.6858338818942329</v>
      </c>
      <c r="B648">
        <v>-35.508699828064103</v>
      </c>
      <c r="C648">
        <v>-46.758841498002319</v>
      </c>
      <c r="D648">
        <v>-94.961360375027951</v>
      </c>
      <c r="E648">
        <v>0</v>
      </c>
      <c r="G648">
        <f t="shared" si="101"/>
        <v>-3.9829396194791269E-2</v>
      </c>
      <c r="H648">
        <f t="shared" si="102"/>
        <v>-0.30328163352357423</v>
      </c>
      <c r="I648">
        <f t="shared" si="103"/>
        <v>-0.35756271202010614</v>
      </c>
      <c r="J648">
        <f t="shared" si="104"/>
        <v>-0.9435423491300805</v>
      </c>
      <c r="K648">
        <f t="shared" si="105"/>
        <v>-0.49888808511330907</v>
      </c>
      <c r="M648">
        <f t="shared" si="106"/>
        <v>-2.1431041759818612</v>
      </c>
      <c r="N648">
        <f t="shared" si="107"/>
        <v>0.11729018795348886</v>
      </c>
      <c r="O648">
        <f t="shared" si="108"/>
        <v>0.10497737223337315</v>
      </c>
      <c r="P648">
        <f t="shared" si="109"/>
        <v>0.89502262776662689</v>
      </c>
      <c r="Q648">
        <f t="shared" si="110"/>
        <v>-0.11090627860606453</v>
      </c>
    </row>
    <row r="649" spans="1:17" x14ac:dyDescent="0.25">
      <c r="A649">
        <v>6.0882919635254256</v>
      </c>
      <c r="B649">
        <v>-35.508699828064103</v>
      </c>
      <c r="C649">
        <v>-46.758841498002319</v>
      </c>
      <c r="D649">
        <v>-94.961360375027951</v>
      </c>
      <c r="E649">
        <v>1</v>
      </c>
      <c r="G649">
        <f t="shared" si="101"/>
        <v>4.2648624247888053E-2</v>
      </c>
      <c r="H649">
        <f t="shared" si="102"/>
        <v>-0.30328163352357423</v>
      </c>
      <c r="I649">
        <f t="shared" si="103"/>
        <v>-0.35756271202010614</v>
      </c>
      <c r="J649">
        <f t="shared" si="104"/>
        <v>-0.9435423491300805</v>
      </c>
      <c r="K649">
        <f t="shared" si="105"/>
        <v>-0.49888808511330907</v>
      </c>
      <c r="M649">
        <f t="shared" si="106"/>
        <v>-2.0606261555391816</v>
      </c>
      <c r="N649">
        <f t="shared" si="107"/>
        <v>0.12737418886585367</v>
      </c>
      <c r="O649">
        <f t="shared" si="108"/>
        <v>0.11298306287639331</v>
      </c>
      <c r="P649">
        <f t="shared" si="109"/>
        <v>0.11298306287639331</v>
      </c>
      <c r="Q649">
        <f t="shared" si="110"/>
        <v>-2.1805173575534496</v>
      </c>
    </row>
    <row r="650" spans="1:17" x14ac:dyDescent="0.25">
      <c r="A650">
        <v>-5.6858338818942329</v>
      </c>
      <c r="B650">
        <v>-35.508699828064103</v>
      </c>
      <c r="C650">
        <v>-46.758841498002319</v>
      </c>
      <c r="D650">
        <v>157.1927179217501</v>
      </c>
      <c r="E650">
        <v>0</v>
      </c>
      <c r="G650">
        <f t="shared" si="101"/>
        <v>-3.9829396194791269E-2</v>
      </c>
      <c r="H650">
        <f t="shared" si="102"/>
        <v>-0.30328163352357423</v>
      </c>
      <c r="I650">
        <f t="shared" si="103"/>
        <v>-0.35756271202010614</v>
      </c>
      <c r="J650">
        <f t="shared" si="104"/>
        <v>1.5618772282566569</v>
      </c>
      <c r="K650">
        <f t="shared" si="105"/>
        <v>-0.49888808511330907</v>
      </c>
      <c r="M650">
        <f t="shared" si="106"/>
        <v>0.36231540140487617</v>
      </c>
      <c r="N650">
        <f t="shared" si="107"/>
        <v>1.436651992566971</v>
      </c>
      <c r="O650">
        <f t="shared" si="108"/>
        <v>0.58960081166678324</v>
      </c>
      <c r="P650">
        <f t="shared" si="109"/>
        <v>0.41039918833321676</v>
      </c>
      <c r="Q650">
        <f t="shared" si="110"/>
        <v>-0.89062496287310622</v>
      </c>
    </row>
    <row r="651" spans="1:17" x14ac:dyDescent="0.25">
      <c r="A651">
        <v>-5.6858338818942329</v>
      </c>
      <c r="B651">
        <v>-35.508699828064103</v>
      </c>
      <c r="C651">
        <v>-46.758841498002319</v>
      </c>
      <c r="D651">
        <v>-94.961360375027951</v>
      </c>
      <c r="E651">
        <v>0</v>
      </c>
      <c r="G651">
        <f t="shared" si="101"/>
        <v>-3.9829396194791269E-2</v>
      </c>
      <c r="H651">
        <f t="shared" si="102"/>
        <v>-0.30328163352357423</v>
      </c>
      <c r="I651">
        <f t="shared" si="103"/>
        <v>-0.35756271202010614</v>
      </c>
      <c r="J651">
        <f t="shared" si="104"/>
        <v>-0.9435423491300805</v>
      </c>
      <c r="K651">
        <f t="shared" si="105"/>
        <v>-0.49888808511330907</v>
      </c>
      <c r="M651">
        <f t="shared" si="106"/>
        <v>-2.1431041759818612</v>
      </c>
      <c r="N651">
        <f t="shared" si="107"/>
        <v>0.11729018795348886</v>
      </c>
      <c r="O651">
        <f t="shared" si="108"/>
        <v>0.10497737223337315</v>
      </c>
      <c r="P651">
        <f t="shared" si="109"/>
        <v>0.89502262776662689</v>
      </c>
      <c r="Q651">
        <f t="shared" si="110"/>
        <v>-0.11090627860606453</v>
      </c>
    </row>
    <row r="652" spans="1:17" x14ac:dyDescent="0.25">
      <c r="A652">
        <v>76.513380263189873</v>
      </c>
      <c r="B652">
        <v>-35.508699828064103</v>
      </c>
      <c r="C652">
        <v>-46.758841498002319</v>
      </c>
      <c r="D652">
        <v>-94.961360375027951</v>
      </c>
      <c r="E652">
        <v>0</v>
      </c>
      <c r="G652">
        <f t="shared" si="101"/>
        <v>0.53597797614341225</v>
      </c>
      <c r="H652">
        <f t="shared" si="102"/>
        <v>-0.30328163352357423</v>
      </c>
      <c r="I652">
        <f t="shared" si="103"/>
        <v>-0.35756271202010614</v>
      </c>
      <c r="J652">
        <f t="shared" si="104"/>
        <v>-0.9435423491300805</v>
      </c>
      <c r="K652">
        <f t="shared" si="105"/>
        <v>-0.49888808511330907</v>
      </c>
      <c r="M652">
        <f t="shared" si="106"/>
        <v>-1.5672968036436576</v>
      </c>
      <c r="N652">
        <f t="shared" si="107"/>
        <v>0.20860833014252075</v>
      </c>
      <c r="O652">
        <f t="shared" si="108"/>
        <v>0.17260209526929321</v>
      </c>
      <c r="P652">
        <f t="shared" si="109"/>
        <v>0.82739790473070673</v>
      </c>
      <c r="Q652">
        <f t="shared" si="110"/>
        <v>-0.18946955731154125</v>
      </c>
    </row>
    <row r="653" spans="1:17" x14ac:dyDescent="0.25">
      <c r="A653">
        <v>6.0882919635254256</v>
      </c>
      <c r="B653">
        <v>-35.508699828064103</v>
      </c>
      <c r="C653">
        <v>-46.758841498002319</v>
      </c>
      <c r="D653">
        <v>157.1927179217501</v>
      </c>
      <c r="E653">
        <v>1</v>
      </c>
      <c r="G653">
        <f t="shared" si="101"/>
        <v>4.2648624247888053E-2</v>
      </c>
      <c r="H653">
        <f t="shared" si="102"/>
        <v>-0.30328163352357423</v>
      </c>
      <c r="I653">
        <f t="shared" si="103"/>
        <v>-0.35756271202010614</v>
      </c>
      <c r="J653">
        <f t="shared" si="104"/>
        <v>1.5618772282566569</v>
      </c>
      <c r="K653">
        <f t="shared" si="105"/>
        <v>-0.49888808511330907</v>
      </c>
      <c r="M653">
        <f t="shared" si="106"/>
        <v>0.44479342184755555</v>
      </c>
      <c r="N653">
        <f t="shared" si="107"/>
        <v>1.5601678659454066</v>
      </c>
      <c r="O653">
        <f t="shared" si="108"/>
        <v>0.60940061263102963</v>
      </c>
      <c r="P653">
        <f t="shared" si="109"/>
        <v>0.60940061263102963</v>
      </c>
      <c r="Q653">
        <f t="shared" si="110"/>
        <v>-0.49527940712904878</v>
      </c>
    </row>
    <row r="654" spans="1:17" x14ac:dyDescent="0.25">
      <c r="A654">
        <v>76.513380263189873</v>
      </c>
      <c r="B654">
        <v>-35.508699828064103</v>
      </c>
      <c r="C654">
        <v>-46.758841498002319</v>
      </c>
      <c r="D654">
        <v>-94.961360375027951</v>
      </c>
      <c r="E654">
        <v>0</v>
      </c>
      <c r="G654">
        <f t="shared" si="101"/>
        <v>0.53597797614341225</v>
      </c>
      <c r="H654">
        <f t="shared" si="102"/>
        <v>-0.30328163352357423</v>
      </c>
      <c r="I654">
        <f t="shared" si="103"/>
        <v>-0.35756271202010614</v>
      </c>
      <c r="J654">
        <f t="shared" si="104"/>
        <v>-0.9435423491300805</v>
      </c>
      <c r="K654">
        <f t="shared" si="105"/>
        <v>-0.49888808511330907</v>
      </c>
      <c r="M654">
        <f t="shared" si="106"/>
        <v>-1.5672968036436576</v>
      </c>
      <c r="N654">
        <f t="shared" si="107"/>
        <v>0.20860833014252075</v>
      </c>
      <c r="O654">
        <f t="shared" si="108"/>
        <v>0.17260209526929321</v>
      </c>
      <c r="P654">
        <f t="shared" si="109"/>
        <v>0.82739790473070673</v>
      </c>
      <c r="Q654">
        <f t="shared" si="110"/>
        <v>-0.18946955731154125</v>
      </c>
    </row>
    <row r="655" spans="1:17" x14ac:dyDescent="0.25">
      <c r="A655">
        <v>76.513380263189873</v>
      </c>
      <c r="B655">
        <v>-35.508699828064103</v>
      </c>
      <c r="C655">
        <v>-46.758841498002319</v>
      </c>
      <c r="D655">
        <v>157.1927179217501</v>
      </c>
      <c r="E655">
        <v>0</v>
      </c>
      <c r="G655">
        <f t="shared" si="101"/>
        <v>0.53597797614341225</v>
      </c>
      <c r="H655">
        <f t="shared" si="102"/>
        <v>-0.30328163352357423</v>
      </c>
      <c r="I655">
        <f t="shared" si="103"/>
        <v>-0.35756271202010614</v>
      </c>
      <c r="J655">
        <f t="shared" si="104"/>
        <v>1.5618772282566569</v>
      </c>
      <c r="K655">
        <f t="shared" si="105"/>
        <v>-0.49888808511330907</v>
      </c>
      <c r="M655">
        <f t="shared" si="106"/>
        <v>0.93812277374307973</v>
      </c>
      <c r="N655">
        <f t="shared" si="107"/>
        <v>2.5551802618320067</v>
      </c>
      <c r="O655">
        <f t="shared" si="108"/>
        <v>0.71872031054630869</v>
      </c>
      <c r="P655">
        <f t="shared" si="109"/>
        <v>0.28127968945369131</v>
      </c>
      <c r="Q655">
        <f t="shared" si="110"/>
        <v>-1.2684057685328225</v>
      </c>
    </row>
    <row r="656" spans="1:17" x14ac:dyDescent="0.25">
      <c r="A656">
        <v>76.513380263189873</v>
      </c>
      <c r="B656">
        <v>-35.508699828064103</v>
      </c>
      <c r="C656">
        <v>-46.758841498002319</v>
      </c>
      <c r="D656">
        <v>157.1927179217501</v>
      </c>
      <c r="E656">
        <v>0</v>
      </c>
      <c r="G656">
        <f t="shared" si="101"/>
        <v>0.53597797614341225</v>
      </c>
      <c r="H656">
        <f t="shared" si="102"/>
        <v>-0.30328163352357423</v>
      </c>
      <c r="I656">
        <f t="shared" si="103"/>
        <v>-0.35756271202010614</v>
      </c>
      <c r="J656">
        <f t="shared" si="104"/>
        <v>1.5618772282566569</v>
      </c>
      <c r="K656">
        <f t="shared" si="105"/>
        <v>-0.49888808511330907</v>
      </c>
      <c r="M656">
        <f t="shared" si="106"/>
        <v>0.93812277374307973</v>
      </c>
      <c r="N656">
        <f t="shared" si="107"/>
        <v>2.5551802618320067</v>
      </c>
      <c r="O656">
        <f t="shared" si="108"/>
        <v>0.71872031054630869</v>
      </c>
      <c r="P656">
        <f t="shared" si="109"/>
        <v>0.28127968945369131</v>
      </c>
      <c r="Q656">
        <f t="shared" si="110"/>
        <v>-1.2684057685328225</v>
      </c>
    </row>
    <row r="657" spans="1:17" x14ac:dyDescent="0.25">
      <c r="A657">
        <v>-5.6858338818942329</v>
      </c>
      <c r="B657">
        <v>-35.508699828064103</v>
      </c>
      <c r="C657">
        <v>-46.758841498002319</v>
      </c>
      <c r="D657">
        <v>157.1927179217501</v>
      </c>
      <c r="E657">
        <v>0</v>
      </c>
      <c r="G657">
        <f t="shared" si="101"/>
        <v>-3.9829396194791269E-2</v>
      </c>
      <c r="H657">
        <f t="shared" si="102"/>
        <v>-0.30328163352357423</v>
      </c>
      <c r="I657">
        <f t="shared" si="103"/>
        <v>-0.35756271202010614</v>
      </c>
      <c r="J657">
        <f t="shared" si="104"/>
        <v>1.5618772282566569</v>
      </c>
      <c r="K657">
        <f t="shared" si="105"/>
        <v>-0.49888808511330907</v>
      </c>
      <c r="M657">
        <f t="shared" si="106"/>
        <v>0.36231540140487617</v>
      </c>
      <c r="N657">
        <f t="shared" si="107"/>
        <v>1.436651992566971</v>
      </c>
      <c r="O657">
        <f t="shared" si="108"/>
        <v>0.58960081166678324</v>
      </c>
      <c r="P657">
        <f t="shared" si="109"/>
        <v>0.41039918833321676</v>
      </c>
      <c r="Q657">
        <f t="shared" si="110"/>
        <v>-0.89062496287310622</v>
      </c>
    </row>
    <row r="658" spans="1:17" x14ac:dyDescent="0.25">
      <c r="A658">
        <v>76.513380263189873</v>
      </c>
      <c r="B658">
        <v>-35.508699828064103</v>
      </c>
      <c r="C658">
        <v>-46.758841498002319</v>
      </c>
      <c r="D658">
        <v>-94.961360375027951</v>
      </c>
      <c r="E658">
        <v>0</v>
      </c>
      <c r="G658">
        <f t="shared" si="101"/>
        <v>0.53597797614341225</v>
      </c>
      <c r="H658">
        <f t="shared" si="102"/>
        <v>-0.30328163352357423</v>
      </c>
      <c r="I658">
        <f t="shared" si="103"/>
        <v>-0.35756271202010614</v>
      </c>
      <c r="J658">
        <f t="shared" si="104"/>
        <v>-0.9435423491300805</v>
      </c>
      <c r="K658">
        <f t="shared" si="105"/>
        <v>-0.49888808511330907</v>
      </c>
      <c r="M658">
        <f t="shared" si="106"/>
        <v>-1.5672968036436576</v>
      </c>
      <c r="N658">
        <f t="shared" si="107"/>
        <v>0.20860833014252075</v>
      </c>
      <c r="O658">
        <f t="shared" si="108"/>
        <v>0.17260209526929321</v>
      </c>
      <c r="P658">
        <f t="shared" si="109"/>
        <v>0.82739790473070673</v>
      </c>
      <c r="Q658">
        <f t="shared" si="110"/>
        <v>-0.18946955731154125</v>
      </c>
    </row>
    <row r="659" spans="1:17" x14ac:dyDescent="0.25">
      <c r="A659">
        <v>76.513380263189873</v>
      </c>
      <c r="B659">
        <v>-35.508699828064103</v>
      </c>
      <c r="C659">
        <v>-46.758841498002319</v>
      </c>
      <c r="D659">
        <v>-94.961360375027951</v>
      </c>
      <c r="E659">
        <v>0</v>
      </c>
      <c r="G659">
        <f t="shared" si="101"/>
        <v>0.53597797614341225</v>
      </c>
      <c r="H659">
        <f t="shared" si="102"/>
        <v>-0.30328163352357423</v>
      </c>
      <c r="I659">
        <f t="shared" si="103"/>
        <v>-0.35756271202010614</v>
      </c>
      <c r="J659">
        <f t="shared" si="104"/>
        <v>-0.9435423491300805</v>
      </c>
      <c r="K659">
        <f t="shared" si="105"/>
        <v>-0.49888808511330907</v>
      </c>
      <c r="M659">
        <f t="shared" si="106"/>
        <v>-1.5672968036436576</v>
      </c>
      <c r="N659">
        <f t="shared" si="107"/>
        <v>0.20860833014252075</v>
      </c>
      <c r="O659">
        <f t="shared" si="108"/>
        <v>0.17260209526929321</v>
      </c>
      <c r="P659">
        <f t="shared" si="109"/>
        <v>0.82739790473070673</v>
      </c>
      <c r="Q659">
        <f t="shared" si="110"/>
        <v>-0.18946955731154125</v>
      </c>
    </row>
    <row r="660" spans="1:17" x14ac:dyDescent="0.25">
      <c r="A660">
        <v>76.513380263189873</v>
      </c>
      <c r="B660">
        <v>-35.508699828064103</v>
      </c>
      <c r="C660">
        <v>-46.758841498002319</v>
      </c>
      <c r="D660">
        <v>-94.961360375027951</v>
      </c>
      <c r="E660">
        <v>0</v>
      </c>
      <c r="G660">
        <f t="shared" si="101"/>
        <v>0.53597797614341225</v>
      </c>
      <c r="H660">
        <f t="shared" si="102"/>
        <v>-0.30328163352357423</v>
      </c>
      <c r="I660">
        <f t="shared" si="103"/>
        <v>-0.35756271202010614</v>
      </c>
      <c r="J660">
        <f t="shared" si="104"/>
        <v>-0.9435423491300805</v>
      </c>
      <c r="K660">
        <f t="shared" si="105"/>
        <v>-0.49888808511330907</v>
      </c>
      <c r="M660">
        <f t="shared" si="106"/>
        <v>-1.5672968036436576</v>
      </c>
      <c r="N660">
        <f t="shared" si="107"/>
        <v>0.20860833014252075</v>
      </c>
      <c r="O660">
        <f t="shared" si="108"/>
        <v>0.17260209526929321</v>
      </c>
      <c r="P660">
        <f t="shared" si="109"/>
        <v>0.82739790473070673</v>
      </c>
      <c r="Q660">
        <f t="shared" si="110"/>
        <v>-0.18946955731154125</v>
      </c>
    </row>
    <row r="661" spans="1:17" x14ac:dyDescent="0.25">
      <c r="A661">
        <v>-43.580409799888336</v>
      </c>
      <c r="B661">
        <v>-35.508699828064103</v>
      </c>
      <c r="C661">
        <v>-46.758841498002319</v>
      </c>
      <c r="D661">
        <v>-94.961360375027951</v>
      </c>
      <c r="E661">
        <v>0</v>
      </c>
      <c r="G661">
        <f t="shared" si="101"/>
        <v>-0.30528176593031975</v>
      </c>
      <c r="H661">
        <f t="shared" si="102"/>
        <v>-0.30328163352357423</v>
      </c>
      <c r="I661">
        <f t="shared" si="103"/>
        <v>-0.35756271202010614</v>
      </c>
      <c r="J661">
        <f t="shared" si="104"/>
        <v>-0.9435423491300805</v>
      </c>
      <c r="K661">
        <f t="shared" si="105"/>
        <v>-0.49888808511330907</v>
      </c>
      <c r="M661">
        <f t="shared" si="106"/>
        <v>-2.4085565457173894</v>
      </c>
      <c r="N661">
        <f t="shared" si="107"/>
        <v>8.9945032456667934E-2</v>
      </c>
      <c r="O661">
        <f t="shared" si="108"/>
        <v>8.2522539924731297E-2</v>
      </c>
      <c r="P661">
        <f t="shared" si="109"/>
        <v>0.91747746007526865</v>
      </c>
      <c r="Q661">
        <f t="shared" si="110"/>
        <v>-8.6127266030633948E-2</v>
      </c>
    </row>
    <row r="662" spans="1:17" x14ac:dyDescent="0.25">
      <c r="A662">
        <v>6.0882919635254256</v>
      </c>
      <c r="B662">
        <v>-35.508699828064103</v>
      </c>
      <c r="C662">
        <v>-46.758841498002319</v>
      </c>
      <c r="D662">
        <v>-94.961360375027951</v>
      </c>
      <c r="E662">
        <v>0</v>
      </c>
      <c r="G662">
        <f t="shared" si="101"/>
        <v>4.2648624247888053E-2</v>
      </c>
      <c r="H662">
        <f t="shared" si="102"/>
        <v>-0.30328163352357423</v>
      </c>
      <c r="I662">
        <f t="shared" si="103"/>
        <v>-0.35756271202010614</v>
      </c>
      <c r="J662">
        <f t="shared" si="104"/>
        <v>-0.9435423491300805</v>
      </c>
      <c r="K662">
        <f t="shared" si="105"/>
        <v>-0.49888808511330907</v>
      </c>
      <c r="M662">
        <f t="shared" si="106"/>
        <v>-2.0606261555391816</v>
      </c>
      <c r="N662">
        <f t="shared" si="107"/>
        <v>0.12737418886585367</v>
      </c>
      <c r="O662">
        <f t="shared" si="108"/>
        <v>0.11298306287639331</v>
      </c>
      <c r="P662">
        <f t="shared" si="109"/>
        <v>0.88701693712360674</v>
      </c>
      <c r="Q662">
        <f t="shared" si="110"/>
        <v>-0.11989120201426787</v>
      </c>
    </row>
    <row r="663" spans="1:17" x14ac:dyDescent="0.25">
      <c r="A663">
        <v>-5.6858338818942329</v>
      </c>
      <c r="B663">
        <v>-35.508699828064103</v>
      </c>
      <c r="C663">
        <v>-46.758841498002319</v>
      </c>
      <c r="D663">
        <v>157.1927179217501</v>
      </c>
      <c r="E663">
        <v>0</v>
      </c>
      <c r="G663">
        <f t="shared" si="101"/>
        <v>-3.9829396194791269E-2</v>
      </c>
      <c r="H663">
        <f t="shared" si="102"/>
        <v>-0.30328163352357423</v>
      </c>
      <c r="I663">
        <f t="shared" si="103"/>
        <v>-0.35756271202010614</v>
      </c>
      <c r="J663">
        <f t="shared" si="104"/>
        <v>1.5618772282566569</v>
      </c>
      <c r="K663">
        <f t="shared" si="105"/>
        <v>-0.49888808511330907</v>
      </c>
      <c r="M663">
        <f t="shared" si="106"/>
        <v>0.36231540140487617</v>
      </c>
      <c r="N663">
        <f t="shared" si="107"/>
        <v>1.436651992566971</v>
      </c>
      <c r="O663">
        <f t="shared" si="108"/>
        <v>0.58960081166678324</v>
      </c>
      <c r="P663">
        <f t="shared" si="109"/>
        <v>0.41039918833321676</v>
      </c>
      <c r="Q663">
        <f t="shared" si="110"/>
        <v>-0.89062496287310622</v>
      </c>
    </row>
    <row r="664" spans="1:17" x14ac:dyDescent="0.25">
      <c r="A664">
        <v>-43.580409799888336</v>
      </c>
      <c r="B664">
        <v>-35.508699828064103</v>
      </c>
      <c r="C664">
        <v>-46.758841498002319</v>
      </c>
      <c r="D664">
        <v>-94.961360375027951</v>
      </c>
      <c r="E664">
        <v>0</v>
      </c>
      <c r="G664">
        <f t="shared" si="101"/>
        <v>-0.30528176593031975</v>
      </c>
      <c r="H664">
        <f t="shared" si="102"/>
        <v>-0.30328163352357423</v>
      </c>
      <c r="I664">
        <f t="shared" si="103"/>
        <v>-0.35756271202010614</v>
      </c>
      <c r="J664">
        <f t="shared" si="104"/>
        <v>-0.9435423491300805</v>
      </c>
      <c r="K664">
        <f t="shared" si="105"/>
        <v>-0.49888808511330907</v>
      </c>
      <c r="M664">
        <f t="shared" si="106"/>
        <v>-2.4085565457173894</v>
      </c>
      <c r="N664">
        <f t="shared" si="107"/>
        <v>8.9945032456667934E-2</v>
      </c>
      <c r="O664">
        <f t="shared" si="108"/>
        <v>8.2522539924731297E-2</v>
      </c>
      <c r="P664">
        <f t="shared" si="109"/>
        <v>0.91747746007526865</v>
      </c>
      <c r="Q664">
        <f t="shared" si="110"/>
        <v>-8.6127266030633948E-2</v>
      </c>
    </row>
    <row r="665" spans="1:17" x14ac:dyDescent="0.25">
      <c r="A665">
        <v>-43.580409799888336</v>
      </c>
      <c r="B665">
        <v>-35.508699828064103</v>
      </c>
      <c r="C665">
        <v>-46.758841498002319</v>
      </c>
      <c r="D665">
        <v>-94.961360375027951</v>
      </c>
      <c r="E665">
        <v>0</v>
      </c>
      <c r="G665">
        <f t="shared" si="101"/>
        <v>-0.30528176593031975</v>
      </c>
      <c r="H665">
        <f t="shared" si="102"/>
        <v>-0.30328163352357423</v>
      </c>
      <c r="I665">
        <f t="shared" si="103"/>
        <v>-0.35756271202010614</v>
      </c>
      <c r="J665">
        <f t="shared" si="104"/>
        <v>-0.9435423491300805</v>
      </c>
      <c r="K665">
        <f t="shared" si="105"/>
        <v>-0.49888808511330907</v>
      </c>
      <c r="M665">
        <f t="shared" si="106"/>
        <v>-2.4085565457173894</v>
      </c>
      <c r="N665">
        <f t="shared" si="107"/>
        <v>8.9945032456667934E-2</v>
      </c>
      <c r="O665">
        <f t="shared" si="108"/>
        <v>8.2522539924731297E-2</v>
      </c>
      <c r="P665">
        <f t="shared" si="109"/>
        <v>0.91747746007526865</v>
      </c>
      <c r="Q665">
        <f t="shared" si="110"/>
        <v>-8.6127266030633948E-2</v>
      </c>
    </row>
    <row r="666" spans="1:17" x14ac:dyDescent="0.25">
      <c r="A666">
        <v>-43.580409799888336</v>
      </c>
      <c r="B666">
        <v>-35.508699828064103</v>
      </c>
      <c r="C666">
        <v>-46.758841498002319</v>
      </c>
      <c r="D666">
        <v>-94.961360375027951</v>
      </c>
      <c r="E666">
        <v>0</v>
      </c>
      <c r="G666">
        <f t="shared" si="101"/>
        <v>-0.30528176593031975</v>
      </c>
      <c r="H666">
        <f t="shared" si="102"/>
        <v>-0.30328163352357423</v>
      </c>
      <c r="I666">
        <f t="shared" si="103"/>
        <v>-0.35756271202010614</v>
      </c>
      <c r="J666">
        <f t="shared" si="104"/>
        <v>-0.9435423491300805</v>
      </c>
      <c r="K666">
        <f t="shared" si="105"/>
        <v>-0.49888808511330907</v>
      </c>
      <c r="M666">
        <f t="shared" si="106"/>
        <v>-2.4085565457173894</v>
      </c>
      <c r="N666">
        <f t="shared" si="107"/>
        <v>8.9945032456667934E-2</v>
      </c>
      <c r="O666">
        <f t="shared" si="108"/>
        <v>8.2522539924731297E-2</v>
      </c>
      <c r="P666">
        <f t="shared" si="109"/>
        <v>0.91747746007526865</v>
      </c>
      <c r="Q666">
        <f t="shared" si="110"/>
        <v>-8.6127266030633948E-2</v>
      </c>
    </row>
    <row r="667" spans="1:17" x14ac:dyDescent="0.25">
      <c r="A667">
        <v>-5.6858338818942329</v>
      </c>
      <c r="B667">
        <v>-35.508699828064103</v>
      </c>
      <c r="C667">
        <v>-46.758841498002319</v>
      </c>
      <c r="D667">
        <v>-94.961360375027951</v>
      </c>
      <c r="E667">
        <v>0</v>
      </c>
      <c r="G667">
        <f t="shared" si="101"/>
        <v>-3.9829396194791269E-2</v>
      </c>
      <c r="H667">
        <f t="shared" si="102"/>
        <v>-0.30328163352357423</v>
      </c>
      <c r="I667">
        <f t="shared" si="103"/>
        <v>-0.35756271202010614</v>
      </c>
      <c r="J667">
        <f t="shared" si="104"/>
        <v>-0.9435423491300805</v>
      </c>
      <c r="K667">
        <f t="shared" si="105"/>
        <v>-0.49888808511330907</v>
      </c>
      <c r="M667">
        <f t="shared" si="106"/>
        <v>-2.1431041759818612</v>
      </c>
      <c r="N667">
        <f t="shared" si="107"/>
        <v>0.11729018795348886</v>
      </c>
      <c r="O667">
        <f t="shared" si="108"/>
        <v>0.10497737223337315</v>
      </c>
      <c r="P667">
        <f t="shared" si="109"/>
        <v>0.89502262776662689</v>
      </c>
      <c r="Q667">
        <f t="shared" si="110"/>
        <v>-0.11090627860606453</v>
      </c>
    </row>
    <row r="668" spans="1:17" x14ac:dyDescent="0.25">
      <c r="A668">
        <v>-5.6858338818942329</v>
      </c>
      <c r="B668">
        <v>-35.508699828064103</v>
      </c>
      <c r="C668">
        <v>-46.758841498002319</v>
      </c>
      <c r="D668">
        <v>-94.961360375027951</v>
      </c>
      <c r="E668">
        <v>0</v>
      </c>
      <c r="G668">
        <f t="shared" si="101"/>
        <v>-3.9829396194791269E-2</v>
      </c>
      <c r="H668">
        <f t="shared" si="102"/>
        <v>-0.30328163352357423</v>
      </c>
      <c r="I668">
        <f t="shared" si="103"/>
        <v>-0.35756271202010614</v>
      </c>
      <c r="J668">
        <f t="shared" si="104"/>
        <v>-0.9435423491300805</v>
      </c>
      <c r="K668">
        <f t="shared" si="105"/>
        <v>-0.49888808511330907</v>
      </c>
      <c r="M668">
        <f t="shared" si="106"/>
        <v>-2.1431041759818612</v>
      </c>
      <c r="N668">
        <f t="shared" si="107"/>
        <v>0.11729018795348886</v>
      </c>
      <c r="O668">
        <f t="shared" si="108"/>
        <v>0.10497737223337315</v>
      </c>
      <c r="P668">
        <f t="shared" si="109"/>
        <v>0.89502262776662689</v>
      </c>
      <c r="Q668">
        <f t="shared" si="110"/>
        <v>-0.11090627860606453</v>
      </c>
    </row>
    <row r="669" spans="1:17" x14ac:dyDescent="0.25">
      <c r="A669">
        <v>-5.6858338818942329</v>
      </c>
      <c r="B669">
        <v>-35.508699828064103</v>
      </c>
      <c r="C669">
        <v>-46.758841498002319</v>
      </c>
      <c r="D669">
        <v>-94.961360375027951</v>
      </c>
      <c r="E669">
        <v>0</v>
      </c>
      <c r="G669">
        <f t="shared" si="101"/>
        <v>-3.9829396194791269E-2</v>
      </c>
      <c r="H669">
        <f t="shared" si="102"/>
        <v>-0.30328163352357423</v>
      </c>
      <c r="I669">
        <f t="shared" si="103"/>
        <v>-0.35756271202010614</v>
      </c>
      <c r="J669">
        <f t="shared" si="104"/>
        <v>-0.9435423491300805</v>
      </c>
      <c r="K669">
        <f t="shared" si="105"/>
        <v>-0.49888808511330907</v>
      </c>
      <c r="M669">
        <f t="shared" si="106"/>
        <v>-2.1431041759818612</v>
      </c>
      <c r="N669">
        <f t="shared" si="107"/>
        <v>0.11729018795348886</v>
      </c>
      <c r="O669">
        <f t="shared" si="108"/>
        <v>0.10497737223337315</v>
      </c>
      <c r="P669">
        <f t="shared" si="109"/>
        <v>0.89502262776662689</v>
      </c>
      <c r="Q669">
        <f t="shared" si="110"/>
        <v>-0.11090627860606453</v>
      </c>
    </row>
    <row r="670" spans="1:17" x14ac:dyDescent="0.25">
      <c r="A670">
        <v>-43.580409799888336</v>
      </c>
      <c r="B670">
        <v>-35.508699828064103</v>
      </c>
      <c r="C670">
        <v>-46.758841498002319</v>
      </c>
      <c r="D670">
        <v>-94.961360375027951</v>
      </c>
      <c r="E670">
        <v>1</v>
      </c>
      <c r="G670">
        <f t="shared" si="101"/>
        <v>-0.30528176593031975</v>
      </c>
      <c r="H670">
        <f t="shared" si="102"/>
        <v>-0.30328163352357423</v>
      </c>
      <c r="I670">
        <f t="shared" si="103"/>
        <v>-0.35756271202010614</v>
      </c>
      <c r="J670">
        <f t="shared" si="104"/>
        <v>-0.9435423491300805</v>
      </c>
      <c r="K670">
        <f t="shared" si="105"/>
        <v>-0.49888808511330907</v>
      </c>
      <c r="M670">
        <f t="shared" si="106"/>
        <v>-2.4085565457173894</v>
      </c>
      <c r="N670">
        <f t="shared" si="107"/>
        <v>8.9945032456667934E-2</v>
      </c>
      <c r="O670">
        <f t="shared" si="108"/>
        <v>8.2522539924731297E-2</v>
      </c>
      <c r="P670">
        <f t="shared" si="109"/>
        <v>8.2522539924731297E-2</v>
      </c>
      <c r="Q670">
        <f t="shared" si="110"/>
        <v>-2.4946838117480232</v>
      </c>
    </row>
    <row r="671" spans="1:17" x14ac:dyDescent="0.25">
      <c r="A671">
        <v>-43.580409799888336</v>
      </c>
      <c r="B671">
        <v>72.164869069215996</v>
      </c>
      <c r="C671">
        <v>-46.758841498002319</v>
      </c>
      <c r="D671">
        <v>157.1927179217501</v>
      </c>
      <c r="E671">
        <v>1</v>
      </c>
      <c r="G671">
        <f t="shared" si="101"/>
        <v>-0.30528176593031975</v>
      </c>
      <c r="H671">
        <f t="shared" si="102"/>
        <v>0.61636386238588736</v>
      </c>
      <c r="I671">
        <f t="shared" si="103"/>
        <v>-0.35756271202010614</v>
      </c>
      <c r="J671">
        <f t="shared" si="104"/>
        <v>1.5618772282566569</v>
      </c>
      <c r="K671">
        <f t="shared" si="105"/>
        <v>-0.49888808511330907</v>
      </c>
      <c r="M671">
        <f t="shared" si="106"/>
        <v>1.0165085275788093</v>
      </c>
      <c r="N671">
        <f t="shared" si="107"/>
        <v>2.7635291144207259</v>
      </c>
      <c r="O671">
        <f t="shared" si="108"/>
        <v>0.73429194524673747</v>
      </c>
      <c r="P671">
        <f t="shared" si="109"/>
        <v>0.73429194524673747</v>
      </c>
      <c r="Q671">
        <f t="shared" si="110"/>
        <v>-0.30884858387965919</v>
      </c>
    </row>
    <row r="672" spans="1:17" x14ac:dyDescent="0.25">
      <c r="A672">
        <v>-43.580409799888336</v>
      </c>
      <c r="B672">
        <v>-35.508699828064103</v>
      </c>
      <c r="C672">
        <v>-46.758841498002319</v>
      </c>
      <c r="D672">
        <v>157.1927179217501</v>
      </c>
      <c r="E672">
        <v>1</v>
      </c>
      <c r="G672">
        <f t="shared" si="101"/>
        <v>-0.30528176593031975</v>
      </c>
      <c r="H672">
        <f t="shared" si="102"/>
        <v>-0.30328163352357423</v>
      </c>
      <c r="I672">
        <f t="shared" si="103"/>
        <v>-0.35756271202010614</v>
      </c>
      <c r="J672">
        <f t="shared" si="104"/>
        <v>1.5618772282566569</v>
      </c>
      <c r="K672">
        <f t="shared" si="105"/>
        <v>-0.49888808511330907</v>
      </c>
      <c r="M672">
        <f t="shared" si="106"/>
        <v>9.6863031669347732E-2</v>
      </c>
      <c r="N672">
        <f t="shared" si="107"/>
        <v>1.1017094639801805</v>
      </c>
      <c r="O672">
        <f t="shared" si="108"/>
        <v>0.52419684207625084</v>
      </c>
      <c r="P672">
        <f t="shared" si="109"/>
        <v>0.52419684207625084</v>
      </c>
      <c r="Q672">
        <f t="shared" si="110"/>
        <v>-0.64588801238367677</v>
      </c>
    </row>
    <row r="673" spans="1:17" x14ac:dyDescent="0.25">
      <c r="A673">
        <v>-43.580409799888336</v>
      </c>
      <c r="B673">
        <v>-35.508699828064103</v>
      </c>
      <c r="C673">
        <v>-46.758841498002319</v>
      </c>
      <c r="D673">
        <v>157.1927179217501</v>
      </c>
      <c r="E673">
        <v>0</v>
      </c>
      <c r="G673">
        <f t="shared" si="101"/>
        <v>-0.30528176593031975</v>
      </c>
      <c r="H673">
        <f t="shared" si="102"/>
        <v>-0.30328163352357423</v>
      </c>
      <c r="I673">
        <f t="shared" si="103"/>
        <v>-0.35756271202010614</v>
      </c>
      <c r="J673">
        <f t="shared" si="104"/>
        <v>1.5618772282566569</v>
      </c>
      <c r="K673">
        <f t="shared" si="105"/>
        <v>-0.49888808511330907</v>
      </c>
      <c r="M673">
        <f t="shared" si="106"/>
        <v>9.6863031669347732E-2</v>
      </c>
      <c r="N673">
        <f t="shared" si="107"/>
        <v>1.1017094639801805</v>
      </c>
      <c r="O673">
        <f t="shared" si="108"/>
        <v>0.52419684207625084</v>
      </c>
      <c r="P673">
        <f t="shared" si="109"/>
        <v>0.47580315792374916</v>
      </c>
      <c r="Q673">
        <f t="shared" si="110"/>
        <v>-0.74275104405302439</v>
      </c>
    </row>
    <row r="674" spans="1:17" x14ac:dyDescent="0.25">
      <c r="A674">
        <v>-5.6858338818942329</v>
      </c>
      <c r="B674">
        <v>-35.508699828064103</v>
      </c>
      <c r="C674">
        <v>-46.758841498002319</v>
      </c>
      <c r="D674">
        <v>-94.961360375027951</v>
      </c>
      <c r="E674">
        <v>0</v>
      </c>
      <c r="G674">
        <f t="shared" si="101"/>
        <v>-3.9829396194791269E-2</v>
      </c>
      <c r="H674">
        <f t="shared" si="102"/>
        <v>-0.30328163352357423</v>
      </c>
      <c r="I674">
        <f t="shared" si="103"/>
        <v>-0.35756271202010614</v>
      </c>
      <c r="J674">
        <f t="shared" si="104"/>
        <v>-0.9435423491300805</v>
      </c>
      <c r="K674">
        <f t="shared" si="105"/>
        <v>-0.49888808511330907</v>
      </c>
      <c r="M674">
        <f t="shared" si="106"/>
        <v>-2.1431041759818612</v>
      </c>
      <c r="N674">
        <f t="shared" si="107"/>
        <v>0.11729018795348886</v>
      </c>
      <c r="O674">
        <f t="shared" si="108"/>
        <v>0.10497737223337315</v>
      </c>
      <c r="P674">
        <f t="shared" si="109"/>
        <v>0.89502262776662689</v>
      </c>
      <c r="Q674">
        <f t="shared" si="110"/>
        <v>-0.11090627860606453</v>
      </c>
    </row>
    <row r="675" spans="1:17" x14ac:dyDescent="0.25">
      <c r="A675">
        <v>-5.6858338818942329</v>
      </c>
      <c r="B675">
        <v>-35.508699828064103</v>
      </c>
      <c r="C675">
        <v>-46.758841498002319</v>
      </c>
      <c r="D675">
        <v>157.1927179217501</v>
      </c>
      <c r="E675">
        <v>0</v>
      </c>
      <c r="G675">
        <f t="shared" si="101"/>
        <v>-3.9829396194791269E-2</v>
      </c>
      <c r="H675">
        <f t="shared" si="102"/>
        <v>-0.30328163352357423</v>
      </c>
      <c r="I675">
        <f t="shared" si="103"/>
        <v>-0.35756271202010614</v>
      </c>
      <c r="J675">
        <f t="shared" si="104"/>
        <v>1.5618772282566569</v>
      </c>
      <c r="K675">
        <f t="shared" si="105"/>
        <v>-0.49888808511330907</v>
      </c>
      <c r="M675">
        <f t="shared" si="106"/>
        <v>0.36231540140487617</v>
      </c>
      <c r="N675">
        <f t="shared" si="107"/>
        <v>1.436651992566971</v>
      </c>
      <c r="O675">
        <f t="shared" si="108"/>
        <v>0.58960081166678324</v>
      </c>
      <c r="P675">
        <f t="shared" si="109"/>
        <v>0.41039918833321676</v>
      </c>
      <c r="Q675">
        <f t="shared" si="110"/>
        <v>-0.89062496287310622</v>
      </c>
    </row>
    <row r="676" spans="1:17" x14ac:dyDescent="0.25">
      <c r="A676">
        <v>-43.580409799888336</v>
      </c>
      <c r="B676">
        <v>-35.508699828064103</v>
      </c>
      <c r="C676">
        <v>-46.758841498002319</v>
      </c>
      <c r="D676">
        <v>-94.961360375027951</v>
      </c>
      <c r="E676">
        <v>0</v>
      </c>
      <c r="G676">
        <f t="shared" si="101"/>
        <v>-0.30528176593031975</v>
      </c>
      <c r="H676">
        <f t="shared" si="102"/>
        <v>-0.30328163352357423</v>
      </c>
      <c r="I676">
        <f t="shared" si="103"/>
        <v>-0.35756271202010614</v>
      </c>
      <c r="J676">
        <f t="shared" si="104"/>
        <v>-0.9435423491300805</v>
      </c>
      <c r="K676">
        <f t="shared" si="105"/>
        <v>-0.49888808511330907</v>
      </c>
      <c r="M676">
        <f t="shared" si="106"/>
        <v>-2.4085565457173894</v>
      </c>
      <c r="N676">
        <f t="shared" si="107"/>
        <v>8.9945032456667934E-2</v>
      </c>
      <c r="O676">
        <f t="shared" si="108"/>
        <v>8.2522539924731297E-2</v>
      </c>
      <c r="P676">
        <f t="shared" si="109"/>
        <v>0.91747746007526865</v>
      </c>
      <c r="Q676">
        <f t="shared" si="110"/>
        <v>-8.6127266030633948E-2</v>
      </c>
    </row>
    <row r="677" spans="1:17" x14ac:dyDescent="0.25">
      <c r="A677">
        <v>76.513380263189873</v>
      </c>
      <c r="B677">
        <v>-35.508699828064103</v>
      </c>
      <c r="C677">
        <v>-46.758841498002319</v>
      </c>
      <c r="D677">
        <v>-94.961360375027951</v>
      </c>
      <c r="E677">
        <v>0</v>
      </c>
      <c r="G677">
        <f t="shared" si="101"/>
        <v>0.53597797614341225</v>
      </c>
      <c r="H677">
        <f t="shared" si="102"/>
        <v>-0.30328163352357423</v>
      </c>
      <c r="I677">
        <f t="shared" si="103"/>
        <v>-0.35756271202010614</v>
      </c>
      <c r="J677">
        <f t="shared" si="104"/>
        <v>-0.9435423491300805</v>
      </c>
      <c r="K677">
        <f t="shared" si="105"/>
        <v>-0.49888808511330907</v>
      </c>
      <c r="M677">
        <f t="shared" si="106"/>
        <v>-1.5672968036436576</v>
      </c>
      <c r="N677">
        <f t="shared" si="107"/>
        <v>0.20860833014252075</v>
      </c>
      <c r="O677">
        <f t="shared" si="108"/>
        <v>0.17260209526929321</v>
      </c>
      <c r="P677">
        <f t="shared" si="109"/>
        <v>0.82739790473070673</v>
      </c>
      <c r="Q677">
        <f t="shared" si="110"/>
        <v>-0.18946955731154125</v>
      </c>
    </row>
    <row r="678" spans="1:17" x14ac:dyDescent="0.25">
      <c r="A678">
        <v>-5.6858338818942329</v>
      </c>
      <c r="B678">
        <v>-35.508699828064103</v>
      </c>
      <c r="C678">
        <v>-46.758841498002319</v>
      </c>
      <c r="D678">
        <v>-94.961360375027951</v>
      </c>
      <c r="E678">
        <v>0</v>
      </c>
      <c r="G678">
        <f t="shared" si="101"/>
        <v>-3.9829396194791269E-2</v>
      </c>
      <c r="H678">
        <f t="shared" si="102"/>
        <v>-0.30328163352357423</v>
      </c>
      <c r="I678">
        <f t="shared" si="103"/>
        <v>-0.35756271202010614</v>
      </c>
      <c r="J678">
        <f t="shared" si="104"/>
        <v>-0.9435423491300805</v>
      </c>
      <c r="K678">
        <f t="shared" si="105"/>
        <v>-0.49888808511330907</v>
      </c>
      <c r="M678">
        <f t="shared" si="106"/>
        <v>-2.1431041759818612</v>
      </c>
      <c r="N678">
        <f t="shared" si="107"/>
        <v>0.11729018795348886</v>
      </c>
      <c r="O678">
        <f t="shared" si="108"/>
        <v>0.10497737223337315</v>
      </c>
      <c r="P678">
        <f t="shared" si="109"/>
        <v>0.89502262776662689</v>
      </c>
      <c r="Q678">
        <f t="shared" si="110"/>
        <v>-0.11090627860606453</v>
      </c>
    </row>
    <row r="679" spans="1:17" x14ac:dyDescent="0.25">
      <c r="A679">
        <v>6.0882919635254256</v>
      </c>
      <c r="B679">
        <v>-35.508699828064103</v>
      </c>
      <c r="C679">
        <v>-46.758841498002319</v>
      </c>
      <c r="D679">
        <v>-94.961360375027951</v>
      </c>
      <c r="E679">
        <v>0</v>
      </c>
      <c r="G679">
        <f t="shared" si="101"/>
        <v>4.2648624247888053E-2</v>
      </c>
      <c r="H679">
        <f t="shared" si="102"/>
        <v>-0.30328163352357423</v>
      </c>
      <c r="I679">
        <f t="shared" si="103"/>
        <v>-0.35756271202010614</v>
      </c>
      <c r="J679">
        <f t="shared" si="104"/>
        <v>-0.9435423491300805</v>
      </c>
      <c r="K679">
        <f t="shared" si="105"/>
        <v>-0.49888808511330907</v>
      </c>
      <c r="M679">
        <f t="shared" si="106"/>
        <v>-2.0606261555391816</v>
      </c>
      <c r="N679">
        <f t="shared" si="107"/>
        <v>0.12737418886585367</v>
      </c>
      <c r="O679">
        <f t="shared" si="108"/>
        <v>0.11298306287639331</v>
      </c>
      <c r="P679">
        <f t="shared" si="109"/>
        <v>0.88701693712360674</v>
      </c>
      <c r="Q679">
        <f t="shared" si="110"/>
        <v>-0.11989120201426787</v>
      </c>
    </row>
    <row r="680" spans="1:17" x14ac:dyDescent="0.25">
      <c r="A680">
        <v>-5.6858338818942329</v>
      </c>
      <c r="B680">
        <v>-35.508699828064103</v>
      </c>
      <c r="C680">
        <v>-46.758841498002319</v>
      </c>
      <c r="D680">
        <v>-94.961360375027951</v>
      </c>
      <c r="E680">
        <v>0</v>
      </c>
      <c r="G680">
        <f t="shared" si="101"/>
        <v>-3.9829396194791269E-2</v>
      </c>
      <c r="H680">
        <f t="shared" si="102"/>
        <v>-0.30328163352357423</v>
      </c>
      <c r="I680">
        <f t="shared" si="103"/>
        <v>-0.35756271202010614</v>
      </c>
      <c r="J680">
        <f t="shared" si="104"/>
        <v>-0.9435423491300805</v>
      </c>
      <c r="K680">
        <f t="shared" si="105"/>
        <v>-0.49888808511330907</v>
      </c>
      <c r="M680">
        <f t="shared" si="106"/>
        <v>-2.1431041759818612</v>
      </c>
      <c r="N680">
        <f t="shared" si="107"/>
        <v>0.11729018795348886</v>
      </c>
      <c r="O680">
        <f t="shared" si="108"/>
        <v>0.10497737223337315</v>
      </c>
      <c r="P680">
        <f t="shared" si="109"/>
        <v>0.89502262776662689</v>
      </c>
      <c r="Q680">
        <f t="shared" si="110"/>
        <v>-0.11090627860606453</v>
      </c>
    </row>
    <row r="681" spans="1:17" x14ac:dyDescent="0.25">
      <c r="A681">
        <v>76.513380263189873</v>
      </c>
      <c r="B681">
        <v>-35.508699828064103</v>
      </c>
      <c r="C681">
        <v>-46.758841498002319</v>
      </c>
      <c r="D681">
        <v>-94.961360375027951</v>
      </c>
      <c r="E681">
        <v>0</v>
      </c>
      <c r="G681">
        <f t="shared" si="101"/>
        <v>0.53597797614341225</v>
      </c>
      <c r="H681">
        <f t="shared" si="102"/>
        <v>-0.30328163352357423</v>
      </c>
      <c r="I681">
        <f t="shared" si="103"/>
        <v>-0.35756271202010614</v>
      </c>
      <c r="J681">
        <f t="shared" si="104"/>
        <v>-0.9435423491300805</v>
      </c>
      <c r="K681">
        <f t="shared" si="105"/>
        <v>-0.49888808511330907</v>
      </c>
      <c r="M681">
        <f t="shared" si="106"/>
        <v>-1.5672968036436576</v>
      </c>
      <c r="N681">
        <f t="shared" si="107"/>
        <v>0.20860833014252075</v>
      </c>
      <c r="O681">
        <f t="shared" si="108"/>
        <v>0.17260209526929321</v>
      </c>
      <c r="P681">
        <f t="shared" si="109"/>
        <v>0.82739790473070673</v>
      </c>
      <c r="Q681">
        <f t="shared" si="110"/>
        <v>-0.18946955731154125</v>
      </c>
    </row>
    <row r="682" spans="1:17" x14ac:dyDescent="0.25">
      <c r="A682">
        <v>76.513380263189873</v>
      </c>
      <c r="B682">
        <v>-35.508699828064103</v>
      </c>
      <c r="C682">
        <v>-46.758841498002319</v>
      </c>
      <c r="D682">
        <v>-94.961360375027951</v>
      </c>
      <c r="E682">
        <v>0</v>
      </c>
      <c r="G682">
        <f t="shared" si="101"/>
        <v>0.53597797614341225</v>
      </c>
      <c r="H682">
        <f t="shared" si="102"/>
        <v>-0.30328163352357423</v>
      </c>
      <c r="I682">
        <f t="shared" si="103"/>
        <v>-0.35756271202010614</v>
      </c>
      <c r="J682">
        <f t="shared" si="104"/>
        <v>-0.9435423491300805</v>
      </c>
      <c r="K682">
        <f t="shared" si="105"/>
        <v>-0.49888808511330907</v>
      </c>
      <c r="M682">
        <f t="shared" si="106"/>
        <v>-1.5672968036436576</v>
      </c>
      <c r="N682">
        <f t="shared" si="107"/>
        <v>0.20860833014252075</v>
      </c>
      <c r="O682">
        <f t="shared" si="108"/>
        <v>0.17260209526929321</v>
      </c>
      <c r="P682">
        <f t="shared" si="109"/>
        <v>0.82739790473070673</v>
      </c>
      <c r="Q682">
        <f t="shared" si="110"/>
        <v>-0.18946955731154125</v>
      </c>
    </row>
    <row r="683" spans="1:17" x14ac:dyDescent="0.25">
      <c r="A683">
        <v>6.0882919635254256</v>
      </c>
      <c r="B683">
        <v>-35.508699828064103</v>
      </c>
      <c r="C683">
        <v>-46.758841498002319</v>
      </c>
      <c r="D683">
        <v>-94.961360375027951</v>
      </c>
      <c r="E683">
        <v>0</v>
      </c>
      <c r="G683">
        <f t="shared" si="101"/>
        <v>4.2648624247888053E-2</v>
      </c>
      <c r="H683">
        <f t="shared" si="102"/>
        <v>-0.30328163352357423</v>
      </c>
      <c r="I683">
        <f t="shared" si="103"/>
        <v>-0.35756271202010614</v>
      </c>
      <c r="J683">
        <f t="shared" si="104"/>
        <v>-0.9435423491300805</v>
      </c>
      <c r="K683">
        <f t="shared" si="105"/>
        <v>-0.49888808511330907</v>
      </c>
      <c r="M683">
        <f t="shared" si="106"/>
        <v>-2.0606261555391816</v>
      </c>
      <c r="N683">
        <f t="shared" si="107"/>
        <v>0.12737418886585367</v>
      </c>
      <c r="O683">
        <f t="shared" si="108"/>
        <v>0.11298306287639331</v>
      </c>
      <c r="P683">
        <f t="shared" si="109"/>
        <v>0.88701693712360674</v>
      </c>
      <c r="Q683">
        <f t="shared" si="110"/>
        <v>-0.11989120201426787</v>
      </c>
    </row>
    <row r="684" spans="1:17" x14ac:dyDescent="0.25">
      <c r="A684">
        <v>-43.580409799888336</v>
      </c>
      <c r="B684">
        <v>-35.508699828064103</v>
      </c>
      <c r="C684">
        <v>-46.758841498002319</v>
      </c>
      <c r="D684">
        <v>-94.961360375027951</v>
      </c>
      <c r="E684">
        <v>0</v>
      </c>
      <c r="G684">
        <f t="shared" si="101"/>
        <v>-0.30528176593031975</v>
      </c>
      <c r="H684">
        <f t="shared" si="102"/>
        <v>-0.30328163352357423</v>
      </c>
      <c r="I684">
        <f t="shared" si="103"/>
        <v>-0.35756271202010614</v>
      </c>
      <c r="J684">
        <f t="shared" si="104"/>
        <v>-0.9435423491300805</v>
      </c>
      <c r="K684">
        <f t="shared" si="105"/>
        <v>-0.49888808511330907</v>
      </c>
      <c r="M684">
        <f t="shared" si="106"/>
        <v>-2.4085565457173894</v>
      </c>
      <c r="N684">
        <f t="shared" si="107"/>
        <v>8.9945032456667934E-2</v>
      </c>
      <c r="O684">
        <f t="shared" si="108"/>
        <v>8.2522539924731297E-2</v>
      </c>
      <c r="P684">
        <f t="shared" si="109"/>
        <v>0.91747746007526865</v>
      </c>
      <c r="Q684">
        <f t="shared" si="110"/>
        <v>-8.6127266030633948E-2</v>
      </c>
    </row>
    <row r="685" spans="1:17" x14ac:dyDescent="0.25">
      <c r="A685">
        <v>-43.580409799888336</v>
      </c>
      <c r="B685">
        <v>-35.508699828064103</v>
      </c>
      <c r="C685">
        <v>-46.758841498002319</v>
      </c>
      <c r="D685">
        <v>157.1927179217501</v>
      </c>
      <c r="E685">
        <v>0</v>
      </c>
      <c r="G685">
        <f t="shared" si="101"/>
        <v>-0.30528176593031975</v>
      </c>
      <c r="H685">
        <f t="shared" si="102"/>
        <v>-0.30328163352357423</v>
      </c>
      <c r="I685">
        <f t="shared" si="103"/>
        <v>-0.35756271202010614</v>
      </c>
      <c r="J685">
        <f t="shared" si="104"/>
        <v>1.5618772282566569</v>
      </c>
      <c r="K685">
        <f t="shared" si="105"/>
        <v>-0.49888808511330907</v>
      </c>
      <c r="M685">
        <f t="shared" si="106"/>
        <v>9.6863031669347732E-2</v>
      </c>
      <c r="N685">
        <f t="shared" si="107"/>
        <v>1.1017094639801805</v>
      </c>
      <c r="O685">
        <f t="shared" si="108"/>
        <v>0.52419684207625084</v>
      </c>
      <c r="P685">
        <f t="shared" si="109"/>
        <v>0.47580315792374916</v>
      </c>
      <c r="Q685">
        <f t="shared" si="110"/>
        <v>-0.74275104405302439</v>
      </c>
    </row>
    <row r="686" spans="1:17" x14ac:dyDescent="0.25">
      <c r="A686">
        <v>10.385094737400134</v>
      </c>
      <c r="B686">
        <v>-35.508699828064103</v>
      </c>
      <c r="C686">
        <v>-46.758841498002319</v>
      </c>
      <c r="D686">
        <v>-94.961360375027951</v>
      </c>
      <c r="E686">
        <v>0</v>
      </c>
      <c r="G686">
        <f t="shared" si="101"/>
        <v>7.2747825808542693E-2</v>
      </c>
      <c r="H686">
        <f t="shared" si="102"/>
        <v>-0.30328163352357423</v>
      </c>
      <c r="I686">
        <f t="shared" si="103"/>
        <v>-0.35756271202010614</v>
      </c>
      <c r="J686">
        <f t="shared" si="104"/>
        <v>-0.9435423491300805</v>
      </c>
      <c r="K686">
        <f t="shared" si="105"/>
        <v>-0.49888808511330907</v>
      </c>
      <c r="M686">
        <f t="shared" si="106"/>
        <v>-2.0305269539785273</v>
      </c>
      <c r="N686">
        <f t="shared" si="107"/>
        <v>0.1312663316045557</v>
      </c>
      <c r="O686">
        <f t="shared" si="108"/>
        <v>0.1160348610555494</v>
      </c>
      <c r="P686">
        <f t="shared" si="109"/>
        <v>0.88396513894445061</v>
      </c>
      <c r="Q686">
        <f t="shared" si="110"/>
        <v>-0.12333765270529734</v>
      </c>
    </row>
    <row r="687" spans="1:17" x14ac:dyDescent="0.25">
      <c r="A687">
        <v>10.385094737400134</v>
      </c>
      <c r="B687">
        <v>-35.508699828064103</v>
      </c>
      <c r="C687">
        <v>-46.758841498002319</v>
      </c>
      <c r="D687">
        <v>157.1927179217501</v>
      </c>
      <c r="E687">
        <v>0</v>
      </c>
      <c r="G687">
        <f t="shared" si="101"/>
        <v>7.2747825808542693E-2</v>
      </c>
      <c r="H687">
        <f t="shared" si="102"/>
        <v>-0.30328163352357423</v>
      </c>
      <c r="I687">
        <f t="shared" si="103"/>
        <v>-0.35756271202010614</v>
      </c>
      <c r="J687">
        <f t="shared" si="104"/>
        <v>1.5618772282566569</v>
      </c>
      <c r="K687">
        <f t="shared" si="105"/>
        <v>-0.49888808511330907</v>
      </c>
      <c r="M687">
        <f t="shared" si="106"/>
        <v>0.47489262340821015</v>
      </c>
      <c r="N687">
        <f t="shared" si="107"/>
        <v>1.607841543671362</v>
      </c>
      <c r="O687">
        <f t="shared" si="108"/>
        <v>0.61654111906194131</v>
      </c>
      <c r="P687">
        <f t="shared" si="109"/>
        <v>0.38345888093805869</v>
      </c>
      <c r="Q687">
        <f t="shared" si="110"/>
        <v>-0.9585228844238538</v>
      </c>
    </row>
    <row r="688" spans="1:17" x14ac:dyDescent="0.25">
      <c r="A688">
        <v>-5.6858338818942329</v>
      </c>
      <c r="B688">
        <v>-35.508699828064103</v>
      </c>
      <c r="C688">
        <v>-46.758841498002319</v>
      </c>
      <c r="D688">
        <v>-94.961360375027951</v>
      </c>
      <c r="E688">
        <v>0</v>
      </c>
      <c r="G688">
        <f t="shared" si="101"/>
        <v>-3.9829396194791269E-2</v>
      </c>
      <c r="H688">
        <f t="shared" si="102"/>
        <v>-0.30328163352357423</v>
      </c>
      <c r="I688">
        <f t="shared" si="103"/>
        <v>-0.35756271202010614</v>
      </c>
      <c r="J688">
        <f t="shared" si="104"/>
        <v>-0.9435423491300805</v>
      </c>
      <c r="K688">
        <f t="shared" si="105"/>
        <v>-0.49888808511330907</v>
      </c>
      <c r="M688">
        <f t="shared" si="106"/>
        <v>-2.1431041759818612</v>
      </c>
      <c r="N688">
        <f t="shared" si="107"/>
        <v>0.11729018795348886</v>
      </c>
      <c r="O688">
        <f t="shared" si="108"/>
        <v>0.10497737223337315</v>
      </c>
      <c r="P688">
        <f t="shared" si="109"/>
        <v>0.89502262776662689</v>
      </c>
      <c r="Q688">
        <f t="shared" si="110"/>
        <v>-0.11090627860606453</v>
      </c>
    </row>
    <row r="689" spans="1:17" x14ac:dyDescent="0.25">
      <c r="A689">
        <v>10.385094737400134</v>
      </c>
      <c r="B689">
        <v>-35.508699828064103</v>
      </c>
      <c r="C689">
        <v>-46.758841498002319</v>
      </c>
      <c r="D689">
        <v>157.1927179217501</v>
      </c>
      <c r="E689">
        <v>0</v>
      </c>
      <c r="G689">
        <f t="shared" si="101"/>
        <v>7.2747825808542693E-2</v>
      </c>
      <c r="H689">
        <f t="shared" si="102"/>
        <v>-0.30328163352357423</v>
      </c>
      <c r="I689">
        <f t="shared" si="103"/>
        <v>-0.35756271202010614</v>
      </c>
      <c r="J689">
        <f t="shared" si="104"/>
        <v>1.5618772282566569</v>
      </c>
      <c r="K689">
        <f t="shared" si="105"/>
        <v>-0.49888808511330907</v>
      </c>
      <c r="M689">
        <f t="shared" si="106"/>
        <v>0.47489262340821015</v>
      </c>
      <c r="N689">
        <f t="shared" si="107"/>
        <v>1.607841543671362</v>
      </c>
      <c r="O689">
        <f t="shared" si="108"/>
        <v>0.61654111906194131</v>
      </c>
      <c r="P689">
        <f t="shared" si="109"/>
        <v>0.38345888093805869</v>
      </c>
      <c r="Q689">
        <f t="shared" si="110"/>
        <v>-0.9585228844238538</v>
      </c>
    </row>
    <row r="690" spans="1:17" x14ac:dyDescent="0.25">
      <c r="A690">
        <v>10.385094737400134</v>
      </c>
      <c r="B690">
        <v>-35.508699828064103</v>
      </c>
      <c r="C690">
        <v>-46.758841498002319</v>
      </c>
      <c r="D690">
        <v>-94.961360375027951</v>
      </c>
      <c r="E690">
        <v>0</v>
      </c>
      <c r="G690">
        <f t="shared" si="101"/>
        <v>7.2747825808542693E-2</v>
      </c>
      <c r="H690">
        <f t="shared" si="102"/>
        <v>-0.30328163352357423</v>
      </c>
      <c r="I690">
        <f t="shared" si="103"/>
        <v>-0.35756271202010614</v>
      </c>
      <c r="J690">
        <f t="shared" si="104"/>
        <v>-0.9435423491300805</v>
      </c>
      <c r="K690">
        <f t="shared" si="105"/>
        <v>-0.49888808511330907</v>
      </c>
      <c r="M690">
        <f t="shared" si="106"/>
        <v>-2.0305269539785273</v>
      </c>
      <c r="N690">
        <f t="shared" si="107"/>
        <v>0.1312663316045557</v>
      </c>
      <c r="O690">
        <f t="shared" si="108"/>
        <v>0.1160348610555494</v>
      </c>
      <c r="P690">
        <f t="shared" si="109"/>
        <v>0.88396513894445061</v>
      </c>
      <c r="Q690">
        <f t="shared" si="110"/>
        <v>-0.12333765270529734</v>
      </c>
    </row>
    <row r="691" spans="1:17" x14ac:dyDescent="0.25">
      <c r="A691">
        <v>-5.6858338818942329</v>
      </c>
      <c r="B691">
        <v>-35.508699828064103</v>
      </c>
      <c r="C691">
        <v>-46.758841498002319</v>
      </c>
      <c r="D691">
        <v>-94.961360375027951</v>
      </c>
      <c r="E691">
        <v>0</v>
      </c>
      <c r="G691">
        <f t="shared" si="101"/>
        <v>-3.9829396194791269E-2</v>
      </c>
      <c r="H691">
        <f t="shared" si="102"/>
        <v>-0.30328163352357423</v>
      </c>
      <c r="I691">
        <f t="shared" si="103"/>
        <v>-0.35756271202010614</v>
      </c>
      <c r="J691">
        <f t="shared" si="104"/>
        <v>-0.9435423491300805</v>
      </c>
      <c r="K691">
        <f t="shared" si="105"/>
        <v>-0.49888808511330907</v>
      </c>
      <c r="M691">
        <f t="shared" si="106"/>
        <v>-2.1431041759818612</v>
      </c>
      <c r="N691">
        <f t="shared" si="107"/>
        <v>0.11729018795348886</v>
      </c>
      <c r="O691">
        <f t="shared" si="108"/>
        <v>0.10497737223337315</v>
      </c>
      <c r="P691">
        <f t="shared" si="109"/>
        <v>0.89502262776662689</v>
      </c>
      <c r="Q691">
        <f t="shared" si="110"/>
        <v>-0.11090627860606453</v>
      </c>
    </row>
    <row r="692" spans="1:17" x14ac:dyDescent="0.25">
      <c r="A692">
        <v>-43.580409799888336</v>
      </c>
      <c r="B692">
        <v>-35.508699828064103</v>
      </c>
      <c r="C692">
        <v>-46.758841498002319</v>
      </c>
      <c r="D692">
        <v>-94.961360375027951</v>
      </c>
      <c r="E692">
        <v>0</v>
      </c>
      <c r="G692">
        <f t="shared" si="101"/>
        <v>-0.30528176593031975</v>
      </c>
      <c r="H692">
        <f t="shared" si="102"/>
        <v>-0.30328163352357423</v>
      </c>
      <c r="I692">
        <f t="shared" si="103"/>
        <v>-0.35756271202010614</v>
      </c>
      <c r="J692">
        <f t="shared" si="104"/>
        <v>-0.9435423491300805</v>
      </c>
      <c r="K692">
        <f t="shared" si="105"/>
        <v>-0.49888808511330907</v>
      </c>
      <c r="M692">
        <f t="shared" si="106"/>
        <v>-2.4085565457173894</v>
      </c>
      <c r="N692">
        <f t="shared" si="107"/>
        <v>8.9945032456667934E-2</v>
      </c>
      <c r="O692">
        <f t="shared" si="108"/>
        <v>8.2522539924731297E-2</v>
      </c>
      <c r="P692">
        <f t="shared" si="109"/>
        <v>0.91747746007526865</v>
      </c>
      <c r="Q692">
        <f t="shared" si="110"/>
        <v>-8.6127266030633948E-2</v>
      </c>
    </row>
    <row r="693" spans="1:17" x14ac:dyDescent="0.25">
      <c r="A693">
        <v>-43.580409799888336</v>
      </c>
      <c r="B693">
        <v>-35.508699828064103</v>
      </c>
      <c r="C693">
        <v>-46.758841498002319</v>
      </c>
      <c r="D693">
        <v>-94.961360375027951</v>
      </c>
      <c r="E693">
        <v>0</v>
      </c>
      <c r="G693">
        <f t="shared" si="101"/>
        <v>-0.30528176593031975</v>
      </c>
      <c r="H693">
        <f t="shared" si="102"/>
        <v>-0.30328163352357423</v>
      </c>
      <c r="I693">
        <f t="shared" si="103"/>
        <v>-0.35756271202010614</v>
      </c>
      <c r="J693">
        <f t="shared" si="104"/>
        <v>-0.9435423491300805</v>
      </c>
      <c r="K693">
        <f t="shared" si="105"/>
        <v>-0.49888808511330907</v>
      </c>
      <c r="M693">
        <f t="shared" si="106"/>
        <v>-2.4085565457173894</v>
      </c>
      <c r="N693">
        <f t="shared" si="107"/>
        <v>8.9945032456667934E-2</v>
      </c>
      <c r="O693">
        <f t="shared" si="108"/>
        <v>8.2522539924731297E-2</v>
      </c>
      <c r="P693">
        <f t="shared" si="109"/>
        <v>0.91747746007526865</v>
      </c>
      <c r="Q693">
        <f t="shared" si="110"/>
        <v>-8.6127266030633948E-2</v>
      </c>
    </row>
    <row r="694" spans="1:17" x14ac:dyDescent="0.25">
      <c r="A694">
        <v>-43.580409799888336</v>
      </c>
      <c r="B694">
        <v>-35.508699828064103</v>
      </c>
      <c r="C694">
        <v>-46.758841498002319</v>
      </c>
      <c r="D694">
        <v>-94.961360375027951</v>
      </c>
      <c r="E694">
        <v>0</v>
      </c>
      <c r="G694">
        <f t="shared" si="101"/>
        <v>-0.30528176593031975</v>
      </c>
      <c r="H694">
        <f t="shared" si="102"/>
        <v>-0.30328163352357423</v>
      </c>
      <c r="I694">
        <f t="shared" si="103"/>
        <v>-0.35756271202010614</v>
      </c>
      <c r="J694">
        <f t="shared" si="104"/>
        <v>-0.9435423491300805</v>
      </c>
      <c r="K694">
        <f t="shared" si="105"/>
        <v>-0.49888808511330907</v>
      </c>
      <c r="M694">
        <f t="shared" si="106"/>
        <v>-2.4085565457173894</v>
      </c>
      <c r="N694">
        <f t="shared" si="107"/>
        <v>8.9945032456667934E-2</v>
      </c>
      <c r="O694">
        <f t="shared" si="108"/>
        <v>8.2522539924731297E-2</v>
      </c>
      <c r="P694">
        <f t="shared" si="109"/>
        <v>0.91747746007526865</v>
      </c>
      <c r="Q694">
        <f t="shared" si="110"/>
        <v>-8.6127266030633948E-2</v>
      </c>
    </row>
    <row r="695" spans="1:17" x14ac:dyDescent="0.25">
      <c r="A695">
        <v>-43.580409799888336</v>
      </c>
      <c r="B695">
        <v>-35.508699828064103</v>
      </c>
      <c r="C695">
        <v>-46.758841498002319</v>
      </c>
      <c r="D695">
        <v>-94.961360375027951</v>
      </c>
      <c r="E695">
        <v>0</v>
      </c>
      <c r="G695">
        <f t="shared" si="101"/>
        <v>-0.30528176593031975</v>
      </c>
      <c r="H695">
        <f t="shared" si="102"/>
        <v>-0.30328163352357423</v>
      </c>
      <c r="I695">
        <f t="shared" si="103"/>
        <v>-0.35756271202010614</v>
      </c>
      <c r="J695">
        <f t="shared" si="104"/>
        <v>-0.9435423491300805</v>
      </c>
      <c r="K695">
        <f t="shared" si="105"/>
        <v>-0.49888808511330907</v>
      </c>
      <c r="M695">
        <f t="shared" si="106"/>
        <v>-2.4085565457173894</v>
      </c>
      <c r="N695">
        <f t="shared" si="107"/>
        <v>8.9945032456667934E-2</v>
      </c>
      <c r="O695">
        <f t="shared" si="108"/>
        <v>8.2522539924731297E-2</v>
      </c>
      <c r="P695">
        <f t="shared" si="109"/>
        <v>0.91747746007526865</v>
      </c>
      <c r="Q695">
        <f t="shared" si="110"/>
        <v>-8.6127266030633948E-2</v>
      </c>
    </row>
    <row r="696" spans="1:17" x14ac:dyDescent="0.25">
      <c r="A696">
        <v>-43.580409799888336</v>
      </c>
      <c r="B696">
        <v>-35.508699828064103</v>
      </c>
      <c r="C696">
        <v>-46.758841498002319</v>
      </c>
      <c r="D696">
        <v>157.1927179217501</v>
      </c>
      <c r="E696">
        <v>0</v>
      </c>
      <c r="G696">
        <f t="shared" si="101"/>
        <v>-0.30528176593031975</v>
      </c>
      <c r="H696">
        <f t="shared" si="102"/>
        <v>-0.30328163352357423</v>
      </c>
      <c r="I696">
        <f t="shared" si="103"/>
        <v>-0.35756271202010614</v>
      </c>
      <c r="J696">
        <f t="shared" si="104"/>
        <v>1.5618772282566569</v>
      </c>
      <c r="K696">
        <f t="shared" si="105"/>
        <v>-0.49888808511330907</v>
      </c>
      <c r="M696">
        <f t="shared" si="106"/>
        <v>9.6863031669347732E-2</v>
      </c>
      <c r="N696">
        <f t="shared" si="107"/>
        <v>1.1017094639801805</v>
      </c>
      <c r="O696">
        <f t="shared" si="108"/>
        <v>0.52419684207625084</v>
      </c>
      <c r="P696">
        <f t="shared" si="109"/>
        <v>0.47580315792374916</v>
      </c>
      <c r="Q696">
        <f t="shared" si="110"/>
        <v>-0.74275104405302439</v>
      </c>
    </row>
    <row r="697" spans="1:17" x14ac:dyDescent="0.25">
      <c r="A697">
        <v>-43.580409799888336</v>
      </c>
      <c r="B697">
        <v>-35.508699828064103</v>
      </c>
      <c r="C697">
        <v>-46.758841498002319</v>
      </c>
      <c r="D697">
        <v>157.1927179217501</v>
      </c>
      <c r="E697">
        <v>0</v>
      </c>
      <c r="G697">
        <f t="shared" si="101"/>
        <v>-0.30528176593031975</v>
      </c>
      <c r="H697">
        <f t="shared" si="102"/>
        <v>-0.30328163352357423</v>
      </c>
      <c r="I697">
        <f t="shared" si="103"/>
        <v>-0.35756271202010614</v>
      </c>
      <c r="J697">
        <f t="shared" si="104"/>
        <v>1.5618772282566569</v>
      </c>
      <c r="K697">
        <f t="shared" si="105"/>
        <v>-0.49888808511330907</v>
      </c>
      <c r="M697">
        <f t="shared" si="106"/>
        <v>9.6863031669347732E-2</v>
      </c>
      <c r="N697">
        <f t="shared" si="107"/>
        <v>1.1017094639801805</v>
      </c>
      <c r="O697">
        <f t="shared" si="108"/>
        <v>0.52419684207625084</v>
      </c>
      <c r="P697">
        <f t="shared" si="109"/>
        <v>0.47580315792374916</v>
      </c>
      <c r="Q697">
        <f t="shared" si="110"/>
        <v>-0.74275104405302439</v>
      </c>
    </row>
    <row r="698" spans="1:17" x14ac:dyDescent="0.25">
      <c r="A698">
        <v>-43.580409799888336</v>
      </c>
      <c r="B698">
        <v>-35.508699828064103</v>
      </c>
      <c r="C698">
        <v>-46.758841498002319</v>
      </c>
      <c r="D698">
        <v>-94.961360375027951</v>
      </c>
      <c r="E698">
        <v>0</v>
      </c>
      <c r="G698">
        <f t="shared" si="101"/>
        <v>-0.30528176593031975</v>
      </c>
      <c r="H698">
        <f t="shared" si="102"/>
        <v>-0.30328163352357423</v>
      </c>
      <c r="I698">
        <f t="shared" si="103"/>
        <v>-0.35756271202010614</v>
      </c>
      <c r="J698">
        <f t="shared" si="104"/>
        <v>-0.9435423491300805</v>
      </c>
      <c r="K698">
        <f t="shared" si="105"/>
        <v>-0.49888808511330907</v>
      </c>
      <c r="M698">
        <f t="shared" si="106"/>
        <v>-2.4085565457173894</v>
      </c>
      <c r="N698">
        <f t="shared" si="107"/>
        <v>8.9945032456667934E-2</v>
      </c>
      <c r="O698">
        <f t="shared" si="108"/>
        <v>8.2522539924731297E-2</v>
      </c>
      <c r="P698">
        <f t="shared" si="109"/>
        <v>0.91747746007526865</v>
      </c>
      <c r="Q698">
        <f t="shared" si="110"/>
        <v>-8.6127266030633948E-2</v>
      </c>
    </row>
    <row r="699" spans="1:17" x14ac:dyDescent="0.25">
      <c r="A699">
        <v>-43.580409799888336</v>
      </c>
      <c r="B699">
        <v>-35.508699828064103</v>
      </c>
      <c r="C699">
        <v>-46.758841498002319</v>
      </c>
      <c r="D699">
        <v>157.1927179217501</v>
      </c>
      <c r="E699">
        <v>0</v>
      </c>
      <c r="G699">
        <f t="shared" si="101"/>
        <v>-0.30528176593031975</v>
      </c>
      <c r="H699">
        <f t="shared" si="102"/>
        <v>-0.30328163352357423</v>
      </c>
      <c r="I699">
        <f t="shared" si="103"/>
        <v>-0.35756271202010614</v>
      </c>
      <c r="J699">
        <f t="shared" si="104"/>
        <v>1.5618772282566569</v>
      </c>
      <c r="K699">
        <f t="shared" si="105"/>
        <v>-0.49888808511330907</v>
      </c>
      <c r="M699">
        <f t="shared" si="106"/>
        <v>9.6863031669347732E-2</v>
      </c>
      <c r="N699">
        <f t="shared" si="107"/>
        <v>1.1017094639801805</v>
      </c>
      <c r="O699">
        <f t="shared" si="108"/>
        <v>0.52419684207625084</v>
      </c>
      <c r="P699">
        <f t="shared" si="109"/>
        <v>0.47580315792374916</v>
      </c>
      <c r="Q699">
        <f t="shared" si="110"/>
        <v>-0.74275104405302439</v>
      </c>
    </row>
    <row r="700" spans="1:17" x14ac:dyDescent="0.25">
      <c r="A700">
        <v>-5.6858338818942329</v>
      </c>
      <c r="B700">
        <v>-35.508699828064103</v>
      </c>
      <c r="C700">
        <v>-46.758841498002319</v>
      </c>
      <c r="D700">
        <v>157.1927179217501</v>
      </c>
      <c r="E700">
        <v>1</v>
      </c>
      <c r="G700">
        <f t="shared" si="101"/>
        <v>-3.9829396194791269E-2</v>
      </c>
      <c r="H700">
        <f t="shared" si="102"/>
        <v>-0.30328163352357423</v>
      </c>
      <c r="I700">
        <f t="shared" si="103"/>
        <v>-0.35756271202010614</v>
      </c>
      <c r="J700">
        <f t="shared" si="104"/>
        <v>1.5618772282566569</v>
      </c>
      <c r="K700">
        <f t="shared" si="105"/>
        <v>-0.49888808511330907</v>
      </c>
      <c r="M700">
        <f t="shared" si="106"/>
        <v>0.36231540140487617</v>
      </c>
      <c r="N700">
        <f t="shared" si="107"/>
        <v>1.436651992566971</v>
      </c>
      <c r="O700">
        <f t="shared" si="108"/>
        <v>0.58960081166678324</v>
      </c>
      <c r="P700">
        <f t="shared" si="109"/>
        <v>0.58960081166678324</v>
      </c>
      <c r="Q700">
        <f t="shared" si="110"/>
        <v>-0.52830956146823038</v>
      </c>
    </row>
    <row r="701" spans="1:17" x14ac:dyDescent="0.25">
      <c r="A701">
        <v>6.0882919635254256</v>
      </c>
      <c r="B701">
        <v>-35.508699828064103</v>
      </c>
      <c r="C701">
        <v>-46.758841498002319</v>
      </c>
      <c r="D701">
        <v>-94.961360375027951</v>
      </c>
      <c r="E701">
        <v>0</v>
      </c>
      <c r="G701">
        <f t="shared" si="101"/>
        <v>4.2648624247888053E-2</v>
      </c>
      <c r="H701">
        <f t="shared" si="102"/>
        <v>-0.30328163352357423</v>
      </c>
      <c r="I701">
        <f t="shared" si="103"/>
        <v>-0.35756271202010614</v>
      </c>
      <c r="J701">
        <f t="shared" si="104"/>
        <v>-0.9435423491300805</v>
      </c>
      <c r="K701">
        <f t="shared" si="105"/>
        <v>-0.49888808511330907</v>
      </c>
      <c r="M701">
        <f t="shared" si="106"/>
        <v>-2.0606261555391816</v>
      </c>
      <c r="N701">
        <f t="shared" si="107"/>
        <v>0.12737418886585367</v>
      </c>
      <c r="O701">
        <f t="shared" si="108"/>
        <v>0.11298306287639331</v>
      </c>
      <c r="P701">
        <f t="shared" si="109"/>
        <v>0.88701693712360674</v>
      </c>
      <c r="Q701">
        <f t="shared" si="110"/>
        <v>-0.11989120201426787</v>
      </c>
    </row>
    <row r="702" spans="1:17" x14ac:dyDescent="0.25">
      <c r="A702">
        <v>76.513380263189873</v>
      </c>
      <c r="B702">
        <v>72.164869069215996</v>
      </c>
      <c r="C702">
        <v>-46.758841498002319</v>
      </c>
      <c r="D702">
        <v>157.1927179217501</v>
      </c>
      <c r="E702">
        <v>1</v>
      </c>
      <c r="G702">
        <f t="shared" si="101"/>
        <v>0.53597797614341225</v>
      </c>
      <c r="H702">
        <f t="shared" si="102"/>
        <v>0.61636386238588736</v>
      </c>
      <c r="I702">
        <f t="shared" si="103"/>
        <v>-0.35756271202010614</v>
      </c>
      <c r="J702">
        <f t="shared" si="104"/>
        <v>1.5618772282566569</v>
      </c>
      <c r="K702">
        <f t="shared" si="105"/>
        <v>-0.49888808511330907</v>
      </c>
      <c r="M702">
        <f t="shared" si="106"/>
        <v>1.8577682696525415</v>
      </c>
      <c r="N702">
        <f t="shared" si="107"/>
        <v>6.4094167083355087</v>
      </c>
      <c r="O702">
        <f t="shared" si="108"/>
        <v>0.86503660957886042</v>
      </c>
      <c r="P702">
        <f t="shared" si="109"/>
        <v>0.86503660957886042</v>
      </c>
      <c r="Q702">
        <f t="shared" si="110"/>
        <v>-0.14498344973330424</v>
      </c>
    </row>
    <row r="703" spans="1:17" x14ac:dyDescent="0.25">
      <c r="A703">
        <v>-5.6858338818942329</v>
      </c>
      <c r="B703">
        <v>72.164869069215996</v>
      </c>
      <c r="C703">
        <v>-46.758841498002319</v>
      </c>
      <c r="D703">
        <v>157.1927179217501</v>
      </c>
      <c r="E703">
        <v>1</v>
      </c>
      <c r="G703">
        <f t="shared" si="101"/>
        <v>-3.9829396194791269E-2</v>
      </c>
      <c r="H703">
        <f t="shared" si="102"/>
        <v>0.61636386238588736</v>
      </c>
      <c r="I703">
        <f t="shared" si="103"/>
        <v>-0.35756271202010614</v>
      </c>
      <c r="J703">
        <f t="shared" si="104"/>
        <v>1.5618772282566569</v>
      </c>
      <c r="K703">
        <f t="shared" si="105"/>
        <v>-0.49888808511330907</v>
      </c>
      <c r="M703">
        <f t="shared" si="106"/>
        <v>1.2819608973143377</v>
      </c>
      <c r="N703">
        <f t="shared" si="107"/>
        <v>3.6036992860222865</v>
      </c>
      <c r="O703">
        <f t="shared" si="108"/>
        <v>0.78278337965379452</v>
      </c>
      <c r="P703">
        <f t="shared" si="109"/>
        <v>0.78278337965379452</v>
      </c>
      <c r="Q703">
        <f t="shared" si="110"/>
        <v>-0.24489927560463196</v>
      </c>
    </row>
    <row r="704" spans="1:17" x14ac:dyDescent="0.25">
      <c r="A704">
        <v>-5.6858338818942329</v>
      </c>
      <c r="B704">
        <v>-35.508699828064103</v>
      </c>
      <c r="C704">
        <v>-46.758841498002319</v>
      </c>
      <c r="D704">
        <v>-94.961360375027951</v>
      </c>
      <c r="E704">
        <v>1</v>
      </c>
      <c r="G704">
        <f t="shared" si="101"/>
        <v>-3.9829396194791269E-2</v>
      </c>
      <c r="H704">
        <f t="shared" si="102"/>
        <v>-0.30328163352357423</v>
      </c>
      <c r="I704">
        <f t="shared" si="103"/>
        <v>-0.35756271202010614</v>
      </c>
      <c r="J704">
        <f t="shared" si="104"/>
        <v>-0.9435423491300805</v>
      </c>
      <c r="K704">
        <f t="shared" si="105"/>
        <v>-0.49888808511330907</v>
      </c>
      <c r="M704">
        <f t="shared" si="106"/>
        <v>-2.1431041759818612</v>
      </c>
      <c r="N704">
        <f t="shared" si="107"/>
        <v>0.11729018795348886</v>
      </c>
      <c r="O704">
        <f t="shared" si="108"/>
        <v>0.10497737223337315</v>
      </c>
      <c r="P704">
        <f t="shared" si="109"/>
        <v>0.10497737223337315</v>
      </c>
      <c r="Q704">
        <f t="shared" si="110"/>
        <v>-2.254010454587926</v>
      </c>
    </row>
    <row r="705" spans="1:17" x14ac:dyDescent="0.25">
      <c r="A705">
        <v>-43.580409799888336</v>
      </c>
      <c r="B705">
        <v>-35.508699828064103</v>
      </c>
      <c r="C705">
        <v>-46.758841498002319</v>
      </c>
      <c r="D705">
        <v>-94.961360375027951</v>
      </c>
      <c r="E705">
        <v>0</v>
      </c>
      <c r="G705">
        <f t="shared" si="101"/>
        <v>-0.30528176593031975</v>
      </c>
      <c r="H705">
        <f t="shared" si="102"/>
        <v>-0.30328163352357423</v>
      </c>
      <c r="I705">
        <f t="shared" si="103"/>
        <v>-0.35756271202010614</v>
      </c>
      <c r="J705">
        <f t="shared" si="104"/>
        <v>-0.9435423491300805</v>
      </c>
      <c r="K705">
        <f t="shared" si="105"/>
        <v>-0.49888808511330907</v>
      </c>
      <c r="M705">
        <f t="shared" si="106"/>
        <v>-2.4085565457173894</v>
      </c>
      <c r="N705">
        <f t="shared" si="107"/>
        <v>8.9945032456667934E-2</v>
      </c>
      <c r="O705">
        <f t="shared" si="108"/>
        <v>8.2522539924731297E-2</v>
      </c>
      <c r="P705">
        <f t="shared" si="109"/>
        <v>0.91747746007526865</v>
      </c>
      <c r="Q705">
        <f t="shared" si="110"/>
        <v>-8.6127266030633948E-2</v>
      </c>
    </row>
    <row r="706" spans="1:17" x14ac:dyDescent="0.25">
      <c r="A706">
        <v>-43.580409799888336</v>
      </c>
      <c r="B706">
        <v>-35.508699828064103</v>
      </c>
      <c r="C706">
        <v>-46.758841498002319</v>
      </c>
      <c r="D706">
        <v>-94.961360375027951</v>
      </c>
      <c r="E706">
        <v>0</v>
      </c>
      <c r="G706">
        <f t="shared" si="101"/>
        <v>-0.30528176593031975</v>
      </c>
      <c r="H706">
        <f t="shared" si="102"/>
        <v>-0.30328163352357423</v>
      </c>
      <c r="I706">
        <f t="shared" si="103"/>
        <v>-0.35756271202010614</v>
      </c>
      <c r="J706">
        <f t="shared" si="104"/>
        <v>-0.9435423491300805</v>
      </c>
      <c r="K706">
        <f t="shared" si="105"/>
        <v>-0.49888808511330907</v>
      </c>
      <c r="M706">
        <f t="shared" si="106"/>
        <v>-2.4085565457173894</v>
      </c>
      <c r="N706">
        <f t="shared" si="107"/>
        <v>8.9945032456667934E-2</v>
      </c>
      <c r="O706">
        <f t="shared" si="108"/>
        <v>8.2522539924731297E-2</v>
      </c>
      <c r="P706">
        <f t="shared" si="109"/>
        <v>0.91747746007526865</v>
      </c>
      <c r="Q706">
        <f t="shared" si="110"/>
        <v>-8.6127266030633948E-2</v>
      </c>
    </row>
    <row r="707" spans="1:17" x14ac:dyDescent="0.25">
      <c r="A707">
        <v>-5.6858338818942329</v>
      </c>
      <c r="B707">
        <v>-35.508699828064103</v>
      </c>
      <c r="C707">
        <v>-46.758841498002319</v>
      </c>
      <c r="D707">
        <v>-94.961360375027951</v>
      </c>
      <c r="E707">
        <v>1</v>
      </c>
      <c r="G707">
        <f t="shared" si="101"/>
        <v>-3.9829396194791269E-2</v>
      </c>
      <c r="H707">
        <f t="shared" si="102"/>
        <v>-0.30328163352357423</v>
      </c>
      <c r="I707">
        <f t="shared" si="103"/>
        <v>-0.35756271202010614</v>
      </c>
      <c r="J707">
        <f t="shared" si="104"/>
        <v>-0.9435423491300805</v>
      </c>
      <c r="K707">
        <f t="shared" si="105"/>
        <v>-0.49888808511330907</v>
      </c>
      <c r="M707">
        <f t="shared" si="106"/>
        <v>-2.1431041759818612</v>
      </c>
      <c r="N707">
        <f t="shared" si="107"/>
        <v>0.11729018795348886</v>
      </c>
      <c r="O707">
        <f t="shared" si="108"/>
        <v>0.10497737223337315</v>
      </c>
      <c r="P707">
        <f t="shared" si="109"/>
        <v>0.10497737223337315</v>
      </c>
      <c r="Q707">
        <f t="shared" si="110"/>
        <v>-2.254010454587926</v>
      </c>
    </row>
    <row r="708" spans="1:17" x14ac:dyDescent="0.25">
      <c r="A708">
        <v>-43.580409799888336</v>
      </c>
      <c r="B708">
        <v>-35.508699828064103</v>
      </c>
      <c r="C708">
        <v>-46.758841498002319</v>
      </c>
      <c r="D708">
        <v>-94.961360375027951</v>
      </c>
      <c r="E708">
        <v>0</v>
      </c>
      <c r="G708">
        <f t="shared" ref="G708:G771" si="111">G$1*A708</f>
        <v>-0.30528176593031975</v>
      </c>
      <c r="H708">
        <f t="shared" ref="H708:H771" si="112">H$1*B708</f>
        <v>-0.30328163352357423</v>
      </c>
      <c r="I708">
        <f t="shared" ref="I708:I771" si="113">I$1*C708</f>
        <v>-0.35756271202010614</v>
      </c>
      <c r="J708">
        <f t="shared" ref="J708:J771" si="114">J$1*D708</f>
        <v>-0.9435423491300805</v>
      </c>
      <c r="K708">
        <f t="shared" ref="K708:K771" si="115">K$1</f>
        <v>-0.49888808511330907</v>
      </c>
      <c r="M708">
        <f t="shared" ref="M708:M771" si="116">SUM(G708:K708)</f>
        <v>-2.4085565457173894</v>
      </c>
      <c r="N708">
        <f t="shared" ref="N708:N771" si="117">EXP(M708)</f>
        <v>8.9945032456667934E-2</v>
      </c>
      <c r="O708">
        <f t="shared" ref="O708:O771" si="118">N708/(1+N708)</f>
        <v>8.2522539924731297E-2</v>
      </c>
      <c r="P708">
        <f t="shared" ref="P708:P771" si="119">IF(E708=1,O708,1-O708)</f>
        <v>0.91747746007526865</v>
      </c>
      <c r="Q708">
        <f t="shared" ref="Q708:Q771" si="120">LN(P708)</f>
        <v>-8.6127266030633948E-2</v>
      </c>
    </row>
    <row r="709" spans="1:17" x14ac:dyDescent="0.25">
      <c r="A709">
        <v>-5.6858338818942329</v>
      </c>
      <c r="B709">
        <v>-35.508699828064103</v>
      </c>
      <c r="C709">
        <v>-46.758841498002319</v>
      </c>
      <c r="D709">
        <v>-94.961360375027951</v>
      </c>
      <c r="E709">
        <v>0</v>
      </c>
      <c r="G709">
        <f t="shared" si="111"/>
        <v>-3.9829396194791269E-2</v>
      </c>
      <c r="H709">
        <f t="shared" si="112"/>
        <v>-0.30328163352357423</v>
      </c>
      <c r="I709">
        <f t="shared" si="113"/>
        <v>-0.35756271202010614</v>
      </c>
      <c r="J709">
        <f t="shared" si="114"/>
        <v>-0.9435423491300805</v>
      </c>
      <c r="K709">
        <f t="shared" si="115"/>
        <v>-0.49888808511330907</v>
      </c>
      <c r="M709">
        <f t="shared" si="116"/>
        <v>-2.1431041759818612</v>
      </c>
      <c r="N709">
        <f t="shared" si="117"/>
        <v>0.11729018795348886</v>
      </c>
      <c r="O709">
        <f t="shared" si="118"/>
        <v>0.10497737223337315</v>
      </c>
      <c r="P709">
        <f t="shared" si="119"/>
        <v>0.89502262776662689</v>
      </c>
      <c r="Q709">
        <f t="shared" si="120"/>
        <v>-0.11090627860606453</v>
      </c>
    </row>
    <row r="710" spans="1:17" x14ac:dyDescent="0.25">
      <c r="A710">
        <v>6.0882919635254256</v>
      </c>
      <c r="B710">
        <v>-35.508699828064103</v>
      </c>
      <c r="C710">
        <v>-46.758841498002319</v>
      </c>
      <c r="D710">
        <v>-94.961360375027951</v>
      </c>
      <c r="E710">
        <v>0</v>
      </c>
      <c r="G710">
        <f t="shared" si="111"/>
        <v>4.2648624247888053E-2</v>
      </c>
      <c r="H710">
        <f t="shared" si="112"/>
        <v>-0.30328163352357423</v>
      </c>
      <c r="I710">
        <f t="shared" si="113"/>
        <v>-0.35756271202010614</v>
      </c>
      <c r="J710">
        <f t="shared" si="114"/>
        <v>-0.9435423491300805</v>
      </c>
      <c r="K710">
        <f t="shared" si="115"/>
        <v>-0.49888808511330907</v>
      </c>
      <c r="M710">
        <f t="shared" si="116"/>
        <v>-2.0606261555391816</v>
      </c>
      <c r="N710">
        <f t="shared" si="117"/>
        <v>0.12737418886585367</v>
      </c>
      <c r="O710">
        <f t="shared" si="118"/>
        <v>0.11298306287639331</v>
      </c>
      <c r="P710">
        <f t="shared" si="119"/>
        <v>0.88701693712360674</v>
      </c>
      <c r="Q710">
        <f t="shared" si="120"/>
        <v>-0.11989120201426787</v>
      </c>
    </row>
    <row r="711" spans="1:17" x14ac:dyDescent="0.25">
      <c r="A711">
        <v>-5.6858338818942329</v>
      </c>
      <c r="B711">
        <v>-35.508699828064103</v>
      </c>
      <c r="C711">
        <v>-46.758841498002319</v>
      </c>
      <c r="D711">
        <v>-94.961360375027951</v>
      </c>
      <c r="E711">
        <v>0</v>
      </c>
      <c r="G711">
        <f t="shared" si="111"/>
        <v>-3.9829396194791269E-2</v>
      </c>
      <c r="H711">
        <f t="shared" si="112"/>
        <v>-0.30328163352357423</v>
      </c>
      <c r="I711">
        <f t="shared" si="113"/>
        <v>-0.35756271202010614</v>
      </c>
      <c r="J711">
        <f t="shared" si="114"/>
        <v>-0.9435423491300805</v>
      </c>
      <c r="K711">
        <f t="shared" si="115"/>
        <v>-0.49888808511330907</v>
      </c>
      <c r="M711">
        <f t="shared" si="116"/>
        <v>-2.1431041759818612</v>
      </c>
      <c r="N711">
        <f t="shared" si="117"/>
        <v>0.11729018795348886</v>
      </c>
      <c r="O711">
        <f t="shared" si="118"/>
        <v>0.10497737223337315</v>
      </c>
      <c r="P711">
        <f t="shared" si="119"/>
        <v>0.89502262776662689</v>
      </c>
      <c r="Q711">
        <f t="shared" si="120"/>
        <v>-0.11090627860606453</v>
      </c>
    </row>
    <row r="712" spans="1:17" x14ac:dyDescent="0.25">
      <c r="A712">
        <v>-5.6858338818942329</v>
      </c>
      <c r="B712">
        <v>-35.508699828064103</v>
      </c>
      <c r="C712">
        <v>-46.758841498002319</v>
      </c>
      <c r="D712">
        <v>157.1927179217501</v>
      </c>
      <c r="E712">
        <v>1</v>
      </c>
      <c r="G712">
        <f t="shared" si="111"/>
        <v>-3.9829396194791269E-2</v>
      </c>
      <c r="H712">
        <f t="shared" si="112"/>
        <v>-0.30328163352357423</v>
      </c>
      <c r="I712">
        <f t="shared" si="113"/>
        <v>-0.35756271202010614</v>
      </c>
      <c r="J712">
        <f t="shared" si="114"/>
        <v>1.5618772282566569</v>
      </c>
      <c r="K712">
        <f t="shared" si="115"/>
        <v>-0.49888808511330907</v>
      </c>
      <c r="M712">
        <f t="shared" si="116"/>
        <v>0.36231540140487617</v>
      </c>
      <c r="N712">
        <f t="shared" si="117"/>
        <v>1.436651992566971</v>
      </c>
      <c r="O712">
        <f t="shared" si="118"/>
        <v>0.58960081166678324</v>
      </c>
      <c r="P712">
        <f t="shared" si="119"/>
        <v>0.58960081166678324</v>
      </c>
      <c r="Q712">
        <f t="shared" si="120"/>
        <v>-0.52830956146823038</v>
      </c>
    </row>
    <row r="713" spans="1:17" x14ac:dyDescent="0.25">
      <c r="A713">
        <v>76.513380263189873</v>
      </c>
      <c r="B713">
        <v>-35.508699828064103</v>
      </c>
      <c r="C713">
        <v>-46.758841498002319</v>
      </c>
      <c r="D713">
        <v>-94.961360375027951</v>
      </c>
      <c r="E713">
        <v>0</v>
      </c>
      <c r="G713">
        <f t="shared" si="111"/>
        <v>0.53597797614341225</v>
      </c>
      <c r="H713">
        <f t="shared" si="112"/>
        <v>-0.30328163352357423</v>
      </c>
      <c r="I713">
        <f t="shared" si="113"/>
        <v>-0.35756271202010614</v>
      </c>
      <c r="J713">
        <f t="shared" si="114"/>
        <v>-0.9435423491300805</v>
      </c>
      <c r="K713">
        <f t="shared" si="115"/>
        <v>-0.49888808511330907</v>
      </c>
      <c r="M713">
        <f t="shared" si="116"/>
        <v>-1.5672968036436576</v>
      </c>
      <c r="N713">
        <f t="shared" si="117"/>
        <v>0.20860833014252075</v>
      </c>
      <c r="O713">
        <f t="shared" si="118"/>
        <v>0.17260209526929321</v>
      </c>
      <c r="P713">
        <f t="shared" si="119"/>
        <v>0.82739790473070673</v>
      </c>
      <c r="Q713">
        <f t="shared" si="120"/>
        <v>-0.18946955731154125</v>
      </c>
    </row>
    <row r="714" spans="1:17" x14ac:dyDescent="0.25">
      <c r="A714">
        <v>76.513380263189873</v>
      </c>
      <c r="B714">
        <v>-35.508699828064103</v>
      </c>
      <c r="C714">
        <v>-46.758841498002319</v>
      </c>
      <c r="D714">
        <v>157.1927179217501</v>
      </c>
      <c r="E714">
        <v>0</v>
      </c>
      <c r="G714">
        <f t="shared" si="111"/>
        <v>0.53597797614341225</v>
      </c>
      <c r="H714">
        <f t="shared" si="112"/>
        <v>-0.30328163352357423</v>
      </c>
      <c r="I714">
        <f t="shared" si="113"/>
        <v>-0.35756271202010614</v>
      </c>
      <c r="J714">
        <f t="shared" si="114"/>
        <v>1.5618772282566569</v>
      </c>
      <c r="K714">
        <f t="shared" si="115"/>
        <v>-0.49888808511330907</v>
      </c>
      <c r="M714">
        <f t="shared" si="116"/>
        <v>0.93812277374307973</v>
      </c>
      <c r="N714">
        <f t="shared" si="117"/>
        <v>2.5551802618320067</v>
      </c>
      <c r="O714">
        <f t="shared" si="118"/>
        <v>0.71872031054630869</v>
      </c>
      <c r="P714">
        <f t="shared" si="119"/>
        <v>0.28127968945369131</v>
      </c>
      <c r="Q714">
        <f t="shared" si="120"/>
        <v>-1.2684057685328225</v>
      </c>
    </row>
    <row r="715" spans="1:17" x14ac:dyDescent="0.25">
      <c r="A715">
        <v>76.513380263189873</v>
      </c>
      <c r="B715">
        <v>-35.508699828064103</v>
      </c>
      <c r="C715">
        <v>-46.758841498002319</v>
      </c>
      <c r="D715">
        <v>157.1927179217501</v>
      </c>
      <c r="E715">
        <v>0</v>
      </c>
      <c r="G715">
        <f t="shared" si="111"/>
        <v>0.53597797614341225</v>
      </c>
      <c r="H715">
        <f t="shared" si="112"/>
        <v>-0.30328163352357423</v>
      </c>
      <c r="I715">
        <f t="shared" si="113"/>
        <v>-0.35756271202010614</v>
      </c>
      <c r="J715">
        <f t="shared" si="114"/>
        <v>1.5618772282566569</v>
      </c>
      <c r="K715">
        <f t="shared" si="115"/>
        <v>-0.49888808511330907</v>
      </c>
      <c r="M715">
        <f t="shared" si="116"/>
        <v>0.93812277374307973</v>
      </c>
      <c r="N715">
        <f t="shared" si="117"/>
        <v>2.5551802618320067</v>
      </c>
      <c r="O715">
        <f t="shared" si="118"/>
        <v>0.71872031054630869</v>
      </c>
      <c r="P715">
        <f t="shared" si="119"/>
        <v>0.28127968945369131</v>
      </c>
      <c r="Q715">
        <f t="shared" si="120"/>
        <v>-1.2684057685328225</v>
      </c>
    </row>
    <row r="716" spans="1:17" x14ac:dyDescent="0.25">
      <c r="A716">
        <v>-43.580409799888336</v>
      </c>
      <c r="B716">
        <v>-35.508699828064103</v>
      </c>
      <c r="C716">
        <v>-46.758841498002319</v>
      </c>
      <c r="D716">
        <v>-94.961360375027951</v>
      </c>
      <c r="E716">
        <v>0</v>
      </c>
      <c r="G716">
        <f t="shared" si="111"/>
        <v>-0.30528176593031975</v>
      </c>
      <c r="H716">
        <f t="shared" si="112"/>
        <v>-0.30328163352357423</v>
      </c>
      <c r="I716">
        <f t="shared" si="113"/>
        <v>-0.35756271202010614</v>
      </c>
      <c r="J716">
        <f t="shared" si="114"/>
        <v>-0.9435423491300805</v>
      </c>
      <c r="K716">
        <f t="shared" si="115"/>
        <v>-0.49888808511330907</v>
      </c>
      <c r="M716">
        <f t="shared" si="116"/>
        <v>-2.4085565457173894</v>
      </c>
      <c r="N716">
        <f t="shared" si="117"/>
        <v>8.9945032456667934E-2</v>
      </c>
      <c r="O716">
        <f t="shared" si="118"/>
        <v>8.2522539924731297E-2</v>
      </c>
      <c r="P716">
        <f t="shared" si="119"/>
        <v>0.91747746007526865</v>
      </c>
      <c r="Q716">
        <f t="shared" si="120"/>
        <v>-8.6127266030633948E-2</v>
      </c>
    </row>
    <row r="717" spans="1:17" x14ac:dyDescent="0.25">
      <c r="A717">
        <v>-43.580409799888336</v>
      </c>
      <c r="B717">
        <v>-35.508699828064103</v>
      </c>
      <c r="C717">
        <v>-46.758841498002319</v>
      </c>
      <c r="D717">
        <v>-94.961360375027951</v>
      </c>
      <c r="E717">
        <v>0</v>
      </c>
      <c r="G717">
        <f t="shared" si="111"/>
        <v>-0.30528176593031975</v>
      </c>
      <c r="H717">
        <f t="shared" si="112"/>
        <v>-0.30328163352357423</v>
      </c>
      <c r="I717">
        <f t="shared" si="113"/>
        <v>-0.35756271202010614</v>
      </c>
      <c r="J717">
        <f t="shared" si="114"/>
        <v>-0.9435423491300805</v>
      </c>
      <c r="K717">
        <f t="shared" si="115"/>
        <v>-0.49888808511330907</v>
      </c>
      <c r="M717">
        <f t="shared" si="116"/>
        <v>-2.4085565457173894</v>
      </c>
      <c r="N717">
        <f t="shared" si="117"/>
        <v>8.9945032456667934E-2</v>
      </c>
      <c r="O717">
        <f t="shared" si="118"/>
        <v>8.2522539924731297E-2</v>
      </c>
      <c r="P717">
        <f t="shared" si="119"/>
        <v>0.91747746007526865</v>
      </c>
      <c r="Q717">
        <f t="shared" si="120"/>
        <v>-8.6127266030633948E-2</v>
      </c>
    </row>
    <row r="718" spans="1:17" x14ac:dyDescent="0.25">
      <c r="A718">
        <v>-43.580409799888336</v>
      </c>
      <c r="B718">
        <v>-35.508699828064103</v>
      </c>
      <c r="C718">
        <v>-46.758841498002319</v>
      </c>
      <c r="D718">
        <v>-94.961360375027951</v>
      </c>
      <c r="E718">
        <v>0</v>
      </c>
      <c r="G718">
        <f t="shared" si="111"/>
        <v>-0.30528176593031975</v>
      </c>
      <c r="H718">
        <f t="shared" si="112"/>
        <v>-0.30328163352357423</v>
      </c>
      <c r="I718">
        <f t="shared" si="113"/>
        <v>-0.35756271202010614</v>
      </c>
      <c r="J718">
        <f t="shared" si="114"/>
        <v>-0.9435423491300805</v>
      </c>
      <c r="K718">
        <f t="shared" si="115"/>
        <v>-0.49888808511330907</v>
      </c>
      <c r="M718">
        <f t="shared" si="116"/>
        <v>-2.4085565457173894</v>
      </c>
      <c r="N718">
        <f t="shared" si="117"/>
        <v>8.9945032456667934E-2</v>
      </c>
      <c r="O718">
        <f t="shared" si="118"/>
        <v>8.2522539924731297E-2</v>
      </c>
      <c r="P718">
        <f t="shared" si="119"/>
        <v>0.91747746007526865</v>
      </c>
      <c r="Q718">
        <f t="shared" si="120"/>
        <v>-8.6127266030633948E-2</v>
      </c>
    </row>
    <row r="719" spans="1:17" x14ac:dyDescent="0.25">
      <c r="A719">
        <v>-43.580409799888336</v>
      </c>
      <c r="B719">
        <v>-35.508699828064103</v>
      </c>
      <c r="C719">
        <v>-46.758841498002319</v>
      </c>
      <c r="D719">
        <v>157.1927179217501</v>
      </c>
      <c r="E719">
        <v>1</v>
      </c>
      <c r="G719">
        <f t="shared" si="111"/>
        <v>-0.30528176593031975</v>
      </c>
      <c r="H719">
        <f t="shared" si="112"/>
        <v>-0.30328163352357423</v>
      </c>
      <c r="I719">
        <f t="shared" si="113"/>
        <v>-0.35756271202010614</v>
      </c>
      <c r="J719">
        <f t="shared" si="114"/>
        <v>1.5618772282566569</v>
      </c>
      <c r="K719">
        <f t="shared" si="115"/>
        <v>-0.49888808511330907</v>
      </c>
      <c r="M719">
        <f t="shared" si="116"/>
        <v>9.6863031669347732E-2</v>
      </c>
      <c r="N719">
        <f t="shared" si="117"/>
        <v>1.1017094639801805</v>
      </c>
      <c r="O719">
        <f t="shared" si="118"/>
        <v>0.52419684207625084</v>
      </c>
      <c r="P719">
        <f t="shared" si="119"/>
        <v>0.52419684207625084</v>
      </c>
      <c r="Q719">
        <f t="shared" si="120"/>
        <v>-0.64588801238367677</v>
      </c>
    </row>
    <row r="720" spans="1:17" x14ac:dyDescent="0.25">
      <c r="A720">
        <v>-5.6858338818942329</v>
      </c>
      <c r="B720">
        <v>72.164869069215996</v>
      </c>
      <c r="C720">
        <v>-46.758841498002319</v>
      </c>
      <c r="D720">
        <v>-94.961360375027951</v>
      </c>
      <c r="E720">
        <v>0</v>
      </c>
      <c r="G720">
        <f t="shared" si="111"/>
        <v>-3.9829396194791269E-2</v>
      </c>
      <c r="H720">
        <f t="shared" si="112"/>
        <v>0.61636386238588736</v>
      </c>
      <c r="I720">
        <f t="shared" si="113"/>
        <v>-0.35756271202010614</v>
      </c>
      <c r="J720">
        <f t="shared" si="114"/>
        <v>-0.9435423491300805</v>
      </c>
      <c r="K720">
        <f t="shared" si="115"/>
        <v>-0.49888808511330907</v>
      </c>
      <c r="M720">
        <f t="shared" si="116"/>
        <v>-1.2234586800723997</v>
      </c>
      <c r="N720">
        <f t="shared" si="117"/>
        <v>0.29421082403552506</v>
      </c>
      <c r="O720">
        <f t="shared" si="118"/>
        <v>0.22732835993299436</v>
      </c>
      <c r="P720">
        <f t="shared" si="119"/>
        <v>0.77267164006700562</v>
      </c>
      <c r="Q720">
        <f t="shared" si="120"/>
        <v>-0.25790110710128361</v>
      </c>
    </row>
    <row r="721" spans="1:17" x14ac:dyDescent="0.25">
      <c r="A721">
        <v>-5.6858338818942329</v>
      </c>
      <c r="B721">
        <v>-35.508699828064103</v>
      </c>
      <c r="C721">
        <v>-46.758841498002319</v>
      </c>
      <c r="D721">
        <v>-94.961360375027951</v>
      </c>
      <c r="E721">
        <v>0</v>
      </c>
      <c r="G721">
        <f t="shared" si="111"/>
        <v>-3.9829396194791269E-2</v>
      </c>
      <c r="H721">
        <f t="shared" si="112"/>
        <v>-0.30328163352357423</v>
      </c>
      <c r="I721">
        <f t="shared" si="113"/>
        <v>-0.35756271202010614</v>
      </c>
      <c r="J721">
        <f t="shared" si="114"/>
        <v>-0.9435423491300805</v>
      </c>
      <c r="K721">
        <f t="shared" si="115"/>
        <v>-0.49888808511330907</v>
      </c>
      <c r="M721">
        <f t="shared" si="116"/>
        <v>-2.1431041759818612</v>
      </c>
      <c r="N721">
        <f t="shared" si="117"/>
        <v>0.11729018795348886</v>
      </c>
      <c r="O721">
        <f t="shared" si="118"/>
        <v>0.10497737223337315</v>
      </c>
      <c r="P721">
        <f t="shared" si="119"/>
        <v>0.89502262776662689</v>
      </c>
      <c r="Q721">
        <f t="shared" si="120"/>
        <v>-0.11090627860606453</v>
      </c>
    </row>
    <row r="722" spans="1:17" x14ac:dyDescent="0.25">
      <c r="A722">
        <v>-43.580409799888336</v>
      </c>
      <c r="B722">
        <v>-35.508699828064103</v>
      </c>
      <c r="C722">
        <v>-46.758841498002319</v>
      </c>
      <c r="D722">
        <v>-94.961360375027951</v>
      </c>
      <c r="E722">
        <v>0</v>
      </c>
      <c r="G722">
        <f t="shared" si="111"/>
        <v>-0.30528176593031975</v>
      </c>
      <c r="H722">
        <f t="shared" si="112"/>
        <v>-0.30328163352357423</v>
      </c>
      <c r="I722">
        <f t="shared" si="113"/>
        <v>-0.35756271202010614</v>
      </c>
      <c r="J722">
        <f t="shared" si="114"/>
        <v>-0.9435423491300805</v>
      </c>
      <c r="K722">
        <f t="shared" si="115"/>
        <v>-0.49888808511330907</v>
      </c>
      <c r="M722">
        <f t="shared" si="116"/>
        <v>-2.4085565457173894</v>
      </c>
      <c r="N722">
        <f t="shared" si="117"/>
        <v>8.9945032456667934E-2</v>
      </c>
      <c r="O722">
        <f t="shared" si="118"/>
        <v>8.2522539924731297E-2</v>
      </c>
      <c r="P722">
        <f t="shared" si="119"/>
        <v>0.91747746007526865</v>
      </c>
      <c r="Q722">
        <f t="shared" si="120"/>
        <v>-8.6127266030633948E-2</v>
      </c>
    </row>
    <row r="723" spans="1:17" x14ac:dyDescent="0.25">
      <c r="A723">
        <v>6.0882919635254256</v>
      </c>
      <c r="B723">
        <v>-35.508699828064103</v>
      </c>
      <c r="C723">
        <v>-46.758841498002319</v>
      </c>
      <c r="D723">
        <v>-94.961360375027951</v>
      </c>
      <c r="E723">
        <v>0</v>
      </c>
      <c r="G723">
        <f t="shared" si="111"/>
        <v>4.2648624247888053E-2</v>
      </c>
      <c r="H723">
        <f t="shared" si="112"/>
        <v>-0.30328163352357423</v>
      </c>
      <c r="I723">
        <f t="shared" si="113"/>
        <v>-0.35756271202010614</v>
      </c>
      <c r="J723">
        <f t="shared" si="114"/>
        <v>-0.9435423491300805</v>
      </c>
      <c r="K723">
        <f t="shared" si="115"/>
        <v>-0.49888808511330907</v>
      </c>
      <c r="M723">
        <f t="shared" si="116"/>
        <v>-2.0606261555391816</v>
      </c>
      <c r="N723">
        <f t="shared" si="117"/>
        <v>0.12737418886585367</v>
      </c>
      <c r="O723">
        <f t="shared" si="118"/>
        <v>0.11298306287639331</v>
      </c>
      <c r="P723">
        <f t="shared" si="119"/>
        <v>0.88701693712360674</v>
      </c>
      <c r="Q723">
        <f t="shared" si="120"/>
        <v>-0.11989120201426787</v>
      </c>
    </row>
    <row r="724" spans="1:17" x14ac:dyDescent="0.25">
      <c r="A724">
        <v>-43.580409799888336</v>
      </c>
      <c r="B724">
        <v>-35.508699828064103</v>
      </c>
      <c r="C724">
        <v>-46.758841498002319</v>
      </c>
      <c r="D724">
        <v>-94.961360375027951</v>
      </c>
      <c r="E724">
        <v>0</v>
      </c>
      <c r="G724">
        <f t="shared" si="111"/>
        <v>-0.30528176593031975</v>
      </c>
      <c r="H724">
        <f t="shared" si="112"/>
        <v>-0.30328163352357423</v>
      </c>
      <c r="I724">
        <f t="shared" si="113"/>
        <v>-0.35756271202010614</v>
      </c>
      <c r="J724">
        <f t="shared" si="114"/>
        <v>-0.9435423491300805</v>
      </c>
      <c r="K724">
        <f t="shared" si="115"/>
        <v>-0.49888808511330907</v>
      </c>
      <c r="M724">
        <f t="shared" si="116"/>
        <v>-2.4085565457173894</v>
      </c>
      <c r="N724">
        <f t="shared" si="117"/>
        <v>8.9945032456667934E-2</v>
      </c>
      <c r="O724">
        <f t="shared" si="118"/>
        <v>8.2522539924731297E-2</v>
      </c>
      <c r="P724">
        <f t="shared" si="119"/>
        <v>0.91747746007526865</v>
      </c>
      <c r="Q724">
        <f t="shared" si="120"/>
        <v>-8.6127266030633948E-2</v>
      </c>
    </row>
    <row r="725" spans="1:17" x14ac:dyDescent="0.25">
      <c r="A725">
        <v>6.0882919635254256</v>
      </c>
      <c r="B725">
        <v>-35.508699828064103</v>
      </c>
      <c r="C725">
        <v>-46.758841498002319</v>
      </c>
      <c r="D725">
        <v>-94.961360375027951</v>
      </c>
      <c r="E725">
        <v>0</v>
      </c>
      <c r="G725">
        <f t="shared" si="111"/>
        <v>4.2648624247888053E-2</v>
      </c>
      <c r="H725">
        <f t="shared" si="112"/>
        <v>-0.30328163352357423</v>
      </c>
      <c r="I725">
        <f t="shared" si="113"/>
        <v>-0.35756271202010614</v>
      </c>
      <c r="J725">
        <f t="shared" si="114"/>
        <v>-0.9435423491300805</v>
      </c>
      <c r="K725">
        <f t="shared" si="115"/>
        <v>-0.49888808511330907</v>
      </c>
      <c r="M725">
        <f t="shared" si="116"/>
        <v>-2.0606261555391816</v>
      </c>
      <c r="N725">
        <f t="shared" si="117"/>
        <v>0.12737418886585367</v>
      </c>
      <c r="O725">
        <f t="shared" si="118"/>
        <v>0.11298306287639331</v>
      </c>
      <c r="P725">
        <f t="shared" si="119"/>
        <v>0.88701693712360674</v>
      </c>
      <c r="Q725">
        <f t="shared" si="120"/>
        <v>-0.11989120201426787</v>
      </c>
    </row>
    <row r="726" spans="1:17" x14ac:dyDescent="0.25">
      <c r="A726">
        <v>-5.6858338818942329</v>
      </c>
      <c r="B726">
        <v>-35.508699828064103</v>
      </c>
      <c r="C726">
        <v>-46.758841498002319</v>
      </c>
      <c r="D726">
        <v>157.1927179217501</v>
      </c>
      <c r="E726">
        <v>1</v>
      </c>
      <c r="G726">
        <f t="shared" si="111"/>
        <v>-3.9829396194791269E-2</v>
      </c>
      <c r="H726">
        <f t="shared" si="112"/>
        <v>-0.30328163352357423</v>
      </c>
      <c r="I726">
        <f t="shared" si="113"/>
        <v>-0.35756271202010614</v>
      </c>
      <c r="J726">
        <f t="shared" si="114"/>
        <v>1.5618772282566569</v>
      </c>
      <c r="K726">
        <f t="shared" si="115"/>
        <v>-0.49888808511330907</v>
      </c>
      <c r="M726">
        <f t="shared" si="116"/>
        <v>0.36231540140487617</v>
      </c>
      <c r="N726">
        <f t="shared" si="117"/>
        <v>1.436651992566971</v>
      </c>
      <c r="O726">
        <f t="shared" si="118"/>
        <v>0.58960081166678324</v>
      </c>
      <c r="P726">
        <f t="shared" si="119"/>
        <v>0.58960081166678324</v>
      </c>
      <c r="Q726">
        <f t="shared" si="120"/>
        <v>-0.52830956146823038</v>
      </c>
    </row>
    <row r="727" spans="1:17" x14ac:dyDescent="0.25">
      <c r="A727">
        <v>24.067603007585038</v>
      </c>
      <c r="B727">
        <v>-35.508699828064103</v>
      </c>
      <c r="C727">
        <v>-46.758841498002319</v>
      </c>
      <c r="D727">
        <v>-94.961360375027951</v>
      </c>
      <c r="E727">
        <v>0</v>
      </c>
      <c r="G727">
        <f t="shared" si="111"/>
        <v>0.16859410872002084</v>
      </c>
      <c r="H727">
        <f t="shared" si="112"/>
        <v>-0.30328163352357423</v>
      </c>
      <c r="I727">
        <f t="shared" si="113"/>
        <v>-0.35756271202010614</v>
      </c>
      <c r="J727">
        <f t="shared" si="114"/>
        <v>-0.9435423491300805</v>
      </c>
      <c r="K727">
        <f t="shared" si="115"/>
        <v>-0.49888808511330907</v>
      </c>
      <c r="M727">
        <f t="shared" si="116"/>
        <v>-1.934680671067049</v>
      </c>
      <c r="N727">
        <f t="shared" si="117"/>
        <v>0.1444703950355227</v>
      </c>
      <c r="O727">
        <f t="shared" si="118"/>
        <v>0.12623340512974873</v>
      </c>
      <c r="P727">
        <f t="shared" si="119"/>
        <v>0.87376659487025132</v>
      </c>
      <c r="Q727">
        <f t="shared" si="120"/>
        <v>-0.13494199291604822</v>
      </c>
    </row>
    <row r="728" spans="1:17" x14ac:dyDescent="0.25">
      <c r="A728">
        <v>-5.6858338818942329</v>
      </c>
      <c r="B728">
        <v>-35.508699828064103</v>
      </c>
      <c r="C728">
        <v>-46.758841498002319</v>
      </c>
      <c r="D728">
        <v>-94.961360375027951</v>
      </c>
      <c r="E728">
        <v>0</v>
      </c>
      <c r="G728">
        <f t="shared" si="111"/>
        <v>-3.9829396194791269E-2</v>
      </c>
      <c r="H728">
        <f t="shared" si="112"/>
        <v>-0.30328163352357423</v>
      </c>
      <c r="I728">
        <f t="shared" si="113"/>
        <v>-0.35756271202010614</v>
      </c>
      <c r="J728">
        <f t="shared" si="114"/>
        <v>-0.9435423491300805</v>
      </c>
      <c r="K728">
        <f t="shared" si="115"/>
        <v>-0.49888808511330907</v>
      </c>
      <c r="M728">
        <f t="shared" si="116"/>
        <v>-2.1431041759818612</v>
      </c>
      <c r="N728">
        <f t="shared" si="117"/>
        <v>0.11729018795348886</v>
      </c>
      <c r="O728">
        <f t="shared" si="118"/>
        <v>0.10497737223337315</v>
      </c>
      <c r="P728">
        <f t="shared" si="119"/>
        <v>0.89502262776662689</v>
      </c>
      <c r="Q728">
        <f t="shared" si="120"/>
        <v>-0.11090627860606453</v>
      </c>
    </row>
    <row r="729" spans="1:17" x14ac:dyDescent="0.25">
      <c r="A729">
        <v>6.0882919635254256</v>
      </c>
      <c r="B729">
        <v>-35.508699828064103</v>
      </c>
      <c r="C729">
        <v>-46.758841498002319</v>
      </c>
      <c r="D729">
        <v>-94.961360375027951</v>
      </c>
      <c r="E729">
        <v>1</v>
      </c>
      <c r="G729">
        <f t="shared" si="111"/>
        <v>4.2648624247888053E-2</v>
      </c>
      <c r="H729">
        <f t="shared" si="112"/>
        <v>-0.30328163352357423</v>
      </c>
      <c r="I729">
        <f t="shared" si="113"/>
        <v>-0.35756271202010614</v>
      </c>
      <c r="J729">
        <f t="shared" si="114"/>
        <v>-0.9435423491300805</v>
      </c>
      <c r="K729">
        <f t="shared" si="115"/>
        <v>-0.49888808511330907</v>
      </c>
      <c r="M729">
        <f t="shared" si="116"/>
        <v>-2.0606261555391816</v>
      </c>
      <c r="N729">
        <f t="shared" si="117"/>
        <v>0.12737418886585367</v>
      </c>
      <c r="O729">
        <f t="shared" si="118"/>
        <v>0.11298306287639331</v>
      </c>
      <c r="P729">
        <f t="shared" si="119"/>
        <v>0.11298306287639331</v>
      </c>
      <c r="Q729">
        <f t="shared" si="120"/>
        <v>-2.1805173575534496</v>
      </c>
    </row>
    <row r="730" spans="1:17" x14ac:dyDescent="0.25">
      <c r="A730">
        <v>-5.6858338818942329</v>
      </c>
      <c r="B730">
        <v>-35.508699828064103</v>
      </c>
      <c r="C730">
        <v>-46.758841498002319</v>
      </c>
      <c r="D730">
        <v>-94.961360375027951</v>
      </c>
      <c r="E730">
        <v>0</v>
      </c>
      <c r="G730">
        <f t="shared" si="111"/>
        <v>-3.9829396194791269E-2</v>
      </c>
      <c r="H730">
        <f t="shared" si="112"/>
        <v>-0.30328163352357423</v>
      </c>
      <c r="I730">
        <f t="shared" si="113"/>
        <v>-0.35756271202010614</v>
      </c>
      <c r="J730">
        <f t="shared" si="114"/>
        <v>-0.9435423491300805</v>
      </c>
      <c r="K730">
        <f t="shared" si="115"/>
        <v>-0.49888808511330907</v>
      </c>
      <c r="M730">
        <f t="shared" si="116"/>
        <v>-2.1431041759818612</v>
      </c>
      <c r="N730">
        <f t="shared" si="117"/>
        <v>0.11729018795348886</v>
      </c>
      <c r="O730">
        <f t="shared" si="118"/>
        <v>0.10497737223337315</v>
      </c>
      <c r="P730">
        <f t="shared" si="119"/>
        <v>0.89502262776662689</v>
      </c>
      <c r="Q730">
        <f t="shared" si="120"/>
        <v>-0.11090627860606453</v>
      </c>
    </row>
    <row r="731" spans="1:17" x14ac:dyDescent="0.25">
      <c r="A731">
        <v>76.513380263189873</v>
      </c>
      <c r="B731">
        <v>72.164869069215996</v>
      </c>
      <c r="C731">
        <v>-46.758841498002319</v>
      </c>
      <c r="D731">
        <v>157.1927179217501</v>
      </c>
      <c r="E731">
        <v>0</v>
      </c>
      <c r="G731">
        <f t="shared" si="111"/>
        <v>0.53597797614341225</v>
      </c>
      <c r="H731">
        <f t="shared" si="112"/>
        <v>0.61636386238588736</v>
      </c>
      <c r="I731">
        <f t="shared" si="113"/>
        <v>-0.35756271202010614</v>
      </c>
      <c r="J731">
        <f t="shared" si="114"/>
        <v>1.5618772282566569</v>
      </c>
      <c r="K731">
        <f t="shared" si="115"/>
        <v>-0.49888808511330907</v>
      </c>
      <c r="M731">
        <f t="shared" si="116"/>
        <v>1.8577682696525415</v>
      </c>
      <c r="N731">
        <f t="shared" si="117"/>
        <v>6.4094167083355087</v>
      </c>
      <c r="O731">
        <f t="shared" si="118"/>
        <v>0.86503660957886042</v>
      </c>
      <c r="P731">
        <f t="shared" si="119"/>
        <v>0.13496339042113958</v>
      </c>
      <c r="Q731">
        <f t="shared" si="120"/>
        <v>-2.0027517193858455</v>
      </c>
    </row>
    <row r="732" spans="1:17" x14ac:dyDescent="0.25">
      <c r="A732">
        <v>-5.6858338818942329</v>
      </c>
      <c r="B732">
        <v>72.164869069215996</v>
      </c>
      <c r="C732">
        <v>-46.758841498002319</v>
      </c>
      <c r="D732">
        <v>157.1927179217501</v>
      </c>
      <c r="E732">
        <v>0</v>
      </c>
      <c r="G732">
        <f t="shared" si="111"/>
        <v>-3.9829396194791269E-2</v>
      </c>
      <c r="H732">
        <f t="shared" si="112"/>
        <v>0.61636386238588736</v>
      </c>
      <c r="I732">
        <f t="shared" si="113"/>
        <v>-0.35756271202010614</v>
      </c>
      <c r="J732">
        <f t="shared" si="114"/>
        <v>1.5618772282566569</v>
      </c>
      <c r="K732">
        <f t="shared" si="115"/>
        <v>-0.49888808511330907</v>
      </c>
      <c r="M732">
        <f t="shared" si="116"/>
        <v>1.2819608973143377</v>
      </c>
      <c r="N732">
        <f t="shared" si="117"/>
        <v>3.6036992860222865</v>
      </c>
      <c r="O732">
        <f t="shared" si="118"/>
        <v>0.78278337965379452</v>
      </c>
      <c r="P732">
        <f t="shared" si="119"/>
        <v>0.21721662034620548</v>
      </c>
      <c r="Q732">
        <f t="shared" si="120"/>
        <v>-1.5268601729189692</v>
      </c>
    </row>
    <row r="733" spans="1:17" x14ac:dyDescent="0.25">
      <c r="A733">
        <v>-5.6858338818942329</v>
      </c>
      <c r="B733">
        <v>-35.508699828064103</v>
      </c>
      <c r="C733">
        <v>-46.758841498002319</v>
      </c>
      <c r="D733">
        <v>-94.961360375027951</v>
      </c>
      <c r="E733">
        <v>0</v>
      </c>
      <c r="G733">
        <f t="shared" si="111"/>
        <v>-3.9829396194791269E-2</v>
      </c>
      <c r="H733">
        <f t="shared" si="112"/>
        <v>-0.30328163352357423</v>
      </c>
      <c r="I733">
        <f t="shared" si="113"/>
        <v>-0.35756271202010614</v>
      </c>
      <c r="J733">
        <f t="shared" si="114"/>
        <v>-0.9435423491300805</v>
      </c>
      <c r="K733">
        <f t="shared" si="115"/>
        <v>-0.49888808511330907</v>
      </c>
      <c r="M733">
        <f t="shared" si="116"/>
        <v>-2.1431041759818612</v>
      </c>
      <c r="N733">
        <f t="shared" si="117"/>
        <v>0.11729018795348886</v>
      </c>
      <c r="O733">
        <f t="shared" si="118"/>
        <v>0.10497737223337315</v>
      </c>
      <c r="P733">
        <f t="shared" si="119"/>
        <v>0.89502262776662689</v>
      </c>
      <c r="Q733">
        <f t="shared" si="120"/>
        <v>-0.11090627860606453</v>
      </c>
    </row>
    <row r="734" spans="1:17" x14ac:dyDescent="0.25">
      <c r="A734">
        <v>-96.783192941547711</v>
      </c>
      <c r="B734">
        <v>-35.508699828064103</v>
      </c>
      <c r="C734">
        <v>-46.758841498002319</v>
      </c>
      <c r="D734">
        <v>-94.961360375027951</v>
      </c>
      <c r="E734">
        <v>0</v>
      </c>
      <c r="G734">
        <f t="shared" si="111"/>
        <v>-0.67796847687389694</v>
      </c>
      <c r="H734">
        <f t="shared" si="112"/>
        <v>-0.30328163352357423</v>
      </c>
      <c r="I734">
        <f t="shared" si="113"/>
        <v>-0.35756271202010614</v>
      </c>
      <c r="J734">
        <f t="shared" si="114"/>
        <v>-0.9435423491300805</v>
      </c>
      <c r="K734">
        <f t="shared" si="115"/>
        <v>-0.49888808511330907</v>
      </c>
      <c r="M734">
        <f t="shared" si="116"/>
        <v>-2.7812432566609671</v>
      </c>
      <c r="N734">
        <f t="shared" si="117"/>
        <v>6.1961425516022427E-2</v>
      </c>
      <c r="O734">
        <f t="shared" si="118"/>
        <v>5.8346211102643847E-2</v>
      </c>
      <c r="P734">
        <f t="shared" si="119"/>
        <v>0.94165378889735618</v>
      </c>
      <c r="Q734">
        <f t="shared" si="120"/>
        <v>-6.0117599670448399E-2</v>
      </c>
    </row>
    <row r="735" spans="1:17" x14ac:dyDescent="0.25">
      <c r="A735">
        <v>-5.6858338818942329</v>
      </c>
      <c r="B735">
        <v>-35.508699828064103</v>
      </c>
      <c r="C735">
        <v>-46.758841498002319</v>
      </c>
      <c r="D735">
        <v>-94.961360375027951</v>
      </c>
      <c r="E735">
        <v>0</v>
      </c>
      <c r="G735">
        <f t="shared" si="111"/>
        <v>-3.9829396194791269E-2</v>
      </c>
      <c r="H735">
        <f t="shared" si="112"/>
        <v>-0.30328163352357423</v>
      </c>
      <c r="I735">
        <f t="shared" si="113"/>
        <v>-0.35756271202010614</v>
      </c>
      <c r="J735">
        <f t="shared" si="114"/>
        <v>-0.9435423491300805</v>
      </c>
      <c r="K735">
        <f t="shared" si="115"/>
        <v>-0.49888808511330907</v>
      </c>
      <c r="M735">
        <f t="shared" si="116"/>
        <v>-2.1431041759818612</v>
      </c>
      <c r="N735">
        <f t="shared" si="117"/>
        <v>0.11729018795348886</v>
      </c>
      <c r="O735">
        <f t="shared" si="118"/>
        <v>0.10497737223337315</v>
      </c>
      <c r="P735">
        <f t="shared" si="119"/>
        <v>0.89502262776662689</v>
      </c>
      <c r="Q735">
        <f t="shared" si="120"/>
        <v>-0.11090627860606453</v>
      </c>
    </row>
    <row r="736" spans="1:17" x14ac:dyDescent="0.25">
      <c r="A736">
        <v>-5.6858338818942329</v>
      </c>
      <c r="B736">
        <v>-35.508699828064103</v>
      </c>
      <c r="C736">
        <v>-46.758841498002319</v>
      </c>
      <c r="D736">
        <v>-94.961360375027951</v>
      </c>
      <c r="E736">
        <v>1</v>
      </c>
      <c r="G736">
        <f t="shared" si="111"/>
        <v>-3.9829396194791269E-2</v>
      </c>
      <c r="H736">
        <f t="shared" si="112"/>
        <v>-0.30328163352357423</v>
      </c>
      <c r="I736">
        <f t="shared" si="113"/>
        <v>-0.35756271202010614</v>
      </c>
      <c r="J736">
        <f t="shared" si="114"/>
        <v>-0.9435423491300805</v>
      </c>
      <c r="K736">
        <f t="shared" si="115"/>
        <v>-0.49888808511330907</v>
      </c>
      <c r="M736">
        <f t="shared" si="116"/>
        <v>-2.1431041759818612</v>
      </c>
      <c r="N736">
        <f t="shared" si="117"/>
        <v>0.11729018795348886</v>
      </c>
      <c r="O736">
        <f t="shared" si="118"/>
        <v>0.10497737223337315</v>
      </c>
      <c r="P736">
        <f t="shared" si="119"/>
        <v>0.10497737223337315</v>
      </c>
      <c r="Q736">
        <f t="shared" si="120"/>
        <v>-2.254010454587926</v>
      </c>
    </row>
    <row r="737" spans="1:17" x14ac:dyDescent="0.25">
      <c r="A737">
        <v>76.513380263189873</v>
      </c>
      <c r="B737">
        <v>-35.508699828064103</v>
      </c>
      <c r="C737">
        <v>-46.758841498002319</v>
      </c>
      <c r="D737">
        <v>-94.961360375027951</v>
      </c>
      <c r="E737">
        <v>1</v>
      </c>
      <c r="G737">
        <f t="shared" si="111"/>
        <v>0.53597797614341225</v>
      </c>
      <c r="H737">
        <f t="shared" si="112"/>
        <v>-0.30328163352357423</v>
      </c>
      <c r="I737">
        <f t="shared" si="113"/>
        <v>-0.35756271202010614</v>
      </c>
      <c r="J737">
        <f t="shared" si="114"/>
        <v>-0.9435423491300805</v>
      </c>
      <c r="K737">
        <f t="shared" si="115"/>
        <v>-0.49888808511330907</v>
      </c>
      <c r="M737">
        <f t="shared" si="116"/>
        <v>-1.5672968036436576</v>
      </c>
      <c r="N737">
        <f t="shared" si="117"/>
        <v>0.20860833014252075</v>
      </c>
      <c r="O737">
        <f t="shared" si="118"/>
        <v>0.17260209526929321</v>
      </c>
      <c r="P737">
        <f t="shared" si="119"/>
        <v>0.17260209526929321</v>
      </c>
      <c r="Q737">
        <f t="shared" si="120"/>
        <v>-1.7567663609551989</v>
      </c>
    </row>
    <row r="738" spans="1:17" x14ac:dyDescent="0.25">
      <c r="A738">
        <v>-43.580409799888336</v>
      </c>
      <c r="B738">
        <v>-35.508699828064103</v>
      </c>
      <c r="C738">
        <v>-46.758841498002319</v>
      </c>
      <c r="D738">
        <v>-94.961360375027951</v>
      </c>
      <c r="E738">
        <v>0</v>
      </c>
      <c r="G738">
        <f t="shared" si="111"/>
        <v>-0.30528176593031975</v>
      </c>
      <c r="H738">
        <f t="shared" si="112"/>
        <v>-0.30328163352357423</v>
      </c>
      <c r="I738">
        <f t="shared" si="113"/>
        <v>-0.35756271202010614</v>
      </c>
      <c r="J738">
        <f t="shared" si="114"/>
        <v>-0.9435423491300805</v>
      </c>
      <c r="K738">
        <f t="shared" si="115"/>
        <v>-0.49888808511330907</v>
      </c>
      <c r="M738">
        <f t="shared" si="116"/>
        <v>-2.4085565457173894</v>
      </c>
      <c r="N738">
        <f t="shared" si="117"/>
        <v>8.9945032456667934E-2</v>
      </c>
      <c r="O738">
        <f t="shared" si="118"/>
        <v>8.2522539924731297E-2</v>
      </c>
      <c r="P738">
        <f t="shared" si="119"/>
        <v>0.91747746007526865</v>
      </c>
      <c r="Q738">
        <f t="shared" si="120"/>
        <v>-8.6127266030633948E-2</v>
      </c>
    </row>
    <row r="739" spans="1:17" x14ac:dyDescent="0.25">
      <c r="A739">
        <v>76.513380263189873</v>
      </c>
      <c r="B739">
        <v>-35.508699828064103</v>
      </c>
      <c r="C739">
        <v>-46.758841498002319</v>
      </c>
      <c r="D739">
        <v>157.1927179217501</v>
      </c>
      <c r="E739">
        <v>1</v>
      </c>
      <c r="G739">
        <f t="shared" si="111"/>
        <v>0.53597797614341225</v>
      </c>
      <c r="H739">
        <f t="shared" si="112"/>
        <v>-0.30328163352357423</v>
      </c>
      <c r="I739">
        <f t="shared" si="113"/>
        <v>-0.35756271202010614</v>
      </c>
      <c r="J739">
        <f t="shared" si="114"/>
        <v>1.5618772282566569</v>
      </c>
      <c r="K739">
        <f t="shared" si="115"/>
        <v>-0.49888808511330907</v>
      </c>
      <c r="M739">
        <f t="shared" si="116"/>
        <v>0.93812277374307973</v>
      </c>
      <c r="N739">
        <f t="shared" si="117"/>
        <v>2.5551802618320067</v>
      </c>
      <c r="O739">
        <f t="shared" si="118"/>
        <v>0.71872031054630869</v>
      </c>
      <c r="P739">
        <f t="shared" si="119"/>
        <v>0.71872031054630869</v>
      </c>
      <c r="Q739">
        <f t="shared" si="120"/>
        <v>-0.33028299478974249</v>
      </c>
    </row>
    <row r="740" spans="1:17" x14ac:dyDescent="0.25">
      <c r="A740">
        <v>-43.580409799888336</v>
      </c>
      <c r="B740">
        <v>-35.508699828064103</v>
      </c>
      <c r="C740">
        <v>-46.758841498002319</v>
      </c>
      <c r="D740">
        <v>-94.961360375027951</v>
      </c>
      <c r="E740">
        <v>0</v>
      </c>
      <c r="G740">
        <f t="shared" si="111"/>
        <v>-0.30528176593031975</v>
      </c>
      <c r="H740">
        <f t="shared" si="112"/>
        <v>-0.30328163352357423</v>
      </c>
      <c r="I740">
        <f t="shared" si="113"/>
        <v>-0.35756271202010614</v>
      </c>
      <c r="J740">
        <f t="shared" si="114"/>
        <v>-0.9435423491300805</v>
      </c>
      <c r="K740">
        <f t="shared" si="115"/>
        <v>-0.49888808511330907</v>
      </c>
      <c r="M740">
        <f t="shared" si="116"/>
        <v>-2.4085565457173894</v>
      </c>
      <c r="N740">
        <f t="shared" si="117"/>
        <v>8.9945032456667934E-2</v>
      </c>
      <c r="O740">
        <f t="shared" si="118"/>
        <v>8.2522539924731297E-2</v>
      </c>
      <c r="P740">
        <f t="shared" si="119"/>
        <v>0.91747746007526865</v>
      </c>
      <c r="Q740">
        <f t="shared" si="120"/>
        <v>-8.6127266030633948E-2</v>
      </c>
    </row>
    <row r="741" spans="1:17" x14ac:dyDescent="0.25">
      <c r="A741">
        <v>-43.580409799888336</v>
      </c>
      <c r="B741">
        <v>-35.508699828064103</v>
      </c>
      <c r="C741">
        <v>-46.758841498002319</v>
      </c>
      <c r="D741">
        <v>157.1927179217501</v>
      </c>
      <c r="E741">
        <v>1</v>
      </c>
      <c r="G741">
        <f t="shared" si="111"/>
        <v>-0.30528176593031975</v>
      </c>
      <c r="H741">
        <f t="shared" si="112"/>
        <v>-0.30328163352357423</v>
      </c>
      <c r="I741">
        <f t="shared" si="113"/>
        <v>-0.35756271202010614</v>
      </c>
      <c r="J741">
        <f t="shared" si="114"/>
        <v>1.5618772282566569</v>
      </c>
      <c r="K741">
        <f t="shared" si="115"/>
        <v>-0.49888808511330907</v>
      </c>
      <c r="M741">
        <f t="shared" si="116"/>
        <v>9.6863031669347732E-2</v>
      </c>
      <c r="N741">
        <f t="shared" si="117"/>
        <v>1.1017094639801805</v>
      </c>
      <c r="O741">
        <f t="shared" si="118"/>
        <v>0.52419684207625084</v>
      </c>
      <c r="P741">
        <f t="shared" si="119"/>
        <v>0.52419684207625084</v>
      </c>
      <c r="Q741">
        <f t="shared" si="120"/>
        <v>-0.64588801238367677</v>
      </c>
    </row>
    <row r="742" spans="1:17" x14ac:dyDescent="0.25">
      <c r="A742">
        <v>-43.580409799888336</v>
      </c>
      <c r="B742">
        <v>72.164869069215996</v>
      </c>
      <c r="C742">
        <v>-46.758841498002319</v>
      </c>
      <c r="D742">
        <v>-94.961360375027951</v>
      </c>
      <c r="E742">
        <v>0</v>
      </c>
      <c r="G742">
        <f t="shared" si="111"/>
        <v>-0.30528176593031975</v>
      </c>
      <c r="H742">
        <f t="shared" si="112"/>
        <v>0.61636386238588736</v>
      </c>
      <c r="I742">
        <f t="shared" si="113"/>
        <v>-0.35756271202010614</v>
      </c>
      <c r="J742">
        <f t="shared" si="114"/>
        <v>-0.9435423491300805</v>
      </c>
      <c r="K742">
        <f t="shared" si="115"/>
        <v>-0.49888808511330907</v>
      </c>
      <c r="M742">
        <f t="shared" si="116"/>
        <v>-1.4889110498079281</v>
      </c>
      <c r="N742">
        <f t="shared" si="117"/>
        <v>0.22561820880935135</v>
      </c>
      <c r="O742">
        <f t="shared" si="118"/>
        <v>0.1840852291420606</v>
      </c>
      <c r="P742">
        <f t="shared" si="119"/>
        <v>0.8159147708579394</v>
      </c>
      <c r="Q742">
        <f t="shared" si="120"/>
        <v>-0.20344537695106316</v>
      </c>
    </row>
    <row r="743" spans="1:17" x14ac:dyDescent="0.25">
      <c r="A743">
        <v>-5.6858338818942329</v>
      </c>
      <c r="B743">
        <v>-35.508699828064103</v>
      </c>
      <c r="C743">
        <v>-46.758841498002319</v>
      </c>
      <c r="D743">
        <v>-94.961360375027951</v>
      </c>
      <c r="E743">
        <v>0</v>
      </c>
      <c r="G743">
        <f t="shared" si="111"/>
        <v>-3.9829396194791269E-2</v>
      </c>
      <c r="H743">
        <f t="shared" si="112"/>
        <v>-0.30328163352357423</v>
      </c>
      <c r="I743">
        <f t="shared" si="113"/>
        <v>-0.35756271202010614</v>
      </c>
      <c r="J743">
        <f t="shared" si="114"/>
        <v>-0.9435423491300805</v>
      </c>
      <c r="K743">
        <f t="shared" si="115"/>
        <v>-0.49888808511330907</v>
      </c>
      <c r="M743">
        <f t="shared" si="116"/>
        <v>-2.1431041759818612</v>
      </c>
      <c r="N743">
        <f t="shared" si="117"/>
        <v>0.11729018795348886</v>
      </c>
      <c r="O743">
        <f t="shared" si="118"/>
        <v>0.10497737223337315</v>
      </c>
      <c r="P743">
        <f t="shared" si="119"/>
        <v>0.89502262776662689</v>
      </c>
      <c r="Q743">
        <f t="shared" si="120"/>
        <v>-0.11090627860606453</v>
      </c>
    </row>
    <row r="744" spans="1:17" x14ac:dyDescent="0.25">
      <c r="A744">
        <v>-43.580409799888336</v>
      </c>
      <c r="B744">
        <v>-35.508699828064103</v>
      </c>
      <c r="C744">
        <v>-46.758841498002319</v>
      </c>
      <c r="D744">
        <v>-94.961360375027951</v>
      </c>
      <c r="E744">
        <v>0</v>
      </c>
      <c r="G744">
        <f t="shared" si="111"/>
        <v>-0.30528176593031975</v>
      </c>
      <c r="H744">
        <f t="shared" si="112"/>
        <v>-0.30328163352357423</v>
      </c>
      <c r="I744">
        <f t="shared" si="113"/>
        <v>-0.35756271202010614</v>
      </c>
      <c r="J744">
        <f t="shared" si="114"/>
        <v>-0.9435423491300805</v>
      </c>
      <c r="K744">
        <f t="shared" si="115"/>
        <v>-0.49888808511330907</v>
      </c>
      <c r="M744">
        <f t="shared" si="116"/>
        <v>-2.4085565457173894</v>
      </c>
      <c r="N744">
        <f t="shared" si="117"/>
        <v>8.9945032456667934E-2</v>
      </c>
      <c r="O744">
        <f t="shared" si="118"/>
        <v>8.2522539924731297E-2</v>
      </c>
      <c r="P744">
        <f t="shared" si="119"/>
        <v>0.91747746007526865</v>
      </c>
      <c r="Q744">
        <f t="shared" si="120"/>
        <v>-8.6127266030633948E-2</v>
      </c>
    </row>
    <row r="745" spans="1:17" x14ac:dyDescent="0.25">
      <c r="A745">
        <v>-43.580409799888336</v>
      </c>
      <c r="B745">
        <v>-35.508699828064103</v>
      </c>
      <c r="C745">
        <v>-46.758841498002319</v>
      </c>
      <c r="D745">
        <v>-94.961360375027951</v>
      </c>
      <c r="E745">
        <v>0</v>
      </c>
      <c r="G745">
        <f t="shared" si="111"/>
        <v>-0.30528176593031975</v>
      </c>
      <c r="H745">
        <f t="shared" si="112"/>
        <v>-0.30328163352357423</v>
      </c>
      <c r="I745">
        <f t="shared" si="113"/>
        <v>-0.35756271202010614</v>
      </c>
      <c r="J745">
        <f t="shared" si="114"/>
        <v>-0.9435423491300805</v>
      </c>
      <c r="K745">
        <f t="shared" si="115"/>
        <v>-0.49888808511330907</v>
      </c>
      <c r="M745">
        <f t="shared" si="116"/>
        <v>-2.4085565457173894</v>
      </c>
      <c r="N745">
        <f t="shared" si="117"/>
        <v>8.9945032456667934E-2</v>
      </c>
      <c r="O745">
        <f t="shared" si="118"/>
        <v>8.2522539924731297E-2</v>
      </c>
      <c r="P745">
        <f t="shared" si="119"/>
        <v>0.91747746007526865</v>
      </c>
      <c r="Q745">
        <f t="shared" si="120"/>
        <v>-8.6127266030633948E-2</v>
      </c>
    </row>
    <row r="746" spans="1:17" x14ac:dyDescent="0.25">
      <c r="A746">
        <v>76.513380263189873</v>
      </c>
      <c r="B746">
        <v>-35.508699828064103</v>
      </c>
      <c r="C746">
        <v>-46.758841498002319</v>
      </c>
      <c r="D746">
        <v>-94.961360375027951</v>
      </c>
      <c r="E746">
        <v>1</v>
      </c>
      <c r="G746">
        <f t="shared" si="111"/>
        <v>0.53597797614341225</v>
      </c>
      <c r="H746">
        <f t="shared" si="112"/>
        <v>-0.30328163352357423</v>
      </c>
      <c r="I746">
        <f t="shared" si="113"/>
        <v>-0.35756271202010614</v>
      </c>
      <c r="J746">
        <f t="shared" si="114"/>
        <v>-0.9435423491300805</v>
      </c>
      <c r="K746">
        <f t="shared" si="115"/>
        <v>-0.49888808511330907</v>
      </c>
      <c r="M746">
        <f t="shared" si="116"/>
        <v>-1.5672968036436576</v>
      </c>
      <c r="N746">
        <f t="shared" si="117"/>
        <v>0.20860833014252075</v>
      </c>
      <c r="O746">
        <f t="shared" si="118"/>
        <v>0.17260209526929321</v>
      </c>
      <c r="P746">
        <f t="shared" si="119"/>
        <v>0.17260209526929321</v>
      </c>
      <c r="Q746">
        <f t="shared" si="120"/>
        <v>-1.7567663609551989</v>
      </c>
    </row>
    <row r="747" spans="1:17" x14ac:dyDescent="0.25">
      <c r="A747">
        <v>76.513380263189873</v>
      </c>
      <c r="B747">
        <v>-35.508699828064103</v>
      </c>
      <c r="C747">
        <v>-46.758841498002319</v>
      </c>
      <c r="D747">
        <v>157.1927179217501</v>
      </c>
      <c r="E747">
        <v>1</v>
      </c>
      <c r="G747">
        <f t="shared" si="111"/>
        <v>0.53597797614341225</v>
      </c>
      <c r="H747">
        <f t="shared" si="112"/>
        <v>-0.30328163352357423</v>
      </c>
      <c r="I747">
        <f t="shared" si="113"/>
        <v>-0.35756271202010614</v>
      </c>
      <c r="J747">
        <f t="shared" si="114"/>
        <v>1.5618772282566569</v>
      </c>
      <c r="K747">
        <f t="shared" si="115"/>
        <v>-0.49888808511330907</v>
      </c>
      <c r="M747">
        <f t="shared" si="116"/>
        <v>0.93812277374307973</v>
      </c>
      <c r="N747">
        <f t="shared" si="117"/>
        <v>2.5551802618320067</v>
      </c>
      <c r="O747">
        <f t="shared" si="118"/>
        <v>0.71872031054630869</v>
      </c>
      <c r="P747">
        <f t="shared" si="119"/>
        <v>0.71872031054630869</v>
      </c>
      <c r="Q747">
        <f t="shared" si="120"/>
        <v>-0.33028299478974249</v>
      </c>
    </row>
    <row r="748" spans="1:17" x14ac:dyDescent="0.25">
      <c r="A748">
        <v>-96.783192941547711</v>
      </c>
      <c r="B748">
        <v>-35.508699828064103</v>
      </c>
      <c r="C748">
        <v>-46.758841498002319</v>
      </c>
      <c r="D748">
        <v>157.1927179217501</v>
      </c>
      <c r="E748">
        <v>1</v>
      </c>
      <c r="G748">
        <f t="shared" si="111"/>
        <v>-0.67796847687389694</v>
      </c>
      <c r="H748">
        <f t="shared" si="112"/>
        <v>-0.30328163352357423</v>
      </c>
      <c r="I748">
        <f t="shared" si="113"/>
        <v>-0.35756271202010614</v>
      </c>
      <c r="J748">
        <f t="shared" si="114"/>
        <v>1.5618772282566569</v>
      </c>
      <c r="K748">
        <f t="shared" si="115"/>
        <v>-0.49888808511330907</v>
      </c>
      <c r="M748">
        <f t="shared" si="116"/>
        <v>-0.27582367927422946</v>
      </c>
      <c r="N748">
        <f t="shared" si="117"/>
        <v>0.75894673700397752</v>
      </c>
      <c r="O748">
        <f t="shared" si="118"/>
        <v>0.43147795270747946</v>
      </c>
      <c r="P748">
        <f t="shared" si="119"/>
        <v>0.43147795270747946</v>
      </c>
      <c r="Q748">
        <f t="shared" si="120"/>
        <v>-0.8405388643005729</v>
      </c>
    </row>
    <row r="749" spans="1:17" x14ac:dyDescent="0.25">
      <c r="A749">
        <v>-43.580409799888336</v>
      </c>
      <c r="B749">
        <v>-35.508699828064103</v>
      </c>
      <c r="C749">
        <v>-46.758841498002319</v>
      </c>
      <c r="D749">
        <v>-94.961360375027951</v>
      </c>
      <c r="E749">
        <v>0</v>
      </c>
      <c r="G749">
        <f t="shared" si="111"/>
        <v>-0.30528176593031975</v>
      </c>
      <c r="H749">
        <f t="shared" si="112"/>
        <v>-0.30328163352357423</v>
      </c>
      <c r="I749">
        <f t="shared" si="113"/>
        <v>-0.35756271202010614</v>
      </c>
      <c r="J749">
        <f t="shared" si="114"/>
        <v>-0.9435423491300805</v>
      </c>
      <c r="K749">
        <f t="shared" si="115"/>
        <v>-0.49888808511330907</v>
      </c>
      <c r="M749">
        <f t="shared" si="116"/>
        <v>-2.4085565457173894</v>
      </c>
      <c r="N749">
        <f t="shared" si="117"/>
        <v>8.9945032456667934E-2</v>
      </c>
      <c r="O749">
        <f t="shared" si="118"/>
        <v>8.2522539924731297E-2</v>
      </c>
      <c r="P749">
        <f t="shared" si="119"/>
        <v>0.91747746007526865</v>
      </c>
      <c r="Q749">
        <f t="shared" si="120"/>
        <v>-8.6127266030633948E-2</v>
      </c>
    </row>
    <row r="750" spans="1:17" x14ac:dyDescent="0.25">
      <c r="A750">
        <v>76.513380263189873</v>
      </c>
      <c r="B750">
        <v>-35.508699828064103</v>
      </c>
      <c r="C750">
        <v>-46.758841498002319</v>
      </c>
      <c r="D750">
        <v>-94.961360375027951</v>
      </c>
      <c r="E750">
        <v>0</v>
      </c>
      <c r="G750">
        <f t="shared" si="111"/>
        <v>0.53597797614341225</v>
      </c>
      <c r="H750">
        <f t="shared" si="112"/>
        <v>-0.30328163352357423</v>
      </c>
      <c r="I750">
        <f t="shared" si="113"/>
        <v>-0.35756271202010614</v>
      </c>
      <c r="J750">
        <f t="shared" si="114"/>
        <v>-0.9435423491300805</v>
      </c>
      <c r="K750">
        <f t="shared" si="115"/>
        <v>-0.49888808511330907</v>
      </c>
      <c r="M750">
        <f t="shared" si="116"/>
        <v>-1.5672968036436576</v>
      </c>
      <c r="N750">
        <f t="shared" si="117"/>
        <v>0.20860833014252075</v>
      </c>
      <c r="O750">
        <f t="shared" si="118"/>
        <v>0.17260209526929321</v>
      </c>
      <c r="P750">
        <f t="shared" si="119"/>
        <v>0.82739790473070673</v>
      </c>
      <c r="Q750">
        <f t="shared" si="120"/>
        <v>-0.18946955731154125</v>
      </c>
    </row>
    <row r="751" spans="1:17" x14ac:dyDescent="0.25">
      <c r="A751">
        <v>6.0882919635254256</v>
      </c>
      <c r="B751">
        <v>-35.508699828064103</v>
      </c>
      <c r="C751">
        <v>-46.758841498002319</v>
      </c>
      <c r="D751">
        <v>-94.961360375027951</v>
      </c>
      <c r="E751">
        <v>0</v>
      </c>
      <c r="G751">
        <f t="shared" si="111"/>
        <v>4.2648624247888053E-2</v>
      </c>
      <c r="H751">
        <f t="shared" si="112"/>
        <v>-0.30328163352357423</v>
      </c>
      <c r="I751">
        <f t="shared" si="113"/>
        <v>-0.35756271202010614</v>
      </c>
      <c r="J751">
        <f t="shared" si="114"/>
        <v>-0.9435423491300805</v>
      </c>
      <c r="K751">
        <f t="shared" si="115"/>
        <v>-0.49888808511330907</v>
      </c>
      <c r="M751">
        <f t="shared" si="116"/>
        <v>-2.0606261555391816</v>
      </c>
      <c r="N751">
        <f t="shared" si="117"/>
        <v>0.12737418886585367</v>
      </c>
      <c r="O751">
        <f t="shared" si="118"/>
        <v>0.11298306287639331</v>
      </c>
      <c r="P751">
        <f t="shared" si="119"/>
        <v>0.88701693712360674</v>
      </c>
      <c r="Q751">
        <f t="shared" si="120"/>
        <v>-0.11989120201426787</v>
      </c>
    </row>
    <row r="752" spans="1:17" x14ac:dyDescent="0.25">
      <c r="A752">
        <v>76.513380263189873</v>
      </c>
      <c r="B752">
        <v>-35.508699828064103</v>
      </c>
      <c r="C752">
        <v>-46.758841498002319</v>
      </c>
      <c r="D752">
        <v>157.1927179217501</v>
      </c>
      <c r="E752">
        <v>0</v>
      </c>
      <c r="G752">
        <f t="shared" si="111"/>
        <v>0.53597797614341225</v>
      </c>
      <c r="H752">
        <f t="shared" si="112"/>
        <v>-0.30328163352357423</v>
      </c>
      <c r="I752">
        <f t="shared" si="113"/>
        <v>-0.35756271202010614</v>
      </c>
      <c r="J752">
        <f t="shared" si="114"/>
        <v>1.5618772282566569</v>
      </c>
      <c r="K752">
        <f t="shared" si="115"/>
        <v>-0.49888808511330907</v>
      </c>
      <c r="M752">
        <f t="shared" si="116"/>
        <v>0.93812277374307973</v>
      </c>
      <c r="N752">
        <f t="shared" si="117"/>
        <v>2.5551802618320067</v>
      </c>
      <c r="O752">
        <f t="shared" si="118"/>
        <v>0.71872031054630869</v>
      </c>
      <c r="P752">
        <f t="shared" si="119"/>
        <v>0.28127968945369131</v>
      </c>
      <c r="Q752">
        <f t="shared" si="120"/>
        <v>-1.2684057685328225</v>
      </c>
    </row>
    <row r="753" spans="1:17" x14ac:dyDescent="0.25">
      <c r="A753">
        <v>6.0882919635254256</v>
      </c>
      <c r="B753">
        <v>-35.508699828064103</v>
      </c>
      <c r="C753">
        <v>-46.758841498002319</v>
      </c>
      <c r="D753">
        <v>-94.961360375027951</v>
      </c>
      <c r="E753">
        <v>0</v>
      </c>
      <c r="G753">
        <f t="shared" si="111"/>
        <v>4.2648624247888053E-2</v>
      </c>
      <c r="H753">
        <f t="shared" si="112"/>
        <v>-0.30328163352357423</v>
      </c>
      <c r="I753">
        <f t="shared" si="113"/>
        <v>-0.35756271202010614</v>
      </c>
      <c r="J753">
        <f t="shared" si="114"/>
        <v>-0.9435423491300805</v>
      </c>
      <c r="K753">
        <f t="shared" si="115"/>
        <v>-0.49888808511330907</v>
      </c>
      <c r="M753">
        <f t="shared" si="116"/>
        <v>-2.0606261555391816</v>
      </c>
      <c r="N753">
        <f t="shared" si="117"/>
        <v>0.12737418886585367</v>
      </c>
      <c r="O753">
        <f t="shared" si="118"/>
        <v>0.11298306287639331</v>
      </c>
      <c r="P753">
        <f t="shared" si="119"/>
        <v>0.88701693712360674</v>
      </c>
      <c r="Q753">
        <f t="shared" si="120"/>
        <v>-0.11989120201426787</v>
      </c>
    </row>
    <row r="754" spans="1:17" x14ac:dyDescent="0.25">
      <c r="A754">
        <v>-5.6858338818942329</v>
      </c>
      <c r="B754">
        <v>-35.508699828064103</v>
      </c>
      <c r="C754">
        <v>-46.758841498002319</v>
      </c>
      <c r="D754">
        <v>157.1927179217501</v>
      </c>
      <c r="E754">
        <v>0</v>
      </c>
      <c r="G754">
        <f t="shared" si="111"/>
        <v>-3.9829396194791269E-2</v>
      </c>
      <c r="H754">
        <f t="shared" si="112"/>
        <v>-0.30328163352357423</v>
      </c>
      <c r="I754">
        <f t="shared" si="113"/>
        <v>-0.35756271202010614</v>
      </c>
      <c r="J754">
        <f t="shared" si="114"/>
        <v>1.5618772282566569</v>
      </c>
      <c r="K754">
        <f t="shared" si="115"/>
        <v>-0.49888808511330907</v>
      </c>
      <c r="M754">
        <f t="shared" si="116"/>
        <v>0.36231540140487617</v>
      </c>
      <c r="N754">
        <f t="shared" si="117"/>
        <v>1.436651992566971</v>
      </c>
      <c r="O754">
        <f t="shared" si="118"/>
        <v>0.58960081166678324</v>
      </c>
      <c r="P754">
        <f t="shared" si="119"/>
        <v>0.41039918833321676</v>
      </c>
      <c r="Q754">
        <f t="shared" si="120"/>
        <v>-0.89062496287310622</v>
      </c>
    </row>
    <row r="755" spans="1:17" x14ac:dyDescent="0.25">
      <c r="A755">
        <v>6.0882919635254256</v>
      </c>
      <c r="B755">
        <v>-35.508699828064103</v>
      </c>
      <c r="C755">
        <v>-46.758841498002319</v>
      </c>
      <c r="D755">
        <v>-94.961360375027951</v>
      </c>
      <c r="E755">
        <v>0</v>
      </c>
      <c r="G755">
        <f t="shared" si="111"/>
        <v>4.2648624247888053E-2</v>
      </c>
      <c r="H755">
        <f t="shared" si="112"/>
        <v>-0.30328163352357423</v>
      </c>
      <c r="I755">
        <f t="shared" si="113"/>
        <v>-0.35756271202010614</v>
      </c>
      <c r="J755">
        <f t="shared" si="114"/>
        <v>-0.9435423491300805</v>
      </c>
      <c r="K755">
        <f t="shared" si="115"/>
        <v>-0.49888808511330907</v>
      </c>
      <c r="M755">
        <f t="shared" si="116"/>
        <v>-2.0606261555391816</v>
      </c>
      <c r="N755">
        <f t="shared" si="117"/>
        <v>0.12737418886585367</v>
      </c>
      <c r="O755">
        <f t="shared" si="118"/>
        <v>0.11298306287639331</v>
      </c>
      <c r="P755">
        <f t="shared" si="119"/>
        <v>0.88701693712360674</v>
      </c>
      <c r="Q755">
        <f t="shared" si="120"/>
        <v>-0.11989120201426787</v>
      </c>
    </row>
    <row r="756" spans="1:17" x14ac:dyDescent="0.25">
      <c r="A756">
        <v>-5.6858338818942329</v>
      </c>
      <c r="B756">
        <v>-35.508699828064103</v>
      </c>
      <c r="C756">
        <v>-46.758841498002319</v>
      </c>
      <c r="D756">
        <v>-94.961360375027951</v>
      </c>
      <c r="E756">
        <v>0</v>
      </c>
      <c r="G756">
        <f t="shared" si="111"/>
        <v>-3.9829396194791269E-2</v>
      </c>
      <c r="H756">
        <f t="shared" si="112"/>
        <v>-0.30328163352357423</v>
      </c>
      <c r="I756">
        <f t="shared" si="113"/>
        <v>-0.35756271202010614</v>
      </c>
      <c r="J756">
        <f t="shared" si="114"/>
        <v>-0.9435423491300805</v>
      </c>
      <c r="K756">
        <f t="shared" si="115"/>
        <v>-0.49888808511330907</v>
      </c>
      <c r="M756">
        <f t="shared" si="116"/>
        <v>-2.1431041759818612</v>
      </c>
      <c r="N756">
        <f t="shared" si="117"/>
        <v>0.11729018795348886</v>
      </c>
      <c r="O756">
        <f t="shared" si="118"/>
        <v>0.10497737223337315</v>
      </c>
      <c r="P756">
        <f t="shared" si="119"/>
        <v>0.89502262776662689</v>
      </c>
      <c r="Q756">
        <f t="shared" si="120"/>
        <v>-0.11090627860606453</v>
      </c>
    </row>
    <row r="757" spans="1:17" x14ac:dyDescent="0.25">
      <c r="A757">
        <v>-5.6858338818942329</v>
      </c>
      <c r="B757">
        <v>-35.508699828064103</v>
      </c>
      <c r="C757">
        <v>-46.758841498002319</v>
      </c>
      <c r="D757">
        <v>-94.961360375027951</v>
      </c>
      <c r="E757">
        <v>0</v>
      </c>
      <c r="G757">
        <f t="shared" si="111"/>
        <v>-3.9829396194791269E-2</v>
      </c>
      <c r="H757">
        <f t="shared" si="112"/>
        <v>-0.30328163352357423</v>
      </c>
      <c r="I757">
        <f t="shared" si="113"/>
        <v>-0.35756271202010614</v>
      </c>
      <c r="J757">
        <f t="shared" si="114"/>
        <v>-0.9435423491300805</v>
      </c>
      <c r="K757">
        <f t="shared" si="115"/>
        <v>-0.49888808511330907</v>
      </c>
      <c r="M757">
        <f t="shared" si="116"/>
        <v>-2.1431041759818612</v>
      </c>
      <c r="N757">
        <f t="shared" si="117"/>
        <v>0.11729018795348886</v>
      </c>
      <c r="O757">
        <f t="shared" si="118"/>
        <v>0.10497737223337315</v>
      </c>
      <c r="P757">
        <f t="shared" si="119"/>
        <v>0.89502262776662689</v>
      </c>
      <c r="Q757">
        <f t="shared" si="120"/>
        <v>-0.11090627860606453</v>
      </c>
    </row>
    <row r="758" spans="1:17" x14ac:dyDescent="0.25">
      <c r="A758">
        <v>10.385094737400134</v>
      </c>
      <c r="B758">
        <v>-35.508699828064103</v>
      </c>
      <c r="C758">
        <v>-46.758841498002319</v>
      </c>
      <c r="D758">
        <v>-94.961360375027951</v>
      </c>
      <c r="E758">
        <v>0</v>
      </c>
      <c r="G758">
        <f t="shared" si="111"/>
        <v>7.2747825808542693E-2</v>
      </c>
      <c r="H758">
        <f t="shared" si="112"/>
        <v>-0.30328163352357423</v>
      </c>
      <c r="I758">
        <f t="shared" si="113"/>
        <v>-0.35756271202010614</v>
      </c>
      <c r="J758">
        <f t="shared" si="114"/>
        <v>-0.9435423491300805</v>
      </c>
      <c r="K758">
        <f t="shared" si="115"/>
        <v>-0.49888808511330907</v>
      </c>
      <c r="M758">
        <f t="shared" si="116"/>
        <v>-2.0305269539785273</v>
      </c>
      <c r="N758">
        <f t="shared" si="117"/>
        <v>0.1312663316045557</v>
      </c>
      <c r="O758">
        <f t="shared" si="118"/>
        <v>0.1160348610555494</v>
      </c>
      <c r="P758">
        <f t="shared" si="119"/>
        <v>0.88396513894445061</v>
      </c>
      <c r="Q758">
        <f t="shared" si="120"/>
        <v>-0.12333765270529734</v>
      </c>
    </row>
    <row r="759" spans="1:17" x14ac:dyDescent="0.25">
      <c r="A759">
        <v>76.513380263189873</v>
      </c>
      <c r="B759">
        <v>-35.508699828064103</v>
      </c>
      <c r="C759">
        <v>-46.758841498002319</v>
      </c>
      <c r="D759">
        <v>-94.961360375027951</v>
      </c>
      <c r="E759">
        <v>0</v>
      </c>
      <c r="G759">
        <f t="shared" si="111"/>
        <v>0.53597797614341225</v>
      </c>
      <c r="H759">
        <f t="shared" si="112"/>
        <v>-0.30328163352357423</v>
      </c>
      <c r="I759">
        <f t="shared" si="113"/>
        <v>-0.35756271202010614</v>
      </c>
      <c r="J759">
        <f t="shared" si="114"/>
        <v>-0.9435423491300805</v>
      </c>
      <c r="K759">
        <f t="shared" si="115"/>
        <v>-0.49888808511330907</v>
      </c>
      <c r="M759">
        <f t="shared" si="116"/>
        <v>-1.5672968036436576</v>
      </c>
      <c r="N759">
        <f t="shared" si="117"/>
        <v>0.20860833014252075</v>
      </c>
      <c r="O759">
        <f t="shared" si="118"/>
        <v>0.17260209526929321</v>
      </c>
      <c r="P759">
        <f t="shared" si="119"/>
        <v>0.82739790473070673</v>
      </c>
      <c r="Q759">
        <f t="shared" si="120"/>
        <v>-0.18946955731154125</v>
      </c>
    </row>
    <row r="760" spans="1:17" x14ac:dyDescent="0.25">
      <c r="A760">
        <v>-5.6858338818942329</v>
      </c>
      <c r="B760">
        <v>-35.508699828064103</v>
      </c>
      <c r="C760">
        <v>-46.758841498002319</v>
      </c>
      <c r="D760">
        <v>-94.961360375027951</v>
      </c>
      <c r="E760">
        <v>1</v>
      </c>
      <c r="G760">
        <f t="shared" si="111"/>
        <v>-3.9829396194791269E-2</v>
      </c>
      <c r="H760">
        <f t="shared" si="112"/>
        <v>-0.30328163352357423</v>
      </c>
      <c r="I760">
        <f t="shared" si="113"/>
        <v>-0.35756271202010614</v>
      </c>
      <c r="J760">
        <f t="shared" si="114"/>
        <v>-0.9435423491300805</v>
      </c>
      <c r="K760">
        <f t="shared" si="115"/>
        <v>-0.49888808511330907</v>
      </c>
      <c r="M760">
        <f t="shared" si="116"/>
        <v>-2.1431041759818612</v>
      </c>
      <c r="N760">
        <f t="shared" si="117"/>
        <v>0.11729018795348886</v>
      </c>
      <c r="O760">
        <f t="shared" si="118"/>
        <v>0.10497737223337315</v>
      </c>
      <c r="P760">
        <f t="shared" si="119"/>
        <v>0.10497737223337315</v>
      </c>
      <c r="Q760">
        <f t="shared" si="120"/>
        <v>-2.254010454587926</v>
      </c>
    </row>
    <row r="761" spans="1:17" x14ac:dyDescent="0.25">
      <c r="A761">
        <v>76.513380263189873</v>
      </c>
      <c r="B761">
        <v>-35.508699828064103</v>
      </c>
      <c r="C761">
        <v>-46.758841498002319</v>
      </c>
      <c r="D761">
        <v>157.1927179217501</v>
      </c>
      <c r="E761">
        <v>0</v>
      </c>
      <c r="G761">
        <f t="shared" si="111"/>
        <v>0.53597797614341225</v>
      </c>
      <c r="H761">
        <f t="shared" si="112"/>
        <v>-0.30328163352357423</v>
      </c>
      <c r="I761">
        <f t="shared" si="113"/>
        <v>-0.35756271202010614</v>
      </c>
      <c r="J761">
        <f t="shared" si="114"/>
        <v>1.5618772282566569</v>
      </c>
      <c r="K761">
        <f t="shared" si="115"/>
        <v>-0.49888808511330907</v>
      </c>
      <c r="M761">
        <f t="shared" si="116"/>
        <v>0.93812277374307973</v>
      </c>
      <c r="N761">
        <f t="shared" si="117"/>
        <v>2.5551802618320067</v>
      </c>
      <c r="O761">
        <f t="shared" si="118"/>
        <v>0.71872031054630869</v>
      </c>
      <c r="P761">
        <f t="shared" si="119"/>
        <v>0.28127968945369131</v>
      </c>
      <c r="Q761">
        <f t="shared" si="120"/>
        <v>-1.2684057685328225</v>
      </c>
    </row>
    <row r="762" spans="1:17" x14ac:dyDescent="0.25">
      <c r="A762">
        <v>-5.6858338818942329</v>
      </c>
      <c r="B762">
        <v>-35.508699828064103</v>
      </c>
      <c r="C762">
        <v>-46.758841498002319</v>
      </c>
      <c r="D762">
        <v>-94.961360375027951</v>
      </c>
      <c r="E762">
        <v>0</v>
      </c>
      <c r="G762">
        <f t="shared" si="111"/>
        <v>-3.9829396194791269E-2</v>
      </c>
      <c r="H762">
        <f t="shared" si="112"/>
        <v>-0.30328163352357423</v>
      </c>
      <c r="I762">
        <f t="shared" si="113"/>
        <v>-0.35756271202010614</v>
      </c>
      <c r="J762">
        <f t="shared" si="114"/>
        <v>-0.9435423491300805</v>
      </c>
      <c r="K762">
        <f t="shared" si="115"/>
        <v>-0.49888808511330907</v>
      </c>
      <c r="M762">
        <f t="shared" si="116"/>
        <v>-2.1431041759818612</v>
      </c>
      <c r="N762">
        <f t="shared" si="117"/>
        <v>0.11729018795348886</v>
      </c>
      <c r="O762">
        <f t="shared" si="118"/>
        <v>0.10497737223337315</v>
      </c>
      <c r="P762">
        <f t="shared" si="119"/>
        <v>0.89502262776662689</v>
      </c>
      <c r="Q762">
        <f t="shared" si="120"/>
        <v>-0.11090627860606453</v>
      </c>
    </row>
    <row r="763" spans="1:17" x14ac:dyDescent="0.25">
      <c r="A763">
        <v>-43.580409799888336</v>
      </c>
      <c r="B763">
        <v>-35.508699828064103</v>
      </c>
      <c r="C763">
        <v>-46.758841498002319</v>
      </c>
      <c r="D763">
        <v>-94.961360375027951</v>
      </c>
      <c r="E763">
        <v>0</v>
      </c>
      <c r="G763">
        <f t="shared" si="111"/>
        <v>-0.30528176593031975</v>
      </c>
      <c r="H763">
        <f t="shared" si="112"/>
        <v>-0.30328163352357423</v>
      </c>
      <c r="I763">
        <f t="shared" si="113"/>
        <v>-0.35756271202010614</v>
      </c>
      <c r="J763">
        <f t="shared" si="114"/>
        <v>-0.9435423491300805</v>
      </c>
      <c r="K763">
        <f t="shared" si="115"/>
        <v>-0.49888808511330907</v>
      </c>
      <c r="M763">
        <f t="shared" si="116"/>
        <v>-2.4085565457173894</v>
      </c>
      <c r="N763">
        <f t="shared" si="117"/>
        <v>8.9945032456667934E-2</v>
      </c>
      <c r="O763">
        <f t="shared" si="118"/>
        <v>8.2522539924731297E-2</v>
      </c>
      <c r="P763">
        <f t="shared" si="119"/>
        <v>0.91747746007526865</v>
      </c>
      <c r="Q763">
        <f t="shared" si="120"/>
        <v>-8.6127266030633948E-2</v>
      </c>
    </row>
    <row r="764" spans="1:17" x14ac:dyDescent="0.25">
      <c r="A764">
        <v>-43.580409799888336</v>
      </c>
      <c r="B764">
        <v>-35.508699828064103</v>
      </c>
      <c r="C764">
        <v>-46.758841498002319</v>
      </c>
      <c r="D764">
        <v>-94.961360375027951</v>
      </c>
      <c r="E764">
        <v>0</v>
      </c>
      <c r="G764">
        <f t="shared" si="111"/>
        <v>-0.30528176593031975</v>
      </c>
      <c r="H764">
        <f t="shared" si="112"/>
        <v>-0.30328163352357423</v>
      </c>
      <c r="I764">
        <f t="shared" si="113"/>
        <v>-0.35756271202010614</v>
      </c>
      <c r="J764">
        <f t="shared" si="114"/>
        <v>-0.9435423491300805</v>
      </c>
      <c r="K764">
        <f t="shared" si="115"/>
        <v>-0.49888808511330907</v>
      </c>
      <c r="M764">
        <f t="shared" si="116"/>
        <v>-2.4085565457173894</v>
      </c>
      <c r="N764">
        <f t="shared" si="117"/>
        <v>8.9945032456667934E-2</v>
      </c>
      <c r="O764">
        <f t="shared" si="118"/>
        <v>8.2522539924731297E-2</v>
      </c>
      <c r="P764">
        <f t="shared" si="119"/>
        <v>0.91747746007526865</v>
      </c>
      <c r="Q764">
        <f t="shared" si="120"/>
        <v>-8.6127266030633948E-2</v>
      </c>
    </row>
    <row r="765" spans="1:17" x14ac:dyDescent="0.25">
      <c r="A765">
        <v>6.0882919635254256</v>
      </c>
      <c r="B765">
        <v>-35.508699828064103</v>
      </c>
      <c r="C765">
        <v>-46.758841498002319</v>
      </c>
      <c r="D765">
        <v>-94.961360375027951</v>
      </c>
      <c r="E765">
        <v>0</v>
      </c>
      <c r="G765">
        <f t="shared" si="111"/>
        <v>4.2648624247888053E-2</v>
      </c>
      <c r="H765">
        <f t="shared" si="112"/>
        <v>-0.30328163352357423</v>
      </c>
      <c r="I765">
        <f t="shared" si="113"/>
        <v>-0.35756271202010614</v>
      </c>
      <c r="J765">
        <f t="shared" si="114"/>
        <v>-0.9435423491300805</v>
      </c>
      <c r="K765">
        <f t="shared" si="115"/>
        <v>-0.49888808511330907</v>
      </c>
      <c r="M765">
        <f t="shared" si="116"/>
        <v>-2.0606261555391816</v>
      </c>
      <c r="N765">
        <f t="shared" si="117"/>
        <v>0.12737418886585367</v>
      </c>
      <c r="O765">
        <f t="shared" si="118"/>
        <v>0.11298306287639331</v>
      </c>
      <c r="P765">
        <f t="shared" si="119"/>
        <v>0.88701693712360674</v>
      </c>
      <c r="Q765">
        <f t="shared" si="120"/>
        <v>-0.11989120201426787</v>
      </c>
    </row>
    <row r="766" spans="1:17" x14ac:dyDescent="0.25">
      <c r="A766">
        <v>6.0882919635254256</v>
      </c>
      <c r="B766">
        <v>-35.508699828064103</v>
      </c>
      <c r="C766">
        <v>-46.758841498002319</v>
      </c>
      <c r="D766">
        <v>157.1927179217501</v>
      </c>
      <c r="E766">
        <v>1</v>
      </c>
      <c r="G766">
        <f t="shared" si="111"/>
        <v>4.2648624247888053E-2</v>
      </c>
      <c r="H766">
        <f t="shared" si="112"/>
        <v>-0.30328163352357423</v>
      </c>
      <c r="I766">
        <f t="shared" si="113"/>
        <v>-0.35756271202010614</v>
      </c>
      <c r="J766">
        <f t="shared" si="114"/>
        <v>1.5618772282566569</v>
      </c>
      <c r="K766">
        <f t="shared" si="115"/>
        <v>-0.49888808511330907</v>
      </c>
      <c r="M766">
        <f t="shared" si="116"/>
        <v>0.44479342184755555</v>
      </c>
      <c r="N766">
        <f t="shared" si="117"/>
        <v>1.5601678659454066</v>
      </c>
      <c r="O766">
        <f t="shared" si="118"/>
        <v>0.60940061263102963</v>
      </c>
      <c r="P766">
        <f t="shared" si="119"/>
        <v>0.60940061263102963</v>
      </c>
      <c r="Q766">
        <f t="shared" si="120"/>
        <v>-0.49527940712904878</v>
      </c>
    </row>
    <row r="767" spans="1:17" x14ac:dyDescent="0.25">
      <c r="A767">
        <v>24.067603007585038</v>
      </c>
      <c r="B767">
        <v>-35.508699828064103</v>
      </c>
      <c r="C767">
        <v>-46.758841498002319</v>
      </c>
      <c r="D767">
        <v>-94.961360375027951</v>
      </c>
      <c r="E767">
        <v>0</v>
      </c>
      <c r="G767">
        <f t="shared" si="111"/>
        <v>0.16859410872002084</v>
      </c>
      <c r="H767">
        <f t="shared" si="112"/>
        <v>-0.30328163352357423</v>
      </c>
      <c r="I767">
        <f t="shared" si="113"/>
        <v>-0.35756271202010614</v>
      </c>
      <c r="J767">
        <f t="shared" si="114"/>
        <v>-0.9435423491300805</v>
      </c>
      <c r="K767">
        <f t="shared" si="115"/>
        <v>-0.49888808511330907</v>
      </c>
      <c r="M767">
        <f t="shared" si="116"/>
        <v>-1.934680671067049</v>
      </c>
      <c r="N767">
        <f t="shared" si="117"/>
        <v>0.1444703950355227</v>
      </c>
      <c r="O767">
        <f t="shared" si="118"/>
        <v>0.12623340512974873</v>
      </c>
      <c r="P767">
        <f t="shared" si="119"/>
        <v>0.87376659487025132</v>
      </c>
      <c r="Q767">
        <f t="shared" si="120"/>
        <v>-0.13494199291604822</v>
      </c>
    </row>
    <row r="768" spans="1:17" x14ac:dyDescent="0.25">
      <c r="A768">
        <v>-5.6858338818942329</v>
      </c>
      <c r="B768">
        <v>-35.508699828064103</v>
      </c>
      <c r="C768">
        <v>-46.758841498002319</v>
      </c>
      <c r="D768">
        <v>-94.961360375027951</v>
      </c>
      <c r="E768">
        <v>0</v>
      </c>
      <c r="G768">
        <f t="shared" si="111"/>
        <v>-3.9829396194791269E-2</v>
      </c>
      <c r="H768">
        <f t="shared" si="112"/>
        <v>-0.30328163352357423</v>
      </c>
      <c r="I768">
        <f t="shared" si="113"/>
        <v>-0.35756271202010614</v>
      </c>
      <c r="J768">
        <f t="shared" si="114"/>
        <v>-0.9435423491300805</v>
      </c>
      <c r="K768">
        <f t="shared" si="115"/>
        <v>-0.49888808511330907</v>
      </c>
      <c r="M768">
        <f t="shared" si="116"/>
        <v>-2.1431041759818612</v>
      </c>
      <c r="N768">
        <f t="shared" si="117"/>
        <v>0.11729018795348886</v>
      </c>
      <c r="O768">
        <f t="shared" si="118"/>
        <v>0.10497737223337315</v>
      </c>
      <c r="P768">
        <f t="shared" si="119"/>
        <v>0.89502262776662689</v>
      </c>
      <c r="Q768">
        <f t="shared" si="120"/>
        <v>-0.11090627860606453</v>
      </c>
    </row>
    <row r="769" spans="1:17" x14ac:dyDescent="0.25">
      <c r="A769">
        <v>10.385094737400134</v>
      </c>
      <c r="B769">
        <v>-35.508699828064103</v>
      </c>
      <c r="C769">
        <v>-46.758841498002319</v>
      </c>
      <c r="D769">
        <v>157.1927179217501</v>
      </c>
      <c r="E769">
        <v>1</v>
      </c>
      <c r="G769">
        <f t="shared" si="111"/>
        <v>7.2747825808542693E-2</v>
      </c>
      <c r="H769">
        <f t="shared" si="112"/>
        <v>-0.30328163352357423</v>
      </c>
      <c r="I769">
        <f t="shared" si="113"/>
        <v>-0.35756271202010614</v>
      </c>
      <c r="J769">
        <f t="shared" si="114"/>
        <v>1.5618772282566569</v>
      </c>
      <c r="K769">
        <f t="shared" si="115"/>
        <v>-0.49888808511330907</v>
      </c>
      <c r="M769">
        <f t="shared" si="116"/>
        <v>0.47489262340821015</v>
      </c>
      <c r="N769">
        <f t="shared" si="117"/>
        <v>1.607841543671362</v>
      </c>
      <c r="O769">
        <f t="shared" si="118"/>
        <v>0.61654111906194131</v>
      </c>
      <c r="P769">
        <f t="shared" si="119"/>
        <v>0.61654111906194131</v>
      </c>
      <c r="Q769">
        <f t="shared" si="120"/>
        <v>-0.48363026101564366</v>
      </c>
    </row>
    <row r="770" spans="1:17" x14ac:dyDescent="0.25">
      <c r="A770">
        <v>-43.580409799888336</v>
      </c>
      <c r="B770">
        <v>-35.508699828064103</v>
      </c>
      <c r="C770">
        <v>-46.758841498002319</v>
      </c>
      <c r="D770">
        <v>-94.961360375027951</v>
      </c>
      <c r="E770">
        <v>0</v>
      </c>
      <c r="G770">
        <f t="shared" si="111"/>
        <v>-0.30528176593031975</v>
      </c>
      <c r="H770">
        <f t="shared" si="112"/>
        <v>-0.30328163352357423</v>
      </c>
      <c r="I770">
        <f t="shared" si="113"/>
        <v>-0.35756271202010614</v>
      </c>
      <c r="J770">
        <f t="shared" si="114"/>
        <v>-0.9435423491300805</v>
      </c>
      <c r="K770">
        <f t="shared" si="115"/>
        <v>-0.49888808511330907</v>
      </c>
      <c r="M770">
        <f t="shared" si="116"/>
        <v>-2.4085565457173894</v>
      </c>
      <c r="N770">
        <f t="shared" si="117"/>
        <v>8.9945032456667934E-2</v>
      </c>
      <c r="O770">
        <f t="shared" si="118"/>
        <v>8.2522539924731297E-2</v>
      </c>
      <c r="P770">
        <f t="shared" si="119"/>
        <v>0.91747746007526865</v>
      </c>
      <c r="Q770">
        <f t="shared" si="120"/>
        <v>-8.6127266030633948E-2</v>
      </c>
    </row>
    <row r="771" spans="1:17" x14ac:dyDescent="0.25">
      <c r="A771">
        <v>-43.580409799888336</v>
      </c>
      <c r="B771">
        <v>-35.508699828064103</v>
      </c>
      <c r="C771">
        <v>-46.758841498002319</v>
      </c>
      <c r="D771">
        <v>-94.961360375027951</v>
      </c>
      <c r="E771">
        <v>0</v>
      </c>
      <c r="G771">
        <f t="shared" si="111"/>
        <v>-0.30528176593031975</v>
      </c>
      <c r="H771">
        <f t="shared" si="112"/>
        <v>-0.30328163352357423</v>
      </c>
      <c r="I771">
        <f t="shared" si="113"/>
        <v>-0.35756271202010614</v>
      </c>
      <c r="J771">
        <f t="shared" si="114"/>
        <v>-0.9435423491300805</v>
      </c>
      <c r="K771">
        <f t="shared" si="115"/>
        <v>-0.49888808511330907</v>
      </c>
      <c r="M771">
        <f t="shared" si="116"/>
        <v>-2.4085565457173894</v>
      </c>
      <c r="N771">
        <f t="shared" si="117"/>
        <v>8.9945032456667934E-2</v>
      </c>
      <c r="O771">
        <f t="shared" si="118"/>
        <v>8.2522539924731297E-2</v>
      </c>
      <c r="P771">
        <f t="shared" si="119"/>
        <v>0.91747746007526865</v>
      </c>
      <c r="Q771">
        <f t="shared" si="120"/>
        <v>-8.6127266030633948E-2</v>
      </c>
    </row>
    <row r="772" spans="1:17" x14ac:dyDescent="0.25">
      <c r="A772">
        <v>-5.6858338818942329</v>
      </c>
      <c r="B772">
        <v>-35.508699828064103</v>
      </c>
      <c r="C772">
        <v>-46.758841498002319</v>
      </c>
      <c r="D772">
        <v>-94.961360375027951</v>
      </c>
      <c r="E772">
        <v>0</v>
      </c>
      <c r="G772">
        <f t="shared" ref="G772:G780" si="121">G$1*A772</f>
        <v>-3.9829396194791269E-2</v>
      </c>
      <c r="H772">
        <f t="shared" ref="H772:H780" si="122">H$1*B772</f>
        <v>-0.30328163352357423</v>
      </c>
      <c r="I772">
        <f t="shared" ref="I772:I780" si="123">I$1*C772</f>
        <v>-0.35756271202010614</v>
      </c>
      <c r="J772">
        <f t="shared" ref="J772:J780" si="124">J$1*D772</f>
        <v>-0.9435423491300805</v>
      </c>
      <c r="K772">
        <f t="shared" ref="K772:K780" si="125">K$1</f>
        <v>-0.49888808511330907</v>
      </c>
      <c r="M772">
        <f t="shared" ref="M772:M780" si="126">SUM(G772:K772)</f>
        <v>-2.1431041759818612</v>
      </c>
      <c r="N772">
        <f t="shared" ref="N772:N780" si="127">EXP(M772)</f>
        <v>0.11729018795348886</v>
      </c>
      <c r="O772">
        <f t="shared" ref="O772:O780" si="128">N772/(1+N772)</f>
        <v>0.10497737223337315</v>
      </c>
      <c r="P772">
        <f t="shared" ref="P772:P780" si="129">IF(E772=1,O772,1-O772)</f>
        <v>0.89502262776662689</v>
      </c>
      <c r="Q772">
        <f t="shared" ref="Q772:Q780" si="130">LN(P772)</f>
        <v>-0.11090627860606453</v>
      </c>
    </row>
    <row r="773" spans="1:17" x14ac:dyDescent="0.25">
      <c r="A773">
        <v>-43.580409799888336</v>
      </c>
      <c r="B773">
        <v>-35.508699828064103</v>
      </c>
      <c r="C773">
        <v>-46.758841498002319</v>
      </c>
      <c r="D773">
        <v>-94.961360375027951</v>
      </c>
      <c r="E773">
        <v>0</v>
      </c>
      <c r="G773">
        <f t="shared" si="121"/>
        <v>-0.30528176593031975</v>
      </c>
      <c r="H773">
        <f t="shared" si="122"/>
        <v>-0.30328163352357423</v>
      </c>
      <c r="I773">
        <f t="shared" si="123"/>
        <v>-0.35756271202010614</v>
      </c>
      <c r="J773">
        <f t="shared" si="124"/>
        <v>-0.9435423491300805</v>
      </c>
      <c r="K773">
        <f t="shared" si="125"/>
        <v>-0.49888808511330907</v>
      </c>
      <c r="M773">
        <f t="shared" si="126"/>
        <v>-2.4085565457173894</v>
      </c>
      <c r="N773">
        <f t="shared" si="127"/>
        <v>8.9945032456667934E-2</v>
      </c>
      <c r="O773">
        <f t="shared" si="128"/>
        <v>8.2522539924731297E-2</v>
      </c>
      <c r="P773">
        <f t="shared" si="129"/>
        <v>0.91747746007526865</v>
      </c>
      <c r="Q773">
        <f t="shared" si="130"/>
        <v>-8.6127266030633948E-2</v>
      </c>
    </row>
    <row r="774" spans="1:17" x14ac:dyDescent="0.25">
      <c r="A774">
        <v>6.0882919635254256</v>
      </c>
      <c r="B774">
        <v>-35.508699828064103</v>
      </c>
      <c r="C774">
        <v>-46.758841498002319</v>
      </c>
      <c r="D774">
        <v>-94.961360375027951</v>
      </c>
      <c r="E774">
        <v>0</v>
      </c>
      <c r="G774">
        <f t="shared" si="121"/>
        <v>4.2648624247888053E-2</v>
      </c>
      <c r="H774">
        <f t="shared" si="122"/>
        <v>-0.30328163352357423</v>
      </c>
      <c r="I774">
        <f t="shared" si="123"/>
        <v>-0.35756271202010614</v>
      </c>
      <c r="J774">
        <f t="shared" si="124"/>
        <v>-0.9435423491300805</v>
      </c>
      <c r="K774">
        <f t="shared" si="125"/>
        <v>-0.49888808511330907</v>
      </c>
      <c r="M774">
        <f t="shared" si="126"/>
        <v>-2.0606261555391816</v>
      </c>
      <c r="N774">
        <f t="shared" si="127"/>
        <v>0.12737418886585367</v>
      </c>
      <c r="O774">
        <f t="shared" si="128"/>
        <v>0.11298306287639331</v>
      </c>
      <c r="P774">
        <f t="shared" si="129"/>
        <v>0.88701693712360674</v>
      </c>
      <c r="Q774">
        <f t="shared" si="130"/>
        <v>-0.11989120201426787</v>
      </c>
    </row>
    <row r="775" spans="1:17" x14ac:dyDescent="0.25">
      <c r="A775">
        <v>-5.6858338818942329</v>
      </c>
      <c r="B775">
        <v>-35.508699828064103</v>
      </c>
      <c r="C775">
        <v>-46.758841498002319</v>
      </c>
      <c r="D775">
        <v>-94.961360375027951</v>
      </c>
      <c r="E775">
        <v>0</v>
      </c>
      <c r="G775">
        <f t="shared" si="121"/>
        <v>-3.9829396194791269E-2</v>
      </c>
      <c r="H775">
        <f t="shared" si="122"/>
        <v>-0.30328163352357423</v>
      </c>
      <c r="I775">
        <f t="shared" si="123"/>
        <v>-0.35756271202010614</v>
      </c>
      <c r="J775">
        <f t="shared" si="124"/>
        <v>-0.9435423491300805</v>
      </c>
      <c r="K775">
        <f t="shared" si="125"/>
        <v>-0.49888808511330907</v>
      </c>
      <c r="M775">
        <f t="shared" si="126"/>
        <v>-2.1431041759818612</v>
      </c>
      <c r="N775">
        <f t="shared" si="127"/>
        <v>0.11729018795348886</v>
      </c>
      <c r="O775">
        <f t="shared" si="128"/>
        <v>0.10497737223337315</v>
      </c>
      <c r="P775">
        <f t="shared" si="129"/>
        <v>0.89502262776662689</v>
      </c>
      <c r="Q775">
        <f t="shared" si="130"/>
        <v>-0.11090627860606453</v>
      </c>
    </row>
    <row r="776" spans="1:17" x14ac:dyDescent="0.25">
      <c r="A776">
        <v>76.513380263189873</v>
      </c>
      <c r="B776">
        <v>-35.508699828064103</v>
      </c>
      <c r="C776">
        <v>-46.758841498002319</v>
      </c>
      <c r="D776">
        <v>157.1927179217501</v>
      </c>
      <c r="E776">
        <v>1</v>
      </c>
      <c r="G776">
        <f t="shared" si="121"/>
        <v>0.53597797614341225</v>
      </c>
      <c r="H776">
        <f t="shared" si="122"/>
        <v>-0.30328163352357423</v>
      </c>
      <c r="I776">
        <f t="shared" si="123"/>
        <v>-0.35756271202010614</v>
      </c>
      <c r="J776">
        <f t="shared" si="124"/>
        <v>1.5618772282566569</v>
      </c>
      <c r="K776">
        <f t="shared" si="125"/>
        <v>-0.49888808511330907</v>
      </c>
      <c r="M776">
        <f t="shared" si="126"/>
        <v>0.93812277374307973</v>
      </c>
      <c r="N776">
        <f t="shared" si="127"/>
        <v>2.5551802618320067</v>
      </c>
      <c r="O776">
        <f t="shared" si="128"/>
        <v>0.71872031054630869</v>
      </c>
      <c r="P776">
        <f t="shared" si="129"/>
        <v>0.71872031054630869</v>
      </c>
      <c r="Q776">
        <f t="shared" si="130"/>
        <v>-0.33028299478974249</v>
      </c>
    </row>
    <row r="777" spans="1:17" x14ac:dyDescent="0.25">
      <c r="A777">
        <v>10.385094737400134</v>
      </c>
      <c r="B777">
        <v>-35.508699828064103</v>
      </c>
      <c r="C777">
        <v>-46.758841498002319</v>
      </c>
      <c r="D777">
        <v>-94.961360375027951</v>
      </c>
      <c r="E777">
        <v>0</v>
      </c>
      <c r="G777">
        <f t="shared" si="121"/>
        <v>7.2747825808542693E-2</v>
      </c>
      <c r="H777">
        <f t="shared" si="122"/>
        <v>-0.30328163352357423</v>
      </c>
      <c r="I777">
        <f t="shared" si="123"/>
        <v>-0.35756271202010614</v>
      </c>
      <c r="J777">
        <f t="shared" si="124"/>
        <v>-0.9435423491300805</v>
      </c>
      <c r="K777">
        <f t="shared" si="125"/>
        <v>-0.49888808511330907</v>
      </c>
      <c r="M777">
        <f t="shared" si="126"/>
        <v>-2.0305269539785273</v>
      </c>
      <c r="N777">
        <f t="shared" si="127"/>
        <v>0.1312663316045557</v>
      </c>
      <c r="O777">
        <f t="shared" si="128"/>
        <v>0.1160348610555494</v>
      </c>
      <c r="P777">
        <f t="shared" si="129"/>
        <v>0.88396513894445061</v>
      </c>
      <c r="Q777">
        <f t="shared" si="130"/>
        <v>-0.12333765270529734</v>
      </c>
    </row>
    <row r="778" spans="1:17" x14ac:dyDescent="0.25">
      <c r="A778">
        <v>-43.580409799888336</v>
      </c>
      <c r="B778">
        <v>-35.508699828064103</v>
      </c>
      <c r="C778">
        <v>-46.758841498002319</v>
      </c>
      <c r="D778">
        <v>-94.961360375027951</v>
      </c>
      <c r="E778">
        <v>0</v>
      </c>
      <c r="G778">
        <f t="shared" si="121"/>
        <v>-0.30528176593031975</v>
      </c>
      <c r="H778">
        <f t="shared" si="122"/>
        <v>-0.30328163352357423</v>
      </c>
      <c r="I778">
        <f t="shared" si="123"/>
        <v>-0.35756271202010614</v>
      </c>
      <c r="J778">
        <f t="shared" si="124"/>
        <v>-0.9435423491300805</v>
      </c>
      <c r="K778">
        <f t="shared" si="125"/>
        <v>-0.49888808511330907</v>
      </c>
      <c r="M778">
        <f t="shared" si="126"/>
        <v>-2.4085565457173894</v>
      </c>
      <c r="N778">
        <f t="shared" si="127"/>
        <v>8.9945032456667934E-2</v>
      </c>
      <c r="O778">
        <f t="shared" si="128"/>
        <v>8.2522539924731297E-2</v>
      </c>
      <c r="P778">
        <f t="shared" si="129"/>
        <v>0.91747746007526865</v>
      </c>
      <c r="Q778">
        <f t="shared" si="130"/>
        <v>-8.6127266030633948E-2</v>
      </c>
    </row>
    <row r="779" spans="1:17" x14ac:dyDescent="0.25">
      <c r="A779">
        <v>-5.6858338818942329</v>
      </c>
      <c r="B779">
        <v>-35.508699828064103</v>
      </c>
      <c r="C779">
        <v>-46.758841498002319</v>
      </c>
      <c r="D779">
        <v>-94.961360375027951</v>
      </c>
      <c r="E779">
        <v>0</v>
      </c>
      <c r="G779">
        <f t="shared" si="121"/>
        <v>-3.9829396194791269E-2</v>
      </c>
      <c r="H779">
        <f t="shared" si="122"/>
        <v>-0.30328163352357423</v>
      </c>
      <c r="I779">
        <f t="shared" si="123"/>
        <v>-0.35756271202010614</v>
      </c>
      <c r="J779">
        <f t="shared" si="124"/>
        <v>-0.9435423491300805</v>
      </c>
      <c r="K779">
        <f t="shared" si="125"/>
        <v>-0.49888808511330907</v>
      </c>
      <c r="M779">
        <f t="shared" si="126"/>
        <v>-2.1431041759818612</v>
      </c>
      <c r="N779">
        <f t="shared" si="127"/>
        <v>0.11729018795348886</v>
      </c>
      <c r="O779">
        <f t="shared" si="128"/>
        <v>0.10497737223337315</v>
      </c>
      <c r="P779">
        <f t="shared" si="129"/>
        <v>0.89502262776662689</v>
      </c>
      <c r="Q779">
        <f t="shared" si="130"/>
        <v>-0.11090627860606453</v>
      </c>
    </row>
    <row r="780" spans="1:17" x14ac:dyDescent="0.25">
      <c r="A780">
        <v>-5.6858338818942329</v>
      </c>
      <c r="B780">
        <v>-35.508699828064103</v>
      </c>
      <c r="C780">
        <v>-46.758841498002319</v>
      </c>
      <c r="D780">
        <v>-94.961360375027951</v>
      </c>
      <c r="E780">
        <v>0</v>
      </c>
      <c r="G780">
        <f t="shared" si="121"/>
        <v>-3.9829396194791269E-2</v>
      </c>
      <c r="H780">
        <f t="shared" si="122"/>
        <v>-0.30328163352357423</v>
      </c>
      <c r="I780">
        <f t="shared" si="123"/>
        <v>-0.35756271202010614</v>
      </c>
      <c r="J780">
        <f t="shared" si="124"/>
        <v>-0.9435423491300805</v>
      </c>
      <c r="K780">
        <f t="shared" si="125"/>
        <v>-0.49888808511330907</v>
      </c>
      <c r="M780">
        <f t="shared" si="126"/>
        <v>-2.1431041759818612</v>
      </c>
      <c r="N780">
        <f t="shared" si="127"/>
        <v>0.11729018795348886</v>
      </c>
      <c r="O780">
        <f t="shared" si="128"/>
        <v>0.10497737223337315</v>
      </c>
      <c r="P780">
        <f t="shared" si="129"/>
        <v>0.89502262776662689</v>
      </c>
      <c r="Q780">
        <f t="shared" si="130"/>
        <v>-0.11090627860606453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A7" sqref="A7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3" spans="1:4" x14ac:dyDescent="0.25">
      <c r="A3" s="2" t="s">
        <v>2919</v>
      </c>
      <c r="B3" s="2" t="s">
        <v>2892</v>
      </c>
    </row>
    <row r="4" spans="1:4" x14ac:dyDescent="0.25">
      <c r="A4" s="2" t="s">
        <v>2801</v>
      </c>
      <c r="B4">
        <v>0</v>
      </c>
      <c r="C4">
        <v>1</v>
      </c>
      <c r="D4" t="s">
        <v>2803</v>
      </c>
    </row>
    <row r="5" spans="1:4" x14ac:dyDescent="0.25">
      <c r="A5" s="3" t="s">
        <v>2920</v>
      </c>
      <c r="B5" s="1">
        <v>102</v>
      </c>
      <c r="C5" s="1">
        <v>11</v>
      </c>
      <c r="D5" s="1">
        <v>113</v>
      </c>
    </row>
    <row r="6" spans="1:4" x14ac:dyDescent="0.25">
      <c r="A6" s="3" t="s">
        <v>2921</v>
      </c>
      <c r="B6" s="1">
        <v>210</v>
      </c>
      <c r="C6" s="1">
        <v>37</v>
      </c>
      <c r="D6" s="1">
        <v>247</v>
      </c>
    </row>
    <row r="7" spans="1:4" x14ac:dyDescent="0.25">
      <c r="A7" s="3" t="s">
        <v>2922</v>
      </c>
      <c r="B7" s="1">
        <v>65</v>
      </c>
      <c r="C7" s="1">
        <v>16</v>
      </c>
      <c r="D7" s="1">
        <v>81</v>
      </c>
    </row>
    <row r="8" spans="1:4" x14ac:dyDescent="0.25">
      <c r="A8" s="3" t="s">
        <v>2923</v>
      </c>
      <c r="B8" s="1">
        <v>25</v>
      </c>
      <c r="C8" s="1">
        <v>22</v>
      </c>
      <c r="D8" s="1">
        <v>47</v>
      </c>
    </row>
    <row r="9" spans="1:4" x14ac:dyDescent="0.25">
      <c r="A9" s="3" t="s">
        <v>2924</v>
      </c>
      <c r="B9" s="1">
        <v>54</v>
      </c>
      <c r="C9" s="1">
        <v>50</v>
      </c>
      <c r="D9" s="1">
        <v>104</v>
      </c>
    </row>
    <row r="10" spans="1:4" x14ac:dyDescent="0.25">
      <c r="A10" s="3" t="s">
        <v>2925</v>
      </c>
      <c r="B10" s="1">
        <v>20</v>
      </c>
      <c r="C10" s="1">
        <v>46</v>
      </c>
      <c r="D10" s="1">
        <v>66</v>
      </c>
    </row>
    <row r="11" spans="1:4" x14ac:dyDescent="0.25">
      <c r="A11" s="3" t="s">
        <v>2926</v>
      </c>
      <c r="B11" s="1">
        <v>8</v>
      </c>
      <c r="C11" s="1">
        <v>50</v>
      </c>
      <c r="D11" s="1">
        <v>58</v>
      </c>
    </row>
    <row r="12" spans="1:4" x14ac:dyDescent="0.25">
      <c r="A12" s="3" t="s">
        <v>2927</v>
      </c>
      <c r="B12" s="1"/>
      <c r="C12" s="1">
        <v>42</v>
      </c>
      <c r="D12" s="1">
        <v>42</v>
      </c>
    </row>
    <row r="13" spans="1:4" x14ac:dyDescent="0.25">
      <c r="A13" s="3" t="s">
        <v>2928</v>
      </c>
      <c r="B13" s="1"/>
      <c r="C13" s="1">
        <v>20</v>
      </c>
      <c r="D13" s="1">
        <v>20</v>
      </c>
    </row>
    <row r="14" spans="1:4" x14ac:dyDescent="0.25">
      <c r="A14" s="3" t="s">
        <v>2803</v>
      </c>
      <c r="B14" s="1">
        <v>484</v>
      </c>
      <c r="C14" s="1">
        <v>294</v>
      </c>
      <c r="D14" s="1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F17" sqref="F17"/>
    </sheetView>
  </sheetViews>
  <sheetFormatPr defaultRowHeight="15" x14ac:dyDescent="0.25"/>
  <cols>
    <col min="1" max="1" width="10.85546875" bestFit="1" customWidth="1"/>
    <col min="2" max="4" width="14" customWidth="1"/>
  </cols>
  <sheetData>
    <row r="2" spans="1:5" x14ac:dyDescent="0.25">
      <c r="A2" t="s">
        <v>2801</v>
      </c>
      <c r="B2">
        <v>0</v>
      </c>
      <c r="C2">
        <v>1</v>
      </c>
      <c r="D2" t="s">
        <v>2803</v>
      </c>
      <c r="E2" t="s">
        <v>2929</v>
      </c>
    </row>
    <row r="3" spans="1:5" x14ac:dyDescent="0.25">
      <c r="A3" t="s">
        <v>2920</v>
      </c>
      <c r="B3">
        <v>102</v>
      </c>
      <c r="C3">
        <v>11</v>
      </c>
      <c r="D3">
        <v>113</v>
      </c>
      <c r="E3" s="4">
        <f>C3/D3</f>
        <v>9.7345132743362831E-2</v>
      </c>
    </row>
    <row r="4" spans="1:5" x14ac:dyDescent="0.25">
      <c r="A4" t="s">
        <v>2921</v>
      </c>
      <c r="B4">
        <v>210</v>
      </c>
      <c r="C4">
        <v>37</v>
      </c>
      <c r="D4">
        <v>247</v>
      </c>
      <c r="E4" s="4">
        <f t="shared" ref="E4:E11" si="0">C4/D4</f>
        <v>0.14979757085020243</v>
      </c>
    </row>
    <row r="5" spans="1:5" x14ac:dyDescent="0.25">
      <c r="A5" t="s">
        <v>2922</v>
      </c>
      <c r="B5">
        <v>65</v>
      </c>
      <c r="C5">
        <v>16</v>
      </c>
      <c r="D5">
        <v>81</v>
      </c>
      <c r="E5" s="4">
        <f t="shared" si="0"/>
        <v>0.19753086419753085</v>
      </c>
    </row>
    <row r="6" spans="1:5" x14ac:dyDescent="0.25">
      <c r="A6" t="s">
        <v>2923</v>
      </c>
      <c r="B6">
        <v>25</v>
      </c>
      <c r="C6">
        <v>22</v>
      </c>
      <c r="D6">
        <v>47</v>
      </c>
      <c r="E6" s="4">
        <f t="shared" si="0"/>
        <v>0.46808510638297873</v>
      </c>
    </row>
    <row r="7" spans="1:5" x14ac:dyDescent="0.25">
      <c r="A7" t="s">
        <v>2924</v>
      </c>
      <c r="B7">
        <v>54</v>
      </c>
      <c r="C7">
        <v>50</v>
      </c>
      <c r="D7">
        <v>104</v>
      </c>
      <c r="E7" s="4">
        <f t="shared" si="0"/>
        <v>0.48076923076923078</v>
      </c>
    </row>
    <row r="8" spans="1:5" x14ac:dyDescent="0.25">
      <c r="A8" t="s">
        <v>2925</v>
      </c>
      <c r="B8">
        <v>20</v>
      </c>
      <c r="C8">
        <v>46</v>
      </c>
      <c r="D8">
        <v>66</v>
      </c>
      <c r="E8" s="4">
        <f t="shared" si="0"/>
        <v>0.69696969696969702</v>
      </c>
    </row>
    <row r="9" spans="1:5" x14ac:dyDescent="0.25">
      <c r="A9" t="s">
        <v>2926</v>
      </c>
      <c r="B9">
        <v>8</v>
      </c>
      <c r="C9">
        <v>50</v>
      </c>
      <c r="D9">
        <v>58</v>
      </c>
      <c r="E9" s="4">
        <f t="shared" si="0"/>
        <v>0.86206896551724133</v>
      </c>
    </row>
    <row r="10" spans="1:5" x14ac:dyDescent="0.25">
      <c r="A10" t="s">
        <v>2927</v>
      </c>
      <c r="C10">
        <v>42</v>
      </c>
      <c r="D10">
        <v>42</v>
      </c>
      <c r="E10" s="4">
        <f t="shared" si="0"/>
        <v>1</v>
      </c>
    </row>
    <row r="11" spans="1:5" x14ac:dyDescent="0.25">
      <c r="A11" t="s">
        <v>2928</v>
      </c>
      <c r="C11">
        <v>20</v>
      </c>
      <c r="D11">
        <v>20</v>
      </c>
      <c r="E11" s="4">
        <f t="shared" si="0"/>
        <v>1</v>
      </c>
    </row>
    <row r="12" spans="1:5" x14ac:dyDescent="0.25">
      <c r="A12" t="s">
        <v>2930</v>
      </c>
      <c r="B12">
        <f>SUM(B3:B11)</f>
        <v>484</v>
      </c>
      <c r="C12">
        <f t="shared" ref="C12:D12" si="1">SUM(C3:C11)</f>
        <v>294</v>
      </c>
      <c r="D12">
        <f t="shared" si="1"/>
        <v>778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9"/>
  <sheetViews>
    <sheetView workbookViewId="0">
      <selection activeCell="E1" sqref="E1:F779"/>
    </sheetView>
  </sheetViews>
  <sheetFormatPr defaultRowHeight="15" x14ac:dyDescent="0.25"/>
  <sheetData>
    <row r="1" spans="1:6" x14ac:dyDescent="0.25">
      <c r="A1" t="s">
        <v>2893</v>
      </c>
      <c r="B1" t="s">
        <v>2903</v>
      </c>
      <c r="C1" t="s">
        <v>2813</v>
      </c>
      <c r="D1" t="s">
        <v>2904</v>
      </c>
      <c r="E1" t="s">
        <v>2918</v>
      </c>
      <c r="F1" t="s">
        <v>1</v>
      </c>
    </row>
    <row r="2" spans="1:6" x14ac:dyDescent="0.25">
      <c r="A2">
        <v>137</v>
      </c>
      <c r="B2">
        <v>143</v>
      </c>
      <c r="C2">
        <v>98</v>
      </c>
      <c r="D2">
        <v>167</v>
      </c>
      <c r="E2">
        <v>545</v>
      </c>
      <c r="F2">
        <v>0</v>
      </c>
    </row>
    <row r="3" spans="1:6" x14ac:dyDescent="0.25">
      <c r="A3">
        <v>121</v>
      </c>
      <c r="B3">
        <v>143</v>
      </c>
      <c r="C3">
        <v>98</v>
      </c>
      <c r="D3">
        <v>95</v>
      </c>
      <c r="E3">
        <v>457</v>
      </c>
      <c r="F3">
        <v>0</v>
      </c>
    </row>
    <row r="4" spans="1:6" x14ac:dyDescent="0.25">
      <c r="A4">
        <v>121</v>
      </c>
      <c r="B4">
        <v>143</v>
      </c>
      <c r="C4">
        <v>98</v>
      </c>
      <c r="D4">
        <v>167</v>
      </c>
      <c r="E4">
        <v>529</v>
      </c>
      <c r="F4">
        <v>0</v>
      </c>
    </row>
    <row r="5" spans="1:6" x14ac:dyDescent="0.25">
      <c r="A5">
        <v>102</v>
      </c>
      <c r="B5">
        <v>158</v>
      </c>
      <c r="C5">
        <v>143</v>
      </c>
      <c r="D5">
        <v>167</v>
      </c>
      <c r="E5">
        <v>570</v>
      </c>
      <c r="F5">
        <v>1</v>
      </c>
    </row>
    <row r="6" spans="1:6" x14ac:dyDescent="0.25">
      <c r="A6">
        <v>127</v>
      </c>
      <c r="B6">
        <v>143</v>
      </c>
      <c r="C6">
        <v>143</v>
      </c>
      <c r="D6">
        <v>167</v>
      </c>
      <c r="E6">
        <v>580</v>
      </c>
      <c r="F6">
        <v>1</v>
      </c>
    </row>
    <row r="7" spans="1:6" x14ac:dyDescent="0.25">
      <c r="A7">
        <v>102</v>
      </c>
      <c r="B7">
        <v>113</v>
      </c>
      <c r="C7">
        <v>128</v>
      </c>
      <c r="D7">
        <v>95</v>
      </c>
      <c r="E7">
        <v>438</v>
      </c>
      <c r="F7">
        <v>0</v>
      </c>
    </row>
    <row r="8" spans="1:6" x14ac:dyDescent="0.25">
      <c r="A8">
        <v>124</v>
      </c>
      <c r="B8">
        <v>143</v>
      </c>
      <c r="C8">
        <v>143</v>
      </c>
      <c r="D8">
        <v>95</v>
      </c>
      <c r="E8">
        <v>505</v>
      </c>
      <c r="F8">
        <v>0</v>
      </c>
    </row>
    <row r="9" spans="1:6" x14ac:dyDescent="0.25">
      <c r="A9">
        <v>121</v>
      </c>
      <c r="B9">
        <v>143</v>
      </c>
      <c r="C9">
        <v>143</v>
      </c>
      <c r="D9">
        <v>167</v>
      </c>
      <c r="E9">
        <v>574</v>
      </c>
      <c r="F9">
        <v>1</v>
      </c>
    </row>
    <row r="10" spans="1:6" x14ac:dyDescent="0.25">
      <c r="A10">
        <v>121</v>
      </c>
      <c r="B10">
        <v>154</v>
      </c>
      <c r="C10">
        <v>128</v>
      </c>
      <c r="D10">
        <v>167</v>
      </c>
      <c r="E10">
        <v>570</v>
      </c>
      <c r="F10">
        <v>1</v>
      </c>
    </row>
    <row r="11" spans="1:6" x14ac:dyDescent="0.25">
      <c r="A11">
        <v>121</v>
      </c>
      <c r="B11">
        <v>113</v>
      </c>
      <c r="C11">
        <v>112</v>
      </c>
      <c r="D11">
        <v>167</v>
      </c>
      <c r="E11">
        <v>513</v>
      </c>
      <c r="F11">
        <v>1</v>
      </c>
    </row>
    <row r="12" spans="1:6" x14ac:dyDescent="0.25">
      <c r="A12">
        <v>124</v>
      </c>
      <c r="B12">
        <v>154</v>
      </c>
      <c r="C12">
        <v>133</v>
      </c>
      <c r="D12">
        <v>167</v>
      </c>
      <c r="E12">
        <v>578</v>
      </c>
      <c r="F12">
        <v>1</v>
      </c>
    </row>
    <row r="13" spans="1:6" x14ac:dyDescent="0.25">
      <c r="A13">
        <v>123</v>
      </c>
      <c r="B13">
        <v>158</v>
      </c>
      <c r="C13">
        <v>112</v>
      </c>
      <c r="D13">
        <v>167</v>
      </c>
      <c r="E13">
        <v>560</v>
      </c>
      <c r="F13">
        <v>1</v>
      </c>
    </row>
    <row r="14" spans="1:6" x14ac:dyDescent="0.25">
      <c r="A14">
        <v>123</v>
      </c>
      <c r="B14">
        <v>158</v>
      </c>
      <c r="C14">
        <v>143</v>
      </c>
      <c r="D14">
        <v>95</v>
      </c>
      <c r="E14">
        <v>519</v>
      </c>
      <c r="F14">
        <v>1</v>
      </c>
    </row>
    <row r="15" spans="1:6" x14ac:dyDescent="0.25">
      <c r="A15">
        <v>124</v>
      </c>
      <c r="B15">
        <v>158</v>
      </c>
      <c r="C15">
        <v>143</v>
      </c>
      <c r="D15">
        <v>167</v>
      </c>
      <c r="E15">
        <v>592</v>
      </c>
      <c r="F15">
        <v>1</v>
      </c>
    </row>
    <row r="16" spans="1:6" x14ac:dyDescent="0.25">
      <c r="A16">
        <v>121</v>
      </c>
      <c r="B16">
        <v>143</v>
      </c>
      <c r="C16">
        <v>143</v>
      </c>
      <c r="D16">
        <v>95</v>
      </c>
      <c r="E16">
        <v>502</v>
      </c>
      <c r="F16">
        <v>1</v>
      </c>
    </row>
    <row r="17" spans="1:6" x14ac:dyDescent="0.25">
      <c r="A17">
        <v>124</v>
      </c>
      <c r="B17">
        <v>113</v>
      </c>
      <c r="C17">
        <v>112</v>
      </c>
      <c r="D17">
        <v>167</v>
      </c>
      <c r="E17">
        <v>516</v>
      </c>
      <c r="F17">
        <v>1</v>
      </c>
    </row>
    <row r="18" spans="1:6" x14ac:dyDescent="0.25">
      <c r="A18">
        <v>121</v>
      </c>
      <c r="B18">
        <v>143</v>
      </c>
      <c r="C18">
        <v>112</v>
      </c>
      <c r="D18">
        <v>167</v>
      </c>
      <c r="E18">
        <v>543</v>
      </c>
      <c r="F18">
        <v>1</v>
      </c>
    </row>
    <row r="19" spans="1:6" x14ac:dyDescent="0.25">
      <c r="A19">
        <v>121</v>
      </c>
      <c r="B19">
        <v>143</v>
      </c>
      <c r="C19">
        <v>144</v>
      </c>
      <c r="D19">
        <v>167</v>
      </c>
      <c r="E19">
        <v>575</v>
      </c>
      <c r="F19">
        <v>1</v>
      </c>
    </row>
    <row r="20" spans="1:6" x14ac:dyDescent="0.25">
      <c r="A20">
        <v>127</v>
      </c>
      <c r="B20">
        <v>143</v>
      </c>
      <c r="C20">
        <v>128</v>
      </c>
      <c r="D20">
        <v>167</v>
      </c>
      <c r="E20">
        <v>565</v>
      </c>
      <c r="F20">
        <v>1</v>
      </c>
    </row>
    <row r="21" spans="1:6" x14ac:dyDescent="0.25">
      <c r="A21">
        <v>124</v>
      </c>
      <c r="B21">
        <v>113</v>
      </c>
      <c r="C21">
        <v>143</v>
      </c>
      <c r="D21">
        <v>167</v>
      </c>
      <c r="E21">
        <v>547</v>
      </c>
      <c r="F21">
        <v>1</v>
      </c>
    </row>
    <row r="22" spans="1:6" x14ac:dyDescent="0.25">
      <c r="A22">
        <v>124</v>
      </c>
      <c r="B22">
        <v>154</v>
      </c>
      <c r="C22">
        <v>128</v>
      </c>
      <c r="D22">
        <v>95</v>
      </c>
      <c r="E22">
        <v>501</v>
      </c>
      <c r="F22">
        <v>0</v>
      </c>
    </row>
    <row r="23" spans="1:6" x14ac:dyDescent="0.25">
      <c r="A23">
        <v>113</v>
      </c>
      <c r="B23">
        <v>113</v>
      </c>
      <c r="C23">
        <v>133</v>
      </c>
      <c r="D23">
        <v>95</v>
      </c>
      <c r="E23">
        <v>454</v>
      </c>
      <c r="F23">
        <v>0</v>
      </c>
    </row>
    <row r="24" spans="1:6" x14ac:dyDescent="0.25">
      <c r="A24">
        <v>127</v>
      </c>
      <c r="B24">
        <v>143</v>
      </c>
      <c r="C24">
        <v>123</v>
      </c>
      <c r="D24">
        <v>167</v>
      </c>
      <c r="E24">
        <v>560</v>
      </c>
      <c r="F24">
        <v>1</v>
      </c>
    </row>
    <row r="25" spans="1:6" x14ac:dyDescent="0.25">
      <c r="A25">
        <v>127</v>
      </c>
      <c r="B25">
        <v>158</v>
      </c>
      <c r="C25">
        <v>133</v>
      </c>
      <c r="D25">
        <v>167</v>
      </c>
      <c r="E25">
        <v>585</v>
      </c>
      <c r="F25">
        <v>1</v>
      </c>
    </row>
    <row r="26" spans="1:6" x14ac:dyDescent="0.25">
      <c r="A26">
        <v>124</v>
      </c>
      <c r="B26">
        <v>170</v>
      </c>
      <c r="C26">
        <v>112</v>
      </c>
      <c r="D26">
        <v>167</v>
      </c>
      <c r="E26">
        <v>573</v>
      </c>
      <c r="F26">
        <v>1</v>
      </c>
    </row>
    <row r="27" spans="1:6" x14ac:dyDescent="0.25">
      <c r="A27">
        <v>124</v>
      </c>
      <c r="B27">
        <v>154</v>
      </c>
      <c r="C27">
        <v>128</v>
      </c>
      <c r="D27">
        <v>95</v>
      </c>
      <c r="E27">
        <v>501</v>
      </c>
      <c r="F27">
        <v>0</v>
      </c>
    </row>
    <row r="28" spans="1:6" x14ac:dyDescent="0.25">
      <c r="A28">
        <v>113</v>
      </c>
      <c r="B28">
        <v>113</v>
      </c>
      <c r="C28">
        <v>112</v>
      </c>
      <c r="D28">
        <v>95</v>
      </c>
      <c r="E28">
        <v>433</v>
      </c>
      <c r="F28">
        <v>0</v>
      </c>
    </row>
    <row r="29" spans="1:6" x14ac:dyDescent="0.25">
      <c r="A29">
        <v>124</v>
      </c>
      <c r="B29">
        <v>170</v>
      </c>
      <c r="C29">
        <v>143</v>
      </c>
      <c r="D29">
        <v>95</v>
      </c>
      <c r="E29">
        <v>532</v>
      </c>
      <c r="F29">
        <v>1</v>
      </c>
    </row>
    <row r="30" spans="1:6" x14ac:dyDescent="0.25">
      <c r="A30">
        <v>127</v>
      </c>
      <c r="B30">
        <v>113</v>
      </c>
      <c r="C30">
        <v>128</v>
      </c>
      <c r="D30">
        <v>167</v>
      </c>
      <c r="E30">
        <v>535</v>
      </c>
      <c r="F30">
        <v>1</v>
      </c>
    </row>
    <row r="31" spans="1:6" x14ac:dyDescent="0.25">
      <c r="A31">
        <v>123</v>
      </c>
      <c r="B31">
        <v>154</v>
      </c>
      <c r="C31">
        <v>133</v>
      </c>
      <c r="D31">
        <v>95</v>
      </c>
      <c r="E31">
        <v>505</v>
      </c>
      <c r="F31">
        <v>1</v>
      </c>
    </row>
    <row r="32" spans="1:6" x14ac:dyDescent="0.25">
      <c r="A32">
        <v>123</v>
      </c>
      <c r="B32">
        <v>154</v>
      </c>
      <c r="C32">
        <v>143</v>
      </c>
      <c r="D32">
        <v>95</v>
      </c>
      <c r="E32">
        <v>515</v>
      </c>
      <c r="F32">
        <v>0</v>
      </c>
    </row>
    <row r="33" spans="1:6" x14ac:dyDescent="0.25">
      <c r="A33">
        <v>121</v>
      </c>
      <c r="B33">
        <v>113</v>
      </c>
      <c r="C33">
        <v>128</v>
      </c>
      <c r="D33">
        <v>95</v>
      </c>
      <c r="E33">
        <v>457</v>
      </c>
      <c r="F33">
        <v>0</v>
      </c>
    </row>
    <row r="34" spans="1:6" x14ac:dyDescent="0.25">
      <c r="A34">
        <v>123</v>
      </c>
      <c r="B34">
        <v>154</v>
      </c>
      <c r="C34">
        <v>133</v>
      </c>
      <c r="D34">
        <v>167</v>
      </c>
      <c r="E34">
        <v>577</v>
      </c>
      <c r="F34">
        <v>1</v>
      </c>
    </row>
    <row r="35" spans="1:6" x14ac:dyDescent="0.25">
      <c r="A35">
        <v>124</v>
      </c>
      <c r="B35">
        <v>113</v>
      </c>
      <c r="C35">
        <v>143</v>
      </c>
      <c r="D35">
        <v>95</v>
      </c>
      <c r="E35">
        <v>475</v>
      </c>
      <c r="F35">
        <v>0</v>
      </c>
    </row>
    <row r="36" spans="1:6" x14ac:dyDescent="0.25">
      <c r="A36">
        <v>123</v>
      </c>
      <c r="B36">
        <v>143</v>
      </c>
      <c r="C36">
        <v>128</v>
      </c>
      <c r="D36">
        <v>95</v>
      </c>
      <c r="E36">
        <v>489</v>
      </c>
      <c r="F36">
        <v>0</v>
      </c>
    </row>
    <row r="37" spans="1:6" x14ac:dyDescent="0.25">
      <c r="A37">
        <v>124</v>
      </c>
      <c r="B37">
        <v>170</v>
      </c>
      <c r="C37">
        <v>127</v>
      </c>
      <c r="D37">
        <v>95</v>
      </c>
      <c r="E37">
        <v>516</v>
      </c>
      <c r="F37">
        <v>0</v>
      </c>
    </row>
    <row r="38" spans="1:6" x14ac:dyDescent="0.25">
      <c r="A38">
        <v>121</v>
      </c>
      <c r="B38">
        <v>170</v>
      </c>
      <c r="C38">
        <v>143</v>
      </c>
      <c r="D38">
        <v>95</v>
      </c>
      <c r="E38">
        <v>529</v>
      </c>
      <c r="F38">
        <v>1</v>
      </c>
    </row>
    <row r="39" spans="1:6" x14ac:dyDescent="0.25">
      <c r="A39">
        <v>123</v>
      </c>
      <c r="B39">
        <v>170</v>
      </c>
      <c r="C39">
        <v>143</v>
      </c>
      <c r="D39">
        <v>167</v>
      </c>
      <c r="E39">
        <v>603</v>
      </c>
      <c r="F39">
        <v>1</v>
      </c>
    </row>
    <row r="40" spans="1:6" x14ac:dyDescent="0.25">
      <c r="A40">
        <v>123</v>
      </c>
      <c r="B40">
        <v>154</v>
      </c>
      <c r="C40">
        <v>112</v>
      </c>
      <c r="D40">
        <v>167</v>
      </c>
      <c r="E40">
        <v>556</v>
      </c>
      <c r="F40">
        <v>1</v>
      </c>
    </row>
    <row r="41" spans="1:6" x14ac:dyDescent="0.25">
      <c r="A41">
        <v>121</v>
      </c>
      <c r="B41">
        <v>154</v>
      </c>
      <c r="C41">
        <v>127</v>
      </c>
      <c r="D41">
        <v>167</v>
      </c>
      <c r="E41">
        <v>569</v>
      </c>
      <c r="F41">
        <v>1</v>
      </c>
    </row>
    <row r="42" spans="1:6" x14ac:dyDescent="0.25">
      <c r="A42">
        <v>124</v>
      </c>
      <c r="B42">
        <v>140</v>
      </c>
      <c r="C42">
        <v>128</v>
      </c>
      <c r="D42">
        <v>95</v>
      </c>
      <c r="E42">
        <v>487</v>
      </c>
      <c r="F42">
        <v>1</v>
      </c>
    </row>
    <row r="43" spans="1:6" x14ac:dyDescent="0.25">
      <c r="A43">
        <v>113</v>
      </c>
      <c r="B43">
        <v>170</v>
      </c>
      <c r="C43">
        <v>128</v>
      </c>
      <c r="D43">
        <v>167</v>
      </c>
      <c r="E43">
        <v>578</v>
      </c>
      <c r="F43">
        <v>1</v>
      </c>
    </row>
    <row r="44" spans="1:6" x14ac:dyDescent="0.25">
      <c r="A44">
        <v>121</v>
      </c>
      <c r="B44">
        <v>143</v>
      </c>
      <c r="C44">
        <v>128</v>
      </c>
      <c r="D44">
        <v>95</v>
      </c>
      <c r="E44">
        <v>487</v>
      </c>
      <c r="F44">
        <v>0</v>
      </c>
    </row>
    <row r="45" spans="1:6" x14ac:dyDescent="0.25">
      <c r="A45">
        <v>121</v>
      </c>
      <c r="B45">
        <v>143</v>
      </c>
      <c r="C45">
        <v>128</v>
      </c>
      <c r="D45">
        <v>167</v>
      </c>
      <c r="E45">
        <v>559</v>
      </c>
      <c r="F45">
        <v>1</v>
      </c>
    </row>
    <row r="46" spans="1:6" x14ac:dyDescent="0.25">
      <c r="A46">
        <v>113</v>
      </c>
      <c r="B46">
        <v>140</v>
      </c>
      <c r="C46">
        <v>123</v>
      </c>
      <c r="D46">
        <v>95</v>
      </c>
      <c r="E46">
        <v>471</v>
      </c>
      <c r="F46">
        <v>0</v>
      </c>
    </row>
    <row r="47" spans="1:6" x14ac:dyDescent="0.25">
      <c r="A47">
        <v>123</v>
      </c>
      <c r="B47">
        <v>170</v>
      </c>
      <c r="C47">
        <v>124</v>
      </c>
      <c r="D47">
        <v>167</v>
      </c>
      <c r="E47">
        <v>584</v>
      </c>
      <c r="F47">
        <v>1</v>
      </c>
    </row>
    <row r="48" spans="1:6" x14ac:dyDescent="0.25">
      <c r="A48">
        <v>113</v>
      </c>
      <c r="B48">
        <v>113</v>
      </c>
      <c r="C48">
        <v>128</v>
      </c>
      <c r="D48">
        <v>95</v>
      </c>
      <c r="E48">
        <v>449</v>
      </c>
      <c r="F48">
        <v>0</v>
      </c>
    </row>
    <row r="49" spans="1:6" x14ac:dyDescent="0.25">
      <c r="A49">
        <v>102</v>
      </c>
      <c r="B49">
        <v>154</v>
      </c>
      <c r="C49">
        <v>128</v>
      </c>
      <c r="D49">
        <v>95</v>
      </c>
      <c r="E49">
        <v>479</v>
      </c>
      <c r="F49">
        <v>0</v>
      </c>
    </row>
    <row r="50" spans="1:6" x14ac:dyDescent="0.25">
      <c r="A50">
        <v>123</v>
      </c>
      <c r="B50">
        <v>143</v>
      </c>
      <c r="C50">
        <v>143</v>
      </c>
      <c r="D50">
        <v>167</v>
      </c>
      <c r="E50">
        <v>576</v>
      </c>
      <c r="F50">
        <v>1</v>
      </c>
    </row>
    <row r="51" spans="1:6" x14ac:dyDescent="0.25">
      <c r="A51">
        <v>127</v>
      </c>
      <c r="B51">
        <v>170</v>
      </c>
      <c r="C51">
        <v>128</v>
      </c>
      <c r="D51">
        <v>95</v>
      </c>
      <c r="E51">
        <v>520</v>
      </c>
      <c r="F51">
        <v>1</v>
      </c>
    </row>
    <row r="52" spans="1:6" x14ac:dyDescent="0.25">
      <c r="A52">
        <v>121</v>
      </c>
      <c r="B52">
        <v>154</v>
      </c>
      <c r="C52">
        <v>133</v>
      </c>
      <c r="D52">
        <v>167</v>
      </c>
      <c r="E52">
        <v>575</v>
      </c>
      <c r="F52">
        <v>1</v>
      </c>
    </row>
    <row r="53" spans="1:6" x14ac:dyDescent="0.25">
      <c r="A53">
        <v>123</v>
      </c>
      <c r="B53">
        <v>154</v>
      </c>
      <c r="C53">
        <v>128</v>
      </c>
      <c r="D53">
        <v>95</v>
      </c>
      <c r="E53">
        <v>500</v>
      </c>
      <c r="F53">
        <v>1</v>
      </c>
    </row>
    <row r="54" spans="1:6" x14ac:dyDescent="0.25">
      <c r="A54">
        <v>127</v>
      </c>
      <c r="B54">
        <v>140</v>
      </c>
      <c r="C54">
        <v>128</v>
      </c>
      <c r="D54">
        <v>95</v>
      </c>
      <c r="E54">
        <v>490</v>
      </c>
      <c r="F54">
        <v>1</v>
      </c>
    </row>
    <row r="55" spans="1:6" x14ac:dyDescent="0.25">
      <c r="A55">
        <v>137</v>
      </c>
      <c r="B55">
        <v>140</v>
      </c>
      <c r="C55">
        <v>128</v>
      </c>
      <c r="D55">
        <v>95</v>
      </c>
      <c r="E55">
        <v>500</v>
      </c>
      <c r="F55">
        <v>1</v>
      </c>
    </row>
    <row r="56" spans="1:6" x14ac:dyDescent="0.25">
      <c r="A56">
        <v>124</v>
      </c>
      <c r="B56">
        <v>143</v>
      </c>
      <c r="C56">
        <v>101</v>
      </c>
      <c r="D56">
        <v>95</v>
      </c>
      <c r="E56">
        <v>463</v>
      </c>
      <c r="F56">
        <v>0</v>
      </c>
    </row>
    <row r="57" spans="1:6" x14ac:dyDescent="0.25">
      <c r="A57">
        <v>124</v>
      </c>
      <c r="B57">
        <v>143</v>
      </c>
      <c r="C57">
        <v>101</v>
      </c>
      <c r="D57">
        <v>167</v>
      </c>
      <c r="E57">
        <v>535</v>
      </c>
      <c r="F57">
        <v>1</v>
      </c>
    </row>
    <row r="58" spans="1:6" x14ac:dyDescent="0.25">
      <c r="A58">
        <v>123</v>
      </c>
      <c r="B58">
        <v>140</v>
      </c>
      <c r="C58">
        <v>133</v>
      </c>
      <c r="D58">
        <v>95</v>
      </c>
      <c r="E58">
        <v>491</v>
      </c>
      <c r="F58">
        <v>0</v>
      </c>
    </row>
    <row r="59" spans="1:6" x14ac:dyDescent="0.25">
      <c r="A59">
        <v>121</v>
      </c>
      <c r="B59">
        <v>143</v>
      </c>
      <c r="C59">
        <v>133</v>
      </c>
      <c r="D59">
        <v>167</v>
      </c>
      <c r="E59">
        <v>564</v>
      </c>
      <c r="F59">
        <v>1</v>
      </c>
    </row>
    <row r="60" spans="1:6" x14ac:dyDescent="0.25">
      <c r="A60">
        <v>123</v>
      </c>
      <c r="B60">
        <v>143</v>
      </c>
      <c r="C60">
        <v>143</v>
      </c>
      <c r="D60">
        <v>167</v>
      </c>
      <c r="E60">
        <v>576</v>
      </c>
      <c r="F60">
        <v>1</v>
      </c>
    </row>
    <row r="61" spans="1:6" x14ac:dyDescent="0.25">
      <c r="A61">
        <v>113</v>
      </c>
      <c r="B61">
        <v>143</v>
      </c>
      <c r="C61">
        <v>112</v>
      </c>
      <c r="D61">
        <v>95</v>
      </c>
      <c r="E61">
        <v>463</v>
      </c>
      <c r="F61">
        <v>0</v>
      </c>
    </row>
    <row r="62" spans="1:6" x14ac:dyDescent="0.25">
      <c r="A62">
        <v>121</v>
      </c>
      <c r="B62">
        <v>143</v>
      </c>
      <c r="C62">
        <v>143</v>
      </c>
      <c r="D62">
        <v>95</v>
      </c>
      <c r="E62">
        <v>502</v>
      </c>
      <c r="F62">
        <v>0</v>
      </c>
    </row>
    <row r="63" spans="1:6" x14ac:dyDescent="0.25">
      <c r="A63">
        <v>121</v>
      </c>
      <c r="B63">
        <v>143</v>
      </c>
      <c r="C63">
        <v>128</v>
      </c>
      <c r="D63">
        <v>167</v>
      </c>
      <c r="E63">
        <v>559</v>
      </c>
      <c r="F63">
        <v>1</v>
      </c>
    </row>
    <row r="64" spans="1:6" x14ac:dyDescent="0.25">
      <c r="A64">
        <v>102</v>
      </c>
      <c r="B64">
        <v>143</v>
      </c>
      <c r="C64">
        <v>128</v>
      </c>
      <c r="D64">
        <v>95</v>
      </c>
      <c r="E64">
        <v>468</v>
      </c>
      <c r="F64">
        <v>0</v>
      </c>
    </row>
    <row r="65" spans="1:6" x14ac:dyDescent="0.25">
      <c r="A65">
        <v>127</v>
      </c>
      <c r="B65">
        <v>143</v>
      </c>
      <c r="C65">
        <v>128</v>
      </c>
      <c r="D65">
        <v>167</v>
      </c>
      <c r="E65">
        <v>565</v>
      </c>
      <c r="F65">
        <v>1</v>
      </c>
    </row>
    <row r="66" spans="1:6" x14ac:dyDescent="0.25">
      <c r="A66">
        <v>121</v>
      </c>
      <c r="B66">
        <v>170</v>
      </c>
      <c r="C66">
        <v>112</v>
      </c>
      <c r="D66">
        <v>167</v>
      </c>
      <c r="E66">
        <v>570</v>
      </c>
      <c r="F66">
        <v>1</v>
      </c>
    </row>
    <row r="67" spans="1:6" x14ac:dyDescent="0.25">
      <c r="A67">
        <v>124</v>
      </c>
      <c r="B67">
        <v>113</v>
      </c>
      <c r="C67">
        <v>143</v>
      </c>
      <c r="D67">
        <v>95</v>
      </c>
      <c r="E67">
        <v>475</v>
      </c>
      <c r="F67">
        <v>1</v>
      </c>
    </row>
    <row r="68" spans="1:6" x14ac:dyDescent="0.25">
      <c r="A68">
        <v>113</v>
      </c>
      <c r="B68">
        <v>113</v>
      </c>
      <c r="C68">
        <v>143</v>
      </c>
      <c r="D68">
        <v>167</v>
      </c>
      <c r="E68">
        <v>536</v>
      </c>
      <c r="F68">
        <v>1</v>
      </c>
    </row>
    <row r="69" spans="1:6" x14ac:dyDescent="0.25">
      <c r="A69">
        <v>121</v>
      </c>
      <c r="B69">
        <v>154</v>
      </c>
      <c r="C69">
        <v>127</v>
      </c>
      <c r="D69">
        <v>167</v>
      </c>
      <c r="E69">
        <v>569</v>
      </c>
      <c r="F69">
        <v>1</v>
      </c>
    </row>
    <row r="70" spans="1:6" x14ac:dyDescent="0.25">
      <c r="A70">
        <v>124</v>
      </c>
      <c r="B70">
        <v>154</v>
      </c>
      <c r="C70">
        <v>127</v>
      </c>
      <c r="D70">
        <v>167</v>
      </c>
      <c r="E70">
        <v>572</v>
      </c>
      <c r="F70">
        <v>1</v>
      </c>
    </row>
    <row r="71" spans="1:6" x14ac:dyDescent="0.25">
      <c r="A71">
        <v>123</v>
      </c>
      <c r="B71">
        <v>143</v>
      </c>
      <c r="C71">
        <v>123</v>
      </c>
      <c r="D71">
        <v>95</v>
      </c>
      <c r="E71">
        <v>484</v>
      </c>
      <c r="F71">
        <v>0</v>
      </c>
    </row>
    <row r="72" spans="1:6" x14ac:dyDescent="0.25">
      <c r="A72">
        <v>123</v>
      </c>
      <c r="B72">
        <v>143</v>
      </c>
      <c r="C72">
        <v>123</v>
      </c>
      <c r="D72">
        <v>167</v>
      </c>
      <c r="E72">
        <v>556</v>
      </c>
      <c r="F72">
        <v>1</v>
      </c>
    </row>
    <row r="73" spans="1:6" x14ac:dyDescent="0.25">
      <c r="A73">
        <v>124</v>
      </c>
      <c r="B73">
        <v>170</v>
      </c>
      <c r="C73">
        <v>128</v>
      </c>
      <c r="D73">
        <v>95</v>
      </c>
      <c r="E73">
        <v>517</v>
      </c>
      <c r="F73">
        <v>0</v>
      </c>
    </row>
    <row r="74" spans="1:6" x14ac:dyDescent="0.25">
      <c r="A74">
        <v>123</v>
      </c>
      <c r="B74">
        <v>143</v>
      </c>
      <c r="C74">
        <v>112</v>
      </c>
      <c r="D74">
        <v>167</v>
      </c>
      <c r="E74">
        <v>545</v>
      </c>
      <c r="F74">
        <v>1</v>
      </c>
    </row>
    <row r="75" spans="1:6" x14ac:dyDescent="0.25">
      <c r="A75">
        <v>121</v>
      </c>
      <c r="B75">
        <v>113</v>
      </c>
      <c r="C75">
        <v>143</v>
      </c>
      <c r="D75">
        <v>167</v>
      </c>
      <c r="E75">
        <v>544</v>
      </c>
      <c r="F75">
        <v>1</v>
      </c>
    </row>
    <row r="76" spans="1:6" x14ac:dyDescent="0.25">
      <c r="A76">
        <v>121</v>
      </c>
      <c r="B76">
        <v>154</v>
      </c>
      <c r="C76">
        <v>112</v>
      </c>
      <c r="D76">
        <v>95</v>
      </c>
      <c r="E76">
        <v>482</v>
      </c>
      <c r="F76">
        <v>0</v>
      </c>
    </row>
    <row r="77" spans="1:6" x14ac:dyDescent="0.25">
      <c r="A77">
        <v>113</v>
      </c>
      <c r="B77">
        <v>143</v>
      </c>
      <c r="C77">
        <v>143</v>
      </c>
      <c r="D77">
        <v>167</v>
      </c>
      <c r="E77">
        <v>566</v>
      </c>
      <c r="F77">
        <v>1</v>
      </c>
    </row>
    <row r="78" spans="1:6" x14ac:dyDescent="0.25">
      <c r="A78">
        <v>127</v>
      </c>
      <c r="B78">
        <v>143</v>
      </c>
      <c r="C78">
        <v>128</v>
      </c>
      <c r="D78">
        <v>95</v>
      </c>
      <c r="E78">
        <v>493</v>
      </c>
      <c r="F78">
        <v>1</v>
      </c>
    </row>
    <row r="79" spans="1:6" x14ac:dyDescent="0.25">
      <c r="A79">
        <v>123</v>
      </c>
      <c r="B79">
        <v>143</v>
      </c>
      <c r="C79">
        <v>128</v>
      </c>
      <c r="D79">
        <v>95</v>
      </c>
      <c r="E79">
        <v>489</v>
      </c>
      <c r="F79">
        <v>0</v>
      </c>
    </row>
    <row r="80" spans="1:6" x14ac:dyDescent="0.25">
      <c r="A80">
        <v>124</v>
      </c>
      <c r="B80">
        <v>158</v>
      </c>
      <c r="C80">
        <v>143</v>
      </c>
      <c r="D80">
        <v>167</v>
      </c>
      <c r="E80">
        <v>592</v>
      </c>
      <c r="F80">
        <v>1</v>
      </c>
    </row>
    <row r="81" spans="1:6" x14ac:dyDescent="0.25">
      <c r="A81">
        <v>121</v>
      </c>
      <c r="B81">
        <v>170</v>
      </c>
      <c r="C81">
        <v>143</v>
      </c>
      <c r="D81">
        <v>95</v>
      </c>
      <c r="E81">
        <v>529</v>
      </c>
      <c r="F81">
        <v>1</v>
      </c>
    </row>
    <row r="82" spans="1:6" x14ac:dyDescent="0.25">
      <c r="A82">
        <v>121</v>
      </c>
      <c r="B82">
        <v>170</v>
      </c>
      <c r="C82">
        <v>143</v>
      </c>
      <c r="D82">
        <v>167</v>
      </c>
      <c r="E82">
        <v>601</v>
      </c>
      <c r="F82">
        <v>1</v>
      </c>
    </row>
    <row r="83" spans="1:6" x14ac:dyDescent="0.25">
      <c r="A83">
        <v>113</v>
      </c>
      <c r="B83">
        <v>113</v>
      </c>
      <c r="C83">
        <v>112</v>
      </c>
      <c r="D83">
        <v>95</v>
      </c>
      <c r="E83">
        <v>433</v>
      </c>
      <c r="F83">
        <v>0</v>
      </c>
    </row>
    <row r="84" spans="1:6" x14ac:dyDescent="0.25">
      <c r="A84">
        <v>123</v>
      </c>
      <c r="B84">
        <v>154</v>
      </c>
      <c r="C84">
        <v>112</v>
      </c>
      <c r="D84">
        <v>95</v>
      </c>
      <c r="E84">
        <v>484</v>
      </c>
      <c r="F84">
        <v>0</v>
      </c>
    </row>
    <row r="85" spans="1:6" x14ac:dyDescent="0.25">
      <c r="A85">
        <v>121</v>
      </c>
      <c r="B85">
        <v>158</v>
      </c>
      <c r="C85">
        <v>112</v>
      </c>
      <c r="D85">
        <v>95</v>
      </c>
      <c r="E85">
        <v>486</v>
      </c>
      <c r="F85">
        <v>1</v>
      </c>
    </row>
    <row r="86" spans="1:6" x14ac:dyDescent="0.25">
      <c r="A86">
        <v>127</v>
      </c>
      <c r="B86">
        <v>154</v>
      </c>
      <c r="C86">
        <v>133</v>
      </c>
      <c r="D86">
        <v>95</v>
      </c>
      <c r="E86">
        <v>509</v>
      </c>
      <c r="F86">
        <v>0</v>
      </c>
    </row>
    <row r="87" spans="1:6" x14ac:dyDescent="0.25">
      <c r="A87">
        <v>124</v>
      </c>
      <c r="B87">
        <v>154</v>
      </c>
      <c r="C87">
        <v>128</v>
      </c>
      <c r="D87">
        <v>95</v>
      </c>
      <c r="E87">
        <v>501</v>
      </c>
      <c r="F87">
        <v>0</v>
      </c>
    </row>
    <row r="88" spans="1:6" x14ac:dyDescent="0.25">
      <c r="A88">
        <v>127</v>
      </c>
      <c r="B88">
        <v>158</v>
      </c>
      <c r="C88">
        <v>143</v>
      </c>
      <c r="D88">
        <v>167</v>
      </c>
      <c r="E88">
        <v>595</v>
      </c>
      <c r="F88">
        <v>1</v>
      </c>
    </row>
    <row r="89" spans="1:6" x14ac:dyDescent="0.25">
      <c r="A89">
        <v>123</v>
      </c>
      <c r="B89">
        <v>113</v>
      </c>
      <c r="C89">
        <v>143</v>
      </c>
      <c r="D89">
        <v>167</v>
      </c>
      <c r="E89">
        <v>546</v>
      </c>
      <c r="F89">
        <v>1</v>
      </c>
    </row>
    <row r="90" spans="1:6" x14ac:dyDescent="0.25">
      <c r="A90">
        <v>123</v>
      </c>
      <c r="B90">
        <v>113</v>
      </c>
      <c r="C90">
        <v>128</v>
      </c>
      <c r="D90">
        <v>95</v>
      </c>
      <c r="E90">
        <v>459</v>
      </c>
      <c r="F90">
        <v>1</v>
      </c>
    </row>
    <row r="91" spans="1:6" x14ac:dyDescent="0.25">
      <c r="A91">
        <v>123</v>
      </c>
      <c r="B91">
        <v>143</v>
      </c>
      <c r="C91">
        <v>128</v>
      </c>
      <c r="D91">
        <v>95</v>
      </c>
      <c r="E91">
        <v>489</v>
      </c>
      <c r="F91">
        <v>1</v>
      </c>
    </row>
    <row r="92" spans="1:6" x14ac:dyDescent="0.25">
      <c r="A92">
        <v>113</v>
      </c>
      <c r="B92">
        <v>113</v>
      </c>
      <c r="C92">
        <v>143</v>
      </c>
      <c r="D92">
        <v>95</v>
      </c>
      <c r="E92">
        <v>464</v>
      </c>
      <c r="F92">
        <v>0</v>
      </c>
    </row>
    <row r="93" spans="1:6" x14ac:dyDescent="0.25">
      <c r="A93">
        <v>123</v>
      </c>
      <c r="B93">
        <v>154</v>
      </c>
      <c r="C93">
        <v>112</v>
      </c>
      <c r="D93">
        <v>167</v>
      </c>
      <c r="E93">
        <v>556</v>
      </c>
      <c r="F93">
        <v>1</v>
      </c>
    </row>
    <row r="94" spans="1:6" x14ac:dyDescent="0.25">
      <c r="A94">
        <v>124</v>
      </c>
      <c r="B94">
        <v>154</v>
      </c>
      <c r="C94">
        <v>128</v>
      </c>
      <c r="D94">
        <v>95</v>
      </c>
      <c r="E94">
        <v>501</v>
      </c>
      <c r="F94">
        <v>1</v>
      </c>
    </row>
    <row r="95" spans="1:6" x14ac:dyDescent="0.25">
      <c r="A95">
        <v>124</v>
      </c>
      <c r="B95">
        <v>170</v>
      </c>
      <c r="C95">
        <v>98</v>
      </c>
      <c r="D95">
        <v>95</v>
      </c>
      <c r="E95">
        <v>487</v>
      </c>
      <c r="F95">
        <v>0</v>
      </c>
    </row>
    <row r="96" spans="1:6" x14ac:dyDescent="0.25">
      <c r="A96">
        <v>123</v>
      </c>
      <c r="B96">
        <v>143</v>
      </c>
      <c r="C96">
        <v>112</v>
      </c>
      <c r="D96">
        <v>95</v>
      </c>
      <c r="E96">
        <v>473</v>
      </c>
      <c r="F96">
        <v>0</v>
      </c>
    </row>
    <row r="97" spans="1:6" x14ac:dyDescent="0.25">
      <c r="A97">
        <v>127</v>
      </c>
      <c r="B97">
        <v>154</v>
      </c>
      <c r="C97">
        <v>143</v>
      </c>
      <c r="D97">
        <v>95</v>
      </c>
      <c r="E97">
        <v>519</v>
      </c>
      <c r="F97">
        <v>0</v>
      </c>
    </row>
    <row r="98" spans="1:6" x14ac:dyDescent="0.25">
      <c r="A98">
        <v>113</v>
      </c>
      <c r="B98">
        <v>158</v>
      </c>
      <c r="C98">
        <v>128</v>
      </c>
      <c r="D98">
        <v>167</v>
      </c>
      <c r="E98">
        <v>566</v>
      </c>
      <c r="F98">
        <v>1</v>
      </c>
    </row>
    <row r="99" spans="1:6" x14ac:dyDescent="0.25">
      <c r="A99">
        <v>124</v>
      </c>
      <c r="B99">
        <v>158</v>
      </c>
      <c r="C99">
        <v>123</v>
      </c>
      <c r="D99">
        <v>95</v>
      </c>
      <c r="E99">
        <v>500</v>
      </c>
      <c r="F99">
        <v>1</v>
      </c>
    </row>
    <row r="100" spans="1:6" x14ac:dyDescent="0.25">
      <c r="A100">
        <v>124</v>
      </c>
      <c r="B100">
        <v>158</v>
      </c>
      <c r="C100">
        <v>123</v>
      </c>
      <c r="D100">
        <v>167</v>
      </c>
      <c r="E100">
        <v>572</v>
      </c>
      <c r="F100">
        <v>1</v>
      </c>
    </row>
    <row r="101" spans="1:6" x14ac:dyDescent="0.25">
      <c r="A101">
        <v>113</v>
      </c>
      <c r="B101">
        <v>143</v>
      </c>
      <c r="C101">
        <v>128</v>
      </c>
      <c r="D101">
        <v>95</v>
      </c>
      <c r="E101">
        <v>479</v>
      </c>
      <c r="F101">
        <v>0</v>
      </c>
    </row>
    <row r="102" spans="1:6" x14ac:dyDescent="0.25">
      <c r="A102">
        <v>123</v>
      </c>
      <c r="B102">
        <v>113</v>
      </c>
      <c r="C102">
        <v>112</v>
      </c>
      <c r="D102">
        <v>167</v>
      </c>
      <c r="E102">
        <v>515</v>
      </c>
      <c r="F102">
        <v>1</v>
      </c>
    </row>
    <row r="103" spans="1:6" x14ac:dyDescent="0.25">
      <c r="A103">
        <v>124</v>
      </c>
      <c r="B103">
        <v>158</v>
      </c>
      <c r="C103">
        <v>143</v>
      </c>
      <c r="D103">
        <v>167</v>
      </c>
      <c r="E103">
        <v>592</v>
      </c>
      <c r="F103">
        <v>1</v>
      </c>
    </row>
    <row r="104" spans="1:6" x14ac:dyDescent="0.25">
      <c r="A104">
        <v>121</v>
      </c>
      <c r="B104">
        <v>113</v>
      </c>
      <c r="C104">
        <v>112</v>
      </c>
      <c r="D104">
        <v>167</v>
      </c>
      <c r="E104">
        <v>513</v>
      </c>
      <c r="F104">
        <v>1</v>
      </c>
    </row>
    <row r="105" spans="1:6" x14ac:dyDescent="0.25">
      <c r="A105">
        <v>123</v>
      </c>
      <c r="B105">
        <v>154</v>
      </c>
      <c r="C105">
        <v>112</v>
      </c>
      <c r="D105">
        <v>95</v>
      </c>
      <c r="E105">
        <v>484</v>
      </c>
      <c r="F105">
        <v>1</v>
      </c>
    </row>
    <row r="106" spans="1:6" x14ac:dyDescent="0.25">
      <c r="A106">
        <v>113</v>
      </c>
      <c r="B106">
        <v>113</v>
      </c>
      <c r="C106">
        <v>114</v>
      </c>
      <c r="D106">
        <v>95</v>
      </c>
      <c r="E106">
        <v>435</v>
      </c>
      <c r="F106">
        <v>0</v>
      </c>
    </row>
    <row r="107" spans="1:6" x14ac:dyDescent="0.25">
      <c r="A107">
        <v>124</v>
      </c>
      <c r="B107">
        <v>113</v>
      </c>
      <c r="C107">
        <v>128</v>
      </c>
      <c r="D107">
        <v>95</v>
      </c>
      <c r="E107">
        <v>460</v>
      </c>
      <c r="F107">
        <v>0</v>
      </c>
    </row>
    <row r="108" spans="1:6" x14ac:dyDescent="0.25">
      <c r="A108">
        <v>121</v>
      </c>
      <c r="B108">
        <v>158</v>
      </c>
      <c r="C108">
        <v>143</v>
      </c>
      <c r="D108">
        <v>167</v>
      </c>
      <c r="E108">
        <v>589</v>
      </c>
      <c r="F108">
        <v>1</v>
      </c>
    </row>
    <row r="109" spans="1:6" x14ac:dyDescent="0.25">
      <c r="A109">
        <v>121</v>
      </c>
      <c r="B109">
        <v>113</v>
      </c>
      <c r="C109">
        <v>143</v>
      </c>
      <c r="D109">
        <v>95</v>
      </c>
      <c r="E109">
        <v>472</v>
      </c>
      <c r="F109">
        <v>0</v>
      </c>
    </row>
    <row r="110" spans="1:6" x14ac:dyDescent="0.25">
      <c r="A110">
        <v>137</v>
      </c>
      <c r="B110">
        <v>154</v>
      </c>
      <c r="C110">
        <v>128</v>
      </c>
      <c r="D110">
        <v>167</v>
      </c>
      <c r="E110">
        <v>586</v>
      </c>
      <c r="F110">
        <v>1</v>
      </c>
    </row>
    <row r="111" spans="1:6" x14ac:dyDescent="0.25">
      <c r="A111">
        <v>121</v>
      </c>
      <c r="B111">
        <v>143</v>
      </c>
      <c r="C111">
        <v>123</v>
      </c>
      <c r="D111">
        <v>95</v>
      </c>
      <c r="E111">
        <v>482</v>
      </c>
      <c r="F111">
        <v>0</v>
      </c>
    </row>
    <row r="112" spans="1:6" x14ac:dyDescent="0.25">
      <c r="A112">
        <v>137</v>
      </c>
      <c r="B112">
        <v>154</v>
      </c>
      <c r="C112">
        <v>112</v>
      </c>
      <c r="D112">
        <v>167</v>
      </c>
      <c r="E112">
        <v>570</v>
      </c>
      <c r="F112">
        <v>1</v>
      </c>
    </row>
    <row r="113" spans="1:6" x14ac:dyDescent="0.25">
      <c r="A113">
        <v>113</v>
      </c>
      <c r="B113">
        <v>143</v>
      </c>
      <c r="C113">
        <v>128</v>
      </c>
      <c r="D113">
        <v>95</v>
      </c>
      <c r="E113">
        <v>479</v>
      </c>
      <c r="F113">
        <v>1</v>
      </c>
    </row>
    <row r="114" spans="1:6" x14ac:dyDescent="0.25">
      <c r="A114">
        <v>121</v>
      </c>
      <c r="B114">
        <v>158</v>
      </c>
      <c r="C114">
        <v>143</v>
      </c>
      <c r="D114">
        <v>95</v>
      </c>
      <c r="E114">
        <v>517</v>
      </c>
      <c r="F114">
        <v>0</v>
      </c>
    </row>
    <row r="115" spans="1:6" x14ac:dyDescent="0.25">
      <c r="A115">
        <v>121</v>
      </c>
      <c r="B115">
        <v>158</v>
      </c>
      <c r="C115">
        <v>143</v>
      </c>
      <c r="D115">
        <v>167</v>
      </c>
      <c r="E115">
        <v>589</v>
      </c>
      <c r="F115">
        <v>1</v>
      </c>
    </row>
    <row r="116" spans="1:6" x14ac:dyDescent="0.25">
      <c r="A116">
        <v>121</v>
      </c>
      <c r="B116">
        <v>143</v>
      </c>
      <c r="C116">
        <v>133</v>
      </c>
      <c r="D116">
        <v>167</v>
      </c>
      <c r="E116">
        <v>564</v>
      </c>
      <c r="F116">
        <v>1</v>
      </c>
    </row>
    <row r="117" spans="1:6" x14ac:dyDescent="0.25">
      <c r="A117">
        <v>124</v>
      </c>
      <c r="B117">
        <v>143</v>
      </c>
      <c r="C117">
        <v>128</v>
      </c>
      <c r="D117">
        <v>95</v>
      </c>
      <c r="E117">
        <v>490</v>
      </c>
      <c r="F117">
        <v>0</v>
      </c>
    </row>
    <row r="118" spans="1:6" x14ac:dyDescent="0.25">
      <c r="A118">
        <v>123</v>
      </c>
      <c r="B118">
        <v>143</v>
      </c>
      <c r="C118">
        <v>128</v>
      </c>
      <c r="D118">
        <v>167</v>
      </c>
      <c r="E118">
        <v>561</v>
      </c>
      <c r="F118">
        <v>1</v>
      </c>
    </row>
    <row r="119" spans="1:6" x14ac:dyDescent="0.25">
      <c r="A119">
        <v>121</v>
      </c>
      <c r="B119">
        <v>143</v>
      </c>
      <c r="C119">
        <v>143</v>
      </c>
      <c r="D119">
        <v>95</v>
      </c>
      <c r="E119">
        <v>502</v>
      </c>
      <c r="F119">
        <v>1</v>
      </c>
    </row>
    <row r="120" spans="1:6" x14ac:dyDescent="0.25">
      <c r="A120">
        <v>124</v>
      </c>
      <c r="B120">
        <v>113</v>
      </c>
      <c r="C120">
        <v>128</v>
      </c>
      <c r="D120">
        <v>95</v>
      </c>
      <c r="E120">
        <v>460</v>
      </c>
      <c r="F120">
        <v>0</v>
      </c>
    </row>
    <row r="121" spans="1:6" x14ac:dyDescent="0.25">
      <c r="A121">
        <v>123</v>
      </c>
      <c r="B121">
        <v>158</v>
      </c>
      <c r="C121">
        <v>123</v>
      </c>
      <c r="D121">
        <v>167</v>
      </c>
      <c r="E121">
        <v>571</v>
      </c>
      <c r="F121">
        <v>1</v>
      </c>
    </row>
    <row r="122" spans="1:6" x14ac:dyDescent="0.25">
      <c r="A122">
        <v>127</v>
      </c>
      <c r="B122">
        <v>158</v>
      </c>
      <c r="C122">
        <v>123</v>
      </c>
      <c r="D122">
        <v>95</v>
      </c>
      <c r="E122">
        <v>503</v>
      </c>
      <c r="F122">
        <v>0</v>
      </c>
    </row>
    <row r="123" spans="1:6" x14ac:dyDescent="0.25">
      <c r="A123">
        <v>102</v>
      </c>
      <c r="B123">
        <v>113</v>
      </c>
      <c r="C123">
        <v>127</v>
      </c>
      <c r="D123">
        <v>95</v>
      </c>
      <c r="E123">
        <v>437</v>
      </c>
      <c r="F123">
        <v>0</v>
      </c>
    </row>
    <row r="124" spans="1:6" x14ac:dyDescent="0.25">
      <c r="A124">
        <v>123</v>
      </c>
      <c r="B124">
        <v>143</v>
      </c>
      <c r="C124">
        <v>112</v>
      </c>
      <c r="D124">
        <v>167</v>
      </c>
      <c r="E124">
        <v>545</v>
      </c>
      <c r="F124">
        <v>1</v>
      </c>
    </row>
    <row r="125" spans="1:6" x14ac:dyDescent="0.25">
      <c r="A125">
        <v>113</v>
      </c>
      <c r="B125">
        <v>113</v>
      </c>
      <c r="C125">
        <v>128</v>
      </c>
      <c r="D125">
        <v>95</v>
      </c>
      <c r="E125">
        <v>449</v>
      </c>
      <c r="F125">
        <v>1</v>
      </c>
    </row>
    <row r="126" spans="1:6" x14ac:dyDescent="0.25">
      <c r="A126">
        <v>121</v>
      </c>
      <c r="B126">
        <v>154</v>
      </c>
      <c r="C126">
        <v>128</v>
      </c>
      <c r="D126">
        <v>167</v>
      </c>
      <c r="E126">
        <v>570</v>
      </c>
      <c r="F126">
        <v>1</v>
      </c>
    </row>
    <row r="127" spans="1:6" x14ac:dyDescent="0.25">
      <c r="A127">
        <v>102</v>
      </c>
      <c r="B127">
        <v>154</v>
      </c>
      <c r="C127">
        <v>128</v>
      </c>
      <c r="D127">
        <v>95</v>
      </c>
      <c r="E127">
        <v>479</v>
      </c>
      <c r="F127">
        <v>0</v>
      </c>
    </row>
    <row r="128" spans="1:6" x14ac:dyDescent="0.25">
      <c r="A128">
        <v>121</v>
      </c>
      <c r="B128">
        <v>158</v>
      </c>
      <c r="C128">
        <v>128</v>
      </c>
      <c r="D128">
        <v>95</v>
      </c>
      <c r="E128">
        <v>502</v>
      </c>
      <c r="F128">
        <v>0</v>
      </c>
    </row>
    <row r="129" spans="1:6" x14ac:dyDescent="0.25">
      <c r="A129">
        <v>124</v>
      </c>
      <c r="B129">
        <v>143</v>
      </c>
      <c r="C129">
        <v>128</v>
      </c>
      <c r="D129">
        <v>95</v>
      </c>
      <c r="E129">
        <v>490</v>
      </c>
      <c r="F129">
        <v>0</v>
      </c>
    </row>
    <row r="130" spans="1:6" x14ac:dyDescent="0.25">
      <c r="A130">
        <v>121</v>
      </c>
      <c r="B130">
        <v>143</v>
      </c>
      <c r="C130">
        <v>127</v>
      </c>
      <c r="D130">
        <v>95</v>
      </c>
      <c r="E130">
        <v>486</v>
      </c>
      <c r="F130">
        <v>0</v>
      </c>
    </row>
    <row r="131" spans="1:6" x14ac:dyDescent="0.25">
      <c r="A131">
        <v>121</v>
      </c>
      <c r="B131">
        <v>143</v>
      </c>
      <c r="C131">
        <v>127</v>
      </c>
      <c r="D131">
        <v>167</v>
      </c>
      <c r="E131">
        <v>558</v>
      </c>
      <c r="F131">
        <v>1</v>
      </c>
    </row>
    <row r="132" spans="1:6" x14ac:dyDescent="0.25">
      <c r="A132">
        <v>127</v>
      </c>
      <c r="B132">
        <v>143</v>
      </c>
      <c r="C132">
        <v>98</v>
      </c>
      <c r="D132">
        <v>95</v>
      </c>
      <c r="E132">
        <v>463</v>
      </c>
      <c r="F132">
        <v>1</v>
      </c>
    </row>
    <row r="133" spans="1:6" x14ac:dyDescent="0.25">
      <c r="A133">
        <v>127</v>
      </c>
      <c r="B133">
        <v>143</v>
      </c>
      <c r="C133">
        <v>133</v>
      </c>
      <c r="D133">
        <v>167</v>
      </c>
      <c r="E133">
        <v>570</v>
      </c>
      <c r="F133">
        <v>1</v>
      </c>
    </row>
    <row r="134" spans="1:6" x14ac:dyDescent="0.25">
      <c r="A134">
        <v>123</v>
      </c>
      <c r="B134">
        <v>113</v>
      </c>
      <c r="C134">
        <v>128</v>
      </c>
      <c r="D134">
        <v>95</v>
      </c>
      <c r="E134">
        <v>459</v>
      </c>
      <c r="F134">
        <v>0</v>
      </c>
    </row>
    <row r="135" spans="1:6" x14ac:dyDescent="0.25">
      <c r="A135">
        <v>113</v>
      </c>
      <c r="B135">
        <v>113</v>
      </c>
      <c r="C135">
        <v>143</v>
      </c>
      <c r="D135">
        <v>95</v>
      </c>
      <c r="E135">
        <v>464</v>
      </c>
      <c r="F135">
        <v>1</v>
      </c>
    </row>
    <row r="136" spans="1:6" x14ac:dyDescent="0.25">
      <c r="A136">
        <v>113</v>
      </c>
      <c r="B136">
        <v>113</v>
      </c>
      <c r="C136">
        <v>112</v>
      </c>
      <c r="D136">
        <v>95</v>
      </c>
      <c r="E136">
        <v>433</v>
      </c>
      <c r="F136">
        <v>0</v>
      </c>
    </row>
    <row r="137" spans="1:6" x14ac:dyDescent="0.25">
      <c r="A137">
        <v>124</v>
      </c>
      <c r="B137">
        <v>154</v>
      </c>
      <c r="C137">
        <v>128</v>
      </c>
      <c r="D137">
        <v>167</v>
      </c>
      <c r="E137">
        <v>573</v>
      </c>
      <c r="F137">
        <v>1</v>
      </c>
    </row>
    <row r="138" spans="1:6" x14ac:dyDescent="0.25">
      <c r="A138">
        <v>123</v>
      </c>
      <c r="B138">
        <v>140</v>
      </c>
      <c r="C138">
        <v>124</v>
      </c>
      <c r="D138">
        <v>95</v>
      </c>
      <c r="E138">
        <v>482</v>
      </c>
      <c r="F138">
        <v>0</v>
      </c>
    </row>
    <row r="139" spans="1:6" x14ac:dyDescent="0.25">
      <c r="A139">
        <v>124</v>
      </c>
      <c r="B139">
        <v>113</v>
      </c>
      <c r="C139">
        <v>143</v>
      </c>
      <c r="D139">
        <v>95</v>
      </c>
      <c r="E139">
        <v>475</v>
      </c>
      <c r="F139">
        <v>0</v>
      </c>
    </row>
    <row r="140" spans="1:6" x14ac:dyDescent="0.25">
      <c r="A140">
        <v>127</v>
      </c>
      <c r="B140">
        <v>113</v>
      </c>
      <c r="C140">
        <v>143</v>
      </c>
      <c r="D140">
        <v>167</v>
      </c>
      <c r="E140">
        <v>550</v>
      </c>
      <c r="F140">
        <v>1</v>
      </c>
    </row>
    <row r="141" spans="1:6" x14ac:dyDescent="0.25">
      <c r="A141">
        <v>123</v>
      </c>
      <c r="B141">
        <v>113</v>
      </c>
      <c r="C141">
        <v>98</v>
      </c>
      <c r="D141">
        <v>95</v>
      </c>
      <c r="E141">
        <v>429</v>
      </c>
      <c r="F141">
        <v>0</v>
      </c>
    </row>
    <row r="142" spans="1:6" x14ac:dyDescent="0.25">
      <c r="A142">
        <v>121</v>
      </c>
      <c r="B142">
        <v>154</v>
      </c>
      <c r="C142">
        <v>143</v>
      </c>
      <c r="D142">
        <v>167</v>
      </c>
      <c r="E142">
        <v>585</v>
      </c>
      <c r="F142">
        <v>1</v>
      </c>
    </row>
    <row r="143" spans="1:6" x14ac:dyDescent="0.25">
      <c r="A143">
        <v>121</v>
      </c>
      <c r="B143">
        <v>154</v>
      </c>
      <c r="C143">
        <v>143</v>
      </c>
      <c r="D143">
        <v>167</v>
      </c>
      <c r="E143">
        <v>585</v>
      </c>
      <c r="F143">
        <v>1</v>
      </c>
    </row>
    <row r="144" spans="1:6" x14ac:dyDescent="0.25">
      <c r="A144">
        <v>124</v>
      </c>
      <c r="B144">
        <v>154</v>
      </c>
      <c r="C144">
        <v>143</v>
      </c>
      <c r="D144">
        <v>167</v>
      </c>
      <c r="E144">
        <v>588</v>
      </c>
      <c r="F144">
        <v>1</v>
      </c>
    </row>
    <row r="145" spans="1:6" x14ac:dyDescent="0.25">
      <c r="A145">
        <v>113</v>
      </c>
      <c r="B145">
        <v>143</v>
      </c>
      <c r="C145">
        <v>127</v>
      </c>
      <c r="D145">
        <v>95</v>
      </c>
      <c r="E145">
        <v>478</v>
      </c>
      <c r="F145">
        <v>1</v>
      </c>
    </row>
    <row r="146" spans="1:6" x14ac:dyDescent="0.25">
      <c r="A146">
        <v>113</v>
      </c>
      <c r="B146">
        <v>113</v>
      </c>
      <c r="C146">
        <v>143</v>
      </c>
      <c r="D146">
        <v>95</v>
      </c>
      <c r="E146">
        <v>464</v>
      </c>
      <c r="F146">
        <v>1</v>
      </c>
    </row>
    <row r="147" spans="1:6" x14ac:dyDescent="0.25">
      <c r="A147">
        <v>123</v>
      </c>
      <c r="B147">
        <v>143</v>
      </c>
      <c r="C147">
        <v>128</v>
      </c>
      <c r="D147">
        <v>167</v>
      </c>
      <c r="E147">
        <v>561</v>
      </c>
      <c r="F147">
        <v>1</v>
      </c>
    </row>
    <row r="148" spans="1:6" x14ac:dyDescent="0.25">
      <c r="A148">
        <v>123</v>
      </c>
      <c r="B148">
        <v>170</v>
      </c>
      <c r="C148">
        <v>128</v>
      </c>
      <c r="D148">
        <v>95</v>
      </c>
      <c r="E148">
        <v>516</v>
      </c>
      <c r="F148">
        <v>1</v>
      </c>
    </row>
    <row r="149" spans="1:6" x14ac:dyDescent="0.25">
      <c r="A149">
        <v>124</v>
      </c>
      <c r="B149">
        <v>170</v>
      </c>
      <c r="C149">
        <v>128</v>
      </c>
      <c r="D149">
        <v>95</v>
      </c>
      <c r="E149">
        <v>517</v>
      </c>
      <c r="F149">
        <v>0</v>
      </c>
    </row>
    <row r="150" spans="1:6" x14ac:dyDescent="0.25">
      <c r="A150">
        <v>123</v>
      </c>
      <c r="B150">
        <v>170</v>
      </c>
      <c r="C150">
        <v>128</v>
      </c>
      <c r="D150">
        <v>167</v>
      </c>
      <c r="E150">
        <v>588</v>
      </c>
      <c r="F150">
        <v>1</v>
      </c>
    </row>
    <row r="151" spans="1:6" x14ac:dyDescent="0.25">
      <c r="A151">
        <v>127</v>
      </c>
      <c r="B151">
        <v>140</v>
      </c>
      <c r="C151">
        <v>127</v>
      </c>
      <c r="D151">
        <v>95</v>
      </c>
      <c r="E151">
        <v>489</v>
      </c>
      <c r="F151">
        <v>1</v>
      </c>
    </row>
    <row r="152" spans="1:6" x14ac:dyDescent="0.25">
      <c r="A152">
        <v>121</v>
      </c>
      <c r="B152">
        <v>140</v>
      </c>
      <c r="C152">
        <v>128</v>
      </c>
      <c r="D152">
        <v>95</v>
      </c>
      <c r="E152">
        <v>484</v>
      </c>
      <c r="F152">
        <v>1</v>
      </c>
    </row>
    <row r="153" spans="1:6" x14ac:dyDescent="0.25">
      <c r="A153">
        <v>127</v>
      </c>
      <c r="B153">
        <v>113</v>
      </c>
      <c r="C153">
        <v>143</v>
      </c>
      <c r="D153">
        <v>95</v>
      </c>
      <c r="E153">
        <v>478</v>
      </c>
      <c r="F153">
        <v>0</v>
      </c>
    </row>
    <row r="154" spans="1:6" x14ac:dyDescent="0.25">
      <c r="A154">
        <v>127</v>
      </c>
      <c r="B154">
        <v>140</v>
      </c>
      <c r="C154">
        <v>143</v>
      </c>
      <c r="D154">
        <v>95</v>
      </c>
      <c r="E154">
        <v>505</v>
      </c>
      <c r="F154">
        <v>0</v>
      </c>
    </row>
    <row r="155" spans="1:6" x14ac:dyDescent="0.25">
      <c r="A155">
        <v>121</v>
      </c>
      <c r="B155">
        <v>143</v>
      </c>
      <c r="C155">
        <v>128</v>
      </c>
      <c r="D155">
        <v>95</v>
      </c>
      <c r="E155">
        <v>487</v>
      </c>
      <c r="F155">
        <v>0</v>
      </c>
    </row>
    <row r="156" spans="1:6" x14ac:dyDescent="0.25">
      <c r="A156">
        <v>121</v>
      </c>
      <c r="B156">
        <v>143</v>
      </c>
      <c r="C156">
        <v>128</v>
      </c>
      <c r="D156">
        <v>167</v>
      </c>
      <c r="E156">
        <v>559</v>
      </c>
      <c r="F156">
        <v>1</v>
      </c>
    </row>
    <row r="157" spans="1:6" x14ac:dyDescent="0.25">
      <c r="A157">
        <v>121</v>
      </c>
      <c r="B157">
        <v>154</v>
      </c>
      <c r="C157">
        <v>128</v>
      </c>
      <c r="D157">
        <v>95</v>
      </c>
      <c r="E157">
        <v>498</v>
      </c>
      <c r="F157">
        <v>1</v>
      </c>
    </row>
    <row r="158" spans="1:6" x14ac:dyDescent="0.25">
      <c r="A158">
        <v>121</v>
      </c>
      <c r="B158">
        <v>154</v>
      </c>
      <c r="C158">
        <v>128</v>
      </c>
      <c r="D158">
        <v>167</v>
      </c>
      <c r="E158">
        <v>570</v>
      </c>
      <c r="F158">
        <v>1</v>
      </c>
    </row>
    <row r="159" spans="1:6" x14ac:dyDescent="0.25">
      <c r="A159">
        <v>124</v>
      </c>
      <c r="B159">
        <v>170</v>
      </c>
      <c r="C159">
        <v>143</v>
      </c>
      <c r="D159">
        <v>95</v>
      </c>
      <c r="E159">
        <v>532</v>
      </c>
      <c r="F159">
        <v>1</v>
      </c>
    </row>
    <row r="160" spans="1:6" x14ac:dyDescent="0.25">
      <c r="A160">
        <v>113</v>
      </c>
      <c r="B160">
        <v>154</v>
      </c>
      <c r="C160">
        <v>128</v>
      </c>
      <c r="D160">
        <v>167</v>
      </c>
      <c r="E160">
        <v>562</v>
      </c>
      <c r="F160">
        <v>1</v>
      </c>
    </row>
    <row r="161" spans="1:6" x14ac:dyDescent="0.25">
      <c r="A161">
        <v>123</v>
      </c>
      <c r="B161">
        <v>154</v>
      </c>
      <c r="C161">
        <v>127</v>
      </c>
      <c r="D161">
        <v>95</v>
      </c>
      <c r="E161">
        <v>499</v>
      </c>
      <c r="F161">
        <v>1</v>
      </c>
    </row>
    <row r="162" spans="1:6" x14ac:dyDescent="0.25">
      <c r="A162">
        <v>102</v>
      </c>
      <c r="B162">
        <v>143</v>
      </c>
      <c r="C162">
        <v>128</v>
      </c>
      <c r="D162">
        <v>95</v>
      </c>
      <c r="E162">
        <v>468</v>
      </c>
      <c r="F162">
        <v>0</v>
      </c>
    </row>
    <row r="163" spans="1:6" x14ac:dyDescent="0.25">
      <c r="A163">
        <v>124</v>
      </c>
      <c r="B163">
        <v>143</v>
      </c>
      <c r="C163">
        <v>124</v>
      </c>
      <c r="D163">
        <v>167</v>
      </c>
      <c r="E163">
        <v>558</v>
      </c>
      <c r="F163">
        <v>1</v>
      </c>
    </row>
    <row r="164" spans="1:6" x14ac:dyDescent="0.25">
      <c r="A164">
        <v>127</v>
      </c>
      <c r="B164">
        <v>158</v>
      </c>
      <c r="C164">
        <v>133</v>
      </c>
      <c r="D164">
        <v>167</v>
      </c>
      <c r="E164">
        <v>585</v>
      </c>
      <c r="F164">
        <v>1</v>
      </c>
    </row>
    <row r="165" spans="1:6" x14ac:dyDescent="0.25">
      <c r="A165">
        <v>113</v>
      </c>
      <c r="B165">
        <v>113</v>
      </c>
      <c r="C165">
        <v>128</v>
      </c>
      <c r="D165">
        <v>95</v>
      </c>
      <c r="E165">
        <v>449</v>
      </c>
      <c r="F165">
        <v>0</v>
      </c>
    </row>
    <row r="166" spans="1:6" x14ac:dyDescent="0.25">
      <c r="A166">
        <v>102</v>
      </c>
      <c r="B166">
        <v>154</v>
      </c>
      <c r="C166">
        <v>144</v>
      </c>
      <c r="D166">
        <v>167</v>
      </c>
      <c r="E166">
        <v>567</v>
      </c>
      <c r="F166">
        <v>1</v>
      </c>
    </row>
    <row r="167" spans="1:6" x14ac:dyDescent="0.25">
      <c r="A167">
        <v>102</v>
      </c>
      <c r="B167">
        <v>143</v>
      </c>
      <c r="C167">
        <v>143</v>
      </c>
      <c r="D167">
        <v>95</v>
      </c>
      <c r="E167">
        <v>483</v>
      </c>
      <c r="F167">
        <v>0</v>
      </c>
    </row>
    <row r="168" spans="1:6" x14ac:dyDescent="0.25">
      <c r="A168">
        <v>124</v>
      </c>
      <c r="B168">
        <v>158</v>
      </c>
      <c r="C168">
        <v>143</v>
      </c>
      <c r="D168">
        <v>167</v>
      </c>
      <c r="E168">
        <v>592</v>
      </c>
      <c r="F168">
        <v>1</v>
      </c>
    </row>
    <row r="169" spans="1:6" x14ac:dyDescent="0.25">
      <c r="A169">
        <v>121</v>
      </c>
      <c r="B169">
        <v>170</v>
      </c>
      <c r="C169">
        <v>143</v>
      </c>
      <c r="D169">
        <v>167</v>
      </c>
      <c r="E169">
        <v>601</v>
      </c>
      <c r="F169">
        <v>1</v>
      </c>
    </row>
    <row r="170" spans="1:6" x14ac:dyDescent="0.25">
      <c r="A170">
        <v>124</v>
      </c>
      <c r="B170">
        <v>143</v>
      </c>
      <c r="C170">
        <v>133</v>
      </c>
      <c r="D170">
        <v>95</v>
      </c>
      <c r="E170">
        <v>495</v>
      </c>
      <c r="F170">
        <v>0</v>
      </c>
    </row>
    <row r="171" spans="1:6" x14ac:dyDescent="0.25">
      <c r="A171">
        <v>137</v>
      </c>
      <c r="B171">
        <v>143</v>
      </c>
      <c r="C171">
        <v>133</v>
      </c>
      <c r="D171">
        <v>95</v>
      </c>
      <c r="E171">
        <v>508</v>
      </c>
      <c r="F171">
        <v>1</v>
      </c>
    </row>
    <row r="172" spans="1:6" x14ac:dyDescent="0.25">
      <c r="A172">
        <v>123</v>
      </c>
      <c r="B172">
        <v>143</v>
      </c>
      <c r="C172">
        <v>133</v>
      </c>
      <c r="D172">
        <v>167</v>
      </c>
      <c r="E172">
        <v>566</v>
      </c>
      <c r="F172">
        <v>1</v>
      </c>
    </row>
    <row r="173" spans="1:6" x14ac:dyDescent="0.25">
      <c r="A173">
        <v>113</v>
      </c>
      <c r="B173">
        <v>113</v>
      </c>
      <c r="C173">
        <v>143</v>
      </c>
      <c r="D173">
        <v>167</v>
      </c>
      <c r="E173">
        <v>536</v>
      </c>
      <c r="F173">
        <v>1</v>
      </c>
    </row>
    <row r="174" spans="1:6" x14ac:dyDescent="0.25">
      <c r="A174">
        <v>123</v>
      </c>
      <c r="B174">
        <v>143</v>
      </c>
      <c r="C174">
        <v>143</v>
      </c>
      <c r="D174">
        <v>95</v>
      </c>
      <c r="E174">
        <v>504</v>
      </c>
      <c r="F174">
        <v>1</v>
      </c>
    </row>
    <row r="175" spans="1:6" x14ac:dyDescent="0.25">
      <c r="A175">
        <v>102</v>
      </c>
      <c r="B175">
        <v>154</v>
      </c>
      <c r="C175">
        <v>143</v>
      </c>
      <c r="D175">
        <v>95</v>
      </c>
      <c r="E175">
        <v>494</v>
      </c>
      <c r="F175">
        <v>0</v>
      </c>
    </row>
    <row r="176" spans="1:6" x14ac:dyDescent="0.25">
      <c r="A176">
        <v>124</v>
      </c>
      <c r="B176">
        <v>158</v>
      </c>
      <c r="C176">
        <v>124</v>
      </c>
      <c r="D176">
        <v>95</v>
      </c>
      <c r="E176">
        <v>501</v>
      </c>
      <c r="F176">
        <v>0</v>
      </c>
    </row>
    <row r="177" spans="1:6" x14ac:dyDescent="0.25">
      <c r="A177">
        <v>123</v>
      </c>
      <c r="B177">
        <v>113</v>
      </c>
      <c r="C177">
        <v>112</v>
      </c>
      <c r="D177">
        <v>167</v>
      </c>
      <c r="E177">
        <v>515</v>
      </c>
      <c r="F177">
        <v>1</v>
      </c>
    </row>
    <row r="178" spans="1:6" x14ac:dyDescent="0.25">
      <c r="A178">
        <v>102</v>
      </c>
      <c r="B178">
        <v>158</v>
      </c>
      <c r="C178">
        <v>128</v>
      </c>
      <c r="D178">
        <v>95</v>
      </c>
      <c r="E178">
        <v>483</v>
      </c>
      <c r="F178">
        <v>0</v>
      </c>
    </row>
    <row r="179" spans="1:6" x14ac:dyDescent="0.25">
      <c r="A179">
        <v>127</v>
      </c>
      <c r="B179">
        <v>158</v>
      </c>
      <c r="C179">
        <v>128</v>
      </c>
      <c r="D179">
        <v>167</v>
      </c>
      <c r="E179">
        <v>580</v>
      </c>
      <c r="F179">
        <v>1</v>
      </c>
    </row>
    <row r="180" spans="1:6" x14ac:dyDescent="0.25">
      <c r="A180">
        <v>127</v>
      </c>
      <c r="B180">
        <v>113</v>
      </c>
      <c r="C180">
        <v>128</v>
      </c>
      <c r="D180">
        <v>95</v>
      </c>
      <c r="E180">
        <v>463</v>
      </c>
      <c r="F180">
        <v>0</v>
      </c>
    </row>
    <row r="181" spans="1:6" x14ac:dyDescent="0.25">
      <c r="A181">
        <v>127</v>
      </c>
      <c r="B181">
        <v>158</v>
      </c>
      <c r="C181">
        <v>128</v>
      </c>
      <c r="D181">
        <v>95</v>
      </c>
      <c r="E181">
        <v>508</v>
      </c>
      <c r="F181">
        <v>0</v>
      </c>
    </row>
    <row r="182" spans="1:6" x14ac:dyDescent="0.25">
      <c r="A182">
        <v>127</v>
      </c>
      <c r="B182">
        <v>113</v>
      </c>
      <c r="C182">
        <v>144</v>
      </c>
      <c r="D182">
        <v>95</v>
      </c>
      <c r="E182">
        <v>479</v>
      </c>
      <c r="F182">
        <v>0</v>
      </c>
    </row>
    <row r="183" spans="1:6" x14ac:dyDescent="0.25">
      <c r="A183">
        <v>124</v>
      </c>
      <c r="B183">
        <v>143</v>
      </c>
      <c r="C183">
        <v>133</v>
      </c>
      <c r="D183">
        <v>95</v>
      </c>
      <c r="E183">
        <v>495</v>
      </c>
      <c r="F183">
        <v>0</v>
      </c>
    </row>
    <row r="184" spans="1:6" x14ac:dyDescent="0.25">
      <c r="A184">
        <v>124</v>
      </c>
      <c r="B184">
        <v>143</v>
      </c>
      <c r="C184">
        <v>133</v>
      </c>
      <c r="D184">
        <v>167</v>
      </c>
      <c r="E184">
        <v>567</v>
      </c>
      <c r="F184">
        <v>1</v>
      </c>
    </row>
    <row r="185" spans="1:6" x14ac:dyDescent="0.25">
      <c r="A185">
        <v>121</v>
      </c>
      <c r="B185">
        <v>113</v>
      </c>
      <c r="C185">
        <v>128</v>
      </c>
      <c r="D185">
        <v>167</v>
      </c>
      <c r="E185">
        <v>529</v>
      </c>
      <c r="F185">
        <v>1</v>
      </c>
    </row>
    <row r="186" spans="1:6" x14ac:dyDescent="0.25">
      <c r="A186">
        <v>127</v>
      </c>
      <c r="B186">
        <v>113</v>
      </c>
      <c r="C186">
        <v>133</v>
      </c>
      <c r="D186">
        <v>95</v>
      </c>
      <c r="E186">
        <v>468</v>
      </c>
      <c r="F186">
        <v>0</v>
      </c>
    </row>
    <row r="187" spans="1:6" x14ac:dyDescent="0.25">
      <c r="A187">
        <v>113</v>
      </c>
      <c r="B187">
        <v>143</v>
      </c>
      <c r="C187">
        <v>127</v>
      </c>
      <c r="D187">
        <v>95</v>
      </c>
      <c r="E187">
        <v>478</v>
      </c>
      <c r="F187">
        <v>0</v>
      </c>
    </row>
    <row r="188" spans="1:6" x14ac:dyDescent="0.25">
      <c r="A188">
        <v>123</v>
      </c>
      <c r="B188">
        <v>170</v>
      </c>
      <c r="C188">
        <v>112</v>
      </c>
      <c r="D188">
        <v>167</v>
      </c>
      <c r="E188">
        <v>572</v>
      </c>
      <c r="F188">
        <v>1</v>
      </c>
    </row>
    <row r="189" spans="1:6" x14ac:dyDescent="0.25">
      <c r="A189">
        <v>102</v>
      </c>
      <c r="B189">
        <v>113</v>
      </c>
      <c r="C189">
        <v>128</v>
      </c>
      <c r="D189">
        <v>95</v>
      </c>
      <c r="E189">
        <v>438</v>
      </c>
      <c r="F189">
        <v>0</v>
      </c>
    </row>
    <row r="190" spans="1:6" x14ac:dyDescent="0.25">
      <c r="A190">
        <v>121</v>
      </c>
      <c r="B190">
        <v>113</v>
      </c>
      <c r="C190">
        <v>143</v>
      </c>
      <c r="D190">
        <v>167</v>
      </c>
      <c r="E190">
        <v>544</v>
      </c>
      <c r="F190">
        <v>1</v>
      </c>
    </row>
    <row r="191" spans="1:6" x14ac:dyDescent="0.25">
      <c r="A191">
        <v>121</v>
      </c>
      <c r="B191">
        <v>113</v>
      </c>
      <c r="C191">
        <v>128</v>
      </c>
      <c r="D191">
        <v>95</v>
      </c>
      <c r="E191">
        <v>457</v>
      </c>
      <c r="F191">
        <v>0</v>
      </c>
    </row>
    <row r="192" spans="1:6" x14ac:dyDescent="0.25">
      <c r="A192">
        <v>121</v>
      </c>
      <c r="B192">
        <v>113</v>
      </c>
      <c r="C192">
        <v>124</v>
      </c>
      <c r="D192">
        <v>95</v>
      </c>
      <c r="E192">
        <v>453</v>
      </c>
      <c r="F192">
        <v>0</v>
      </c>
    </row>
    <row r="193" spans="1:6" x14ac:dyDescent="0.25">
      <c r="A193">
        <v>123</v>
      </c>
      <c r="B193">
        <v>113</v>
      </c>
      <c r="C193">
        <v>127</v>
      </c>
      <c r="D193">
        <v>95</v>
      </c>
      <c r="E193">
        <v>458</v>
      </c>
      <c r="F193">
        <v>0</v>
      </c>
    </row>
    <row r="194" spans="1:6" x14ac:dyDescent="0.25">
      <c r="A194">
        <v>127</v>
      </c>
      <c r="B194">
        <v>113</v>
      </c>
      <c r="C194">
        <v>124</v>
      </c>
      <c r="D194">
        <v>95</v>
      </c>
      <c r="E194">
        <v>459</v>
      </c>
      <c r="F194">
        <v>0</v>
      </c>
    </row>
    <row r="195" spans="1:6" x14ac:dyDescent="0.25">
      <c r="A195">
        <v>121</v>
      </c>
      <c r="B195">
        <v>113</v>
      </c>
      <c r="C195">
        <v>144</v>
      </c>
      <c r="D195">
        <v>95</v>
      </c>
      <c r="E195">
        <v>473</v>
      </c>
      <c r="F195">
        <v>0</v>
      </c>
    </row>
    <row r="196" spans="1:6" x14ac:dyDescent="0.25">
      <c r="A196">
        <v>121</v>
      </c>
      <c r="B196">
        <v>113</v>
      </c>
      <c r="C196">
        <v>128</v>
      </c>
      <c r="D196">
        <v>95</v>
      </c>
      <c r="E196">
        <v>457</v>
      </c>
      <c r="F196">
        <v>0</v>
      </c>
    </row>
    <row r="197" spans="1:6" x14ac:dyDescent="0.25">
      <c r="A197">
        <v>123</v>
      </c>
      <c r="B197">
        <v>158</v>
      </c>
      <c r="C197">
        <v>128</v>
      </c>
      <c r="D197">
        <v>167</v>
      </c>
      <c r="E197">
        <v>576</v>
      </c>
      <c r="F197">
        <v>1</v>
      </c>
    </row>
    <row r="198" spans="1:6" x14ac:dyDescent="0.25">
      <c r="A198">
        <v>121</v>
      </c>
      <c r="B198">
        <v>113</v>
      </c>
      <c r="C198">
        <v>124</v>
      </c>
      <c r="D198">
        <v>95</v>
      </c>
      <c r="E198">
        <v>453</v>
      </c>
      <c r="F198">
        <v>0</v>
      </c>
    </row>
    <row r="199" spans="1:6" x14ac:dyDescent="0.25">
      <c r="A199">
        <v>123</v>
      </c>
      <c r="B199">
        <v>113</v>
      </c>
      <c r="C199">
        <v>143</v>
      </c>
      <c r="D199">
        <v>95</v>
      </c>
      <c r="E199">
        <v>474</v>
      </c>
      <c r="F199">
        <v>1</v>
      </c>
    </row>
    <row r="200" spans="1:6" x14ac:dyDescent="0.25">
      <c r="A200">
        <v>137</v>
      </c>
      <c r="B200">
        <v>140</v>
      </c>
      <c r="C200">
        <v>124</v>
      </c>
      <c r="D200">
        <v>95</v>
      </c>
      <c r="E200">
        <v>496</v>
      </c>
      <c r="F200">
        <v>1</v>
      </c>
    </row>
    <row r="201" spans="1:6" x14ac:dyDescent="0.25">
      <c r="A201">
        <v>121</v>
      </c>
      <c r="B201">
        <v>113</v>
      </c>
      <c r="C201">
        <v>143</v>
      </c>
      <c r="D201">
        <v>167</v>
      </c>
      <c r="E201">
        <v>544</v>
      </c>
      <c r="F201">
        <v>1</v>
      </c>
    </row>
    <row r="202" spans="1:6" x14ac:dyDescent="0.25">
      <c r="A202">
        <v>121</v>
      </c>
      <c r="B202">
        <v>113</v>
      </c>
      <c r="C202">
        <v>124</v>
      </c>
      <c r="D202">
        <v>95</v>
      </c>
      <c r="E202">
        <v>453</v>
      </c>
      <c r="F202">
        <v>0</v>
      </c>
    </row>
    <row r="203" spans="1:6" x14ac:dyDescent="0.25">
      <c r="A203">
        <v>124</v>
      </c>
      <c r="B203">
        <v>113</v>
      </c>
      <c r="C203">
        <v>98</v>
      </c>
      <c r="D203">
        <v>95</v>
      </c>
      <c r="E203">
        <v>430</v>
      </c>
      <c r="F203">
        <v>0</v>
      </c>
    </row>
    <row r="204" spans="1:6" x14ac:dyDescent="0.25">
      <c r="A204">
        <v>121</v>
      </c>
      <c r="B204">
        <v>113</v>
      </c>
      <c r="C204">
        <v>128</v>
      </c>
      <c r="D204">
        <v>95</v>
      </c>
      <c r="E204">
        <v>457</v>
      </c>
      <c r="F204">
        <v>0</v>
      </c>
    </row>
    <row r="205" spans="1:6" x14ac:dyDescent="0.25">
      <c r="A205">
        <v>121</v>
      </c>
      <c r="B205">
        <v>140</v>
      </c>
      <c r="C205">
        <v>133</v>
      </c>
      <c r="D205">
        <v>167</v>
      </c>
      <c r="E205">
        <v>561</v>
      </c>
      <c r="F205">
        <v>1</v>
      </c>
    </row>
    <row r="206" spans="1:6" x14ac:dyDescent="0.25">
      <c r="A206">
        <v>137</v>
      </c>
      <c r="B206">
        <v>113</v>
      </c>
      <c r="C206">
        <v>128</v>
      </c>
      <c r="D206">
        <v>167</v>
      </c>
      <c r="E206">
        <v>545</v>
      </c>
      <c r="F206">
        <v>1</v>
      </c>
    </row>
    <row r="207" spans="1:6" x14ac:dyDescent="0.25">
      <c r="A207">
        <v>127</v>
      </c>
      <c r="B207">
        <v>113</v>
      </c>
      <c r="C207">
        <v>128</v>
      </c>
      <c r="D207">
        <v>95</v>
      </c>
      <c r="E207">
        <v>463</v>
      </c>
      <c r="F207">
        <v>0</v>
      </c>
    </row>
    <row r="208" spans="1:6" x14ac:dyDescent="0.25">
      <c r="A208">
        <v>123</v>
      </c>
      <c r="B208">
        <v>113</v>
      </c>
      <c r="C208">
        <v>128</v>
      </c>
      <c r="D208">
        <v>167</v>
      </c>
      <c r="E208">
        <v>531</v>
      </c>
      <c r="F208">
        <v>1</v>
      </c>
    </row>
    <row r="209" spans="1:6" x14ac:dyDescent="0.25">
      <c r="A209">
        <v>121</v>
      </c>
      <c r="B209">
        <v>113</v>
      </c>
      <c r="C209">
        <v>114</v>
      </c>
      <c r="D209">
        <v>167</v>
      </c>
      <c r="E209">
        <v>515</v>
      </c>
      <c r="F209">
        <v>1</v>
      </c>
    </row>
    <row r="210" spans="1:6" x14ac:dyDescent="0.25">
      <c r="A210">
        <v>123</v>
      </c>
      <c r="B210">
        <v>113</v>
      </c>
      <c r="C210">
        <v>128</v>
      </c>
      <c r="D210">
        <v>167</v>
      </c>
      <c r="E210">
        <v>531</v>
      </c>
      <c r="F210">
        <v>1</v>
      </c>
    </row>
    <row r="211" spans="1:6" x14ac:dyDescent="0.25">
      <c r="A211">
        <v>121</v>
      </c>
      <c r="B211">
        <v>113</v>
      </c>
      <c r="C211">
        <v>128</v>
      </c>
      <c r="D211">
        <v>95</v>
      </c>
      <c r="E211">
        <v>457</v>
      </c>
      <c r="F211">
        <v>0</v>
      </c>
    </row>
    <row r="212" spans="1:6" x14ac:dyDescent="0.25">
      <c r="A212">
        <v>124</v>
      </c>
      <c r="B212">
        <v>113</v>
      </c>
      <c r="C212">
        <v>98</v>
      </c>
      <c r="D212">
        <v>95</v>
      </c>
      <c r="E212">
        <v>430</v>
      </c>
      <c r="F212">
        <v>0</v>
      </c>
    </row>
    <row r="213" spans="1:6" x14ac:dyDescent="0.25">
      <c r="A213">
        <v>137</v>
      </c>
      <c r="B213">
        <v>113</v>
      </c>
      <c r="C213">
        <v>114</v>
      </c>
      <c r="D213">
        <v>95</v>
      </c>
      <c r="E213">
        <v>459</v>
      </c>
      <c r="F213">
        <v>1</v>
      </c>
    </row>
    <row r="214" spans="1:6" x14ac:dyDescent="0.25">
      <c r="A214">
        <v>123</v>
      </c>
      <c r="B214">
        <v>113</v>
      </c>
      <c r="C214">
        <v>143</v>
      </c>
      <c r="D214">
        <v>167</v>
      </c>
      <c r="E214">
        <v>546</v>
      </c>
      <c r="F214">
        <v>1</v>
      </c>
    </row>
    <row r="215" spans="1:6" x14ac:dyDescent="0.25">
      <c r="A215">
        <v>121</v>
      </c>
      <c r="B215">
        <v>113</v>
      </c>
      <c r="C215">
        <v>124</v>
      </c>
      <c r="D215">
        <v>95</v>
      </c>
      <c r="E215">
        <v>453</v>
      </c>
      <c r="F215">
        <v>0</v>
      </c>
    </row>
    <row r="216" spans="1:6" x14ac:dyDescent="0.25">
      <c r="A216">
        <v>127</v>
      </c>
      <c r="B216">
        <v>113</v>
      </c>
      <c r="C216">
        <v>98</v>
      </c>
      <c r="D216">
        <v>95</v>
      </c>
      <c r="E216">
        <v>433</v>
      </c>
      <c r="F216">
        <v>0</v>
      </c>
    </row>
    <row r="217" spans="1:6" x14ac:dyDescent="0.25">
      <c r="A217">
        <v>127</v>
      </c>
      <c r="B217">
        <v>113</v>
      </c>
      <c r="C217">
        <v>143</v>
      </c>
      <c r="D217">
        <v>95</v>
      </c>
      <c r="E217">
        <v>478</v>
      </c>
      <c r="F217">
        <v>0</v>
      </c>
    </row>
    <row r="218" spans="1:6" x14ac:dyDescent="0.25">
      <c r="A218">
        <v>123</v>
      </c>
      <c r="B218">
        <v>113</v>
      </c>
      <c r="C218">
        <v>128</v>
      </c>
      <c r="D218">
        <v>95</v>
      </c>
      <c r="E218">
        <v>459</v>
      </c>
      <c r="F218">
        <v>0</v>
      </c>
    </row>
    <row r="219" spans="1:6" x14ac:dyDescent="0.25">
      <c r="A219">
        <v>121</v>
      </c>
      <c r="B219">
        <v>113</v>
      </c>
      <c r="C219">
        <v>128</v>
      </c>
      <c r="D219">
        <v>95</v>
      </c>
      <c r="E219">
        <v>457</v>
      </c>
      <c r="F219">
        <v>0</v>
      </c>
    </row>
    <row r="220" spans="1:6" x14ac:dyDescent="0.25">
      <c r="A220">
        <v>121</v>
      </c>
      <c r="B220">
        <v>113</v>
      </c>
      <c r="C220">
        <v>128</v>
      </c>
      <c r="D220">
        <v>167</v>
      </c>
      <c r="E220">
        <v>529</v>
      </c>
      <c r="F220">
        <v>1</v>
      </c>
    </row>
    <row r="221" spans="1:6" x14ac:dyDescent="0.25">
      <c r="A221">
        <v>121</v>
      </c>
      <c r="B221">
        <v>113</v>
      </c>
      <c r="C221">
        <v>128</v>
      </c>
      <c r="D221">
        <v>95</v>
      </c>
      <c r="E221">
        <v>457</v>
      </c>
      <c r="F221">
        <v>0</v>
      </c>
    </row>
    <row r="222" spans="1:6" x14ac:dyDescent="0.25">
      <c r="A222">
        <v>121</v>
      </c>
      <c r="B222">
        <v>113</v>
      </c>
      <c r="C222">
        <v>128</v>
      </c>
      <c r="D222">
        <v>95</v>
      </c>
      <c r="E222">
        <v>457</v>
      </c>
      <c r="F222">
        <v>0</v>
      </c>
    </row>
    <row r="223" spans="1:6" x14ac:dyDescent="0.25">
      <c r="A223">
        <v>121</v>
      </c>
      <c r="B223">
        <v>113</v>
      </c>
      <c r="C223">
        <v>143</v>
      </c>
      <c r="D223">
        <v>95</v>
      </c>
      <c r="E223">
        <v>472</v>
      </c>
      <c r="F223">
        <v>1</v>
      </c>
    </row>
    <row r="224" spans="1:6" x14ac:dyDescent="0.25">
      <c r="A224">
        <v>137</v>
      </c>
      <c r="B224">
        <v>113</v>
      </c>
      <c r="C224">
        <v>128</v>
      </c>
      <c r="D224">
        <v>167</v>
      </c>
      <c r="E224">
        <v>545</v>
      </c>
      <c r="F224">
        <v>1</v>
      </c>
    </row>
    <row r="225" spans="1:6" x14ac:dyDescent="0.25">
      <c r="A225">
        <v>123</v>
      </c>
      <c r="B225">
        <v>113</v>
      </c>
      <c r="C225">
        <v>128</v>
      </c>
      <c r="D225">
        <v>95</v>
      </c>
      <c r="E225">
        <v>459</v>
      </c>
      <c r="F225">
        <v>0</v>
      </c>
    </row>
    <row r="226" spans="1:6" x14ac:dyDescent="0.25">
      <c r="A226">
        <v>121</v>
      </c>
      <c r="B226">
        <v>140</v>
      </c>
      <c r="C226">
        <v>101</v>
      </c>
      <c r="D226">
        <v>167</v>
      </c>
      <c r="E226">
        <v>529</v>
      </c>
      <c r="F226">
        <v>1</v>
      </c>
    </row>
    <row r="227" spans="1:6" x14ac:dyDescent="0.25">
      <c r="A227">
        <v>113</v>
      </c>
      <c r="B227">
        <v>113</v>
      </c>
      <c r="C227">
        <v>133</v>
      </c>
      <c r="D227">
        <v>167</v>
      </c>
      <c r="E227">
        <v>526</v>
      </c>
      <c r="F227">
        <v>0</v>
      </c>
    </row>
    <row r="228" spans="1:6" x14ac:dyDescent="0.25">
      <c r="A228">
        <v>121</v>
      </c>
      <c r="B228">
        <v>113</v>
      </c>
      <c r="C228">
        <v>144</v>
      </c>
      <c r="D228">
        <v>95</v>
      </c>
      <c r="E228">
        <v>473</v>
      </c>
      <c r="F228">
        <v>0</v>
      </c>
    </row>
    <row r="229" spans="1:6" x14ac:dyDescent="0.25">
      <c r="A229">
        <v>113</v>
      </c>
      <c r="B229">
        <v>113</v>
      </c>
      <c r="C229">
        <v>128</v>
      </c>
      <c r="D229">
        <v>95</v>
      </c>
      <c r="E229">
        <v>449</v>
      </c>
      <c r="F229">
        <v>0</v>
      </c>
    </row>
    <row r="230" spans="1:6" x14ac:dyDescent="0.25">
      <c r="A230">
        <v>121</v>
      </c>
      <c r="B230">
        <v>113</v>
      </c>
      <c r="C230">
        <v>127</v>
      </c>
      <c r="D230">
        <v>95</v>
      </c>
      <c r="E230">
        <v>456</v>
      </c>
      <c r="F230">
        <v>0</v>
      </c>
    </row>
    <row r="231" spans="1:6" x14ac:dyDescent="0.25">
      <c r="A231">
        <v>124</v>
      </c>
      <c r="B231">
        <v>113</v>
      </c>
      <c r="C231">
        <v>124</v>
      </c>
      <c r="D231">
        <v>167</v>
      </c>
      <c r="E231">
        <v>528</v>
      </c>
      <c r="F231">
        <v>1</v>
      </c>
    </row>
    <row r="232" spans="1:6" x14ac:dyDescent="0.25">
      <c r="A232">
        <v>121</v>
      </c>
      <c r="B232">
        <v>113</v>
      </c>
      <c r="C232">
        <v>143</v>
      </c>
      <c r="D232">
        <v>167</v>
      </c>
      <c r="E232">
        <v>544</v>
      </c>
      <c r="F232">
        <v>1</v>
      </c>
    </row>
    <row r="233" spans="1:6" x14ac:dyDescent="0.25">
      <c r="A233">
        <v>137</v>
      </c>
      <c r="B233">
        <v>113</v>
      </c>
      <c r="C233">
        <v>112</v>
      </c>
      <c r="D233">
        <v>95</v>
      </c>
      <c r="E233">
        <v>457</v>
      </c>
      <c r="F233">
        <v>0</v>
      </c>
    </row>
    <row r="234" spans="1:6" x14ac:dyDescent="0.25">
      <c r="A234">
        <v>121</v>
      </c>
      <c r="B234">
        <v>113</v>
      </c>
      <c r="C234">
        <v>101</v>
      </c>
      <c r="D234">
        <v>95</v>
      </c>
      <c r="E234">
        <v>430</v>
      </c>
      <c r="F234">
        <v>0</v>
      </c>
    </row>
    <row r="235" spans="1:6" x14ac:dyDescent="0.25">
      <c r="A235">
        <v>121</v>
      </c>
      <c r="B235">
        <v>113</v>
      </c>
      <c r="C235">
        <v>124</v>
      </c>
      <c r="D235">
        <v>95</v>
      </c>
      <c r="E235">
        <v>453</v>
      </c>
      <c r="F235">
        <v>0</v>
      </c>
    </row>
    <row r="236" spans="1:6" x14ac:dyDescent="0.25">
      <c r="A236">
        <v>121</v>
      </c>
      <c r="B236">
        <v>113</v>
      </c>
      <c r="C236">
        <v>127</v>
      </c>
      <c r="D236">
        <v>95</v>
      </c>
      <c r="E236">
        <v>456</v>
      </c>
      <c r="F236">
        <v>0</v>
      </c>
    </row>
    <row r="237" spans="1:6" x14ac:dyDescent="0.25">
      <c r="A237">
        <v>121</v>
      </c>
      <c r="B237">
        <v>113</v>
      </c>
      <c r="C237">
        <v>98</v>
      </c>
      <c r="D237">
        <v>167</v>
      </c>
      <c r="E237">
        <v>499</v>
      </c>
      <c r="F237">
        <v>1</v>
      </c>
    </row>
    <row r="238" spans="1:6" x14ac:dyDescent="0.25">
      <c r="A238">
        <v>127</v>
      </c>
      <c r="B238">
        <v>113</v>
      </c>
      <c r="C238">
        <v>143</v>
      </c>
      <c r="D238">
        <v>95</v>
      </c>
      <c r="E238">
        <v>478</v>
      </c>
      <c r="F238">
        <v>0</v>
      </c>
    </row>
    <row r="239" spans="1:6" x14ac:dyDescent="0.25">
      <c r="A239">
        <v>137</v>
      </c>
      <c r="B239">
        <v>113</v>
      </c>
      <c r="C239">
        <v>143</v>
      </c>
      <c r="D239">
        <v>95</v>
      </c>
      <c r="E239">
        <v>488</v>
      </c>
      <c r="F239">
        <v>1</v>
      </c>
    </row>
    <row r="240" spans="1:6" x14ac:dyDescent="0.25">
      <c r="A240">
        <v>124</v>
      </c>
      <c r="B240">
        <v>113</v>
      </c>
      <c r="C240">
        <v>143</v>
      </c>
      <c r="D240">
        <v>95</v>
      </c>
      <c r="E240">
        <v>475</v>
      </c>
      <c r="F240">
        <v>0</v>
      </c>
    </row>
    <row r="241" spans="1:6" x14ac:dyDescent="0.25">
      <c r="A241">
        <v>121</v>
      </c>
      <c r="B241">
        <v>113</v>
      </c>
      <c r="C241">
        <v>128</v>
      </c>
      <c r="D241">
        <v>167</v>
      </c>
      <c r="E241">
        <v>529</v>
      </c>
      <c r="F241">
        <v>1</v>
      </c>
    </row>
    <row r="242" spans="1:6" x14ac:dyDescent="0.25">
      <c r="A242">
        <v>121</v>
      </c>
      <c r="B242">
        <v>113</v>
      </c>
      <c r="C242">
        <v>124</v>
      </c>
      <c r="D242">
        <v>95</v>
      </c>
      <c r="E242">
        <v>453</v>
      </c>
      <c r="F242">
        <v>0</v>
      </c>
    </row>
    <row r="243" spans="1:6" x14ac:dyDescent="0.25">
      <c r="A243">
        <v>121</v>
      </c>
      <c r="B243">
        <v>113</v>
      </c>
      <c r="C243">
        <v>114</v>
      </c>
      <c r="D243">
        <v>95</v>
      </c>
      <c r="E243">
        <v>443</v>
      </c>
      <c r="F243">
        <v>0</v>
      </c>
    </row>
    <row r="244" spans="1:6" x14ac:dyDescent="0.25">
      <c r="A244">
        <v>123</v>
      </c>
      <c r="B244">
        <v>113</v>
      </c>
      <c r="C244">
        <v>133</v>
      </c>
      <c r="D244">
        <v>95</v>
      </c>
      <c r="E244">
        <v>464</v>
      </c>
      <c r="F244">
        <v>0</v>
      </c>
    </row>
    <row r="245" spans="1:6" x14ac:dyDescent="0.25">
      <c r="A245">
        <v>121</v>
      </c>
      <c r="B245">
        <v>113</v>
      </c>
      <c r="C245">
        <v>124</v>
      </c>
      <c r="D245">
        <v>95</v>
      </c>
      <c r="E245">
        <v>453</v>
      </c>
      <c r="F245">
        <v>0</v>
      </c>
    </row>
    <row r="246" spans="1:6" x14ac:dyDescent="0.25">
      <c r="A246">
        <v>123</v>
      </c>
      <c r="B246">
        <v>113</v>
      </c>
      <c r="C246">
        <v>143</v>
      </c>
      <c r="D246">
        <v>95</v>
      </c>
      <c r="E246">
        <v>474</v>
      </c>
      <c r="F246">
        <v>0</v>
      </c>
    </row>
    <row r="247" spans="1:6" x14ac:dyDescent="0.25">
      <c r="A247">
        <v>113</v>
      </c>
      <c r="B247">
        <v>113</v>
      </c>
      <c r="C247">
        <v>128</v>
      </c>
      <c r="D247">
        <v>95</v>
      </c>
      <c r="E247">
        <v>449</v>
      </c>
      <c r="F247">
        <v>0</v>
      </c>
    </row>
    <row r="248" spans="1:6" x14ac:dyDescent="0.25">
      <c r="A248">
        <v>123</v>
      </c>
      <c r="B248">
        <v>113</v>
      </c>
      <c r="C248">
        <v>101</v>
      </c>
      <c r="D248">
        <v>167</v>
      </c>
      <c r="E248">
        <v>504</v>
      </c>
      <c r="F248">
        <v>0</v>
      </c>
    </row>
    <row r="249" spans="1:6" x14ac:dyDescent="0.25">
      <c r="A249">
        <v>123</v>
      </c>
      <c r="B249">
        <v>113</v>
      </c>
      <c r="C249">
        <v>133</v>
      </c>
      <c r="D249">
        <v>95</v>
      </c>
      <c r="E249">
        <v>464</v>
      </c>
      <c r="F249">
        <v>0</v>
      </c>
    </row>
    <row r="250" spans="1:6" x14ac:dyDescent="0.25">
      <c r="A250">
        <v>123</v>
      </c>
      <c r="B250">
        <v>113</v>
      </c>
      <c r="C250">
        <v>128</v>
      </c>
      <c r="D250">
        <v>95</v>
      </c>
      <c r="E250">
        <v>459</v>
      </c>
      <c r="F250">
        <v>0</v>
      </c>
    </row>
    <row r="251" spans="1:6" x14ac:dyDescent="0.25">
      <c r="A251">
        <v>123</v>
      </c>
      <c r="B251">
        <v>113</v>
      </c>
      <c r="C251">
        <v>128</v>
      </c>
      <c r="D251">
        <v>95</v>
      </c>
      <c r="E251">
        <v>459</v>
      </c>
      <c r="F251">
        <v>0</v>
      </c>
    </row>
    <row r="252" spans="1:6" x14ac:dyDescent="0.25">
      <c r="A252">
        <v>123</v>
      </c>
      <c r="B252">
        <v>113</v>
      </c>
      <c r="C252">
        <v>143</v>
      </c>
      <c r="D252">
        <v>167</v>
      </c>
      <c r="E252">
        <v>546</v>
      </c>
      <c r="F252">
        <v>1</v>
      </c>
    </row>
    <row r="253" spans="1:6" x14ac:dyDescent="0.25">
      <c r="A253">
        <v>121</v>
      </c>
      <c r="B253">
        <v>113</v>
      </c>
      <c r="C253">
        <v>124</v>
      </c>
      <c r="D253">
        <v>95</v>
      </c>
      <c r="E253">
        <v>453</v>
      </c>
      <c r="F253">
        <v>0</v>
      </c>
    </row>
    <row r="254" spans="1:6" x14ac:dyDescent="0.25">
      <c r="A254">
        <v>121</v>
      </c>
      <c r="B254">
        <v>113</v>
      </c>
      <c r="C254">
        <v>124</v>
      </c>
      <c r="D254">
        <v>95</v>
      </c>
      <c r="E254">
        <v>453</v>
      </c>
      <c r="F254">
        <v>0</v>
      </c>
    </row>
    <row r="255" spans="1:6" x14ac:dyDescent="0.25">
      <c r="A255">
        <v>121</v>
      </c>
      <c r="B255">
        <v>113</v>
      </c>
      <c r="C255">
        <v>98</v>
      </c>
      <c r="D255">
        <v>95</v>
      </c>
      <c r="E255">
        <v>427</v>
      </c>
      <c r="F255">
        <v>0</v>
      </c>
    </row>
    <row r="256" spans="1:6" x14ac:dyDescent="0.25">
      <c r="A256">
        <v>123</v>
      </c>
      <c r="B256">
        <v>113</v>
      </c>
      <c r="C256">
        <v>128</v>
      </c>
      <c r="D256">
        <v>95</v>
      </c>
      <c r="E256">
        <v>459</v>
      </c>
      <c r="F256">
        <v>0</v>
      </c>
    </row>
    <row r="257" spans="1:6" x14ac:dyDescent="0.25">
      <c r="A257">
        <v>121</v>
      </c>
      <c r="B257">
        <v>113</v>
      </c>
      <c r="C257">
        <v>112</v>
      </c>
      <c r="D257">
        <v>95</v>
      </c>
      <c r="E257">
        <v>441</v>
      </c>
      <c r="F257">
        <v>0</v>
      </c>
    </row>
    <row r="258" spans="1:6" x14ac:dyDescent="0.25">
      <c r="A258">
        <v>127</v>
      </c>
      <c r="B258">
        <v>113</v>
      </c>
      <c r="C258">
        <v>143</v>
      </c>
      <c r="D258">
        <v>95</v>
      </c>
      <c r="E258">
        <v>478</v>
      </c>
      <c r="F258">
        <v>0</v>
      </c>
    </row>
    <row r="259" spans="1:6" x14ac:dyDescent="0.25">
      <c r="A259">
        <v>137</v>
      </c>
      <c r="B259">
        <v>113</v>
      </c>
      <c r="C259">
        <v>124</v>
      </c>
      <c r="D259">
        <v>95</v>
      </c>
      <c r="E259">
        <v>469</v>
      </c>
      <c r="F259">
        <v>1</v>
      </c>
    </row>
    <row r="260" spans="1:6" x14ac:dyDescent="0.25">
      <c r="A260">
        <v>124</v>
      </c>
      <c r="B260">
        <v>113</v>
      </c>
      <c r="C260">
        <v>128</v>
      </c>
      <c r="D260">
        <v>95</v>
      </c>
      <c r="E260">
        <v>460</v>
      </c>
      <c r="F260">
        <v>0</v>
      </c>
    </row>
    <row r="261" spans="1:6" x14ac:dyDescent="0.25">
      <c r="A261">
        <v>121</v>
      </c>
      <c r="B261">
        <v>113</v>
      </c>
      <c r="C261">
        <v>124</v>
      </c>
      <c r="D261">
        <v>167</v>
      </c>
      <c r="E261">
        <v>525</v>
      </c>
      <c r="F261">
        <v>1</v>
      </c>
    </row>
    <row r="262" spans="1:6" x14ac:dyDescent="0.25">
      <c r="A262">
        <v>124</v>
      </c>
      <c r="B262">
        <v>113</v>
      </c>
      <c r="C262">
        <v>124</v>
      </c>
      <c r="D262">
        <v>167</v>
      </c>
      <c r="E262">
        <v>528</v>
      </c>
      <c r="F262">
        <v>1</v>
      </c>
    </row>
    <row r="263" spans="1:6" x14ac:dyDescent="0.25">
      <c r="A263">
        <v>127</v>
      </c>
      <c r="B263">
        <v>113</v>
      </c>
      <c r="C263">
        <v>128</v>
      </c>
      <c r="D263">
        <v>167</v>
      </c>
      <c r="E263">
        <v>535</v>
      </c>
      <c r="F263">
        <v>1</v>
      </c>
    </row>
    <row r="264" spans="1:6" x14ac:dyDescent="0.25">
      <c r="A264">
        <v>121</v>
      </c>
      <c r="B264">
        <v>113</v>
      </c>
      <c r="C264">
        <v>128</v>
      </c>
      <c r="D264">
        <v>95</v>
      </c>
      <c r="E264">
        <v>457</v>
      </c>
      <c r="F264">
        <v>0</v>
      </c>
    </row>
    <row r="265" spans="1:6" x14ac:dyDescent="0.25">
      <c r="A265">
        <v>123</v>
      </c>
      <c r="B265">
        <v>113</v>
      </c>
      <c r="C265">
        <v>128</v>
      </c>
      <c r="D265">
        <v>95</v>
      </c>
      <c r="E265">
        <v>459</v>
      </c>
      <c r="F265">
        <v>0</v>
      </c>
    </row>
    <row r="266" spans="1:6" x14ac:dyDescent="0.25">
      <c r="A266">
        <v>121</v>
      </c>
      <c r="B266">
        <v>113</v>
      </c>
      <c r="C266">
        <v>128</v>
      </c>
      <c r="D266">
        <v>95</v>
      </c>
      <c r="E266">
        <v>457</v>
      </c>
      <c r="F266">
        <v>0</v>
      </c>
    </row>
    <row r="267" spans="1:6" x14ac:dyDescent="0.25">
      <c r="A267">
        <v>121</v>
      </c>
      <c r="B267">
        <v>113</v>
      </c>
      <c r="C267">
        <v>144</v>
      </c>
      <c r="D267">
        <v>167</v>
      </c>
      <c r="E267">
        <v>545</v>
      </c>
      <c r="F267">
        <v>1</v>
      </c>
    </row>
    <row r="268" spans="1:6" x14ac:dyDescent="0.25">
      <c r="A268">
        <v>121</v>
      </c>
      <c r="B268">
        <v>113</v>
      </c>
      <c r="C268">
        <v>144</v>
      </c>
      <c r="D268">
        <v>95</v>
      </c>
      <c r="E268">
        <v>473</v>
      </c>
      <c r="F268">
        <v>0</v>
      </c>
    </row>
    <row r="269" spans="1:6" x14ac:dyDescent="0.25">
      <c r="A269">
        <v>123</v>
      </c>
      <c r="B269">
        <v>113</v>
      </c>
      <c r="C269">
        <v>127</v>
      </c>
      <c r="D269">
        <v>95</v>
      </c>
      <c r="E269">
        <v>458</v>
      </c>
      <c r="F269">
        <v>0</v>
      </c>
    </row>
    <row r="270" spans="1:6" x14ac:dyDescent="0.25">
      <c r="A270">
        <v>121</v>
      </c>
      <c r="B270">
        <v>113</v>
      </c>
      <c r="C270">
        <v>127</v>
      </c>
      <c r="D270">
        <v>95</v>
      </c>
      <c r="E270">
        <v>456</v>
      </c>
      <c r="F270">
        <v>0</v>
      </c>
    </row>
    <row r="271" spans="1:6" x14ac:dyDescent="0.25">
      <c r="A271">
        <v>127</v>
      </c>
      <c r="B271">
        <v>113</v>
      </c>
      <c r="C271">
        <v>127</v>
      </c>
      <c r="D271">
        <v>167</v>
      </c>
      <c r="E271">
        <v>534</v>
      </c>
      <c r="F271">
        <v>0</v>
      </c>
    </row>
    <row r="272" spans="1:6" x14ac:dyDescent="0.25">
      <c r="A272">
        <v>123</v>
      </c>
      <c r="B272">
        <v>113</v>
      </c>
      <c r="C272">
        <v>133</v>
      </c>
      <c r="D272">
        <v>95</v>
      </c>
      <c r="E272">
        <v>464</v>
      </c>
      <c r="F272">
        <v>0</v>
      </c>
    </row>
    <row r="273" spans="1:6" x14ac:dyDescent="0.25">
      <c r="A273">
        <v>137</v>
      </c>
      <c r="B273">
        <v>113</v>
      </c>
      <c r="C273">
        <v>128</v>
      </c>
      <c r="D273">
        <v>167</v>
      </c>
      <c r="E273">
        <v>545</v>
      </c>
      <c r="F273">
        <v>1</v>
      </c>
    </row>
    <row r="274" spans="1:6" x14ac:dyDescent="0.25">
      <c r="A274">
        <v>121</v>
      </c>
      <c r="B274">
        <v>113</v>
      </c>
      <c r="C274">
        <v>98</v>
      </c>
      <c r="D274">
        <v>167</v>
      </c>
      <c r="E274">
        <v>499</v>
      </c>
      <c r="F274">
        <v>1</v>
      </c>
    </row>
    <row r="275" spans="1:6" x14ac:dyDescent="0.25">
      <c r="A275">
        <v>124</v>
      </c>
      <c r="B275">
        <v>113</v>
      </c>
      <c r="C275">
        <v>127</v>
      </c>
      <c r="D275">
        <v>95</v>
      </c>
      <c r="E275">
        <v>459</v>
      </c>
      <c r="F275">
        <v>0</v>
      </c>
    </row>
    <row r="276" spans="1:6" x14ac:dyDescent="0.25">
      <c r="A276">
        <v>121</v>
      </c>
      <c r="B276">
        <v>113</v>
      </c>
      <c r="C276">
        <v>124</v>
      </c>
      <c r="D276">
        <v>95</v>
      </c>
      <c r="E276">
        <v>453</v>
      </c>
      <c r="F276">
        <v>0</v>
      </c>
    </row>
    <row r="277" spans="1:6" x14ac:dyDescent="0.25">
      <c r="A277">
        <v>121</v>
      </c>
      <c r="B277">
        <v>113</v>
      </c>
      <c r="C277">
        <v>124</v>
      </c>
      <c r="D277">
        <v>95</v>
      </c>
      <c r="E277">
        <v>453</v>
      </c>
      <c r="F277">
        <v>0</v>
      </c>
    </row>
    <row r="278" spans="1:6" x14ac:dyDescent="0.25">
      <c r="A278">
        <v>123</v>
      </c>
      <c r="B278">
        <v>113</v>
      </c>
      <c r="C278">
        <v>124</v>
      </c>
      <c r="D278">
        <v>95</v>
      </c>
      <c r="E278">
        <v>455</v>
      </c>
      <c r="F278">
        <v>0</v>
      </c>
    </row>
    <row r="279" spans="1:6" x14ac:dyDescent="0.25">
      <c r="A279">
        <v>121</v>
      </c>
      <c r="B279">
        <v>158</v>
      </c>
      <c r="C279">
        <v>143</v>
      </c>
      <c r="D279">
        <v>167</v>
      </c>
      <c r="E279">
        <v>589</v>
      </c>
      <c r="F279">
        <v>1</v>
      </c>
    </row>
    <row r="280" spans="1:6" x14ac:dyDescent="0.25">
      <c r="A280">
        <v>123</v>
      </c>
      <c r="B280">
        <v>113</v>
      </c>
      <c r="C280">
        <v>143</v>
      </c>
      <c r="D280">
        <v>95</v>
      </c>
      <c r="E280">
        <v>474</v>
      </c>
      <c r="F280">
        <v>0</v>
      </c>
    </row>
    <row r="281" spans="1:6" x14ac:dyDescent="0.25">
      <c r="A281">
        <v>121</v>
      </c>
      <c r="B281">
        <v>113</v>
      </c>
      <c r="C281">
        <v>133</v>
      </c>
      <c r="D281">
        <v>167</v>
      </c>
      <c r="E281">
        <v>534</v>
      </c>
      <c r="F281">
        <v>0</v>
      </c>
    </row>
    <row r="282" spans="1:6" x14ac:dyDescent="0.25">
      <c r="A282">
        <v>123</v>
      </c>
      <c r="B282">
        <v>113</v>
      </c>
      <c r="C282">
        <v>112</v>
      </c>
      <c r="D282">
        <v>95</v>
      </c>
      <c r="E282">
        <v>443</v>
      </c>
      <c r="F282">
        <v>0</v>
      </c>
    </row>
    <row r="283" spans="1:6" x14ac:dyDescent="0.25">
      <c r="A283">
        <v>124</v>
      </c>
      <c r="B283">
        <v>113</v>
      </c>
      <c r="C283">
        <v>143</v>
      </c>
      <c r="D283">
        <v>167</v>
      </c>
      <c r="E283">
        <v>547</v>
      </c>
      <c r="F283">
        <v>1</v>
      </c>
    </row>
    <row r="284" spans="1:6" x14ac:dyDescent="0.25">
      <c r="A284">
        <v>127</v>
      </c>
      <c r="B284">
        <v>113</v>
      </c>
      <c r="C284">
        <v>128</v>
      </c>
      <c r="D284">
        <v>95</v>
      </c>
      <c r="E284">
        <v>463</v>
      </c>
      <c r="F284">
        <v>0</v>
      </c>
    </row>
    <row r="285" spans="1:6" x14ac:dyDescent="0.25">
      <c r="A285">
        <v>113</v>
      </c>
      <c r="B285">
        <v>113</v>
      </c>
      <c r="C285">
        <v>128</v>
      </c>
      <c r="D285">
        <v>95</v>
      </c>
      <c r="E285">
        <v>449</v>
      </c>
      <c r="F285">
        <v>0</v>
      </c>
    </row>
    <row r="286" spans="1:6" x14ac:dyDescent="0.25">
      <c r="A286">
        <v>123</v>
      </c>
      <c r="B286">
        <v>113</v>
      </c>
      <c r="C286">
        <v>124</v>
      </c>
      <c r="D286">
        <v>95</v>
      </c>
      <c r="E286">
        <v>455</v>
      </c>
      <c r="F286">
        <v>0</v>
      </c>
    </row>
    <row r="287" spans="1:6" x14ac:dyDescent="0.25">
      <c r="A287">
        <v>121</v>
      </c>
      <c r="B287">
        <v>113</v>
      </c>
      <c r="C287">
        <v>128</v>
      </c>
      <c r="D287">
        <v>95</v>
      </c>
      <c r="E287">
        <v>457</v>
      </c>
      <c r="F287">
        <v>0</v>
      </c>
    </row>
    <row r="288" spans="1:6" x14ac:dyDescent="0.25">
      <c r="A288">
        <v>137</v>
      </c>
      <c r="B288">
        <v>113</v>
      </c>
      <c r="C288">
        <v>128</v>
      </c>
      <c r="D288">
        <v>167</v>
      </c>
      <c r="E288">
        <v>545</v>
      </c>
      <c r="F288">
        <v>1</v>
      </c>
    </row>
    <row r="289" spans="1:6" x14ac:dyDescent="0.25">
      <c r="A289">
        <v>121</v>
      </c>
      <c r="B289">
        <v>113</v>
      </c>
      <c r="C289">
        <v>128</v>
      </c>
      <c r="D289">
        <v>95</v>
      </c>
      <c r="E289">
        <v>457</v>
      </c>
      <c r="F289">
        <v>0</v>
      </c>
    </row>
    <row r="290" spans="1:6" x14ac:dyDescent="0.25">
      <c r="A290">
        <v>137</v>
      </c>
      <c r="B290">
        <v>113</v>
      </c>
      <c r="C290">
        <v>101</v>
      </c>
      <c r="D290">
        <v>167</v>
      </c>
      <c r="E290">
        <v>518</v>
      </c>
      <c r="F290">
        <v>1</v>
      </c>
    </row>
    <row r="291" spans="1:6" x14ac:dyDescent="0.25">
      <c r="A291">
        <v>113</v>
      </c>
      <c r="B291">
        <v>113</v>
      </c>
      <c r="C291">
        <v>114</v>
      </c>
      <c r="D291">
        <v>167</v>
      </c>
      <c r="E291">
        <v>507</v>
      </c>
      <c r="F291">
        <v>1</v>
      </c>
    </row>
    <row r="292" spans="1:6" x14ac:dyDescent="0.25">
      <c r="A292">
        <v>123</v>
      </c>
      <c r="B292">
        <v>140</v>
      </c>
      <c r="C292">
        <v>114</v>
      </c>
      <c r="D292">
        <v>167</v>
      </c>
      <c r="E292">
        <v>544</v>
      </c>
      <c r="F292">
        <v>1</v>
      </c>
    </row>
    <row r="293" spans="1:6" x14ac:dyDescent="0.25">
      <c r="A293">
        <v>123</v>
      </c>
      <c r="B293">
        <v>158</v>
      </c>
      <c r="C293">
        <v>133</v>
      </c>
      <c r="D293">
        <v>95</v>
      </c>
      <c r="E293">
        <v>509</v>
      </c>
      <c r="F293">
        <v>0</v>
      </c>
    </row>
    <row r="294" spans="1:6" x14ac:dyDescent="0.25">
      <c r="A294">
        <v>121</v>
      </c>
      <c r="B294">
        <v>113</v>
      </c>
      <c r="C294">
        <v>112</v>
      </c>
      <c r="D294">
        <v>95</v>
      </c>
      <c r="E294">
        <v>441</v>
      </c>
      <c r="F294">
        <v>0</v>
      </c>
    </row>
    <row r="295" spans="1:6" x14ac:dyDescent="0.25">
      <c r="A295">
        <v>124</v>
      </c>
      <c r="B295">
        <v>113</v>
      </c>
      <c r="C295">
        <v>128</v>
      </c>
      <c r="D295">
        <v>95</v>
      </c>
      <c r="E295">
        <v>460</v>
      </c>
      <c r="F295">
        <v>0</v>
      </c>
    </row>
    <row r="296" spans="1:6" x14ac:dyDescent="0.25">
      <c r="A296">
        <v>124</v>
      </c>
      <c r="B296">
        <v>113</v>
      </c>
      <c r="C296">
        <v>128</v>
      </c>
      <c r="D296">
        <v>167</v>
      </c>
      <c r="E296">
        <v>532</v>
      </c>
      <c r="F296">
        <v>1</v>
      </c>
    </row>
    <row r="297" spans="1:6" x14ac:dyDescent="0.25">
      <c r="A297">
        <v>113</v>
      </c>
      <c r="B297">
        <v>158</v>
      </c>
      <c r="C297">
        <v>128</v>
      </c>
      <c r="D297">
        <v>95</v>
      </c>
      <c r="E297">
        <v>494</v>
      </c>
      <c r="F297">
        <v>0</v>
      </c>
    </row>
    <row r="298" spans="1:6" x14ac:dyDescent="0.25">
      <c r="A298">
        <v>137</v>
      </c>
      <c r="B298">
        <v>113</v>
      </c>
      <c r="C298">
        <v>133</v>
      </c>
      <c r="D298">
        <v>95</v>
      </c>
      <c r="E298">
        <v>478</v>
      </c>
      <c r="F298">
        <v>1</v>
      </c>
    </row>
    <row r="299" spans="1:6" x14ac:dyDescent="0.25">
      <c r="A299">
        <v>121</v>
      </c>
      <c r="B299">
        <v>113</v>
      </c>
      <c r="C299">
        <v>133</v>
      </c>
      <c r="D299">
        <v>167</v>
      </c>
      <c r="E299">
        <v>534</v>
      </c>
      <c r="F299">
        <v>1</v>
      </c>
    </row>
    <row r="300" spans="1:6" x14ac:dyDescent="0.25">
      <c r="A300">
        <v>113</v>
      </c>
      <c r="B300">
        <v>113</v>
      </c>
      <c r="C300">
        <v>143</v>
      </c>
      <c r="D300">
        <v>95</v>
      </c>
      <c r="E300">
        <v>464</v>
      </c>
      <c r="F300">
        <v>0</v>
      </c>
    </row>
    <row r="301" spans="1:6" x14ac:dyDescent="0.25">
      <c r="A301">
        <v>121</v>
      </c>
      <c r="B301">
        <v>113</v>
      </c>
      <c r="C301">
        <v>98</v>
      </c>
      <c r="D301">
        <v>95</v>
      </c>
      <c r="E301">
        <v>427</v>
      </c>
      <c r="F301">
        <v>0</v>
      </c>
    </row>
    <row r="302" spans="1:6" x14ac:dyDescent="0.25">
      <c r="A302">
        <v>124</v>
      </c>
      <c r="B302">
        <v>113</v>
      </c>
      <c r="C302">
        <v>143</v>
      </c>
      <c r="D302">
        <v>95</v>
      </c>
      <c r="E302">
        <v>475</v>
      </c>
      <c r="F302">
        <v>0</v>
      </c>
    </row>
    <row r="303" spans="1:6" x14ac:dyDescent="0.25">
      <c r="A303">
        <v>137</v>
      </c>
      <c r="B303">
        <v>113</v>
      </c>
      <c r="C303">
        <v>128</v>
      </c>
      <c r="D303">
        <v>167</v>
      </c>
      <c r="E303">
        <v>545</v>
      </c>
      <c r="F303">
        <v>1</v>
      </c>
    </row>
    <row r="304" spans="1:6" x14ac:dyDescent="0.25">
      <c r="A304">
        <v>121</v>
      </c>
      <c r="B304">
        <v>113</v>
      </c>
      <c r="C304">
        <v>98</v>
      </c>
      <c r="D304">
        <v>95</v>
      </c>
      <c r="E304">
        <v>427</v>
      </c>
      <c r="F304">
        <v>1</v>
      </c>
    </row>
    <row r="305" spans="1:6" x14ac:dyDescent="0.25">
      <c r="A305">
        <v>123</v>
      </c>
      <c r="B305">
        <v>113</v>
      </c>
      <c r="C305">
        <v>128</v>
      </c>
      <c r="D305">
        <v>95</v>
      </c>
      <c r="E305">
        <v>459</v>
      </c>
      <c r="F305">
        <v>0</v>
      </c>
    </row>
    <row r="306" spans="1:6" x14ac:dyDescent="0.25">
      <c r="A306">
        <v>127</v>
      </c>
      <c r="B306">
        <v>113</v>
      </c>
      <c r="C306">
        <v>128</v>
      </c>
      <c r="D306">
        <v>95</v>
      </c>
      <c r="E306">
        <v>463</v>
      </c>
      <c r="F306">
        <v>0</v>
      </c>
    </row>
    <row r="307" spans="1:6" x14ac:dyDescent="0.25">
      <c r="A307">
        <v>123</v>
      </c>
      <c r="B307">
        <v>113</v>
      </c>
      <c r="C307">
        <v>112</v>
      </c>
      <c r="D307">
        <v>95</v>
      </c>
      <c r="E307">
        <v>443</v>
      </c>
      <c r="F307">
        <v>0</v>
      </c>
    </row>
    <row r="308" spans="1:6" x14ac:dyDescent="0.25">
      <c r="A308">
        <v>102</v>
      </c>
      <c r="B308">
        <v>113</v>
      </c>
      <c r="C308">
        <v>123</v>
      </c>
      <c r="D308">
        <v>95</v>
      </c>
      <c r="E308">
        <v>433</v>
      </c>
      <c r="F308">
        <v>0</v>
      </c>
    </row>
    <row r="309" spans="1:6" x14ac:dyDescent="0.25">
      <c r="A309">
        <v>123</v>
      </c>
      <c r="B309">
        <v>113</v>
      </c>
      <c r="C309">
        <v>143</v>
      </c>
      <c r="D309">
        <v>95</v>
      </c>
      <c r="E309">
        <v>474</v>
      </c>
      <c r="F309">
        <v>0</v>
      </c>
    </row>
    <row r="310" spans="1:6" x14ac:dyDescent="0.25">
      <c r="A310">
        <v>137</v>
      </c>
      <c r="B310">
        <v>113</v>
      </c>
      <c r="C310">
        <v>143</v>
      </c>
      <c r="D310">
        <v>167</v>
      </c>
      <c r="E310">
        <v>560</v>
      </c>
      <c r="F310">
        <v>1</v>
      </c>
    </row>
    <row r="311" spans="1:6" x14ac:dyDescent="0.25">
      <c r="A311">
        <v>123</v>
      </c>
      <c r="B311">
        <v>140</v>
      </c>
      <c r="C311">
        <v>128</v>
      </c>
      <c r="D311">
        <v>95</v>
      </c>
      <c r="E311">
        <v>486</v>
      </c>
      <c r="F311">
        <v>0</v>
      </c>
    </row>
    <row r="312" spans="1:6" x14ac:dyDescent="0.25">
      <c r="A312">
        <v>121</v>
      </c>
      <c r="B312">
        <v>158</v>
      </c>
      <c r="C312">
        <v>143</v>
      </c>
      <c r="D312">
        <v>95</v>
      </c>
      <c r="E312">
        <v>517</v>
      </c>
      <c r="F312">
        <v>1</v>
      </c>
    </row>
    <row r="313" spans="1:6" x14ac:dyDescent="0.25">
      <c r="A313">
        <v>121</v>
      </c>
      <c r="B313">
        <v>140</v>
      </c>
      <c r="C313">
        <v>143</v>
      </c>
      <c r="D313">
        <v>167</v>
      </c>
      <c r="E313">
        <v>571</v>
      </c>
      <c r="F313">
        <v>1</v>
      </c>
    </row>
    <row r="314" spans="1:6" x14ac:dyDescent="0.25">
      <c r="A314">
        <v>123</v>
      </c>
      <c r="B314">
        <v>113</v>
      </c>
      <c r="C314">
        <v>144</v>
      </c>
      <c r="D314">
        <v>95</v>
      </c>
      <c r="E314">
        <v>475</v>
      </c>
      <c r="F314">
        <v>0</v>
      </c>
    </row>
    <row r="315" spans="1:6" x14ac:dyDescent="0.25">
      <c r="A315">
        <v>113</v>
      </c>
      <c r="B315">
        <v>113</v>
      </c>
      <c r="C315">
        <v>128</v>
      </c>
      <c r="D315">
        <v>95</v>
      </c>
      <c r="E315">
        <v>449</v>
      </c>
      <c r="F315">
        <v>1</v>
      </c>
    </row>
    <row r="316" spans="1:6" x14ac:dyDescent="0.25">
      <c r="A316">
        <v>121</v>
      </c>
      <c r="B316">
        <v>113</v>
      </c>
      <c r="C316">
        <v>128</v>
      </c>
      <c r="D316">
        <v>95</v>
      </c>
      <c r="E316">
        <v>457</v>
      </c>
      <c r="F316">
        <v>1</v>
      </c>
    </row>
    <row r="317" spans="1:6" x14ac:dyDescent="0.25">
      <c r="A317">
        <v>121</v>
      </c>
      <c r="B317">
        <v>113</v>
      </c>
      <c r="C317">
        <v>128</v>
      </c>
      <c r="D317">
        <v>95</v>
      </c>
      <c r="E317">
        <v>457</v>
      </c>
      <c r="F317">
        <v>0</v>
      </c>
    </row>
    <row r="318" spans="1:6" x14ac:dyDescent="0.25">
      <c r="A318">
        <v>113</v>
      </c>
      <c r="B318">
        <v>113</v>
      </c>
      <c r="C318">
        <v>128</v>
      </c>
      <c r="D318">
        <v>95</v>
      </c>
      <c r="E318">
        <v>449</v>
      </c>
      <c r="F318">
        <v>0</v>
      </c>
    </row>
    <row r="319" spans="1:6" x14ac:dyDescent="0.25">
      <c r="A319">
        <v>124</v>
      </c>
      <c r="B319">
        <v>113</v>
      </c>
      <c r="C319">
        <v>128</v>
      </c>
      <c r="D319">
        <v>167</v>
      </c>
      <c r="E319">
        <v>532</v>
      </c>
      <c r="F319">
        <v>1</v>
      </c>
    </row>
    <row r="320" spans="1:6" x14ac:dyDescent="0.25">
      <c r="A320">
        <v>113</v>
      </c>
      <c r="B320">
        <v>113</v>
      </c>
      <c r="C320">
        <v>112</v>
      </c>
      <c r="D320">
        <v>95</v>
      </c>
      <c r="E320">
        <v>433</v>
      </c>
      <c r="F320">
        <v>0</v>
      </c>
    </row>
    <row r="321" spans="1:6" x14ac:dyDescent="0.25">
      <c r="A321">
        <v>124</v>
      </c>
      <c r="B321">
        <v>113</v>
      </c>
      <c r="C321">
        <v>112</v>
      </c>
      <c r="D321">
        <v>95</v>
      </c>
      <c r="E321">
        <v>444</v>
      </c>
      <c r="F321">
        <v>0</v>
      </c>
    </row>
    <row r="322" spans="1:6" x14ac:dyDescent="0.25">
      <c r="A322">
        <v>124</v>
      </c>
      <c r="B322">
        <v>113</v>
      </c>
      <c r="C322">
        <v>98</v>
      </c>
      <c r="D322">
        <v>95</v>
      </c>
      <c r="E322">
        <v>430</v>
      </c>
      <c r="F322">
        <v>0</v>
      </c>
    </row>
    <row r="323" spans="1:6" x14ac:dyDescent="0.25">
      <c r="A323">
        <v>121</v>
      </c>
      <c r="B323">
        <v>113</v>
      </c>
      <c r="C323">
        <v>128</v>
      </c>
      <c r="D323">
        <v>95</v>
      </c>
      <c r="E323">
        <v>457</v>
      </c>
      <c r="F323">
        <v>0</v>
      </c>
    </row>
    <row r="324" spans="1:6" x14ac:dyDescent="0.25">
      <c r="A324">
        <v>137</v>
      </c>
      <c r="B324">
        <v>113</v>
      </c>
      <c r="C324">
        <v>124</v>
      </c>
      <c r="D324">
        <v>167</v>
      </c>
      <c r="E324">
        <v>541</v>
      </c>
      <c r="F324">
        <v>1</v>
      </c>
    </row>
    <row r="325" spans="1:6" x14ac:dyDescent="0.25">
      <c r="A325">
        <v>123</v>
      </c>
      <c r="B325">
        <v>113</v>
      </c>
      <c r="C325">
        <v>128</v>
      </c>
      <c r="D325">
        <v>95</v>
      </c>
      <c r="E325">
        <v>459</v>
      </c>
      <c r="F325">
        <v>0</v>
      </c>
    </row>
    <row r="326" spans="1:6" x14ac:dyDescent="0.25">
      <c r="A326">
        <v>123</v>
      </c>
      <c r="B326">
        <v>113</v>
      </c>
      <c r="C326">
        <v>124</v>
      </c>
      <c r="D326">
        <v>95</v>
      </c>
      <c r="E326">
        <v>455</v>
      </c>
      <c r="F326">
        <v>0</v>
      </c>
    </row>
    <row r="327" spans="1:6" x14ac:dyDescent="0.25">
      <c r="A327">
        <v>121</v>
      </c>
      <c r="B327">
        <v>113</v>
      </c>
      <c r="C327">
        <v>124</v>
      </c>
      <c r="D327">
        <v>167</v>
      </c>
      <c r="E327">
        <v>525</v>
      </c>
      <c r="F327">
        <v>1</v>
      </c>
    </row>
    <row r="328" spans="1:6" x14ac:dyDescent="0.25">
      <c r="A328">
        <v>121</v>
      </c>
      <c r="B328">
        <v>113</v>
      </c>
      <c r="C328">
        <v>128</v>
      </c>
      <c r="D328">
        <v>167</v>
      </c>
      <c r="E328">
        <v>529</v>
      </c>
      <c r="F328">
        <v>1</v>
      </c>
    </row>
    <row r="329" spans="1:6" x14ac:dyDescent="0.25">
      <c r="A329">
        <v>121</v>
      </c>
      <c r="B329">
        <v>113</v>
      </c>
      <c r="C329">
        <v>133</v>
      </c>
      <c r="D329">
        <v>95</v>
      </c>
      <c r="E329">
        <v>462</v>
      </c>
      <c r="F329">
        <v>0</v>
      </c>
    </row>
    <row r="330" spans="1:6" x14ac:dyDescent="0.25">
      <c r="A330">
        <v>137</v>
      </c>
      <c r="B330">
        <v>113</v>
      </c>
      <c r="C330">
        <v>144</v>
      </c>
      <c r="D330">
        <v>95</v>
      </c>
      <c r="E330">
        <v>489</v>
      </c>
      <c r="F330">
        <v>1</v>
      </c>
    </row>
    <row r="331" spans="1:6" x14ac:dyDescent="0.25">
      <c r="A331">
        <v>121</v>
      </c>
      <c r="B331">
        <v>113</v>
      </c>
      <c r="C331">
        <v>144</v>
      </c>
      <c r="D331">
        <v>167</v>
      </c>
      <c r="E331">
        <v>545</v>
      </c>
      <c r="F331">
        <v>1</v>
      </c>
    </row>
    <row r="332" spans="1:6" x14ac:dyDescent="0.25">
      <c r="A332">
        <v>124</v>
      </c>
      <c r="B332">
        <v>113</v>
      </c>
      <c r="C332">
        <v>128</v>
      </c>
      <c r="D332">
        <v>167</v>
      </c>
      <c r="E332">
        <v>532</v>
      </c>
      <c r="F332">
        <v>1</v>
      </c>
    </row>
    <row r="333" spans="1:6" x14ac:dyDescent="0.25">
      <c r="A333">
        <v>121</v>
      </c>
      <c r="B333">
        <v>113</v>
      </c>
      <c r="C333">
        <v>112</v>
      </c>
      <c r="D333">
        <v>95</v>
      </c>
      <c r="E333">
        <v>441</v>
      </c>
      <c r="F333">
        <v>0</v>
      </c>
    </row>
    <row r="334" spans="1:6" x14ac:dyDescent="0.25">
      <c r="A334">
        <v>121</v>
      </c>
      <c r="B334">
        <v>113</v>
      </c>
      <c r="C334">
        <v>124</v>
      </c>
      <c r="D334">
        <v>95</v>
      </c>
      <c r="E334">
        <v>453</v>
      </c>
      <c r="F334">
        <v>0</v>
      </c>
    </row>
    <row r="335" spans="1:6" x14ac:dyDescent="0.25">
      <c r="A335">
        <v>121</v>
      </c>
      <c r="B335">
        <v>113</v>
      </c>
      <c r="C335">
        <v>127</v>
      </c>
      <c r="D335">
        <v>95</v>
      </c>
      <c r="E335">
        <v>456</v>
      </c>
      <c r="F335">
        <v>0</v>
      </c>
    </row>
    <row r="336" spans="1:6" x14ac:dyDescent="0.25">
      <c r="A336">
        <v>121</v>
      </c>
      <c r="B336">
        <v>113</v>
      </c>
      <c r="C336">
        <v>128</v>
      </c>
      <c r="D336">
        <v>167</v>
      </c>
      <c r="E336">
        <v>529</v>
      </c>
      <c r="F336">
        <v>1</v>
      </c>
    </row>
    <row r="337" spans="1:6" x14ac:dyDescent="0.25">
      <c r="A337">
        <v>121</v>
      </c>
      <c r="B337">
        <v>113</v>
      </c>
      <c r="C337">
        <v>124</v>
      </c>
      <c r="D337">
        <v>167</v>
      </c>
      <c r="E337">
        <v>525</v>
      </c>
      <c r="F337">
        <v>1</v>
      </c>
    </row>
    <row r="338" spans="1:6" x14ac:dyDescent="0.25">
      <c r="A338">
        <v>123</v>
      </c>
      <c r="B338">
        <v>113</v>
      </c>
      <c r="C338">
        <v>128</v>
      </c>
      <c r="D338">
        <v>95</v>
      </c>
      <c r="E338">
        <v>459</v>
      </c>
      <c r="F338">
        <v>0</v>
      </c>
    </row>
    <row r="339" spans="1:6" x14ac:dyDescent="0.25">
      <c r="A339">
        <v>123</v>
      </c>
      <c r="B339">
        <v>113</v>
      </c>
      <c r="C339">
        <v>112</v>
      </c>
      <c r="D339">
        <v>167</v>
      </c>
      <c r="E339">
        <v>515</v>
      </c>
      <c r="F339">
        <v>1</v>
      </c>
    </row>
    <row r="340" spans="1:6" x14ac:dyDescent="0.25">
      <c r="A340">
        <v>121</v>
      </c>
      <c r="B340">
        <v>140</v>
      </c>
      <c r="C340">
        <v>112</v>
      </c>
      <c r="D340">
        <v>95</v>
      </c>
      <c r="E340">
        <v>468</v>
      </c>
      <c r="F340">
        <v>0</v>
      </c>
    </row>
    <row r="341" spans="1:6" x14ac:dyDescent="0.25">
      <c r="A341">
        <v>124</v>
      </c>
      <c r="B341">
        <v>113</v>
      </c>
      <c r="C341">
        <v>128</v>
      </c>
      <c r="D341">
        <v>167</v>
      </c>
      <c r="E341">
        <v>532</v>
      </c>
      <c r="F341">
        <v>1</v>
      </c>
    </row>
    <row r="342" spans="1:6" x14ac:dyDescent="0.25">
      <c r="A342">
        <v>121</v>
      </c>
      <c r="B342">
        <v>170</v>
      </c>
      <c r="C342">
        <v>128</v>
      </c>
      <c r="D342">
        <v>167</v>
      </c>
      <c r="E342">
        <v>586</v>
      </c>
      <c r="F342">
        <v>1</v>
      </c>
    </row>
    <row r="343" spans="1:6" x14ac:dyDescent="0.25">
      <c r="A343">
        <v>121</v>
      </c>
      <c r="B343">
        <v>113</v>
      </c>
      <c r="C343">
        <v>127</v>
      </c>
      <c r="D343">
        <v>167</v>
      </c>
      <c r="E343">
        <v>528</v>
      </c>
      <c r="F343">
        <v>0</v>
      </c>
    </row>
    <row r="344" spans="1:6" x14ac:dyDescent="0.25">
      <c r="A344">
        <v>123</v>
      </c>
      <c r="B344">
        <v>113</v>
      </c>
      <c r="C344">
        <v>143</v>
      </c>
      <c r="D344">
        <v>167</v>
      </c>
      <c r="E344">
        <v>546</v>
      </c>
      <c r="F344">
        <v>1</v>
      </c>
    </row>
    <row r="345" spans="1:6" x14ac:dyDescent="0.25">
      <c r="A345">
        <v>123</v>
      </c>
      <c r="B345">
        <v>113</v>
      </c>
      <c r="C345">
        <v>128</v>
      </c>
      <c r="D345">
        <v>167</v>
      </c>
      <c r="E345">
        <v>531</v>
      </c>
      <c r="F345">
        <v>1</v>
      </c>
    </row>
    <row r="346" spans="1:6" x14ac:dyDescent="0.25">
      <c r="A346">
        <v>137</v>
      </c>
      <c r="B346">
        <v>113</v>
      </c>
      <c r="C346">
        <v>128</v>
      </c>
      <c r="D346">
        <v>167</v>
      </c>
      <c r="E346">
        <v>545</v>
      </c>
      <c r="F346">
        <v>1</v>
      </c>
    </row>
    <row r="347" spans="1:6" x14ac:dyDescent="0.25">
      <c r="A347">
        <v>123</v>
      </c>
      <c r="B347">
        <v>113</v>
      </c>
      <c r="C347">
        <v>128</v>
      </c>
      <c r="D347">
        <v>167</v>
      </c>
      <c r="E347">
        <v>531</v>
      </c>
      <c r="F347">
        <v>1</v>
      </c>
    </row>
    <row r="348" spans="1:6" x14ac:dyDescent="0.25">
      <c r="A348">
        <v>121</v>
      </c>
      <c r="B348">
        <v>113</v>
      </c>
      <c r="C348">
        <v>133</v>
      </c>
      <c r="D348">
        <v>95</v>
      </c>
      <c r="E348">
        <v>462</v>
      </c>
      <c r="F348">
        <v>0</v>
      </c>
    </row>
    <row r="349" spans="1:6" x14ac:dyDescent="0.25">
      <c r="A349">
        <v>137</v>
      </c>
      <c r="B349">
        <v>113</v>
      </c>
      <c r="C349">
        <v>144</v>
      </c>
      <c r="D349">
        <v>95</v>
      </c>
      <c r="E349">
        <v>489</v>
      </c>
      <c r="F349">
        <v>1</v>
      </c>
    </row>
    <row r="350" spans="1:6" x14ac:dyDescent="0.25">
      <c r="A350">
        <v>137</v>
      </c>
      <c r="B350">
        <v>113</v>
      </c>
      <c r="C350">
        <v>144</v>
      </c>
      <c r="D350">
        <v>167</v>
      </c>
      <c r="E350">
        <v>561</v>
      </c>
      <c r="F350">
        <v>1</v>
      </c>
    </row>
    <row r="351" spans="1:6" x14ac:dyDescent="0.25">
      <c r="A351">
        <v>121</v>
      </c>
      <c r="B351">
        <v>113</v>
      </c>
      <c r="C351">
        <v>144</v>
      </c>
      <c r="D351">
        <v>167</v>
      </c>
      <c r="E351">
        <v>545</v>
      </c>
      <c r="F351">
        <v>1</v>
      </c>
    </row>
    <row r="352" spans="1:6" x14ac:dyDescent="0.25">
      <c r="A352">
        <v>137</v>
      </c>
      <c r="B352">
        <v>113</v>
      </c>
      <c r="C352">
        <v>127</v>
      </c>
      <c r="D352">
        <v>167</v>
      </c>
      <c r="E352">
        <v>544</v>
      </c>
      <c r="F352">
        <v>1</v>
      </c>
    </row>
    <row r="353" spans="1:6" x14ac:dyDescent="0.25">
      <c r="A353">
        <v>137</v>
      </c>
      <c r="B353">
        <v>113</v>
      </c>
      <c r="C353">
        <v>127</v>
      </c>
      <c r="D353">
        <v>167</v>
      </c>
      <c r="E353">
        <v>544</v>
      </c>
      <c r="F353">
        <v>1</v>
      </c>
    </row>
    <row r="354" spans="1:6" x14ac:dyDescent="0.25">
      <c r="A354">
        <v>123</v>
      </c>
      <c r="B354">
        <v>113</v>
      </c>
      <c r="C354">
        <v>127</v>
      </c>
      <c r="D354">
        <v>95</v>
      </c>
      <c r="E354">
        <v>458</v>
      </c>
      <c r="F354">
        <v>0</v>
      </c>
    </row>
    <row r="355" spans="1:6" x14ac:dyDescent="0.25">
      <c r="A355">
        <v>123</v>
      </c>
      <c r="B355">
        <v>113</v>
      </c>
      <c r="C355">
        <v>127</v>
      </c>
      <c r="D355">
        <v>167</v>
      </c>
      <c r="E355">
        <v>530</v>
      </c>
      <c r="F355">
        <v>1</v>
      </c>
    </row>
    <row r="356" spans="1:6" x14ac:dyDescent="0.25">
      <c r="A356">
        <v>102</v>
      </c>
      <c r="B356">
        <v>113</v>
      </c>
      <c r="C356">
        <v>128</v>
      </c>
      <c r="D356">
        <v>95</v>
      </c>
      <c r="E356">
        <v>438</v>
      </c>
      <c r="F356">
        <v>0</v>
      </c>
    </row>
    <row r="357" spans="1:6" x14ac:dyDescent="0.25">
      <c r="A357">
        <v>113</v>
      </c>
      <c r="B357">
        <v>113</v>
      </c>
      <c r="C357">
        <v>112</v>
      </c>
      <c r="D357">
        <v>95</v>
      </c>
      <c r="E357">
        <v>433</v>
      </c>
      <c r="F357">
        <v>0</v>
      </c>
    </row>
    <row r="358" spans="1:6" x14ac:dyDescent="0.25">
      <c r="A358">
        <v>123</v>
      </c>
      <c r="B358">
        <v>113</v>
      </c>
      <c r="C358">
        <v>127</v>
      </c>
      <c r="D358">
        <v>95</v>
      </c>
      <c r="E358">
        <v>458</v>
      </c>
      <c r="F358">
        <v>1</v>
      </c>
    </row>
    <row r="359" spans="1:6" x14ac:dyDescent="0.25">
      <c r="A359">
        <v>113</v>
      </c>
      <c r="B359">
        <v>113</v>
      </c>
      <c r="C359">
        <v>127</v>
      </c>
      <c r="D359">
        <v>95</v>
      </c>
      <c r="E359">
        <v>448</v>
      </c>
      <c r="F359">
        <v>1</v>
      </c>
    </row>
    <row r="360" spans="1:6" x14ac:dyDescent="0.25">
      <c r="A360">
        <v>121</v>
      </c>
      <c r="B360">
        <v>113</v>
      </c>
      <c r="C360">
        <v>128</v>
      </c>
      <c r="D360">
        <v>167</v>
      </c>
      <c r="E360">
        <v>529</v>
      </c>
      <c r="F360">
        <v>0</v>
      </c>
    </row>
    <row r="361" spans="1:6" x14ac:dyDescent="0.25">
      <c r="A361">
        <v>124</v>
      </c>
      <c r="B361">
        <v>113</v>
      </c>
      <c r="C361">
        <v>112</v>
      </c>
      <c r="D361">
        <v>95</v>
      </c>
      <c r="E361">
        <v>444</v>
      </c>
      <c r="F361">
        <v>0</v>
      </c>
    </row>
    <row r="362" spans="1:6" x14ac:dyDescent="0.25">
      <c r="A362">
        <v>137</v>
      </c>
      <c r="B362">
        <v>113</v>
      </c>
      <c r="C362">
        <v>128</v>
      </c>
      <c r="D362">
        <v>95</v>
      </c>
      <c r="E362">
        <v>473</v>
      </c>
      <c r="F362">
        <v>0</v>
      </c>
    </row>
    <row r="363" spans="1:6" x14ac:dyDescent="0.25">
      <c r="A363">
        <v>137</v>
      </c>
      <c r="B363">
        <v>113</v>
      </c>
      <c r="C363">
        <v>128</v>
      </c>
      <c r="D363">
        <v>167</v>
      </c>
      <c r="E363">
        <v>545</v>
      </c>
      <c r="F363">
        <v>1</v>
      </c>
    </row>
    <row r="364" spans="1:6" x14ac:dyDescent="0.25">
      <c r="A364">
        <v>121</v>
      </c>
      <c r="B364">
        <v>140</v>
      </c>
      <c r="C364">
        <v>128</v>
      </c>
      <c r="D364">
        <v>95</v>
      </c>
      <c r="E364">
        <v>484</v>
      </c>
      <c r="F364">
        <v>1</v>
      </c>
    </row>
    <row r="365" spans="1:6" x14ac:dyDescent="0.25">
      <c r="A365">
        <v>121</v>
      </c>
      <c r="B365">
        <v>113</v>
      </c>
      <c r="C365">
        <v>124</v>
      </c>
      <c r="D365">
        <v>95</v>
      </c>
      <c r="E365">
        <v>453</v>
      </c>
      <c r="F365">
        <v>1</v>
      </c>
    </row>
    <row r="366" spans="1:6" x14ac:dyDescent="0.25">
      <c r="A366">
        <v>121</v>
      </c>
      <c r="B366">
        <v>113</v>
      </c>
      <c r="C366">
        <v>133</v>
      </c>
      <c r="D366">
        <v>167</v>
      </c>
      <c r="E366">
        <v>534</v>
      </c>
      <c r="F366">
        <v>1</v>
      </c>
    </row>
    <row r="367" spans="1:6" x14ac:dyDescent="0.25">
      <c r="A367">
        <v>121</v>
      </c>
      <c r="B367">
        <v>113</v>
      </c>
      <c r="C367">
        <v>143</v>
      </c>
      <c r="D367">
        <v>95</v>
      </c>
      <c r="E367">
        <v>472</v>
      </c>
      <c r="F367">
        <v>0</v>
      </c>
    </row>
    <row r="368" spans="1:6" x14ac:dyDescent="0.25">
      <c r="A368">
        <v>123</v>
      </c>
      <c r="B368">
        <v>113</v>
      </c>
      <c r="C368">
        <v>128</v>
      </c>
      <c r="D368">
        <v>167</v>
      </c>
      <c r="E368">
        <v>531</v>
      </c>
      <c r="F368">
        <v>0</v>
      </c>
    </row>
    <row r="369" spans="1:6" x14ac:dyDescent="0.25">
      <c r="A369">
        <v>121</v>
      </c>
      <c r="B369">
        <v>113</v>
      </c>
      <c r="C369">
        <v>128</v>
      </c>
      <c r="D369">
        <v>95</v>
      </c>
      <c r="E369">
        <v>457</v>
      </c>
      <c r="F369">
        <v>1</v>
      </c>
    </row>
    <row r="370" spans="1:6" x14ac:dyDescent="0.25">
      <c r="A370">
        <v>121</v>
      </c>
      <c r="B370">
        <v>113</v>
      </c>
      <c r="C370">
        <v>143</v>
      </c>
      <c r="D370">
        <v>95</v>
      </c>
      <c r="E370">
        <v>472</v>
      </c>
      <c r="F370">
        <v>0</v>
      </c>
    </row>
    <row r="371" spans="1:6" x14ac:dyDescent="0.25">
      <c r="A371">
        <v>121</v>
      </c>
      <c r="B371">
        <v>113</v>
      </c>
      <c r="C371">
        <v>128</v>
      </c>
      <c r="D371">
        <v>95</v>
      </c>
      <c r="E371">
        <v>457</v>
      </c>
      <c r="F371">
        <v>0</v>
      </c>
    </row>
    <row r="372" spans="1:6" x14ac:dyDescent="0.25">
      <c r="A372">
        <v>121</v>
      </c>
      <c r="B372">
        <v>113</v>
      </c>
      <c r="C372">
        <v>112</v>
      </c>
      <c r="D372">
        <v>95</v>
      </c>
      <c r="E372">
        <v>441</v>
      </c>
      <c r="F372">
        <v>0</v>
      </c>
    </row>
    <row r="373" spans="1:6" x14ac:dyDescent="0.25">
      <c r="A373">
        <v>121</v>
      </c>
      <c r="B373">
        <v>113</v>
      </c>
      <c r="C373">
        <v>128</v>
      </c>
      <c r="D373">
        <v>95</v>
      </c>
      <c r="E373">
        <v>457</v>
      </c>
      <c r="F373">
        <v>0</v>
      </c>
    </row>
    <row r="374" spans="1:6" x14ac:dyDescent="0.25">
      <c r="A374">
        <v>121</v>
      </c>
      <c r="B374">
        <v>113</v>
      </c>
      <c r="C374">
        <v>112</v>
      </c>
      <c r="D374">
        <v>167</v>
      </c>
      <c r="E374">
        <v>513</v>
      </c>
      <c r="F374">
        <v>1</v>
      </c>
    </row>
    <row r="375" spans="1:6" x14ac:dyDescent="0.25">
      <c r="A375">
        <v>137</v>
      </c>
      <c r="B375">
        <v>113</v>
      </c>
      <c r="C375">
        <v>128</v>
      </c>
      <c r="D375">
        <v>95</v>
      </c>
      <c r="E375">
        <v>473</v>
      </c>
      <c r="F375">
        <v>0</v>
      </c>
    </row>
    <row r="376" spans="1:6" x14ac:dyDescent="0.25">
      <c r="A376">
        <v>137</v>
      </c>
      <c r="B376">
        <v>113</v>
      </c>
      <c r="C376">
        <v>128</v>
      </c>
      <c r="D376">
        <v>167</v>
      </c>
      <c r="E376">
        <v>545</v>
      </c>
      <c r="F376">
        <v>0</v>
      </c>
    </row>
    <row r="377" spans="1:6" x14ac:dyDescent="0.25">
      <c r="A377">
        <v>123</v>
      </c>
      <c r="B377">
        <v>113</v>
      </c>
      <c r="C377">
        <v>124</v>
      </c>
      <c r="D377">
        <v>167</v>
      </c>
      <c r="E377">
        <v>527</v>
      </c>
      <c r="F377">
        <v>0</v>
      </c>
    </row>
    <row r="378" spans="1:6" x14ac:dyDescent="0.25">
      <c r="A378">
        <v>137</v>
      </c>
      <c r="B378">
        <v>113</v>
      </c>
      <c r="C378">
        <v>128</v>
      </c>
      <c r="D378">
        <v>167</v>
      </c>
      <c r="E378">
        <v>545</v>
      </c>
      <c r="F378">
        <v>0</v>
      </c>
    </row>
    <row r="379" spans="1:6" x14ac:dyDescent="0.25">
      <c r="A379">
        <v>121</v>
      </c>
      <c r="B379">
        <v>113</v>
      </c>
      <c r="C379">
        <v>112</v>
      </c>
      <c r="D379">
        <v>95</v>
      </c>
      <c r="E379">
        <v>441</v>
      </c>
      <c r="F379">
        <v>1</v>
      </c>
    </row>
    <row r="380" spans="1:6" x14ac:dyDescent="0.25">
      <c r="A380">
        <v>121</v>
      </c>
      <c r="B380">
        <v>113</v>
      </c>
      <c r="C380">
        <v>128</v>
      </c>
      <c r="D380">
        <v>95</v>
      </c>
      <c r="E380">
        <v>457</v>
      </c>
      <c r="F380">
        <v>0</v>
      </c>
    </row>
    <row r="381" spans="1:6" x14ac:dyDescent="0.25">
      <c r="A381">
        <v>123</v>
      </c>
      <c r="B381">
        <v>113</v>
      </c>
      <c r="C381">
        <v>128</v>
      </c>
      <c r="D381">
        <v>167</v>
      </c>
      <c r="E381">
        <v>531</v>
      </c>
      <c r="F381">
        <v>0</v>
      </c>
    </row>
    <row r="382" spans="1:6" x14ac:dyDescent="0.25">
      <c r="A382">
        <v>121</v>
      </c>
      <c r="B382">
        <v>113</v>
      </c>
      <c r="C382">
        <v>114</v>
      </c>
      <c r="D382">
        <v>95</v>
      </c>
      <c r="E382">
        <v>443</v>
      </c>
      <c r="F382">
        <v>0</v>
      </c>
    </row>
    <row r="383" spans="1:6" x14ac:dyDescent="0.25">
      <c r="A383">
        <v>137</v>
      </c>
      <c r="B383">
        <v>113</v>
      </c>
      <c r="C383">
        <v>123</v>
      </c>
      <c r="D383">
        <v>95</v>
      </c>
      <c r="E383">
        <v>468</v>
      </c>
      <c r="F383">
        <v>0</v>
      </c>
    </row>
    <row r="384" spans="1:6" x14ac:dyDescent="0.25">
      <c r="A384">
        <v>137</v>
      </c>
      <c r="B384">
        <v>113</v>
      </c>
      <c r="C384">
        <v>123</v>
      </c>
      <c r="D384">
        <v>167</v>
      </c>
      <c r="E384">
        <v>540</v>
      </c>
      <c r="F384">
        <v>1</v>
      </c>
    </row>
    <row r="385" spans="1:6" x14ac:dyDescent="0.25">
      <c r="A385">
        <v>123</v>
      </c>
      <c r="B385">
        <v>113</v>
      </c>
      <c r="C385">
        <v>123</v>
      </c>
      <c r="D385">
        <v>167</v>
      </c>
      <c r="E385">
        <v>526</v>
      </c>
      <c r="F385">
        <v>1</v>
      </c>
    </row>
    <row r="386" spans="1:6" x14ac:dyDescent="0.25">
      <c r="A386">
        <v>121</v>
      </c>
      <c r="B386">
        <v>113</v>
      </c>
      <c r="C386">
        <v>98</v>
      </c>
      <c r="D386">
        <v>95</v>
      </c>
      <c r="E386">
        <v>427</v>
      </c>
      <c r="F386">
        <v>0</v>
      </c>
    </row>
    <row r="387" spans="1:6" x14ac:dyDescent="0.25">
      <c r="A387">
        <v>121</v>
      </c>
      <c r="B387">
        <v>113</v>
      </c>
      <c r="C387">
        <v>114</v>
      </c>
      <c r="D387">
        <v>95</v>
      </c>
      <c r="E387">
        <v>443</v>
      </c>
      <c r="F387">
        <v>0</v>
      </c>
    </row>
    <row r="388" spans="1:6" x14ac:dyDescent="0.25">
      <c r="A388">
        <v>137</v>
      </c>
      <c r="B388">
        <v>113</v>
      </c>
      <c r="C388">
        <v>144</v>
      </c>
      <c r="D388">
        <v>167</v>
      </c>
      <c r="E388">
        <v>561</v>
      </c>
      <c r="F388">
        <v>1</v>
      </c>
    </row>
    <row r="389" spans="1:6" x14ac:dyDescent="0.25">
      <c r="A389">
        <v>121</v>
      </c>
      <c r="B389">
        <v>113</v>
      </c>
      <c r="C389">
        <v>112</v>
      </c>
      <c r="D389">
        <v>95</v>
      </c>
      <c r="E389">
        <v>441</v>
      </c>
      <c r="F389">
        <v>0</v>
      </c>
    </row>
    <row r="390" spans="1:6" x14ac:dyDescent="0.25">
      <c r="A390">
        <v>137</v>
      </c>
      <c r="B390">
        <v>113</v>
      </c>
      <c r="C390">
        <v>143</v>
      </c>
      <c r="D390">
        <v>167</v>
      </c>
      <c r="E390">
        <v>560</v>
      </c>
      <c r="F390">
        <v>1</v>
      </c>
    </row>
    <row r="391" spans="1:6" x14ac:dyDescent="0.25">
      <c r="A391">
        <v>137</v>
      </c>
      <c r="B391">
        <v>113</v>
      </c>
      <c r="C391">
        <v>143</v>
      </c>
      <c r="D391">
        <v>167</v>
      </c>
      <c r="E391">
        <v>560</v>
      </c>
      <c r="F391">
        <v>1</v>
      </c>
    </row>
    <row r="392" spans="1:6" x14ac:dyDescent="0.25">
      <c r="A392">
        <v>121</v>
      </c>
      <c r="B392">
        <v>113</v>
      </c>
      <c r="C392">
        <v>143</v>
      </c>
      <c r="D392">
        <v>167</v>
      </c>
      <c r="E392">
        <v>544</v>
      </c>
      <c r="F392">
        <v>1</v>
      </c>
    </row>
    <row r="393" spans="1:6" x14ac:dyDescent="0.25">
      <c r="A393">
        <v>123</v>
      </c>
      <c r="B393">
        <v>113</v>
      </c>
      <c r="C393">
        <v>112</v>
      </c>
      <c r="D393">
        <v>95</v>
      </c>
      <c r="E393">
        <v>443</v>
      </c>
      <c r="F393">
        <v>0</v>
      </c>
    </row>
    <row r="394" spans="1:6" x14ac:dyDescent="0.25">
      <c r="A394">
        <v>121</v>
      </c>
      <c r="B394">
        <v>113</v>
      </c>
      <c r="C394">
        <v>112</v>
      </c>
      <c r="D394">
        <v>95</v>
      </c>
      <c r="E394">
        <v>441</v>
      </c>
      <c r="F394">
        <v>0</v>
      </c>
    </row>
    <row r="395" spans="1:6" x14ac:dyDescent="0.25">
      <c r="A395">
        <v>121</v>
      </c>
      <c r="B395">
        <v>113</v>
      </c>
      <c r="C395">
        <v>112</v>
      </c>
      <c r="D395">
        <v>95</v>
      </c>
      <c r="E395">
        <v>441</v>
      </c>
      <c r="F395">
        <v>1</v>
      </c>
    </row>
    <row r="396" spans="1:6" x14ac:dyDescent="0.25">
      <c r="A396">
        <v>121</v>
      </c>
      <c r="B396">
        <v>113</v>
      </c>
      <c r="C396">
        <v>98</v>
      </c>
      <c r="D396">
        <v>167</v>
      </c>
      <c r="E396">
        <v>499</v>
      </c>
      <c r="F396">
        <v>0</v>
      </c>
    </row>
    <row r="397" spans="1:6" x14ac:dyDescent="0.25">
      <c r="A397">
        <v>124</v>
      </c>
      <c r="B397">
        <v>113</v>
      </c>
      <c r="C397">
        <v>98</v>
      </c>
      <c r="D397">
        <v>167</v>
      </c>
      <c r="E397">
        <v>502</v>
      </c>
      <c r="F397">
        <v>0</v>
      </c>
    </row>
    <row r="398" spans="1:6" x14ac:dyDescent="0.25">
      <c r="A398">
        <v>121</v>
      </c>
      <c r="B398">
        <v>113</v>
      </c>
      <c r="C398">
        <v>143</v>
      </c>
      <c r="D398">
        <v>167</v>
      </c>
      <c r="E398">
        <v>544</v>
      </c>
      <c r="F398">
        <v>0</v>
      </c>
    </row>
    <row r="399" spans="1:6" x14ac:dyDescent="0.25">
      <c r="A399">
        <v>121</v>
      </c>
      <c r="B399">
        <v>113</v>
      </c>
      <c r="C399">
        <v>127</v>
      </c>
      <c r="D399">
        <v>95</v>
      </c>
      <c r="E399">
        <v>456</v>
      </c>
      <c r="F399">
        <v>0</v>
      </c>
    </row>
    <row r="400" spans="1:6" x14ac:dyDescent="0.25">
      <c r="A400">
        <v>121</v>
      </c>
      <c r="B400">
        <v>113</v>
      </c>
      <c r="C400">
        <v>101</v>
      </c>
      <c r="D400">
        <v>95</v>
      </c>
      <c r="E400">
        <v>430</v>
      </c>
      <c r="F400">
        <v>0</v>
      </c>
    </row>
    <row r="401" spans="1:6" x14ac:dyDescent="0.25">
      <c r="A401">
        <v>121</v>
      </c>
      <c r="B401">
        <v>113</v>
      </c>
      <c r="C401">
        <v>128</v>
      </c>
      <c r="D401">
        <v>95</v>
      </c>
      <c r="E401">
        <v>457</v>
      </c>
      <c r="F401">
        <v>0</v>
      </c>
    </row>
    <row r="402" spans="1:6" x14ac:dyDescent="0.25">
      <c r="A402">
        <v>121</v>
      </c>
      <c r="B402">
        <v>113</v>
      </c>
      <c r="C402">
        <v>128</v>
      </c>
      <c r="D402">
        <v>95</v>
      </c>
      <c r="E402">
        <v>457</v>
      </c>
      <c r="F402">
        <v>0</v>
      </c>
    </row>
    <row r="403" spans="1:6" x14ac:dyDescent="0.25">
      <c r="A403">
        <v>137</v>
      </c>
      <c r="B403">
        <v>113</v>
      </c>
      <c r="C403">
        <v>98</v>
      </c>
      <c r="D403">
        <v>95</v>
      </c>
      <c r="E403">
        <v>443</v>
      </c>
      <c r="F403">
        <v>0</v>
      </c>
    </row>
    <row r="404" spans="1:6" x14ac:dyDescent="0.25">
      <c r="A404">
        <v>113</v>
      </c>
      <c r="B404">
        <v>113</v>
      </c>
      <c r="C404">
        <v>101</v>
      </c>
      <c r="D404">
        <v>95</v>
      </c>
      <c r="E404">
        <v>422</v>
      </c>
      <c r="F404">
        <v>0</v>
      </c>
    </row>
    <row r="405" spans="1:6" x14ac:dyDescent="0.25">
      <c r="A405">
        <v>113</v>
      </c>
      <c r="B405">
        <v>113</v>
      </c>
      <c r="C405">
        <v>98</v>
      </c>
      <c r="D405">
        <v>167</v>
      </c>
      <c r="E405">
        <v>491</v>
      </c>
      <c r="F405">
        <v>0</v>
      </c>
    </row>
    <row r="406" spans="1:6" x14ac:dyDescent="0.25">
      <c r="A406">
        <v>123</v>
      </c>
      <c r="B406">
        <v>113</v>
      </c>
      <c r="C406">
        <v>114</v>
      </c>
      <c r="D406">
        <v>95</v>
      </c>
      <c r="E406">
        <v>445</v>
      </c>
      <c r="F406">
        <v>0</v>
      </c>
    </row>
    <row r="407" spans="1:6" x14ac:dyDescent="0.25">
      <c r="A407">
        <v>123</v>
      </c>
      <c r="B407">
        <v>113</v>
      </c>
      <c r="C407">
        <v>114</v>
      </c>
      <c r="D407">
        <v>167</v>
      </c>
      <c r="E407">
        <v>517</v>
      </c>
      <c r="F407">
        <v>0</v>
      </c>
    </row>
    <row r="408" spans="1:6" x14ac:dyDescent="0.25">
      <c r="A408">
        <v>121</v>
      </c>
      <c r="B408">
        <v>113</v>
      </c>
      <c r="C408">
        <v>128</v>
      </c>
      <c r="D408">
        <v>95</v>
      </c>
      <c r="E408">
        <v>457</v>
      </c>
      <c r="F408">
        <v>0</v>
      </c>
    </row>
    <row r="409" spans="1:6" x14ac:dyDescent="0.25">
      <c r="A409">
        <v>121</v>
      </c>
      <c r="B409">
        <v>113</v>
      </c>
      <c r="C409">
        <v>143</v>
      </c>
      <c r="D409">
        <v>167</v>
      </c>
      <c r="E409">
        <v>544</v>
      </c>
      <c r="F409">
        <v>1</v>
      </c>
    </row>
    <row r="410" spans="1:6" x14ac:dyDescent="0.25">
      <c r="A410">
        <v>121</v>
      </c>
      <c r="B410">
        <v>113</v>
      </c>
      <c r="C410">
        <v>98</v>
      </c>
      <c r="D410">
        <v>95</v>
      </c>
      <c r="E410">
        <v>427</v>
      </c>
      <c r="F410">
        <v>0</v>
      </c>
    </row>
    <row r="411" spans="1:6" x14ac:dyDescent="0.25">
      <c r="A411">
        <v>121</v>
      </c>
      <c r="B411">
        <v>113</v>
      </c>
      <c r="C411">
        <v>123</v>
      </c>
      <c r="D411">
        <v>95</v>
      </c>
      <c r="E411">
        <v>452</v>
      </c>
      <c r="F411">
        <v>0</v>
      </c>
    </row>
    <row r="412" spans="1:6" x14ac:dyDescent="0.25">
      <c r="A412">
        <v>121</v>
      </c>
      <c r="B412">
        <v>113</v>
      </c>
      <c r="C412">
        <v>123</v>
      </c>
      <c r="D412">
        <v>167</v>
      </c>
      <c r="E412">
        <v>524</v>
      </c>
      <c r="F412">
        <v>0</v>
      </c>
    </row>
    <row r="413" spans="1:6" x14ac:dyDescent="0.25">
      <c r="A413">
        <v>121</v>
      </c>
      <c r="B413">
        <v>113</v>
      </c>
      <c r="C413">
        <v>123</v>
      </c>
      <c r="D413">
        <v>95</v>
      </c>
      <c r="E413">
        <v>452</v>
      </c>
      <c r="F413">
        <v>0</v>
      </c>
    </row>
    <row r="414" spans="1:6" x14ac:dyDescent="0.25">
      <c r="A414">
        <v>121</v>
      </c>
      <c r="B414">
        <v>113</v>
      </c>
      <c r="C414">
        <v>143</v>
      </c>
      <c r="D414">
        <v>167</v>
      </c>
      <c r="E414">
        <v>544</v>
      </c>
      <c r="F414">
        <v>0</v>
      </c>
    </row>
    <row r="415" spans="1:6" x14ac:dyDescent="0.25">
      <c r="A415">
        <v>121</v>
      </c>
      <c r="B415">
        <v>113</v>
      </c>
      <c r="C415">
        <v>112</v>
      </c>
      <c r="D415">
        <v>167</v>
      </c>
      <c r="E415">
        <v>513</v>
      </c>
      <c r="F415">
        <v>0</v>
      </c>
    </row>
    <row r="416" spans="1:6" x14ac:dyDescent="0.25">
      <c r="A416">
        <v>121</v>
      </c>
      <c r="B416">
        <v>113</v>
      </c>
      <c r="C416">
        <v>112</v>
      </c>
      <c r="D416">
        <v>95</v>
      </c>
      <c r="E416">
        <v>441</v>
      </c>
      <c r="F416">
        <v>0</v>
      </c>
    </row>
    <row r="417" spans="1:6" x14ac:dyDescent="0.25">
      <c r="A417">
        <v>123</v>
      </c>
      <c r="B417">
        <v>113</v>
      </c>
      <c r="C417">
        <v>101</v>
      </c>
      <c r="D417">
        <v>95</v>
      </c>
      <c r="E417">
        <v>432</v>
      </c>
      <c r="F417">
        <v>0</v>
      </c>
    </row>
    <row r="418" spans="1:6" x14ac:dyDescent="0.25">
      <c r="A418">
        <v>137</v>
      </c>
      <c r="B418">
        <v>113</v>
      </c>
      <c r="C418">
        <v>112</v>
      </c>
      <c r="D418">
        <v>95</v>
      </c>
      <c r="E418">
        <v>457</v>
      </c>
      <c r="F418">
        <v>0</v>
      </c>
    </row>
    <row r="419" spans="1:6" x14ac:dyDescent="0.25">
      <c r="A419">
        <v>121</v>
      </c>
      <c r="B419">
        <v>113</v>
      </c>
      <c r="C419">
        <v>112</v>
      </c>
      <c r="D419">
        <v>167</v>
      </c>
      <c r="E419">
        <v>513</v>
      </c>
      <c r="F419">
        <v>0</v>
      </c>
    </row>
    <row r="420" spans="1:6" x14ac:dyDescent="0.25">
      <c r="A420">
        <v>121</v>
      </c>
      <c r="B420">
        <v>113</v>
      </c>
      <c r="C420">
        <v>112</v>
      </c>
      <c r="D420">
        <v>95</v>
      </c>
      <c r="E420">
        <v>441</v>
      </c>
      <c r="F420">
        <v>0</v>
      </c>
    </row>
    <row r="421" spans="1:6" x14ac:dyDescent="0.25">
      <c r="A421">
        <v>113</v>
      </c>
      <c r="B421">
        <v>113</v>
      </c>
      <c r="C421">
        <v>98</v>
      </c>
      <c r="D421">
        <v>167</v>
      </c>
      <c r="E421">
        <v>491</v>
      </c>
      <c r="F421">
        <v>0</v>
      </c>
    </row>
    <row r="422" spans="1:6" x14ac:dyDescent="0.25">
      <c r="A422">
        <v>121</v>
      </c>
      <c r="B422">
        <v>113</v>
      </c>
      <c r="C422">
        <v>128</v>
      </c>
      <c r="D422">
        <v>95</v>
      </c>
      <c r="E422">
        <v>457</v>
      </c>
      <c r="F422">
        <v>0</v>
      </c>
    </row>
    <row r="423" spans="1:6" x14ac:dyDescent="0.25">
      <c r="A423">
        <v>121</v>
      </c>
      <c r="B423">
        <v>113</v>
      </c>
      <c r="C423">
        <v>114</v>
      </c>
      <c r="D423">
        <v>95</v>
      </c>
      <c r="E423">
        <v>443</v>
      </c>
      <c r="F423">
        <v>0</v>
      </c>
    </row>
    <row r="424" spans="1:6" x14ac:dyDescent="0.25">
      <c r="A424">
        <v>137</v>
      </c>
      <c r="B424">
        <v>113</v>
      </c>
      <c r="C424">
        <v>143</v>
      </c>
      <c r="D424">
        <v>167</v>
      </c>
      <c r="E424">
        <v>560</v>
      </c>
      <c r="F424">
        <v>1</v>
      </c>
    </row>
    <row r="425" spans="1:6" x14ac:dyDescent="0.25">
      <c r="A425">
        <v>123</v>
      </c>
      <c r="B425">
        <v>113</v>
      </c>
      <c r="C425">
        <v>128</v>
      </c>
      <c r="D425">
        <v>167</v>
      </c>
      <c r="E425">
        <v>531</v>
      </c>
      <c r="F425">
        <v>0</v>
      </c>
    </row>
    <row r="426" spans="1:6" x14ac:dyDescent="0.25">
      <c r="A426">
        <v>121</v>
      </c>
      <c r="B426">
        <v>113</v>
      </c>
      <c r="C426">
        <v>143</v>
      </c>
      <c r="D426">
        <v>95</v>
      </c>
      <c r="E426">
        <v>472</v>
      </c>
      <c r="F426">
        <v>0</v>
      </c>
    </row>
    <row r="427" spans="1:6" x14ac:dyDescent="0.25">
      <c r="A427">
        <v>121</v>
      </c>
      <c r="B427">
        <v>113</v>
      </c>
      <c r="C427">
        <v>112</v>
      </c>
      <c r="D427">
        <v>95</v>
      </c>
      <c r="E427">
        <v>441</v>
      </c>
      <c r="F427">
        <v>0</v>
      </c>
    </row>
    <row r="428" spans="1:6" x14ac:dyDescent="0.25">
      <c r="A428">
        <v>121</v>
      </c>
      <c r="B428">
        <v>113</v>
      </c>
      <c r="C428">
        <v>128</v>
      </c>
      <c r="D428">
        <v>95</v>
      </c>
      <c r="E428">
        <v>457</v>
      </c>
      <c r="F428">
        <v>0</v>
      </c>
    </row>
    <row r="429" spans="1:6" x14ac:dyDescent="0.25">
      <c r="A429">
        <v>121</v>
      </c>
      <c r="B429">
        <v>113</v>
      </c>
      <c r="C429">
        <v>128</v>
      </c>
      <c r="D429">
        <v>95</v>
      </c>
      <c r="E429">
        <v>457</v>
      </c>
      <c r="F429">
        <v>0</v>
      </c>
    </row>
    <row r="430" spans="1:6" x14ac:dyDescent="0.25">
      <c r="A430">
        <v>121</v>
      </c>
      <c r="B430">
        <v>113</v>
      </c>
      <c r="C430">
        <v>143</v>
      </c>
      <c r="D430">
        <v>95</v>
      </c>
      <c r="E430">
        <v>472</v>
      </c>
      <c r="F430">
        <v>1</v>
      </c>
    </row>
    <row r="431" spans="1:6" x14ac:dyDescent="0.25">
      <c r="A431">
        <v>121</v>
      </c>
      <c r="B431">
        <v>113</v>
      </c>
      <c r="C431">
        <v>133</v>
      </c>
      <c r="D431">
        <v>95</v>
      </c>
      <c r="E431">
        <v>462</v>
      </c>
      <c r="F431">
        <v>0</v>
      </c>
    </row>
    <row r="432" spans="1:6" x14ac:dyDescent="0.25">
      <c r="A432">
        <v>123</v>
      </c>
      <c r="B432">
        <v>113</v>
      </c>
      <c r="C432">
        <v>114</v>
      </c>
      <c r="D432">
        <v>95</v>
      </c>
      <c r="E432">
        <v>445</v>
      </c>
      <c r="F432">
        <v>0</v>
      </c>
    </row>
    <row r="433" spans="1:6" x14ac:dyDescent="0.25">
      <c r="A433">
        <v>123</v>
      </c>
      <c r="B433">
        <v>113</v>
      </c>
      <c r="C433">
        <v>133</v>
      </c>
      <c r="D433">
        <v>95</v>
      </c>
      <c r="E433">
        <v>464</v>
      </c>
      <c r="F433">
        <v>0</v>
      </c>
    </row>
    <row r="434" spans="1:6" x14ac:dyDescent="0.25">
      <c r="A434">
        <v>123</v>
      </c>
      <c r="B434">
        <v>113</v>
      </c>
      <c r="C434">
        <v>143</v>
      </c>
      <c r="D434">
        <v>95</v>
      </c>
      <c r="E434">
        <v>474</v>
      </c>
      <c r="F434">
        <v>0</v>
      </c>
    </row>
    <row r="435" spans="1:6" x14ac:dyDescent="0.25">
      <c r="A435">
        <v>121</v>
      </c>
      <c r="B435">
        <v>113</v>
      </c>
      <c r="C435">
        <v>127</v>
      </c>
      <c r="D435">
        <v>167</v>
      </c>
      <c r="E435">
        <v>528</v>
      </c>
      <c r="F435">
        <v>0</v>
      </c>
    </row>
    <row r="436" spans="1:6" x14ac:dyDescent="0.25">
      <c r="A436">
        <v>123</v>
      </c>
      <c r="B436">
        <v>113</v>
      </c>
      <c r="C436">
        <v>101</v>
      </c>
      <c r="D436">
        <v>95</v>
      </c>
      <c r="E436">
        <v>432</v>
      </c>
      <c r="F436">
        <v>0</v>
      </c>
    </row>
    <row r="437" spans="1:6" x14ac:dyDescent="0.25">
      <c r="A437">
        <v>121</v>
      </c>
      <c r="B437">
        <v>113</v>
      </c>
      <c r="C437">
        <v>101</v>
      </c>
      <c r="D437">
        <v>95</v>
      </c>
      <c r="E437">
        <v>430</v>
      </c>
      <c r="F437">
        <v>0</v>
      </c>
    </row>
    <row r="438" spans="1:6" x14ac:dyDescent="0.25">
      <c r="A438">
        <v>121</v>
      </c>
      <c r="B438">
        <v>113</v>
      </c>
      <c r="C438">
        <v>101</v>
      </c>
      <c r="D438">
        <v>95</v>
      </c>
      <c r="E438">
        <v>430</v>
      </c>
      <c r="F438">
        <v>0</v>
      </c>
    </row>
    <row r="439" spans="1:6" x14ac:dyDescent="0.25">
      <c r="A439">
        <v>121</v>
      </c>
      <c r="B439">
        <v>113</v>
      </c>
      <c r="C439">
        <v>98</v>
      </c>
      <c r="D439">
        <v>95</v>
      </c>
      <c r="E439">
        <v>427</v>
      </c>
      <c r="F439">
        <v>0</v>
      </c>
    </row>
    <row r="440" spans="1:6" x14ac:dyDescent="0.25">
      <c r="A440">
        <v>137</v>
      </c>
      <c r="B440">
        <v>113</v>
      </c>
      <c r="C440">
        <v>143</v>
      </c>
      <c r="D440">
        <v>95</v>
      </c>
      <c r="E440">
        <v>488</v>
      </c>
      <c r="F440">
        <v>1</v>
      </c>
    </row>
    <row r="441" spans="1:6" x14ac:dyDescent="0.25">
      <c r="A441">
        <v>127</v>
      </c>
      <c r="B441">
        <v>113</v>
      </c>
      <c r="C441">
        <v>128</v>
      </c>
      <c r="D441">
        <v>95</v>
      </c>
      <c r="E441">
        <v>463</v>
      </c>
      <c r="F441">
        <v>0</v>
      </c>
    </row>
    <row r="442" spans="1:6" x14ac:dyDescent="0.25">
      <c r="A442">
        <v>121</v>
      </c>
      <c r="B442">
        <v>113</v>
      </c>
      <c r="C442">
        <v>144</v>
      </c>
      <c r="D442">
        <v>95</v>
      </c>
      <c r="E442">
        <v>473</v>
      </c>
      <c r="F442">
        <v>0</v>
      </c>
    </row>
    <row r="443" spans="1:6" x14ac:dyDescent="0.25">
      <c r="A443">
        <v>137</v>
      </c>
      <c r="B443">
        <v>113</v>
      </c>
      <c r="C443">
        <v>124</v>
      </c>
      <c r="D443">
        <v>167</v>
      </c>
      <c r="E443">
        <v>541</v>
      </c>
      <c r="F443">
        <v>1</v>
      </c>
    </row>
    <row r="444" spans="1:6" x14ac:dyDescent="0.25">
      <c r="A444">
        <v>137</v>
      </c>
      <c r="B444">
        <v>113</v>
      </c>
      <c r="C444">
        <v>128</v>
      </c>
      <c r="D444">
        <v>95</v>
      </c>
      <c r="E444">
        <v>473</v>
      </c>
      <c r="F444">
        <v>0</v>
      </c>
    </row>
    <row r="445" spans="1:6" x14ac:dyDescent="0.25">
      <c r="A445">
        <v>124</v>
      </c>
      <c r="B445">
        <v>113</v>
      </c>
      <c r="C445">
        <v>127</v>
      </c>
      <c r="D445">
        <v>95</v>
      </c>
      <c r="E445">
        <v>459</v>
      </c>
      <c r="F445">
        <v>1</v>
      </c>
    </row>
    <row r="446" spans="1:6" x14ac:dyDescent="0.25">
      <c r="A446">
        <v>121</v>
      </c>
      <c r="B446">
        <v>113</v>
      </c>
      <c r="C446">
        <v>101</v>
      </c>
      <c r="D446">
        <v>95</v>
      </c>
      <c r="E446">
        <v>430</v>
      </c>
      <c r="F446">
        <v>0</v>
      </c>
    </row>
    <row r="447" spans="1:6" x14ac:dyDescent="0.25">
      <c r="A447">
        <v>121</v>
      </c>
      <c r="B447">
        <v>113</v>
      </c>
      <c r="C447">
        <v>143</v>
      </c>
      <c r="D447">
        <v>95</v>
      </c>
      <c r="E447">
        <v>472</v>
      </c>
      <c r="F447">
        <v>1</v>
      </c>
    </row>
    <row r="448" spans="1:6" x14ac:dyDescent="0.25">
      <c r="A448">
        <v>123</v>
      </c>
      <c r="B448">
        <v>113</v>
      </c>
      <c r="C448">
        <v>101</v>
      </c>
      <c r="D448">
        <v>95</v>
      </c>
      <c r="E448">
        <v>432</v>
      </c>
      <c r="F448">
        <v>0</v>
      </c>
    </row>
    <row r="449" spans="1:6" x14ac:dyDescent="0.25">
      <c r="A449">
        <v>121</v>
      </c>
      <c r="B449">
        <v>113</v>
      </c>
      <c r="C449">
        <v>101</v>
      </c>
      <c r="D449">
        <v>167</v>
      </c>
      <c r="E449">
        <v>502</v>
      </c>
      <c r="F449">
        <v>0</v>
      </c>
    </row>
    <row r="450" spans="1:6" x14ac:dyDescent="0.25">
      <c r="A450">
        <v>121</v>
      </c>
      <c r="B450">
        <v>113</v>
      </c>
      <c r="C450">
        <v>114</v>
      </c>
      <c r="D450">
        <v>95</v>
      </c>
      <c r="E450">
        <v>443</v>
      </c>
      <c r="F450">
        <v>0</v>
      </c>
    </row>
    <row r="451" spans="1:6" x14ac:dyDescent="0.25">
      <c r="A451">
        <v>121</v>
      </c>
      <c r="B451">
        <v>113</v>
      </c>
      <c r="C451">
        <v>114</v>
      </c>
      <c r="D451">
        <v>95</v>
      </c>
      <c r="E451">
        <v>443</v>
      </c>
      <c r="F451">
        <v>0</v>
      </c>
    </row>
    <row r="452" spans="1:6" x14ac:dyDescent="0.25">
      <c r="A452">
        <v>121</v>
      </c>
      <c r="B452">
        <v>113</v>
      </c>
      <c r="C452">
        <v>112</v>
      </c>
      <c r="D452">
        <v>95</v>
      </c>
      <c r="E452">
        <v>441</v>
      </c>
      <c r="F452">
        <v>0</v>
      </c>
    </row>
    <row r="453" spans="1:6" x14ac:dyDescent="0.25">
      <c r="A453">
        <v>121</v>
      </c>
      <c r="B453">
        <v>113</v>
      </c>
      <c r="C453">
        <v>124</v>
      </c>
      <c r="D453">
        <v>95</v>
      </c>
      <c r="E453">
        <v>453</v>
      </c>
      <c r="F453">
        <v>0</v>
      </c>
    </row>
    <row r="454" spans="1:6" x14ac:dyDescent="0.25">
      <c r="A454">
        <v>137</v>
      </c>
      <c r="B454">
        <v>113</v>
      </c>
      <c r="C454">
        <v>124</v>
      </c>
      <c r="D454">
        <v>95</v>
      </c>
      <c r="E454">
        <v>469</v>
      </c>
      <c r="F454">
        <v>0</v>
      </c>
    </row>
    <row r="455" spans="1:6" x14ac:dyDescent="0.25">
      <c r="A455">
        <v>113</v>
      </c>
      <c r="B455">
        <v>113</v>
      </c>
      <c r="C455">
        <v>144</v>
      </c>
      <c r="D455">
        <v>167</v>
      </c>
      <c r="E455">
        <v>537</v>
      </c>
      <c r="F455">
        <v>1</v>
      </c>
    </row>
    <row r="456" spans="1:6" x14ac:dyDescent="0.25">
      <c r="A456">
        <v>123</v>
      </c>
      <c r="B456">
        <v>113</v>
      </c>
      <c r="C456">
        <v>128</v>
      </c>
      <c r="D456">
        <v>95</v>
      </c>
      <c r="E456">
        <v>459</v>
      </c>
      <c r="F456">
        <v>1</v>
      </c>
    </row>
    <row r="457" spans="1:6" x14ac:dyDescent="0.25">
      <c r="A457">
        <v>137</v>
      </c>
      <c r="B457">
        <v>113</v>
      </c>
      <c r="C457">
        <v>112</v>
      </c>
      <c r="D457">
        <v>95</v>
      </c>
      <c r="E457">
        <v>457</v>
      </c>
      <c r="F457">
        <v>0</v>
      </c>
    </row>
    <row r="458" spans="1:6" x14ac:dyDescent="0.25">
      <c r="A458">
        <v>137</v>
      </c>
      <c r="B458">
        <v>113</v>
      </c>
      <c r="C458">
        <v>128</v>
      </c>
      <c r="D458">
        <v>95</v>
      </c>
      <c r="E458">
        <v>473</v>
      </c>
      <c r="F458">
        <v>1</v>
      </c>
    </row>
    <row r="459" spans="1:6" x14ac:dyDescent="0.25">
      <c r="A459">
        <v>137</v>
      </c>
      <c r="B459">
        <v>113</v>
      </c>
      <c r="C459">
        <v>128</v>
      </c>
      <c r="D459">
        <v>167</v>
      </c>
      <c r="E459">
        <v>545</v>
      </c>
      <c r="F459">
        <v>1</v>
      </c>
    </row>
    <row r="460" spans="1:6" x14ac:dyDescent="0.25">
      <c r="A460">
        <v>123</v>
      </c>
      <c r="B460">
        <v>113</v>
      </c>
      <c r="C460">
        <v>128</v>
      </c>
      <c r="D460">
        <v>167</v>
      </c>
      <c r="E460">
        <v>531</v>
      </c>
      <c r="F460">
        <v>1</v>
      </c>
    </row>
    <row r="461" spans="1:6" x14ac:dyDescent="0.25">
      <c r="A461">
        <v>121</v>
      </c>
      <c r="B461">
        <v>113</v>
      </c>
      <c r="C461">
        <v>112</v>
      </c>
      <c r="D461">
        <v>95</v>
      </c>
      <c r="E461">
        <v>441</v>
      </c>
      <c r="F461">
        <v>0</v>
      </c>
    </row>
    <row r="462" spans="1:6" x14ac:dyDescent="0.25">
      <c r="A462">
        <v>121</v>
      </c>
      <c r="B462">
        <v>113</v>
      </c>
      <c r="C462">
        <v>112</v>
      </c>
      <c r="D462">
        <v>95</v>
      </c>
      <c r="E462">
        <v>441</v>
      </c>
      <c r="F462">
        <v>0</v>
      </c>
    </row>
    <row r="463" spans="1:6" x14ac:dyDescent="0.25">
      <c r="A463">
        <v>121</v>
      </c>
      <c r="B463">
        <v>113</v>
      </c>
      <c r="C463">
        <v>143</v>
      </c>
      <c r="D463">
        <v>167</v>
      </c>
      <c r="E463">
        <v>544</v>
      </c>
      <c r="F463">
        <v>1</v>
      </c>
    </row>
    <row r="464" spans="1:6" x14ac:dyDescent="0.25">
      <c r="A464">
        <v>124</v>
      </c>
      <c r="B464">
        <v>113</v>
      </c>
      <c r="C464">
        <v>112</v>
      </c>
      <c r="D464">
        <v>95</v>
      </c>
      <c r="E464">
        <v>444</v>
      </c>
      <c r="F464">
        <v>0</v>
      </c>
    </row>
    <row r="465" spans="1:6" x14ac:dyDescent="0.25">
      <c r="A465">
        <v>124</v>
      </c>
      <c r="B465">
        <v>113</v>
      </c>
      <c r="C465">
        <v>112</v>
      </c>
      <c r="D465">
        <v>95</v>
      </c>
      <c r="E465">
        <v>444</v>
      </c>
      <c r="F465">
        <v>0</v>
      </c>
    </row>
    <row r="466" spans="1:6" x14ac:dyDescent="0.25">
      <c r="A466">
        <v>113</v>
      </c>
      <c r="B466">
        <v>113</v>
      </c>
      <c r="C466">
        <v>112</v>
      </c>
      <c r="D466">
        <v>95</v>
      </c>
      <c r="E466">
        <v>433</v>
      </c>
      <c r="F466">
        <v>0</v>
      </c>
    </row>
    <row r="467" spans="1:6" x14ac:dyDescent="0.25">
      <c r="A467">
        <v>123</v>
      </c>
      <c r="B467">
        <v>113</v>
      </c>
      <c r="C467">
        <v>143</v>
      </c>
      <c r="D467">
        <v>95</v>
      </c>
      <c r="E467">
        <v>474</v>
      </c>
      <c r="F467">
        <v>0</v>
      </c>
    </row>
    <row r="468" spans="1:6" x14ac:dyDescent="0.25">
      <c r="A468">
        <v>121</v>
      </c>
      <c r="B468">
        <v>113</v>
      </c>
      <c r="C468">
        <v>114</v>
      </c>
      <c r="D468">
        <v>95</v>
      </c>
      <c r="E468">
        <v>443</v>
      </c>
      <c r="F468">
        <v>1</v>
      </c>
    </row>
    <row r="469" spans="1:6" x14ac:dyDescent="0.25">
      <c r="A469">
        <v>121</v>
      </c>
      <c r="B469">
        <v>113</v>
      </c>
      <c r="C469">
        <v>124</v>
      </c>
      <c r="D469">
        <v>167</v>
      </c>
      <c r="E469">
        <v>525</v>
      </c>
      <c r="F469">
        <v>1</v>
      </c>
    </row>
    <row r="470" spans="1:6" x14ac:dyDescent="0.25">
      <c r="A470">
        <v>121</v>
      </c>
      <c r="B470">
        <v>113</v>
      </c>
      <c r="C470">
        <v>143</v>
      </c>
      <c r="D470">
        <v>167</v>
      </c>
      <c r="E470">
        <v>544</v>
      </c>
      <c r="F470">
        <v>1</v>
      </c>
    </row>
    <row r="471" spans="1:6" x14ac:dyDescent="0.25">
      <c r="A471">
        <v>121</v>
      </c>
      <c r="B471">
        <v>113</v>
      </c>
      <c r="C471">
        <v>128</v>
      </c>
      <c r="D471">
        <v>167</v>
      </c>
      <c r="E471">
        <v>529</v>
      </c>
      <c r="F471">
        <v>1</v>
      </c>
    </row>
    <row r="472" spans="1:6" x14ac:dyDescent="0.25">
      <c r="A472">
        <v>121</v>
      </c>
      <c r="B472">
        <v>113</v>
      </c>
      <c r="C472">
        <v>114</v>
      </c>
      <c r="D472">
        <v>95</v>
      </c>
      <c r="E472">
        <v>443</v>
      </c>
      <c r="F472">
        <v>0</v>
      </c>
    </row>
    <row r="473" spans="1:6" x14ac:dyDescent="0.25">
      <c r="A473">
        <v>137</v>
      </c>
      <c r="B473">
        <v>113</v>
      </c>
      <c r="C473">
        <v>128</v>
      </c>
      <c r="D473">
        <v>95</v>
      </c>
      <c r="E473">
        <v>473</v>
      </c>
      <c r="F473">
        <v>0</v>
      </c>
    </row>
    <row r="474" spans="1:6" x14ac:dyDescent="0.25">
      <c r="A474">
        <v>137</v>
      </c>
      <c r="B474">
        <v>113</v>
      </c>
      <c r="C474">
        <v>101</v>
      </c>
      <c r="D474">
        <v>95</v>
      </c>
      <c r="E474">
        <v>446</v>
      </c>
      <c r="F474">
        <v>0</v>
      </c>
    </row>
    <row r="475" spans="1:6" x14ac:dyDescent="0.25">
      <c r="A475">
        <v>137</v>
      </c>
      <c r="B475">
        <v>113</v>
      </c>
      <c r="C475">
        <v>143</v>
      </c>
      <c r="D475">
        <v>167</v>
      </c>
      <c r="E475">
        <v>560</v>
      </c>
      <c r="F475">
        <v>1</v>
      </c>
    </row>
    <row r="476" spans="1:6" x14ac:dyDescent="0.25">
      <c r="A476">
        <v>113</v>
      </c>
      <c r="B476">
        <v>113</v>
      </c>
      <c r="C476">
        <v>112</v>
      </c>
      <c r="D476">
        <v>95</v>
      </c>
      <c r="E476">
        <v>433</v>
      </c>
      <c r="F476">
        <v>0</v>
      </c>
    </row>
    <row r="477" spans="1:6" x14ac:dyDescent="0.25">
      <c r="A477">
        <v>123</v>
      </c>
      <c r="B477">
        <v>113</v>
      </c>
      <c r="C477">
        <v>112</v>
      </c>
      <c r="D477">
        <v>95</v>
      </c>
      <c r="E477">
        <v>443</v>
      </c>
      <c r="F477">
        <v>0</v>
      </c>
    </row>
    <row r="478" spans="1:6" x14ac:dyDescent="0.25">
      <c r="A478">
        <v>123</v>
      </c>
      <c r="B478">
        <v>113</v>
      </c>
      <c r="C478">
        <v>143</v>
      </c>
      <c r="D478">
        <v>95</v>
      </c>
      <c r="E478">
        <v>474</v>
      </c>
      <c r="F478">
        <v>0</v>
      </c>
    </row>
    <row r="479" spans="1:6" x14ac:dyDescent="0.25">
      <c r="A479">
        <v>113</v>
      </c>
      <c r="B479">
        <v>113</v>
      </c>
      <c r="C479">
        <v>133</v>
      </c>
      <c r="D479">
        <v>95</v>
      </c>
      <c r="E479">
        <v>454</v>
      </c>
      <c r="F479">
        <v>1</v>
      </c>
    </row>
    <row r="480" spans="1:6" x14ac:dyDescent="0.25">
      <c r="A480">
        <v>121</v>
      </c>
      <c r="B480">
        <v>113</v>
      </c>
      <c r="C480">
        <v>112</v>
      </c>
      <c r="D480">
        <v>95</v>
      </c>
      <c r="E480">
        <v>441</v>
      </c>
      <c r="F480">
        <v>0</v>
      </c>
    </row>
    <row r="481" spans="1:6" x14ac:dyDescent="0.25">
      <c r="A481">
        <v>113</v>
      </c>
      <c r="B481">
        <v>113</v>
      </c>
      <c r="C481">
        <v>112</v>
      </c>
      <c r="D481">
        <v>95</v>
      </c>
      <c r="E481">
        <v>433</v>
      </c>
      <c r="F481">
        <v>0</v>
      </c>
    </row>
    <row r="482" spans="1:6" x14ac:dyDescent="0.25">
      <c r="A482">
        <v>113</v>
      </c>
      <c r="B482">
        <v>113</v>
      </c>
      <c r="C482">
        <v>112</v>
      </c>
      <c r="D482">
        <v>95</v>
      </c>
      <c r="E482">
        <v>433</v>
      </c>
      <c r="F482">
        <v>0</v>
      </c>
    </row>
    <row r="483" spans="1:6" x14ac:dyDescent="0.25">
      <c r="A483">
        <v>113</v>
      </c>
      <c r="B483">
        <v>113</v>
      </c>
      <c r="C483">
        <v>127</v>
      </c>
      <c r="D483">
        <v>95</v>
      </c>
      <c r="E483">
        <v>448</v>
      </c>
      <c r="F483">
        <v>0</v>
      </c>
    </row>
    <row r="484" spans="1:6" x14ac:dyDescent="0.25">
      <c r="A484">
        <v>113</v>
      </c>
      <c r="B484">
        <v>113</v>
      </c>
      <c r="C484">
        <v>143</v>
      </c>
      <c r="D484">
        <v>95</v>
      </c>
      <c r="E484">
        <v>464</v>
      </c>
      <c r="F484">
        <v>1</v>
      </c>
    </row>
    <row r="485" spans="1:6" x14ac:dyDescent="0.25">
      <c r="A485">
        <v>121</v>
      </c>
      <c r="B485">
        <v>113</v>
      </c>
      <c r="C485">
        <v>123</v>
      </c>
      <c r="D485">
        <v>95</v>
      </c>
      <c r="E485">
        <v>452</v>
      </c>
      <c r="F485">
        <v>0</v>
      </c>
    </row>
    <row r="486" spans="1:6" x14ac:dyDescent="0.25">
      <c r="A486">
        <v>124</v>
      </c>
      <c r="B486">
        <v>113</v>
      </c>
      <c r="C486">
        <v>123</v>
      </c>
      <c r="D486">
        <v>167</v>
      </c>
      <c r="E486">
        <v>527</v>
      </c>
      <c r="F486">
        <v>0</v>
      </c>
    </row>
    <row r="487" spans="1:6" x14ac:dyDescent="0.25">
      <c r="A487">
        <v>113</v>
      </c>
      <c r="B487">
        <v>113</v>
      </c>
      <c r="C487">
        <v>143</v>
      </c>
      <c r="D487">
        <v>95</v>
      </c>
      <c r="E487">
        <v>464</v>
      </c>
      <c r="F487">
        <v>0</v>
      </c>
    </row>
    <row r="488" spans="1:6" x14ac:dyDescent="0.25">
      <c r="A488">
        <v>121</v>
      </c>
      <c r="B488">
        <v>113</v>
      </c>
      <c r="C488">
        <v>143</v>
      </c>
      <c r="D488">
        <v>95</v>
      </c>
      <c r="E488">
        <v>472</v>
      </c>
      <c r="F488">
        <v>0</v>
      </c>
    </row>
    <row r="489" spans="1:6" x14ac:dyDescent="0.25">
      <c r="A489">
        <v>113</v>
      </c>
      <c r="B489">
        <v>113</v>
      </c>
      <c r="C489">
        <v>112</v>
      </c>
      <c r="D489">
        <v>95</v>
      </c>
      <c r="E489">
        <v>433</v>
      </c>
      <c r="F489">
        <v>0</v>
      </c>
    </row>
    <row r="490" spans="1:6" x14ac:dyDescent="0.25">
      <c r="A490">
        <v>113</v>
      </c>
      <c r="B490">
        <v>113</v>
      </c>
      <c r="C490">
        <v>112</v>
      </c>
      <c r="D490">
        <v>95</v>
      </c>
      <c r="E490">
        <v>433</v>
      </c>
      <c r="F490">
        <v>0</v>
      </c>
    </row>
    <row r="491" spans="1:6" x14ac:dyDescent="0.25">
      <c r="A491">
        <v>113</v>
      </c>
      <c r="B491">
        <v>113</v>
      </c>
      <c r="C491">
        <v>128</v>
      </c>
      <c r="D491">
        <v>167</v>
      </c>
      <c r="E491">
        <v>521</v>
      </c>
      <c r="F491">
        <v>1</v>
      </c>
    </row>
    <row r="492" spans="1:6" x14ac:dyDescent="0.25">
      <c r="A492">
        <v>137</v>
      </c>
      <c r="B492">
        <v>113</v>
      </c>
      <c r="C492">
        <v>124</v>
      </c>
      <c r="D492">
        <v>95</v>
      </c>
      <c r="E492">
        <v>469</v>
      </c>
      <c r="F492">
        <v>1</v>
      </c>
    </row>
    <row r="493" spans="1:6" x14ac:dyDescent="0.25">
      <c r="A493">
        <v>124</v>
      </c>
      <c r="B493">
        <v>113</v>
      </c>
      <c r="C493">
        <v>133</v>
      </c>
      <c r="D493">
        <v>95</v>
      </c>
      <c r="E493">
        <v>465</v>
      </c>
      <c r="F493">
        <v>0</v>
      </c>
    </row>
    <row r="494" spans="1:6" x14ac:dyDescent="0.25">
      <c r="A494">
        <v>137</v>
      </c>
      <c r="B494">
        <v>113</v>
      </c>
      <c r="C494">
        <v>143</v>
      </c>
      <c r="D494">
        <v>95</v>
      </c>
      <c r="E494">
        <v>488</v>
      </c>
      <c r="F494">
        <v>0</v>
      </c>
    </row>
    <row r="495" spans="1:6" x14ac:dyDescent="0.25">
      <c r="A495">
        <v>137</v>
      </c>
      <c r="B495">
        <v>113</v>
      </c>
      <c r="C495">
        <v>143</v>
      </c>
      <c r="D495">
        <v>167</v>
      </c>
      <c r="E495">
        <v>560</v>
      </c>
      <c r="F495">
        <v>0</v>
      </c>
    </row>
    <row r="496" spans="1:6" x14ac:dyDescent="0.25">
      <c r="A496">
        <v>123</v>
      </c>
      <c r="B496">
        <v>113</v>
      </c>
      <c r="C496">
        <v>143</v>
      </c>
      <c r="D496">
        <v>95</v>
      </c>
      <c r="E496">
        <v>474</v>
      </c>
      <c r="F496">
        <v>0</v>
      </c>
    </row>
    <row r="497" spans="1:6" x14ac:dyDescent="0.25">
      <c r="A497">
        <v>124</v>
      </c>
      <c r="B497">
        <v>113</v>
      </c>
      <c r="C497">
        <v>143</v>
      </c>
      <c r="D497">
        <v>167</v>
      </c>
      <c r="E497">
        <v>547</v>
      </c>
      <c r="F497">
        <v>0</v>
      </c>
    </row>
    <row r="498" spans="1:6" x14ac:dyDescent="0.25">
      <c r="A498">
        <v>113</v>
      </c>
      <c r="B498">
        <v>113</v>
      </c>
      <c r="C498">
        <v>112</v>
      </c>
      <c r="D498">
        <v>95</v>
      </c>
      <c r="E498">
        <v>433</v>
      </c>
      <c r="F498">
        <v>0</v>
      </c>
    </row>
    <row r="499" spans="1:6" x14ac:dyDescent="0.25">
      <c r="A499">
        <v>121</v>
      </c>
      <c r="B499">
        <v>113</v>
      </c>
      <c r="C499">
        <v>114</v>
      </c>
      <c r="D499">
        <v>95</v>
      </c>
      <c r="E499">
        <v>443</v>
      </c>
      <c r="F499">
        <v>0</v>
      </c>
    </row>
    <row r="500" spans="1:6" x14ac:dyDescent="0.25">
      <c r="A500">
        <v>123</v>
      </c>
      <c r="B500">
        <v>113</v>
      </c>
      <c r="C500">
        <v>143</v>
      </c>
      <c r="D500">
        <v>95</v>
      </c>
      <c r="E500">
        <v>474</v>
      </c>
      <c r="F500">
        <v>0</v>
      </c>
    </row>
    <row r="501" spans="1:6" x14ac:dyDescent="0.25">
      <c r="A501">
        <v>121</v>
      </c>
      <c r="B501">
        <v>113</v>
      </c>
      <c r="C501">
        <v>143</v>
      </c>
      <c r="D501">
        <v>95</v>
      </c>
      <c r="E501">
        <v>472</v>
      </c>
      <c r="F501">
        <v>0</v>
      </c>
    </row>
    <row r="502" spans="1:6" x14ac:dyDescent="0.25">
      <c r="A502">
        <v>121</v>
      </c>
      <c r="B502">
        <v>113</v>
      </c>
      <c r="C502">
        <v>143</v>
      </c>
      <c r="D502">
        <v>95</v>
      </c>
      <c r="E502">
        <v>472</v>
      </c>
      <c r="F502">
        <v>0</v>
      </c>
    </row>
    <row r="503" spans="1:6" x14ac:dyDescent="0.25">
      <c r="A503">
        <v>113</v>
      </c>
      <c r="B503">
        <v>113</v>
      </c>
      <c r="C503">
        <v>112</v>
      </c>
      <c r="D503">
        <v>95</v>
      </c>
      <c r="E503">
        <v>433</v>
      </c>
      <c r="F503">
        <v>0</v>
      </c>
    </row>
    <row r="504" spans="1:6" x14ac:dyDescent="0.25">
      <c r="A504">
        <v>113</v>
      </c>
      <c r="B504">
        <v>113</v>
      </c>
      <c r="C504">
        <v>112</v>
      </c>
      <c r="D504">
        <v>95</v>
      </c>
      <c r="E504">
        <v>433</v>
      </c>
      <c r="F504">
        <v>0</v>
      </c>
    </row>
    <row r="505" spans="1:6" x14ac:dyDescent="0.25">
      <c r="A505">
        <v>121</v>
      </c>
      <c r="B505">
        <v>113</v>
      </c>
      <c r="C505">
        <v>112</v>
      </c>
      <c r="D505">
        <v>95</v>
      </c>
      <c r="E505">
        <v>441</v>
      </c>
      <c r="F505">
        <v>0</v>
      </c>
    </row>
    <row r="506" spans="1:6" x14ac:dyDescent="0.25">
      <c r="A506">
        <v>121</v>
      </c>
      <c r="B506">
        <v>113</v>
      </c>
      <c r="C506">
        <v>112</v>
      </c>
      <c r="D506">
        <v>95</v>
      </c>
      <c r="E506">
        <v>441</v>
      </c>
      <c r="F506">
        <v>0</v>
      </c>
    </row>
    <row r="507" spans="1:6" x14ac:dyDescent="0.25">
      <c r="A507">
        <v>124</v>
      </c>
      <c r="B507">
        <v>113</v>
      </c>
      <c r="C507">
        <v>112</v>
      </c>
      <c r="D507">
        <v>95</v>
      </c>
      <c r="E507">
        <v>444</v>
      </c>
      <c r="F507">
        <v>0</v>
      </c>
    </row>
    <row r="508" spans="1:6" x14ac:dyDescent="0.25">
      <c r="A508">
        <v>121</v>
      </c>
      <c r="B508">
        <v>113</v>
      </c>
      <c r="C508">
        <v>112</v>
      </c>
      <c r="D508">
        <v>95</v>
      </c>
      <c r="E508">
        <v>441</v>
      </c>
      <c r="F508">
        <v>0</v>
      </c>
    </row>
    <row r="509" spans="1:6" x14ac:dyDescent="0.25">
      <c r="A509">
        <v>124</v>
      </c>
      <c r="B509">
        <v>113</v>
      </c>
      <c r="C509">
        <v>112</v>
      </c>
      <c r="D509">
        <v>167</v>
      </c>
      <c r="E509">
        <v>516</v>
      </c>
      <c r="F509">
        <v>1</v>
      </c>
    </row>
    <row r="510" spans="1:6" x14ac:dyDescent="0.25">
      <c r="A510">
        <v>121</v>
      </c>
      <c r="B510">
        <v>113</v>
      </c>
      <c r="C510">
        <v>112</v>
      </c>
      <c r="D510">
        <v>95</v>
      </c>
      <c r="E510">
        <v>441</v>
      </c>
      <c r="F510">
        <v>0</v>
      </c>
    </row>
    <row r="511" spans="1:6" x14ac:dyDescent="0.25">
      <c r="A511">
        <v>113</v>
      </c>
      <c r="B511">
        <v>113</v>
      </c>
      <c r="C511">
        <v>112</v>
      </c>
      <c r="D511">
        <v>95</v>
      </c>
      <c r="E511">
        <v>433</v>
      </c>
      <c r="F511">
        <v>0</v>
      </c>
    </row>
    <row r="512" spans="1:6" x14ac:dyDescent="0.25">
      <c r="A512">
        <v>137</v>
      </c>
      <c r="B512">
        <v>113</v>
      </c>
      <c r="C512">
        <v>112</v>
      </c>
      <c r="D512">
        <v>95</v>
      </c>
      <c r="E512">
        <v>457</v>
      </c>
      <c r="F512">
        <v>0</v>
      </c>
    </row>
    <row r="513" spans="1:6" x14ac:dyDescent="0.25">
      <c r="A513">
        <v>113</v>
      </c>
      <c r="B513">
        <v>113</v>
      </c>
      <c r="C513">
        <v>112</v>
      </c>
      <c r="D513">
        <v>167</v>
      </c>
      <c r="E513">
        <v>505</v>
      </c>
      <c r="F513">
        <v>1</v>
      </c>
    </row>
    <row r="514" spans="1:6" x14ac:dyDescent="0.25">
      <c r="A514">
        <v>121</v>
      </c>
      <c r="B514">
        <v>113</v>
      </c>
      <c r="C514">
        <v>112</v>
      </c>
      <c r="D514">
        <v>95</v>
      </c>
      <c r="E514">
        <v>441</v>
      </c>
      <c r="F514">
        <v>1</v>
      </c>
    </row>
    <row r="515" spans="1:6" x14ac:dyDescent="0.25">
      <c r="A515">
        <v>113</v>
      </c>
      <c r="B515">
        <v>113</v>
      </c>
      <c r="C515">
        <v>112</v>
      </c>
      <c r="D515">
        <v>95</v>
      </c>
      <c r="E515">
        <v>433</v>
      </c>
      <c r="F515">
        <v>1</v>
      </c>
    </row>
    <row r="516" spans="1:6" x14ac:dyDescent="0.25">
      <c r="A516">
        <v>121</v>
      </c>
      <c r="B516">
        <v>113</v>
      </c>
      <c r="C516">
        <v>112</v>
      </c>
      <c r="D516">
        <v>167</v>
      </c>
      <c r="E516">
        <v>513</v>
      </c>
      <c r="F516">
        <v>0</v>
      </c>
    </row>
    <row r="517" spans="1:6" x14ac:dyDescent="0.25">
      <c r="A517">
        <v>121</v>
      </c>
      <c r="B517">
        <v>113</v>
      </c>
      <c r="C517">
        <v>112</v>
      </c>
      <c r="D517">
        <v>167</v>
      </c>
      <c r="E517">
        <v>513</v>
      </c>
      <c r="F517">
        <v>1</v>
      </c>
    </row>
    <row r="518" spans="1:6" x14ac:dyDescent="0.25">
      <c r="A518">
        <v>121</v>
      </c>
      <c r="B518">
        <v>113</v>
      </c>
      <c r="C518">
        <v>112</v>
      </c>
      <c r="D518">
        <v>95</v>
      </c>
      <c r="E518">
        <v>441</v>
      </c>
      <c r="F518">
        <v>0</v>
      </c>
    </row>
    <row r="519" spans="1:6" x14ac:dyDescent="0.25">
      <c r="A519">
        <v>137</v>
      </c>
      <c r="B519">
        <v>113</v>
      </c>
      <c r="C519">
        <v>112</v>
      </c>
      <c r="D519">
        <v>167</v>
      </c>
      <c r="E519">
        <v>529</v>
      </c>
      <c r="F519">
        <v>1</v>
      </c>
    </row>
    <row r="520" spans="1:6" x14ac:dyDescent="0.25">
      <c r="A520">
        <v>121</v>
      </c>
      <c r="B520">
        <v>113</v>
      </c>
      <c r="C520">
        <v>112</v>
      </c>
      <c r="D520">
        <v>167</v>
      </c>
      <c r="E520">
        <v>513</v>
      </c>
      <c r="F520">
        <v>1</v>
      </c>
    </row>
    <row r="521" spans="1:6" x14ac:dyDescent="0.25">
      <c r="A521">
        <v>124</v>
      </c>
      <c r="B521">
        <v>113</v>
      </c>
      <c r="C521">
        <v>112</v>
      </c>
      <c r="D521">
        <v>95</v>
      </c>
      <c r="E521">
        <v>444</v>
      </c>
      <c r="F521">
        <v>0</v>
      </c>
    </row>
    <row r="522" spans="1:6" x14ac:dyDescent="0.25">
      <c r="A522">
        <v>113</v>
      </c>
      <c r="B522">
        <v>113</v>
      </c>
      <c r="C522">
        <v>112</v>
      </c>
      <c r="D522">
        <v>95</v>
      </c>
      <c r="E522">
        <v>433</v>
      </c>
      <c r="F522">
        <v>0</v>
      </c>
    </row>
    <row r="523" spans="1:6" x14ac:dyDescent="0.25">
      <c r="A523">
        <v>113</v>
      </c>
      <c r="B523">
        <v>113</v>
      </c>
      <c r="C523">
        <v>112</v>
      </c>
      <c r="D523">
        <v>167</v>
      </c>
      <c r="E523">
        <v>505</v>
      </c>
      <c r="F523">
        <v>1</v>
      </c>
    </row>
    <row r="524" spans="1:6" x14ac:dyDescent="0.25">
      <c r="A524">
        <v>124</v>
      </c>
      <c r="B524">
        <v>140</v>
      </c>
      <c r="C524">
        <v>112</v>
      </c>
      <c r="D524">
        <v>95</v>
      </c>
      <c r="E524">
        <v>471</v>
      </c>
      <c r="F524">
        <v>0</v>
      </c>
    </row>
    <row r="525" spans="1:6" x14ac:dyDescent="0.25">
      <c r="A525">
        <v>121</v>
      </c>
      <c r="B525">
        <v>113</v>
      </c>
      <c r="C525">
        <v>112</v>
      </c>
      <c r="D525">
        <v>95</v>
      </c>
      <c r="E525">
        <v>441</v>
      </c>
      <c r="F525">
        <v>0</v>
      </c>
    </row>
    <row r="526" spans="1:6" x14ac:dyDescent="0.25">
      <c r="A526">
        <v>121</v>
      </c>
      <c r="B526">
        <v>113</v>
      </c>
      <c r="C526">
        <v>112</v>
      </c>
      <c r="D526">
        <v>167</v>
      </c>
      <c r="E526">
        <v>513</v>
      </c>
      <c r="F526">
        <v>0</v>
      </c>
    </row>
    <row r="527" spans="1:6" x14ac:dyDescent="0.25">
      <c r="A527">
        <v>121</v>
      </c>
      <c r="B527">
        <v>113</v>
      </c>
      <c r="C527">
        <v>112</v>
      </c>
      <c r="D527">
        <v>167</v>
      </c>
      <c r="E527">
        <v>513</v>
      </c>
      <c r="F527">
        <v>0</v>
      </c>
    </row>
    <row r="528" spans="1:6" x14ac:dyDescent="0.25">
      <c r="A528">
        <v>113</v>
      </c>
      <c r="B528">
        <v>113</v>
      </c>
      <c r="C528">
        <v>112</v>
      </c>
      <c r="D528">
        <v>95</v>
      </c>
      <c r="E528">
        <v>433</v>
      </c>
      <c r="F528">
        <v>0</v>
      </c>
    </row>
    <row r="529" spans="1:6" x14ac:dyDescent="0.25">
      <c r="A529">
        <v>121</v>
      </c>
      <c r="B529">
        <v>113</v>
      </c>
      <c r="C529">
        <v>112</v>
      </c>
      <c r="D529">
        <v>95</v>
      </c>
      <c r="E529">
        <v>441</v>
      </c>
      <c r="F529">
        <v>1</v>
      </c>
    </row>
    <row r="530" spans="1:6" x14ac:dyDescent="0.25">
      <c r="A530">
        <v>113</v>
      </c>
      <c r="B530">
        <v>113</v>
      </c>
      <c r="C530">
        <v>112</v>
      </c>
      <c r="D530">
        <v>95</v>
      </c>
      <c r="E530">
        <v>433</v>
      </c>
      <c r="F530">
        <v>0</v>
      </c>
    </row>
    <row r="531" spans="1:6" x14ac:dyDescent="0.25">
      <c r="A531">
        <v>137</v>
      </c>
      <c r="B531">
        <v>113</v>
      </c>
      <c r="C531">
        <v>112</v>
      </c>
      <c r="D531">
        <v>95</v>
      </c>
      <c r="E531">
        <v>457</v>
      </c>
      <c r="F531">
        <v>0</v>
      </c>
    </row>
    <row r="532" spans="1:6" x14ac:dyDescent="0.25">
      <c r="A532">
        <v>113</v>
      </c>
      <c r="B532">
        <v>113</v>
      </c>
      <c r="C532">
        <v>112</v>
      </c>
      <c r="D532">
        <v>167</v>
      </c>
      <c r="E532">
        <v>505</v>
      </c>
      <c r="F532">
        <v>1</v>
      </c>
    </row>
    <row r="533" spans="1:6" x14ac:dyDescent="0.25">
      <c r="A533">
        <v>113</v>
      </c>
      <c r="B533">
        <v>113</v>
      </c>
      <c r="C533">
        <v>112</v>
      </c>
      <c r="D533">
        <v>95</v>
      </c>
      <c r="E533">
        <v>433</v>
      </c>
      <c r="F533">
        <v>1</v>
      </c>
    </row>
    <row r="534" spans="1:6" x14ac:dyDescent="0.25">
      <c r="A534">
        <v>123</v>
      </c>
      <c r="B534">
        <v>113</v>
      </c>
      <c r="C534">
        <v>112</v>
      </c>
      <c r="D534">
        <v>95</v>
      </c>
      <c r="E534">
        <v>443</v>
      </c>
      <c r="F534">
        <v>0</v>
      </c>
    </row>
    <row r="535" spans="1:6" x14ac:dyDescent="0.25">
      <c r="A535">
        <v>121</v>
      </c>
      <c r="B535">
        <v>113</v>
      </c>
      <c r="C535">
        <v>112</v>
      </c>
      <c r="D535">
        <v>95</v>
      </c>
      <c r="E535">
        <v>441</v>
      </c>
      <c r="F535">
        <v>1</v>
      </c>
    </row>
    <row r="536" spans="1:6" x14ac:dyDescent="0.25">
      <c r="A536">
        <v>121</v>
      </c>
      <c r="B536">
        <v>113</v>
      </c>
      <c r="C536">
        <v>112</v>
      </c>
      <c r="D536">
        <v>95</v>
      </c>
      <c r="E536">
        <v>441</v>
      </c>
      <c r="F536">
        <v>0</v>
      </c>
    </row>
    <row r="537" spans="1:6" x14ac:dyDescent="0.25">
      <c r="A537">
        <v>123</v>
      </c>
      <c r="B537">
        <v>113</v>
      </c>
      <c r="C537">
        <v>112</v>
      </c>
      <c r="D537">
        <v>95</v>
      </c>
      <c r="E537">
        <v>443</v>
      </c>
      <c r="F537">
        <v>0</v>
      </c>
    </row>
    <row r="538" spans="1:6" x14ac:dyDescent="0.25">
      <c r="A538">
        <v>123</v>
      </c>
      <c r="B538">
        <v>113</v>
      </c>
      <c r="C538">
        <v>112</v>
      </c>
      <c r="D538">
        <v>95</v>
      </c>
      <c r="E538">
        <v>443</v>
      </c>
      <c r="F538">
        <v>0</v>
      </c>
    </row>
    <row r="539" spans="1:6" x14ac:dyDescent="0.25">
      <c r="A539">
        <v>137</v>
      </c>
      <c r="B539">
        <v>113</v>
      </c>
      <c r="C539">
        <v>112</v>
      </c>
      <c r="D539">
        <v>95</v>
      </c>
      <c r="E539">
        <v>457</v>
      </c>
      <c r="F539">
        <v>1</v>
      </c>
    </row>
    <row r="540" spans="1:6" x14ac:dyDescent="0.25">
      <c r="A540">
        <v>123</v>
      </c>
      <c r="B540">
        <v>113</v>
      </c>
      <c r="C540">
        <v>112</v>
      </c>
      <c r="D540">
        <v>95</v>
      </c>
      <c r="E540">
        <v>443</v>
      </c>
      <c r="F540">
        <v>0</v>
      </c>
    </row>
    <row r="541" spans="1:6" x14ac:dyDescent="0.25">
      <c r="A541">
        <v>121</v>
      </c>
      <c r="B541">
        <v>113</v>
      </c>
      <c r="C541">
        <v>112</v>
      </c>
      <c r="D541">
        <v>95</v>
      </c>
      <c r="E541">
        <v>441</v>
      </c>
      <c r="F541">
        <v>0</v>
      </c>
    </row>
    <row r="542" spans="1:6" x14ac:dyDescent="0.25">
      <c r="A542">
        <v>121</v>
      </c>
      <c r="B542">
        <v>113</v>
      </c>
      <c r="C542">
        <v>112</v>
      </c>
      <c r="D542">
        <v>167</v>
      </c>
      <c r="E542">
        <v>513</v>
      </c>
      <c r="F542">
        <v>1</v>
      </c>
    </row>
    <row r="543" spans="1:6" x14ac:dyDescent="0.25">
      <c r="A543">
        <v>113</v>
      </c>
      <c r="B543">
        <v>113</v>
      </c>
      <c r="C543">
        <v>112</v>
      </c>
      <c r="D543">
        <v>95</v>
      </c>
      <c r="E543">
        <v>433</v>
      </c>
      <c r="F543">
        <v>0</v>
      </c>
    </row>
    <row r="544" spans="1:6" x14ac:dyDescent="0.25">
      <c r="A544">
        <v>113</v>
      </c>
      <c r="B544">
        <v>113</v>
      </c>
      <c r="C544">
        <v>112</v>
      </c>
      <c r="D544">
        <v>167</v>
      </c>
      <c r="E544">
        <v>505</v>
      </c>
      <c r="F544">
        <v>0</v>
      </c>
    </row>
    <row r="545" spans="1:6" x14ac:dyDescent="0.25">
      <c r="A545">
        <v>113</v>
      </c>
      <c r="B545">
        <v>113</v>
      </c>
      <c r="C545">
        <v>112</v>
      </c>
      <c r="D545">
        <v>95</v>
      </c>
      <c r="E545">
        <v>433</v>
      </c>
      <c r="F545">
        <v>0</v>
      </c>
    </row>
    <row r="546" spans="1:6" x14ac:dyDescent="0.25">
      <c r="A546">
        <v>121</v>
      </c>
      <c r="B546">
        <v>113</v>
      </c>
      <c r="C546">
        <v>112</v>
      </c>
      <c r="D546">
        <v>95</v>
      </c>
      <c r="E546">
        <v>441</v>
      </c>
      <c r="F546">
        <v>0</v>
      </c>
    </row>
    <row r="547" spans="1:6" x14ac:dyDescent="0.25">
      <c r="A547">
        <v>123</v>
      </c>
      <c r="B547">
        <v>113</v>
      </c>
      <c r="C547">
        <v>112</v>
      </c>
      <c r="D547">
        <v>95</v>
      </c>
      <c r="E547">
        <v>443</v>
      </c>
      <c r="F547">
        <v>1</v>
      </c>
    </row>
    <row r="548" spans="1:6" x14ac:dyDescent="0.25">
      <c r="A548">
        <v>121</v>
      </c>
      <c r="B548">
        <v>113</v>
      </c>
      <c r="C548">
        <v>112</v>
      </c>
      <c r="D548">
        <v>167</v>
      </c>
      <c r="E548">
        <v>513</v>
      </c>
      <c r="F548">
        <v>0</v>
      </c>
    </row>
    <row r="549" spans="1:6" x14ac:dyDescent="0.25">
      <c r="A549">
        <v>121</v>
      </c>
      <c r="B549">
        <v>113</v>
      </c>
      <c r="C549">
        <v>112</v>
      </c>
      <c r="D549">
        <v>167</v>
      </c>
      <c r="E549">
        <v>513</v>
      </c>
      <c r="F549">
        <v>0</v>
      </c>
    </row>
    <row r="550" spans="1:6" x14ac:dyDescent="0.25">
      <c r="A550">
        <v>121</v>
      </c>
      <c r="B550">
        <v>113</v>
      </c>
      <c r="C550">
        <v>112</v>
      </c>
      <c r="D550">
        <v>95</v>
      </c>
      <c r="E550">
        <v>441</v>
      </c>
      <c r="F550">
        <v>0</v>
      </c>
    </row>
    <row r="551" spans="1:6" x14ac:dyDescent="0.25">
      <c r="A551">
        <v>121</v>
      </c>
      <c r="B551">
        <v>113</v>
      </c>
      <c r="C551">
        <v>112</v>
      </c>
      <c r="D551">
        <v>95</v>
      </c>
      <c r="E551">
        <v>441</v>
      </c>
      <c r="F551">
        <v>1</v>
      </c>
    </row>
    <row r="552" spans="1:6" x14ac:dyDescent="0.25">
      <c r="A552">
        <v>123</v>
      </c>
      <c r="B552">
        <v>113</v>
      </c>
      <c r="C552">
        <v>112</v>
      </c>
      <c r="D552">
        <v>95</v>
      </c>
      <c r="E552">
        <v>443</v>
      </c>
      <c r="F552">
        <v>0</v>
      </c>
    </row>
    <row r="553" spans="1:6" x14ac:dyDescent="0.25">
      <c r="A553">
        <v>121</v>
      </c>
      <c r="B553">
        <v>113</v>
      </c>
      <c r="C553">
        <v>112</v>
      </c>
      <c r="D553">
        <v>95</v>
      </c>
      <c r="E553">
        <v>441</v>
      </c>
      <c r="F553">
        <v>0</v>
      </c>
    </row>
    <row r="554" spans="1:6" x14ac:dyDescent="0.25">
      <c r="A554">
        <v>123</v>
      </c>
      <c r="B554">
        <v>113</v>
      </c>
      <c r="C554">
        <v>112</v>
      </c>
      <c r="D554">
        <v>95</v>
      </c>
      <c r="E554">
        <v>443</v>
      </c>
      <c r="F554">
        <v>1</v>
      </c>
    </row>
    <row r="555" spans="1:6" x14ac:dyDescent="0.25">
      <c r="A555">
        <v>113</v>
      </c>
      <c r="B555">
        <v>113</v>
      </c>
      <c r="C555">
        <v>112</v>
      </c>
      <c r="D555">
        <v>95</v>
      </c>
      <c r="E555">
        <v>433</v>
      </c>
      <c r="F555">
        <v>0</v>
      </c>
    </row>
    <row r="556" spans="1:6" x14ac:dyDescent="0.25">
      <c r="A556">
        <v>113</v>
      </c>
      <c r="B556">
        <v>113</v>
      </c>
      <c r="C556">
        <v>112</v>
      </c>
      <c r="D556">
        <v>95</v>
      </c>
      <c r="E556">
        <v>433</v>
      </c>
      <c r="F556">
        <v>0</v>
      </c>
    </row>
    <row r="557" spans="1:6" x14ac:dyDescent="0.25">
      <c r="A557">
        <v>113</v>
      </c>
      <c r="B557">
        <v>113</v>
      </c>
      <c r="C557">
        <v>112</v>
      </c>
      <c r="D557">
        <v>95</v>
      </c>
      <c r="E557">
        <v>433</v>
      </c>
      <c r="F557">
        <v>0</v>
      </c>
    </row>
    <row r="558" spans="1:6" x14ac:dyDescent="0.25">
      <c r="A558">
        <v>113</v>
      </c>
      <c r="B558">
        <v>113</v>
      </c>
      <c r="C558">
        <v>112</v>
      </c>
      <c r="D558">
        <v>167</v>
      </c>
      <c r="E558">
        <v>505</v>
      </c>
      <c r="F558">
        <v>1</v>
      </c>
    </row>
    <row r="559" spans="1:6" x14ac:dyDescent="0.25">
      <c r="A559">
        <v>123</v>
      </c>
      <c r="B559">
        <v>113</v>
      </c>
      <c r="C559">
        <v>112</v>
      </c>
      <c r="D559">
        <v>95</v>
      </c>
      <c r="E559">
        <v>443</v>
      </c>
      <c r="F559">
        <v>0</v>
      </c>
    </row>
    <row r="560" spans="1:6" x14ac:dyDescent="0.25">
      <c r="A560">
        <v>124</v>
      </c>
      <c r="B560">
        <v>113</v>
      </c>
      <c r="C560">
        <v>112</v>
      </c>
      <c r="D560">
        <v>95</v>
      </c>
      <c r="E560">
        <v>444</v>
      </c>
      <c r="F560">
        <v>0</v>
      </c>
    </row>
    <row r="561" spans="1:6" x14ac:dyDescent="0.25">
      <c r="A561">
        <v>113</v>
      </c>
      <c r="B561">
        <v>113</v>
      </c>
      <c r="C561">
        <v>112</v>
      </c>
      <c r="D561">
        <v>95</v>
      </c>
      <c r="E561">
        <v>433</v>
      </c>
      <c r="F561">
        <v>1</v>
      </c>
    </row>
    <row r="562" spans="1:6" x14ac:dyDescent="0.25">
      <c r="A562">
        <v>113</v>
      </c>
      <c r="B562">
        <v>113</v>
      </c>
      <c r="C562">
        <v>112</v>
      </c>
      <c r="D562">
        <v>95</v>
      </c>
      <c r="E562">
        <v>433</v>
      </c>
      <c r="F562">
        <v>0</v>
      </c>
    </row>
    <row r="563" spans="1:6" x14ac:dyDescent="0.25">
      <c r="A563">
        <v>113</v>
      </c>
      <c r="B563">
        <v>113</v>
      </c>
      <c r="C563">
        <v>112</v>
      </c>
      <c r="D563">
        <v>95</v>
      </c>
      <c r="E563">
        <v>433</v>
      </c>
      <c r="F563">
        <v>0</v>
      </c>
    </row>
    <row r="564" spans="1:6" x14ac:dyDescent="0.25">
      <c r="A564">
        <v>113</v>
      </c>
      <c r="B564">
        <v>113</v>
      </c>
      <c r="C564">
        <v>112</v>
      </c>
      <c r="D564">
        <v>95</v>
      </c>
      <c r="E564">
        <v>433</v>
      </c>
      <c r="F564">
        <v>0</v>
      </c>
    </row>
    <row r="565" spans="1:6" x14ac:dyDescent="0.25">
      <c r="A565">
        <v>113</v>
      </c>
      <c r="B565">
        <v>113</v>
      </c>
      <c r="C565">
        <v>112</v>
      </c>
      <c r="D565">
        <v>95</v>
      </c>
      <c r="E565">
        <v>433</v>
      </c>
      <c r="F565">
        <v>0</v>
      </c>
    </row>
    <row r="566" spans="1:6" x14ac:dyDescent="0.25">
      <c r="A566">
        <v>121</v>
      </c>
      <c r="B566">
        <v>113</v>
      </c>
      <c r="C566">
        <v>112</v>
      </c>
      <c r="D566">
        <v>167</v>
      </c>
      <c r="E566">
        <v>513</v>
      </c>
      <c r="F566">
        <v>0</v>
      </c>
    </row>
    <row r="567" spans="1:6" x14ac:dyDescent="0.25">
      <c r="A567">
        <v>121</v>
      </c>
      <c r="B567">
        <v>113</v>
      </c>
      <c r="C567">
        <v>112</v>
      </c>
      <c r="D567">
        <v>95</v>
      </c>
      <c r="E567">
        <v>441</v>
      </c>
      <c r="F567">
        <v>0</v>
      </c>
    </row>
    <row r="568" spans="1:6" x14ac:dyDescent="0.25">
      <c r="A568">
        <v>121</v>
      </c>
      <c r="B568">
        <v>140</v>
      </c>
      <c r="C568">
        <v>112</v>
      </c>
      <c r="D568">
        <v>95</v>
      </c>
      <c r="E568">
        <v>468</v>
      </c>
      <c r="F568">
        <v>1</v>
      </c>
    </row>
    <row r="569" spans="1:6" x14ac:dyDescent="0.25">
      <c r="A569">
        <v>113</v>
      </c>
      <c r="B569">
        <v>113</v>
      </c>
      <c r="C569">
        <v>112</v>
      </c>
      <c r="D569">
        <v>95</v>
      </c>
      <c r="E569">
        <v>433</v>
      </c>
      <c r="F569">
        <v>0</v>
      </c>
    </row>
    <row r="570" spans="1:6" x14ac:dyDescent="0.25">
      <c r="A570">
        <v>113</v>
      </c>
      <c r="B570">
        <v>113</v>
      </c>
      <c r="C570">
        <v>112</v>
      </c>
      <c r="D570">
        <v>95</v>
      </c>
      <c r="E570">
        <v>433</v>
      </c>
      <c r="F570">
        <v>1</v>
      </c>
    </row>
    <row r="571" spans="1:6" x14ac:dyDescent="0.25">
      <c r="A571">
        <v>113</v>
      </c>
      <c r="B571">
        <v>113</v>
      </c>
      <c r="C571">
        <v>112</v>
      </c>
      <c r="D571">
        <v>95</v>
      </c>
      <c r="E571">
        <v>433</v>
      </c>
      <c r="F571">
        <v>0</v>
      </c>
    </row>
    <row r="572" spans="1:6" x14ac:dyDescent="0.25">
      <c r="A572">
        <v>121</v>
      </c>
      <c r="B572">
        <v>113</v>
      </c>
      <c r="C572">
        <v>112</v>
      </c>
      <c r="D572">
        <v>95</v>
      </c>
      <c r="E572">
        <v>441</v>
      </c>
      <c r="F572">
        <v>1</v>
      </c>
    </row>
    <row r="573" spans="1:6" x14ac:dyDescent="0.25">
      <c r="A573">
        <v>121</v>
      </c>
      <c r="B573">
        <v>113</v>
      </c>
      <c r="C573">
        <v>112</v>
      </c>
      <c r="D573">
        <v>95</v>
      </c>
      <c r="E573">
        <v>441</v>
      </c>
      <c r="F573">
        <v>0</v>
      </c>
    </row>
    <row r="574" spans="1:6" x14ac:dyDescent="0.25">
      <c r="A574">
        <v>121</v>
      </c>
      <c r="B574">
        <v>113</v>
      </c>
      <c r="C574">
        <v>112</v>
      </c>
      <c r="D574">
        <v>95</v>
      </c>
      <c r="E574">
        <v>441</v>
      </c>
      <c r="F574">
        <v>0</v>
      </c>
    </row>
    <row r="575" spans="1:6" x14ac:dyDescent="0.25">
      <c r="A575">
        <v>121</v>
      </c>
      <c r="B575">
        <v>113</v>
      </c>
      <c r="C575">
        <v>112</v>
      </c>
      <c r="D575">
        <v>95</v>
      </c>
      <c r="E575">
        <v>441</v>
      </c>
      <c r="F575">
        <v>1</v>
      </c>
    </row>
    <row r="576" spans="1:6" x14ac:dyDescent="0.25">
      <c r="A576">
        <v>113</v>
      </c>
      <c r="B576">
        <v>113</v>
      </c>
      <c r="C576">
        <v>112</v>
      </c>
      <c r="D576">
        <v>167</v>
      </c>
      <c r="E576">
        <v>505</v>
      </c>
      <c r="F576">
        <v>0</v>
      </c>
    </row>
    <row r="577" spans="1:6" x14ac:dyDescent="0.25">
      <c r="A577">
        <v>113</v>
      </c>
      <c r="B577">
        <v>113</v>
      </c>
      <c r="C577">
        <v>112</v>
      </c>
      <c r="D577">
        <v>167</v>
      </c>
      <c r="E577">
        <v>505</v>
      </c>
      <c r="F577">
        <v>0</v>
      </c>
    </row>
    <row r="578" spans="1:6" x14ac:dyDescent="0.25">
      <c r="A578">
        <v>123</v>
      </c>
      <c r="B578">
        <v>113</v>
      </c>
      <c r="C578">
        <v>112</v>
      </c>
      <c r="D578">
        <v>95</v>
      </c>
      <c r="E578">
        <v>443</v>
      </c>
      <c r="F578">
        <v>0</v>
      </c>
    </row>
    <row r="579" spans="1:6" x14ac:dyDescent="0.25">
      <c r="A579">
        <v>123</v>
      </c>
      <c r="B579">
        <v>113</v>
      </c>
      <c r="C579">
        <v>112</v>
      </c>
      <c r="D579">
        <v>95</v>
      </c>
      <c r="E579">
        <v>443</v>
      </c>
      <c r="F579">
        <v>0</v>
      </c>
    </row>
    <row r="580" spans="1:6" x14ac:dyDescent="0.25">
      <c r="A580">
        <v>113</v>
      </c>
      <c r="B580">
        <v>113</v>
      </c>
      <c r="C580">
        <v>112</v>
      </c>
      <c r="D580">
        <v>95</v>
      </c>
      <c r="E580">
        <v>433</v>
      </c>
      <c r="F580">
        <v>0</v>
      </c>
    </row>
    <row r="581" spans="1:6" x14ac:dyDescent="0.25">
      <c r="A581">
        <v>123</v>
      </c>
      <c r="B581">
        <v>113</v>
      </c>
      <c r="C581">
        <v>112</v>
      </c>
      <c r="D581">
        <v>95</v>
      </c>
      <c r="E581">
        <v>443</v>
      </c>
      <c r="F581">
        <v>0</v>
      </c>
    </row>
    <row r="582" spans="1:6" x14ac:dyDescent="0.25">
      <c r="A582">
        <v>123</v>
      </c>
      <c r="B582">
        <v>113</v>
      </c>
      <c r="C582">
        <v>112</v>
      </c>
      <c r="D582">
        <v>95</v>
      </c>
      <c r="E582">
        <v>443</v>
      </c>
      <c r="F582">
        <v>0</v>
      </c>
    </row>
    <row r="583" spans="1:6" x14ac:dyDescent="0.25">
      <c r="A583">
        <v>121</v>
      </c>
      <c r="B583">
        <v>113</v>
      </c>
      <c r="C583">
        <v>112</v>
      </c>
      <c r="D583">
        <v>95</v>
      </c>
      <c r="E583">
        <v>441</v>
      </c>
      <c r="F583">
        <v>0</v>
      </c>
    </row>
    <row r="584" spans="1:6" x14ac:dyDescent="0.25">
      <c r="A584">
        <v>121</v>
      </c>
      <c r="B584">
        <v>113</v>
      </c>
      <c r="C584">
        <v>112</v>
      </c>
      <c r="D584">
        <v>167</v>
      </c>
      <c r="E584">
        <v>513</v>
      </c>
      <c r="F584">
        <v>0</v>
      </c>
    </row>
    <row r="585" spans="1:6" x14ac:dyDescent="0.25">
      <c r="A585">
        <v>124</v>
      </c>
      <c r="B585">
        <v>113</v>
      </c>
      <c r="C585">
        <v>112</v>
      </c>
      <c r="D585">
        <v>167</v>
      </c>
      <c r="E585">
        <v>516</v>
      </c>
      <c r="F585">
        <v>0</v>
      </c>
    </row>
    <row r="586" spans="1:6" x14ac:dyDescent="0.25">
      <c r="A586">
        <v>121</v>
      </c>
      <c r="B586">
        <v>113</v>
      </c>
      <c r="C586">
        <v>112</v>
      </c>
      <c r="D586">
        <v>167</v>
      </c>
      <c r="E586">
        <v>513</v>
      </c>
      <c r="F586">
        <v>0</v>
      </c>
    </row>
    <row r="587" spans="1:6" x14ac:dyDescent="0.25">
      <c r="A587">
        <v>121</v>
      </c>
      <c r="B587">
        <v>113</v>
      </c>
      <c r="C587">
        <v>112</v>
      </c>
      <c r="D587">
        <v>95</v>
      </c>
      <c r="E587">
        <v>441</v>
      </c>
      <c r="F587">
        <v>1</v>
      </c>
    </row>
    <row r="588" spans="1:6" x14ac:dyDescent="0.25">
      <c r="A588">
        <v>121</v>
      </c>
      <c r="B588">
        <v>113</v>
      </c>
      <c r="C588">
        <v>112</v>
      </c>
      <c r="D588">
        <v>95</v>
      </c>
      <c r="E588">
        <v>441</v>
      </c>
      <c r="F588">
        <v>0</v>
      </c>
    </row>
    <row r="589" spans="1:6" x14ac:dyDescent="0.25">
      <c r="A589">
        <v>113</v>
      </c>
      <c r="B589">
        <v>113</v>
      </c>
      <c r="C589">
        <v>112</v>
      </c>
      <c r="D589">
        <v>95</v>
      </c>
      <c r="E589">
        <v>433</v>
      </c>
      <c r="F589">
        <v>0</v>
      </c>
    </row>
    <row r="590" spans="1:6" x14ac:dyDescent="0.25">
      <c r="A590">
        <v>121</v>
      </c>
      <c r="B590">
        <v>113</v>
      </c>
      <c r="C590">
        <v>112</v>
      </c>
      <c r="D590">
        <v>95</v>
      </c>
      <c r="E590">
        <v>441</v>
      </c>
      <c r="F590">
        <v>0</v>
      </c>
    </row>
    <row r="591" spans="1:6" x14ac:dyDescent="0.25">
      <c r="A591">
        <v>127</v>
      </c>
      <c r="B591">
        <v>113</v>
      </c>
      <c r="C591">
        <v>112</v>
      </c>
      <c r="D591">
        <v>95</v>
      </c>
      <c r="E591">
        <v>447</v>
      </c>
      <c r="F591">
        <v>0</v>
      </c>
    </row>
    <row r="592" spans="1:6" x14ac:dyDescent="0.25">
      <c r="A592">
        <v>113</v>
      </c>
      <c r="B592">
        <v>113</v>
      </c>
      <c r="C592">
        <v>112</v>
      </c>
      <c r="D592">
        <v>95</v>
      </c>
      <c r="E592">
        <v>433</v>
      </c>
      <c r="F592">
        <v>0</v>
      </c>
    </row>
    <row r="593" spans="1:6" x14ac:dyDescent="0.25">
      <c r="A593">
        <v>121</v>
      </c>
      <c r="B593">
        <v>113</v>
      </c>
      <c r="C593">
        <v>112</v>
      </c>
      <c r="D593">
        <v>95</v>
      </c>
      <c r="E593">
        <v>441</v>
      </c>
      <c r="F593">
        <v>1</v>
      </c>
    </row>
    <row r="594" spans="1:6" x14ac:dyDescent="0.25">
      <c r="A594">
        <v>113</v>
      </c>
      <c r="B594">
        <v>113</v>
      </c>
      <c r="C594">
        <v>112</v>
      </c>
      <c r="D594">
        <v>167</v>
      </c>
      <c r="E594">
        <v>505</v>
      </c>
      <c r="F594">
        <v>0</v>
      </c>
    </row>
    <row r="595" spans="1:6" x14ac:dyDescent="0.25">
      <c r="A595">
        <v>113</v>
      </c>
      <c r="B595">
        <v>113</v>
      </c>
      <c r="C595">
        <v>112</v>
      </c>
      <c r="D595">
        <v>95</v>
      </c>
      <c r="E595">
        <v>433</v>
      </c>
      <c r="F595">
        <v>0</v>
      </c>
    </row>
    <row r="596" spans="1:6" x14ac:dyDescent="0.25">
      <c r="A596">
        <v>113</v>
      </c>
      <c r="B596">
        <v>113</v>
      </c>
      <c r="C596">
        <v>112</v>
      </c>
      <c r="D596">
        <v>95</v>
      </c>
      <c r="E596">
        <v>433</v>
      </c>
      <c r="F596">
        <v>0</v>
      </c>
    </row>
    <row r="597" spans="1:6" x14ac:dyDescent="0.25">
      <c r="A597">
        <v>113</v>
      </c>
      <c r="B597">
        <v>113</v>
      </c>
      <c r="C597">
        <v>112</v>
      </c>
      <c r="D597">
        <v>95</v>
      </c>
      <c r="E597">
        <v>433</v>
      </c>
      <c r="F597">
        <v>1</v>
      </c>
    </row>
    <row r="598" spans="1:6" x14ac:dyDescent="0.25">
      <c r="A598">
        <v>113</v>
      </c>
      <c r="B598">
        <v>140</v>
      </c>
      <c r="C598">
        <v>112</v>
      </c>
      <c r="D598">
        <v>95</v>
      </c>
      <c r="E598">
        <v>460</v>
      </c>
      <c r="F598">
        <v>0</v>
      </c>
    </row>
    <row r="599" spans="1:6" x14ac:dyDescent="0.25">
      <c r="A599">
        <v>123</v>
      </c>
      <c r="B599">
        <v>113</v>
      </c>
      <c r="C599">
        <v>112</v>
      </c>
      <c r="D599">
        <v>95</v>
      </c>
      <c r="E599">
        <v>443</v>
      </c>
      <c r="F599">
        <v>0</v>
      </c>
    </row>
    <row r="600" spans="1:6" x14ac:dyDescent="0.25">
      <c r="A600">
        <v>113</v>
      </c>
      <c r="B600">
        <v>113</v>
      </c>
      <c r="C600">
        <v>112</v>
      </c>
      <c r="D600">
        <v>167</v>
      </c>
      <c r="E600">
        <v>505</v>
      </c>
      <c r="F600">
        <v>1</v>
      </c>
    </row>
    <row r="601" spans="1:6" x14ac:dyDescent="0.25">
      <c r="A601">
        <v>113</v>
      </c>
      <c r="B601">
        <v>113</v>
      </c>
      <c r="C601">
        <v>112</v>
      </c>
      <c r="D601">
        <v>95</v>
      </c>
      <c r="E601">
        <v>433</v>
      </c>
      <c r="F601">
        <v>1</v>
      </c>
    </row>
    <row r="602" spans="1:6" x14ac:dyDescent="0.25">
      <c r="A602">
        <v>113</v>
      </c>
      <c r="B602">
        <v>113</v>
      </c>
      <c r="C602">
        <v>112</v>
      </c>
      <c r="D602">
        <v>95</v>
      </c>
      <c r="E602">
        <v>433</v>
      </c>
      <c r="F602">
        <v>1</v>
      </c>
    </row>
    <row r="603" spans="1:6" x14ac:dyDescent="0.25">
      <c r="A603">
        <v>137</v>
      </c>
      <c r="B603">
        <v>113</v>
      </c>
      <c r="C603">
        <v>112</v>
      </c>
      <c r="D603">
        <v>167</v>
      </c>
      <c r="E603">
        <v>529</v>
      </c>
      <c r="F603">
        <v>1</v>
      </c>
    </row>
    <row r="604" spans="1:6" x14ac:dyDescent="0.25">
      <c r="A604">
        <v>123</v>
      </c>
      <c r="B604">
        <v>113</v>
      </c>
      <c r="C604">
        <v>112</v>
      </c>
      <c r="D604">
        <v>167</v>
      </c>
      <c r="E604">
        <v>515</v>
      </c>
      <c r="F604">
        <v>0</v>
      </c>
    </row>
    <row r="605" spans="1:6" x14ac:dyDescent="0.25">
      <c r="A605">
        <v>113</v>
      </c>
      <c r="B605">
        <v>113</v>
      </c>
      <c r="C605">
        <v>112</v>
      </c>
      <c r="D605">
        <v>95</v>
      </c>
      <c r="E605">
        <v>433</v>
      </c>
      <c r="F605">
        <v>0</v>
      </c>
    </row>
    <row r="606" spans="1:6" x14ac:dyDescent="0.25">
      <c r="A606">
        <v>121</v>
      </c>
      <c r="B606">
        <v>113</v>
      </c>
      <c r="C606">
        <v>112</v>
      </c>
      <c r="D606">
        <v>95</v>
      </c>
      <c r="E606">
        <v>441</v>
      </c>
      <c r="F606">
        <v>0</v>
      </c>
    </row>
    <row r="607" spans="1:6" x14ac:dyDescent="0.25">
      <c r="A607">
        <v>113</v>
      </c>
      <c r="B607">
        <v>113</v>
      </c>
      <c r="C607">
        <v>112</v>
      </c>
      <c r="D607">
        <v>167</v>
      </c>
      <c r="E607">
        <v>505</v>
      </c>
      <c r="F607">
        <v>0</v>
      </c>
    </row>
    <row r="608" spans="1:6" x14ac:dyDescent="0.25">
      <c r="A608">
        <v>113</v>
      </c>
      <c r="B608">
        <v>113</v>
      </c>
      <c r="C608">
        <v>112</v>
      </c>
      <c r="D608">
        <v>167</v>
      </c>
      <c r="E608">
        <v>505</v>
      </c>
      <c r="F608">
        <v>0</v>
      </c>
    </row>
    <row r="609" spans="1:6" x14ac:dyDescent="0.25">
      <c r="A609">
        <v>113</v>
      </c>
      <c r="B609">
        <v>113</v>
      </c>
      <c r="C609">
        <v>112</v>
      </c>
      <c r="D609">
        <v>95</v>
      </c>
      <c r="E609">
        <v>433</v>
      </c>
      <c r="F609">
        <v>0</v>
      </c>
    </row>
    <row r="610" spans="1:6" x14ac:dyDescent="0.25">
      <c r="A610">
        <v>121</v>
      </c>
      <c r="B610">
        <v>113</v>
      </c>
      <c r="C610">
        <v>112</v>
      </c>
      <c r="D610">
        <v>95</v>
      </c>
      <c r="E610">
        <v>441</v>
      </c>
      <c r="F610">
        <v>1</v>
      </c>
    </row>
    <row r="611" spans="1:6" x14ac:dyDescent="0.25">
      <c r="A611">
        <v>121</v>
      </c>
      <c r="B611">
        <v>113</v>
      </c>
      <c r="C611">
        <v>112</v>
      </c>
      <c r="D611">
        <v>95</v>
      </c>
      <c r="E611">
        <v>441</v>
      </c>
      <c r="F611">
        <v>0</v>
      </c>
    </row>
    <row r="612" spans="1:6" x14ac:dyDescent="0.25">
      <c r="A612">
        <v>113</v>
      </c>
      <c r="B612">
        <v>113</v>
      </c>
      <c r="C612">
        <v>112</v>
      </c>
      <c r="D612">
        <v>167</v>
      </c>
      <c r="E612">
        <v>505</v>
      </c>
      <c r="F612">
        <v>1</v>
      </c>
    </row>
    <row r="613" spans="1:6" x14ac:dyDescent="0.25">
      <c r="A613">
        <v>137</v>
      </c>
      <c r="B613">
        <v>170</v>
      </c>
      <c r="C613">
        <v>112</v>
      </c>
      <c r="D613">
        <v>95</v>
      </c>
      <c r="E613">
        <v>514</v>
      </c>
      <c r="F613">
        <v>1</v>
      </c>
    </row>
    <row r="614" spans="1:6" x14ac:dyDescent="0.25">
      <c r="A614">
        <v>113</v>
      </c>
      <c r="B614">
        <v>113</v>
      </c>
      <c r="C614">
        <v>112</v>
      </c>
      <c r="D614">
        <v>167</v>
      </c>
      <c r="E614">
        <v>505</v>
      </c>
      <c r="F614">
        <v>1</v>
      </c>
    </row>
    <row r="615" spans="1:6" x14ac:dyDescent="0.25">
      <c r="A615">
        <v>113</v>
      </c>
      <c r="B615">
        <v>113</v>
      </c>
      <c r="C615">
        <v>112</v>
      </c>
      <c r="D615">
        <v>95</v>
      </c>
      <c r="E615">
        <v>433</v>
      </c>
      <c r="F615">
        <v>0</v>
      </c>
    </row>
    <row r="616" spans="1:6" x14ac:dyDescent="0.25">
      <c r="A616">
        <v>113</v>
      </c>
      <c r="B616">
        <v>113</v>
      </c>
      <c r="C616">
        <v>112</v>
      </c>
      <c r="D616">
        <v>95</v>
      </c>
      <c r="E616">
        <v>433</v>
      </c>
      <c r="F616">
        <v>0</v>
      </c>
    </row>
    <row r="617" spans="1:6" x14ac:dyDescent="0.25">
      <c r="A617">
        <v>113</v>
      </c>
      <c r="B617">
        <v>113</v>
      </c>
      <c r="C617">
        <v>112</v>
      </c>
      <c r="D617">
        <v>95</v>
      </c>
      <c r="E617">
        <v>433</v>
      </c>
      <c r="F617">
        <v>1</v>
      </c>
    </row>
    <row r="618" spans="1:6" x14ac:dyDescent="0.25">
      <c r="A618">
        <v>113</v>
      </c>
      <c r="B618">
        <v>113</v>
      </c>
      <c r="C618">
        <v>112</v>
      </c>
      <c r="D618">
        <v>95</v>
      </c>
      <c r="E618">
        <v>433</v>
      </c>
      <c r="F618">
        <v>1</v>
      </c>
    </row>
    <row r="619" spans="1:6" x14ac:dyDescent="0.25">
      <c r="A619">
        <v>113</v>
      </c>
      <c r="B619">
        <v>113</v>
      </c>
      <c r="C619">
        <v>112</v>
      </c>
      <c r="D619">
        <v>167</v>
      </c>
      <c r="E619">
        <v>505</v>
      </c>
      <c r="F619">
        <v>1</v>
      </c>
    </row>
    <row r="620" spans="1:6" x14ac:dyDescent="0.25">
      <c r="A620">
        <v>113</v>
      </c>
      <c r="B620">
        <v>113</v>
      </c>
      <c r="C620">
        <v>112</v>
      </c>
      <c r="D620">
        <v>95</v>
      </c>
      <c r="E620">
        <v>433</v>
      </c>
      <c r="F620">
        <v>0</v>
      </c>
    </row>
    <row r="621" spans="1:6" x14ac:dyDescent="0.25">
      <c r="A621">
        <v>113</v>
      </c>
      <c r="B621">
        <v>113</v>
      </c>
      <c r="C621">
        <v>112</v>
      </c>
      <c r="D621">
        <v>167</v>
      </c>
      <c r="E621">
        <v>505</v>
      </c>
      <c r="F621">
        <v>1</v>
      </c>
    </row>
    <row r="622" spans="1:6" x14ac:dyDescent="0.25">
      <c r="A622">
        <v>113</v>
      </c>
      <c r="B622">
        <v>113</v>
      </c>
      <c r="C622">
        <v>112</v>
      </c>
      <c r="D622">
        <v>95</v>
      </c>
      <c r="E622">
        <v>433</v>
      </c>
      <c r="F622">
        <v>0</v>
      </c>
    </row>
    <row r="623" spans="1:6" x14ac:dyDescent="0.25">
      <c r="A623">
        <v>113</v>
      </c>
      <c r="B623">
        <v>113</v>
      </c>
      <c r="C623">
        <v>112</v>
      </c>
      <c r="D623">
        <v>167</v>
      </c>
      <c r="E623">
        <v>505</v>
      </c>
      <c r="F623">
        <v>1</v>
      </c>
    </row>
    <row r="624" spans="1:6" x14ac:dyDescent="0.25">
      <c r="A624">
        <v>113</v>
      </c>
      <c r="B624">
        <v>113</v>
      </c>
      <c r="C624">
        <v>112</v>
      </c>
      <c r="D624">
        <v>167</v>
      </c>
      <c r="E624">
        <v>505</v>
      </c>
      <c r="F624">
        <v>1</v>
      </c>
    </row>
    <row r="625" spans="1:6" x14ac:dyDescent="0.25">
      <c r="A625">
        <v>121</v>
      </c>
      <c r="B625">
        <v>113</v>
      </c>
      <c r="C625">
        <v>112</v>
      </c>
      <c r="D625">
        <v>95</v>
      </c>
      <c r="E625">
        <v>441</v>
      </c>
      <c r="F625">
        <v>0</v>
      </c>
    </row>
    <row r="626" spans="1:6" x14ac:dyDescent="0.25">
      <c r="A626">
        <v>121</v>
      </c>
      <c r="B626">
        <v>113</v>
      </c>
      <c r="C626">
        <v>112</v>
      </c>
      <c r="D626">
        <v>95</v>
      </c>
      <c r="E626">
        <v>441</v>
      </c>
      <c r="F626">
        <v>1</v>
      </c>
    </row>
    <row r="627" spans="1:6" x14ac:dyDescent="0.25">
      <c r="A627">
        <v>121</v>
      </c>
      <c r="B627">
        <v>113</v>
      </c>
      <c r="C627">
        <v>112</v>
      </c>
      <c r="D627">
        <v>167</v>
      </c>
      <c r="E627">
        <v>513</v>
      </c>
      <c r="F627">
        <v>1</v>
      </c>
    </row>
    <row r="628" spans="1:6" x14ac:dyDescent="0.25">
      <c r="A628">
        <v>113</v>
      </c>
      <c r="B628">
        <v>113</v>
      </c>
      <c r="C628">
        <v>112</v>
      </c>
      <c r="D628">
        <v>95</v>
      </c>
      <c r="E628">
        <v>433</v>
      </c>
      <c r="F628">
        <v>0</v>
      </c>
    </row>
    <row r="629" spans="1:6" x14ac:dyDescent="0.25">
      <c r="A629">
        <v>113</v>
      </c>
      <c r="B629">
        <v>113</v>
      </c>
      <c r="C629">
        <v>112</v>
      </c>
      <c r="D629">
        <v>167</v>
      </c>
      <c r="E629">
        <v>505</v>
      </c>
      <c r="F629">
        <v>0</v>
      </c>
    </row>
    <row r="630" spans="1:6" x14ac:dyDescent="0.25">
      <c r="A630">
        <v>113</v>
      </c>
      <c r="B630">
        <v>113</v>
      </c>
      <c r="C630">
        <v>112</v>
      </c>
      <c r="D630">
        <v>95</v>
      </c>
      <c r="E630">
        <v>433</v>
      </c>
      <c r="F630">
        <v>0</v>
      </c>
    </row>
    <row r="631" spans="1:6" x14ac:dyDescent="0.25">
      <c r="A631">
        <v>137</v>
      </c>
      <c r="B631">
        <v>113</v>
      </c>
      <c r="C631">
        <v>112</v>
      </c>
      <c r="D631">
        <v>95</v>
      </c>
      <c r="E631">
        <v>457</v>
      </c>
      <c r="F631">
        <v>1</v>
      </c>
    </row>
    <row r="632" spans="1:6" x14ac:dyDescent="0.25">
      <c r="A632">
        <v>137</v>
      </c>
      <c r="B632">
        <v>113</v>
      </c>
      <c r="C632">
        <v>112</v>
      </c>
      <c r="D632">
        <v>167</v>
      </c>
      <c r="E632">
        <v>529</v>
      </c>
      <c r="F632">
        <v>1</v>
      </c>
    </row>
    <row r="633" spans="1:6" x14ac:dyDescent="0.25">
      <c r="A633">
        <v>121</v>
      </c>
      <c r="B633">
        <v>113</v>
      </c>
      <c r="C633">
        <v>112</v>
      </c>
      <c r="D633">
        <v>167</v>
      </c>
      <c r="E633">
        <v>513</v>
      </c>
      <c r="F633">
        <v>1</v>
      </c>
    </row>
    <row r="634" spans="1:6" x14ac:dyDescent="0.25">
      <c r="A634">
        <v>121</v>
      </c>
      <c r="B634">
        <v>113</v>
      </c>
      <c r="C634">
        <v>112</v>
      </c>
      <c r="D634">
        <v>167</v>
      </c>
      <c r="E634">
        <v>513</v>
      </c>
      <c r="F634">
        <v>1</v>
      </c>
    </row>
    <row r="635" spans="1:6" x14ac:dyDescent="0.25">
      <c r="A635">
        <v>121</v>
      </c>
      <c r="B635">
        <v>113</v>
      </c>
      <c r="C635">
        <v>112</v>
      </c>
      <c r="D635">
        <v>95</v>
      </c>
      <c r="E635">
        <v>441</v>
      </c>
      <c r="F635">
        <v>0</v>
      </c>
    </row>
    <row r="636" spans="1:6" x14ac:dyDescent="0.25">
      <c r="A636">
        <v>121</v>
      </c>
      <c r="B636">
        <v>113</v>
      </c>
      <c r="C636">
        <v>112</v>
      </c>
      <c r="D636">
        <v>95</v>
      </c>
      <c r="E636">
        <v>441</v>
      </c>
      <c r="F636">
        <v>0</v>
      </c>
    </row>
    <row r="637" spans="1:6" x14ac:dyDescent="0.25">
      <c r="A637">
        <v>121</v>
      </c>
      <c r="B637">
        <v>113</v>
      </c>
      <c r="C637">
        <v>112</v>
      </c>
      <c r="D637">
        <v>167</v>
      </c>
      <c r="E637">
        <v>513</v>
      </c>
      <c r="F637">
        <v>1</v>
      </c>
    </row>
    <row r="638" spans="1:6" x14ac:dyDescent="0.25">
      <c r="A638">
        <v>113</v>
      </c>
      <c r="B638">
        <v>113</v>
      </c>
      <c r="C638">
        <v>112</v>
      </c>
      <c r="D638">
        <v>95</v>
      </c>
      <c r="E638">
        <v>433</v>
      </c>
      <c r="F638">
        <v>0</v>
      </c>
    </row>
    <row r="639" spans="1:6" x14ac:dyDescent="0.25">
      <c r="A639">
        <v>113</v>
      </c>
      <c r="B639">
        <v>113</v>
      </c>
      <c r="C639">
        <v>112</v>
      </c>
      <c r="D639">
        <v>95</v>
      </c>
      <c r="E639">
        <v>433</v>
      </c>
      <c r="F639">
        <v>0</v>
      </c>
    </row>
    <row r="640" spans="1:6" x14ac:dyDescent="0.25">
      <c r="A640">
        <v>113</v>
      </c>
      <c r="B640">
        <v>113</v>
      </c>
      <c r="C640">
        <v>112</v>
      </c>
      <c r="D640">
        <v>95</v>
      </c>
      <c r="E640">
        <v>433</v>
      </c>
      <c r="F640">
        <v>0</v>
      </c>
    </row>
    <row r="641" spans="1:6" x14ac:dyDescent="0.25">
      <c r="A641">
        <v>121</v>
      </c>
      <c r="B641">
        <v>113</v>
      </c>
      <c r="C641">
        <v>112</v>
      </c>
      <c r="D641">
        <v>95</v>
      </c>
      <c r="E641">
        <v>441</v>
      </c>
      <c r="F641">
        <v>0</v>
      </c>
    </row>
    <row r="642" spans="1:6" x14ac:dyDescent="0.25">
      <c r="A642">
        <v>113</v>
      </c>
      <c r="B642">
        <v>113</v>
      </c>
      <c r="C642">
        <v>112</v>
      </c>
      <c r="D642">
        <v>167</v>
      </c>
      <c r="E642">
        <v>505</v>
      </c>
      <c r="F642">
        <v>0</v>
      </c>
    </row>
    <row r="643" spans="1:6" x14ac:dyDescent="0.25">
      <c r="A643">
        <v>113</v>
      </c>
      <c r="B643">
        <v>113</v>
      </c>
      <c r="C643">
        <v>112</v>
      </c>
      <c r="D643">
        <v>167</v>
      </c>
      <c r="E643">
        <v>505</v>
      </c>
      <c r="F643">
        <v>1</v>
      </c>
    </row>
    <row r="644" spans="1:6" x14ac:dyDescent="0.25">
      <c r="A644">
        <v>121</v>
      </c>
      <c r="B644">
        <v>113</v>
      </c>
      <c r="C644">
        <v>112</v>
      </c>
      <c r="D644">
        <v>95</v>
      </c>
      <c r="E644">
        <v>441</v>
      </c>
      <c r="F644">
        <v>0</v>
      </c>
    </row>
    <row r="645" spans="1:6" x14ac:dyDescent="0.25">
      <c r="A645">
        <v>124</v>
      </c>
      <c r="B645">
        <v>113</v>
      </c>
      <c r="C645">
        <v>112</v>
      </c>
      <c r="D645">
        <v>95</v>
      </c>
      <c r="E645">
        <v>444</v>
      </c>
      <c r="F645">
        <v>0</v>
      </c>
    </row>
    <row r="646" spans="1:6" x14ac:dyDescent="0.25">
      <c r="A646">
        <v>113</v>
      </c>
      <c r="B646">
        <v>113</v>
      </c>
      <c r="C646">
        <v>112</v>
      </c>
      <c r="D646">
        <v>95</v>
      </c>
      <c r="E646">
        <v>433</v>
      </c>
      <c r="F646">
        <v>0</v>
      </c>
    </row>
    <row r="647" spans="1:6" x14ac:dyDescent="0.25">
      <c r="A647">
        <v>121</v>
      </c>
      <c r="B647">
        <v>113</v>
      </c>
      <c r="C647">
        <v>112</v>
      </c>
      <c r="D647">
        <v>95</v>
      </c>
      <c r="E647">
        <v>441</v>
      </c>
      <c r="F647">
        <v>0</v>
      </c>
    </row>
    <row r="648" spans="1:6" x14ac:dyDescent="0.25">
      <c r="A648">
        <v>123</v>
      </c>
      <c r="B648">
        <v>113</v>
      </c>
      <c r="C648">
        <v>112</v>
      </c>
      <c r="D648">
        <v>95</v>
      </c>
      <c r="E648">
        <v>443</v>
      </c>
      <c r="F648">
        <v>1</v>
      </c>
    </row>
    <row r="649" spans="1:6" x14ac:dyDescent="0.25">
      <c r="A649">
        <v>121</v>
      </c>
      <c r="B649">
        <v>113</v>
      </c>
      <c r="C649">
        <v>112</v>
      </c>
      <c r="D649">
        <v>167</v>
      </c>
      <c r="E649">
        <v>513</v>
      </c>
      <c r="F649">
        <v>0</v>
      </c>
    </row>
    <row r="650" spans="1:6" x14ac:dyDescent="0.25">
      <c r="A650">
        <v>121</v>
      </c>
      <c r="B650">
        <v>113</v>
      </c>
      <c r="C650">
        <v>112</v>
      </c>
      <c r="D650">
        <v>95</v>
      </c>
      <c r="E650">
        <v>441</v>
      </c>
      <c r="F650">
        <v>0</v>
      </c>
    </row>
    <row r="651" spans="1:6" x14ac:dyDescent="0.25">
      <c r="A651">
        <v>137</v>
      </c>
      <c r="B651">
        <v>113</v>
      </c>
      <c r="C651">
        <v>112</v>
      </c>
      <c r="D651">
        <v>95</v>
      </c>
      <c r="E651">
        <v>457</v>
      </c>
      <c r="F651">
        <v>0</v>
      </c>
    </row>
    <row r="652" spans="1:6" x14ac:dyDescent="0.25">
      <c r="A652">
        <v>123</v>
      </c>
      <c r="B652">
        <v>113</v>
      </c>
      <c r="C652">
        <v>112</v>
      </c>
      <c r="D652">
        <v>167</v>
      </c>
      <c r="E652">
        <v>515</v>
      </c>
      <c r="F652">
        <v>1</v>
      </c>
    </row>
    <row r="653" spans="1:6" x14ac:dyDescent="0.25">
      <c r="A653">
        <v>137</v>
      </c>
      <c r="B653">
        <v>113</v>
      </c>
      <c r="C653">
        <v>112</v>
      </c>
      <c r="D653">
        <v>95</v>
      </c>
      <c r="E653">
        <v>457</v>
      </c>
      <c r="F653">
        <v>0</v>
      </c>
    </row>
    <row r="654" spans="1:6" x14ac:dyDescent="0.25">
      <c r="A654">
        <v>137</v>
      </c>
      <c r="B654">
        <v>113</v>
      </c>
      <c r="C654">
        <v>112</v>
      </c>
      <c r="D654">
        <v>167</v>
      </c>
      <c r="E654">
        <v>529</v>
      </c>
      <c r="F654">
        <v>0</v>
      </c>
    </row>
    <row r="655" spans="1:6" x14ac:dyDescent="0.25">
      <c r="A655">
        <v>137</v>
      </c>
      <c r="B655">
        <v>113</v>
      </c>
      <c r="C655">
        <v>112</v>
      </c>
      <c r="D655">
        <v>167</v>
      </c>
      <c r="E655">
        <v>529</v>
      </c>
      <c r="F655">
        <v>0</v>
      </c>
    </row>
    <row r="656" spans="1:6" x14ac:dyDescent="0.25">
      <c r="A656">
        <v>121</v>
      </c>
      <c r="B656">
        <v>113</v>
      </c>
      <c r="C656">
        <v>112</v>
      </c>
      <c r="D656">
        <v>167</v>
      </c>
      <c r="E656">
        <v>513</v>
      </c>
      <c r="F656">
        <v>0</v>
      </c>
    </row>
    <row r="657" spans="1:6" x14ac:dyDescent="0.25">
      <c r="A657">
        <v>137</v>
      </c>
      <c r="B657">
        <v>113</v>
      </c>
      <c r="C657">
        <v>112</v>
      </c>
      <c r="D657">
        <v>95</v>
      </c>
      <c r="E657">
        <v>457</v>
      </c>
      <c r="F657">
        <v>0</v>
      </c>
    </row>
    <row r="658" spans="1:6" x14ac:dyDescent="0.25">
      <c r="A658">
        <v>137</v>
      </c>
      <c r="B658">
        <v>113</v>
      </c>
      <c r="C658">
        <v>112</v>
      </c>
      <c r="D658">
        <v>95</v>
      </c>
      <c r="E658">
        <v>457</v>
      </c>
      <c r="F658">
        <v>0</v>
      </c>
    </row>
    <row r="659" spans="1:6" x14ac:dyDescent="0.25">
      <c r="A659">
        <v>137</v>
      </c>
      <c r="B659">
        <v>113</v>
      </c>
      <c r="C659">
        <v>112</v>
      </c>
      <c r="D659">
        <v>95</v>
      </c>
      <c r="E659">
        <v>457</v>
      </c>
      <c r="F659">
        <v>0</v>
      </c>
    </row>
    <row r="660" spans="1:6" x14ac:dyDescent="0.25">
      <c r="A660">
        <v>113</v>
      </c>
      <c r="B660">
        <v>113</v>
      </c>
      <c r="C660">
        <v>112</v>
      </c>
      <c r="D660">
        <v>95</v>
      </c>
      <c r="E660">
        <v>433</v>
      </c>
      <c r="F660">
        <v>0</v>
      </c>
    </row>
    <row r="661" spans="1:6" x14ac:dyDescent="0.25">
      <c r="A661">
        <v>123</v>
      </c>
      <c r="B661">
        <v>113</v>
      </c>
      <c r="C661">
        <v>112</v>
      </c>
      <c r="D661">
        <v>95</v>
      </c>
      <c r="E661">
        <v>443</v>
      </c>
      <c r="F661">
        <v>0</v>
      </c>
    </row>
    <row r="662" spans="1:6" x14ac:dyDescent="0.25">
      <c r="A662">
        <v>121</v>
      </c>
      <c r="B662">
        <v>113</v>
      </c>
      <c r="C662">
        <v>112</v>
      </c>
      <c r="D662">
        <v>167</v>
      </c>
      <c r="E662">
        <v>513</v>
      </c>
      <c r="F662">
        <v>0</v>
      </c>
    </row>
    <row r="663" spans="1:6" x14ac:dyDescent="0.25">
      <c r="A663">
        <v>113</v>
      </c>
      <c r="B663">
        <v>113</v>
      </c>
      <c r="C663">
        <v>112</v>
      </c>
      <c r="D663">
        <v>95</v>
      </c>
      <c r="E663">
        <v>433</v>
      </c>
      <c r="F663">
        <v>0</v>
      </c>
    </row>
    <row r="664" spans="1:6" x14ac:dyDescent="0.25">
      <c r="A664">
        <v>113</v>
      </c>
      <c r="B664">
        <v>113</v>
      </c>
      <c r="C664">
        <v>112</v>
      </c>
      <c r="D664">
        <v>95</v>
      </c>
      <c r="E664">
        <v>433</v>
      </c>
      <c r="F664">
        <v>0</v>
      </c>
    </row>
    <row r="665" spans="1:6" x14ac:dyDescent="0.25">
      <c r="A665">
        <v>113</v>
      </c>
      <c r="B665">
        <v>113</v>
      </c>
      <c r="C665">
        <v>112</v>
      </c>
      <c r="D665">
        <v>95</v>
      </c>
      <c r="E665">
        <v>433</v>
      </c>
      <c r="F665">
        <v>0</v>
      </c>
    </row>
    <row r="666" spans="1:6" x14ac:dyDescent="0.25">
      <c r="A666">
        <v>121</v>
      </c>
      <c r="B666">
        <v>113</v>
      </c>
      <c r="C666">
        <v>112</v>
      </c>
      <c r="D666">
        <v>95</v>
      </c>
      <c r="E666">
        <v>441</v>
      </c>
      <c r="F666">
        <v>0</v>
      </c>
    </row>
    <row r="667" spans="1:6" x14ac:dyDescent="0.25">
      <c r="A667">
        <v>121</v>
      </c>
      <c r="B667">
        <v>113</v>
      </c>
      <c r="C667">
        <v>112</v>
      </c>
      <c r="D667">
        <v>95</v>
      </c>
      <c r="E667">
        <v>441</v>
      </c>
      <c r="F667">
        <v>0</v>
      </c>
    </row>
    <row r="668" spans="1:6" x14ac:dyDescent="0.25">
      <c r="A668">
        <v>121</v>
      </c>
      <c r="B668">
        <v>113</v>
      </c>
      <c r="C668">
        <v>112</v>
      </c>
      <c r="D668">
        <v>95</v>
      </c>
      <c r="E668">
        <v>441</v>
      </c>
      <c r="F668">
        <v>0</v>
      </c>
    </row>
    <row r="669" spans="1:6" x14ac:dyDescent="0.25">
      <c r="A669">
        <v>113</v>
      </c>
      <c r="B669">
        <v>113</v>
      </c>
      <c r="C669">
        <v>112</v>
      </c>
      <c r="D669">
        <v>95</v>
      </c>
      <c r="E669">
        <v>433</v>
      </c>
      <c r="F669">
        <v>1</v>
      </c>
    </row>
    <row r="670" spans="1:6" x14ac:dyDescent="0.25">
      <c r="A670">
        <v>113</v>
      </c>
      <c r="B670">
        <v>140</v>
      </c>
      <c r="C670">
        <v>112</v>
      </c>
      <c r="D670">
        <v>167</v>
      </c>
      <c r="E670">
        <v>532</v>
      </c>
      <c r="F670">
        <v>1</v>
      </c>
    </row>
    <row r="671" spans="1:6" x14ac:dyDescent="0.25">
      <c r="A671">
        <v>113</v>
      </c>
      <c r="B671">
        <v>113</v>
      </c>
      <c r="C671">
        <v>112</v>
      </c>
      <c r="D671">
        <v>167</v>
      </c>
      <c r="E671">
        <v>505</v>
      </c>
      <c r="F671">
        <v>1</v>
      </c>
    </row>
    <row r="672" spans="1:6" x14ac:dyDescent="0.25">
      <c r="A672">
        <v>113</v>
      </c>
      <c r="B672">
        <v>113</v>
      </c>
      <c r="C672">
        <v>112</v>
      </c>
      <c r="D672">
        <v>167</v>
      </c>
      <c r="E672">
        <v>505</v>
      </c>
      <c r="F672">
        <v>0</v>
      </c>
    </row>
    <row r="673" spans="1:6" x14ac:dyDescent="0.25">
      <c r="A673">
        <v>121</v>
      </c>
      <c r="B673">
        <v>113</v>
      </c>
      <c r="C673">
        <v>112</v>
      </c>
      <c r="D673">
        <v>95</v>
      </c>
      <c r="E673">
        <v>441</v>
      </c>
      <c r="F673">
        <v>0</v>
      </c>
    </row>
    <row r="674" spans="1:6" x14ac:dyDescent="0.25">
      <c r="A674">
        <v>121</v>
      </c>
      <c r="B674">
        <v>113</v>
      </c>
      <c r="C674">
        <v>112</v>
      </c>
      <c r="D674">
        <v>167</v>
      </c>
      <c r="E674">
        <v>513</v>
      </c>
      <c r="F674">
        <v>0</v>
      </c>
    </row>
    <row r="675" spans="1:6" x14ac:dyDescent="0.25">
      <c r="A675">
        <v>113</v>
      </c>
      <c r="B675">
        <v>113</v>
      </c>
      <c r="C675">
        <v>112</v>
      </c>
      <c r="D675">
        <v>95</v>
      </c>
      <c r="E675">
        <v>433</v>
      </c>
      <c r="F675">
        <v>0</v>
      </c>
    </row>
    <row r="676" spans="1:6" x14ac:dyDescent="0.25">
      <c r="A676">
        <v>137</v>
      </c>
      <c r="B676">
        <v>113</v>
      </c>
      <c r="C676">
        <v>112</v>
      </c>
      <c r="D676">
        <v>95</v>
      </c>
      <c r="E676">
        <v>457</v>
      </c>
      <c r="F676">
        <v>0</v>
      </c>
    </row>
    <row r="677" spans="1:6" x14ac:dyDescent="0.25">
      <c r="A677">
        <v>121</v>
      </c>
      <c r="B677">
        <v>113</v>
      </c>
      <c r="C677">
        <v>112</v>
      </c>
      <c r="D677">
        <v>95</v>
      </c>
      <c r="E677">
        <v>441</v>
      </c>
      <c r="F677">
        <v>0</v>
      </c>
    </row>
    <row r="678" spans="1:6" x14ac:dyDescent="0.25">
      <c r="A678">
        <v>123</v>
      </c>
      <c r="B678">
        <v>113</v>
      </c>
      <c r="C678">
        <v>112</v>
      </c>
      <c r="D678">
        <v>95</v>
      </c>
      <c r="E678">
        <v>443</v>
      </c>
      <c r="F678">
        <v>0</v>
      </c>
    </row>
    <row r="679" spans="1:6" x14ac:dyDescent="0.25">
      <c r="A679">
        <v>121</v>
      </c>
      <c r="B679">
        <v>113</v>
      </c>
      <c r="C679">
        <v>112</v>
      </c>
      <c r="D679">
        <v>95</v>
      </c>
      <c r="E679">
        <v>441</v>
      </c>
      <c r="F679">
        <v>0</v>
      </c>
    </row>
    <row r="680" spans="1:6" x14ac:dyDescent="0.25">
      <c r="A680">
        <v>137</v>
      </c>
      <c r="B680">
        <v>113</v>
      </c>
      <c r="C680">
        <v>112</v>
      </c>
      <c r="D680">
        <v>95</v>
      </c>
      <c r="E680">
        <v>457</v>
      </c>
      <c r="F680">
        <v>0</v>
      </c>
    </row>
    <row r="681" spans="1:6" x14ac:dyDescent="0.25">
      <c r="A681">
        <v>137</v>
      </c>
      <c r="B681">
        <v>113</v>
      </c>
      <c r="C681">
        <v>112</v>
      </c>
      <c r="D681">
        <v>95</v>
      </c>
      <c r="E681">
        <v>457</v>
      </c>
      <c r="F681">
        <v>0</v>
      </c>
    </row>
    <row r="682" spans="1:6" x14ac:dyDescent="0.25">
      <c r="A682">
        <v>123</v>
      </c>
      <c r="B682">
        <v>113</v>
      </c>
      <c r="C682">
        <v>112</v>
      </c>
      <c r="D682">
        <v>95</v>
      </c>
      <c r="E682">
        <v>443</v>
      </c>
      <c r="F682">
        <v>0</v>
      </c>
    </row>
    <row r="683" spans="1:6" x14ac:dyDescent="0.25">
      <c r="A683">
        <v>113</v>
      </c>
      <c r="B683">
        <v>113</v>
      </c>
      <c r="C683">
        <v>112</v>
      </c>
      <c r="D683">
        <v>95</v>
      </c>
      <c r="E683">
        <v>433</v>
      </c>
      <c r="F683">
        <v>0</v>
      </c>
    </row>
    <row r="684" spans="1:6" x14ac:dyDescent="0.25">
      <c r="A684">
        <v>113</v>
      </c>
      <c r="B684">
        <v>113</v>
      </c>
      <c r="C684">
        <v>112</v>
      </c>
      <c r="D684">
        <v>167</v>
      </c>
      <c r="E684">
        <v>505</v>
      </c>
      <c r="F684">
        <v>0</v>
      </c>
    </row>
    <row r="685" spans="1:6" x14ac:dyDescent="0.25">
      <c r="A685">
        <v>124</v>
      </c>
      <c r="B685">
        <v>113</v>
      </c>
      <c r="C685">
        <v>112</v>
      </c>
      <c r="D685">
        <v>95</v>
      </c>
      <c r="E685">
        <v>444</v>
      </c>
      <c r="F685">
        <v>0</v>
      </c>
    </row>
    <row r="686" spans="1:6" x14ac:dyDescent="0.25">
      <c r="A686">
        <v>124</v>
      </c>
      <c r="B686">
        <v>113</v>
      </c>
      <c r="C686">
        <v>112</v>
      </c>
      <c r="D686">
        <v>167</v>
      </c>
      <c r="E686">
        <v>516</v>
      </c>
      <c r="F686">
        <v>0</v>
      </c>
    </row>
    <row r="687" spans="1:6" x14ac:dyDescent="0.25">
      <c r="A687">
        <v>121</v>
      </c>
      <c r="B687">
        <v>113</v>
      </c>
      <c r="C687">
        <v>112</v>
      </c>
      <c r="D687">
        <v>95</v>
      </c>
      <c r="E687">
        <v>441</v>
      </c>
      <c r="F687">
        <v>0</v>
      </c>
    </row>
    <row r="688" spans="1:6" x14ac:dyDescent="0.25">
      <c r="A688">
        <v>124</v>
      </c>
      <c r="B688">
        <v>113</v>
      </c>
      <c r="C688">
        <v>112</v>
      </c>
      <c r="D688">
        <v>167</v>
      </c>
      <c r="E688">
        <v>516</v>
      </c>
      <c r="F688">
        <v>0</v>
      </c>
    </row>
    <row r="689" spans="1:6" x14ac:dyDescent="0.25">
      <c r="A689">
        <v>124</v>
      </c>
      <c r="B689">
        <v>113</v>
      </c>
      <c r="C689">
        <v>112</v>
      </c>
      <c r="D689">
        <v>95</v>
      </c>
      <c r="E689">
        <v>444</v>
      </c>
      <c r="F689">
        <v>0</v>
      </c>
    </row>
    <row r="690" spans="1:6" x14ac:dyDescent="0.25">
      <c r="A690">
        <v>121</v>
      </c>
      <c r="B690">
        <v>113</v>
      </c>
      <c r="C690">
        <v>112</v>
      </c>
      <c r="D690">
        <v>95</v>
      </c>
      <c r="E690">
        <v>441</v>
      </c>
      <c r="F690">
        <v>0</v>
      </c>
    </row>
    <row r="691" spans="1:6" x14ac:dyDescent="0.25">
      <c r="A691">
        <v>113</v>
      </c>
      <c r="B691">
        <v>113</v>
      </c>
      <c r="C691">
        <v>112</v>
      </c>
      <c r="D691">
        <v>95</v>
      </c>
      <c r="E691">
        <v>433</v>
      </c>
      <c r="F691">
        <v>0</v>
      </c>
    </row>
    <row r="692" spans="1:6" x14ac:dyDescent="0.25">
      <c r="A692">
        <v>113</v>
      </c>
      <c r="B692">
        <v>113</v>
      </c>
      <c r="C692">
        <v>112</v>
      </c>
      <c r="D692">
        <v>95</v>
      </c>
      <c r="E692">
        <v>433</v>
      </c>
      <c r="F692">
        <v>0</v>
      </c>
    </row>
    <row r="693" spans="1:6" x14ac:dyDescent="0.25">
      <c r="A693">
        <v>113</v>
      </c>
      <c r="B693">
        <v>113</v>
      </c>
      <c r="C693">
        <v>112</v>
      </c>
      <c r="D693">
        <v>95</v>
      </c>
      <c r="E693">
        <v>433</v>
      </c>
      <c r="F693">
        <v>0</v>
      </c>
    </row>
    <row r="694" spans="1:6" x14ac:dyDescent="0.25">
      <c r="A694">
        <v>113</v>
      </c>
      <c r="B694">
        <v>113</v>
      </c>
      <c r="C694">
        <v>112</v>
      </c>
      <c r="D694">
        <v>95</v>
      </c>
      <c r="E694">
        <v>433</v>
      </c>
      <c r="F694">
        <v>0</v>
      </c>
    </row>
    <row r="695" spans="1:6" x14ac:dyDescent="0.25">
      <c r="A695">
        <v>113</v>
      </c>
      <c r="B695">
        <v>113</v>
      </c>
      <c r="C695">
        <v>112</v>
      </c>
      <c r="D695">
        <v>167</v>
      </c>
      <c r="E695">
        <v>505</v>
      </c>
      <c r="F695">
        <v>0</v>
      </c>
    </row>
    <row r="696" spans="1:6" x14ac:dyDescent="0.25">
      <c r="A696">
        <v>113</v>
      </c>
      <c r="B696">
        <v>113</v>
      </c>
      <c r="C696">
        <v>112</v>
      </c>
      <c r="D696">
        <v>167</v>
      </c>
      <c r="E696">
        <v>505</v>
      </c>
      <c r="F696">
        <v>0</v>
      </c>
    </row>
    <row r="697" spans="1:6" x14ac:dyDescent="0.25">
      <c r="A697">
        <v>113</v>
      </c>
      <c r="B697">
        <v>113</v>
      </c>
      <c r="C697">
        <v>112</v>
      </c>
      <c r="D697">
        <v>95</v>
      </c>
      <c r="E697">
        <v>433</v>
      </c>
      <c r="F697">
        <v>0</v>
      </c>
    </row>
    <row r="698" spans="1:6" x14ac:dyDescent="0.25">
      <c r="A698">
        <v>113</v>
      </c>
      <c r="B698">
        <v>113</v>
      </c>
      <c r="C698">
        <v>112</v>
      </c>
      <c r="D698">
        <v>167</v>
      </c>
      <c r="E698">
        <v>505</v>
      </c>
      <c r="F698">
        <v>0</v>
      </c>
    </row>
    <row r="699" spans="1:6" x14ac:dyDescent="0.25">
      <c r="A699">
        <v>121</v>
      </c>
      <c r="B699">
        <v>113</v>
      </c>
      <c r="C699">
        <v>112</v>
      </c>
      <c r="D699">
        <v>167</v>
      </c>
      <c r="E699">
        <v>513</v>
      </c>
      <c r="F699">
        <v>1</v>
      </c>
    </row>
    <row r="700" spans="1:6" x14ac:dyDescent="0.25">
      <c r="A700">
        <v>123</v>
      </c>
      <c r="B700">
        <v>113</v>
      </c>
      <c r="C700">
        <v>112</v>
      </c>
      <c r="D700">
        <v>95</v>
      </c>
      <c r="E700">
        <v>443</v>
      </c>
      <c r="F700">
        <v>0</v>
      </c>
    </row>
    <row r="701" spans="1:6" x14ac:dyDescent="0.25">
      <c r="A701">
        <v>137</v>
      </c>
      <c r="B701">
        <v>140</v>
      </c>
      <c r="C701">
        <v>112</v>
      </c>
      <c r="D701">
        <v>167</v>
      </c>
      <c r="E701">
        <v>556</v>
      </c>
      <c r="F701">
        <v>1</v>
      </c>
    </row>
    <row r="702" spans="1:6" x14ac:dyDescent="0.25">
      <c r="A702">
        <v>121</v>
      </c>
      <c r="B702">
        <v>140</v>
      </c>
      <c r="C702">
        <v>112</v>
      </c>
      <c r="D702">
        <v>167</v>
      </c>
      <c r="E702">
        <v>540</v>
      </c>
      <c r="F702">
        <v>1</v>
      </c>
    </row>
    <row r="703" spans="1:6" x14ac:dyDescent="0.25">
      <c r="A703">
        <v>121</v>
      </c>
      <c r="B703">
        <v>113</v>
      </c>
      <c r="C703">
        <v>112</v>
      </c>
      <c r="D703">
        <v>95</v>
      </c>
      <c r="E703">
        <v>441</v>
      </c>
      <c r="F703">
        <v>1</v>
      </c>
    </row>
    <row r="704" spans="1:6" x14ac:dyDescent="0.25">
      <c r="A704">
        <v>113</v>
      </c>
      <c r="B704">
        <v>113</v>
      </c>
      <c r="C704">
        <v>112</v>
      </c>
      <c r="D704">
        <v>95</v>
      </c>
      <c r="E704">
        <v>433</v>
      </c>
      <c r="F704">
        <v>0</v>
      </c>
    </row>
    <row r="705" spans="1:6" x14ac:dyDescent="0.25">
      <c r="A705">
        <v>113</v>
      </c>
      <c r="B705">
        <v>113</v>
      </c>
      <c r="C705">
        <v>112</v>
      </c>
      <c r="D705">
        <v>95</v>
      </c>
      <c r="E705">
        <v>433</v>
      </c>
      <c r="F705">
        <v>0</v>
      </c>
    </row>
    <row r="706" spans="1:6" x14ac:dyDescent="0.25">
      <c r="A706">
        <v>121</v>
      </c>
      <c r="B706">
        <v>113</v>
      </c>
      <c r="C706">
        <v>112</v>
      </c>
      <c r="D706">
        <v>95</v>
      </c>
      <c r="E706">
        <v>441</v>
      </c>
      <c r="F706">
        <v>1</v>
      </c>
    </row>
    <row r="707" spans="1:6" x14ac:dyDescent="0.25">
      <c r="A707">
        <v>113</v>
      </c>
      <c r="B707">
        <v>113</v>
      </c>
      <c r="C707">
        <v>112</v>
      </c>
      <c r="D707">
        <v>95</v>
      </c>
      <c r="E707">
        <v>433</v>
      </c>
      <c r="F707">
        <v>0</v>
      </c>
    </row>
    <row r="708" spans="1:6" x14ac:dyDescent="0.25">
      <c r="A708">
        <v>121</v>
      </c>
      <c r="B708">
        <v>113</v>
      </c>
      <c r="C708">
        <v>112</v>
      </c>
      <c r="D708">
        <v>95</v>
      </c>
      <c r="E708">
        <v>441</v>
      </c>
      <c r="F708">
        <v>0</v>
      </c>
    </row>
    <row r="709" spans="1:6" x14ac:dyDescent="0.25">
      <c r="A709">
        <v>123</v>
      </c>
      <c r="B709">
        <v>113</v>
      </c>
      <c r="C709">
        <v>112</v>
      </c>
      <c r="D709">
        <v>95</v>
      </c>
      <c r="E709">
        <v>443</v>
      </c>
      <c r="F709">
        <v>0</v>
      </c>
    </row>
    <row r="710" spans="1:6" x14ac:dyDescent="0.25">
      <c r="A710">
        <v>121</v>
      </c>
      <c r="B710">
        <v>113</v>
      </c>
      <c r="C710">
        <v>112</v>
      </c>
      <c r="D710">
        <v>95</v>
      </c>
      <c r="E710">
        <v>441</v>
      </c>
      <c r="F710">
        <v>0</v>
      </c>
    </row>
    <row r="711" spans="1:6" x14ac:dyDescent="0.25">
      <c r="A711">
        <v>121</v>
      </c>
      <c r="B711">
        <v>113</v>
      </c>
      <c r="C711">
        <v>112</v>
      </c>
      <c r="D711">
        <v>167</v>
      </c>
      <c r="E711">
        <v>513</v>
      </c>
      <c r="F711">
        <v>1</v>
      </c>
    </row>
    <row r="712" spans="1:6" x14ac:dyDescent="0.25">
      <c r="A712">
        <v>137</v>
      </c>
      <c r="B712">
        <v>113</v>
      </c>
      <c r="C712">
        <v>112</v>
      </c>
      <c r="D712">
        <v>95</v>
      </c>
      <c r="E712">
        <v>457</v>
      </c>
      <c r="F712">
        <v>0</v>
      </c>
    </row>
    <row r="713" spans="1:6" x14ac:dyDescent="0.25">
      <c r="A713">
        <v>137</v>
      </c>
      <c r="B713">
        <v>113</v>
      </c>
      <c r="C713">
        <v>112</v>
      </c>
      <c r="D713">
        <v>167</v>
      </c>
      <c r="E713">
        <v>529</v>
      </c>
      <c r="F713">
        <v>0</v>
      </c>
    </row>
    <row r="714" spans="1:6" x14ac:dyDescent="0.25">
      <c r="A714">
        <v>137</v>
      </c>
      <c r="B714">
        <v>113</v>
      </c>
      <c r="C714">
        <v>112</v>
      </c>
      <c r="D714">
        <v>167</v>
      </c>
      <c r="E714">
        <v>529</v>
      </c>
      <c r="F714">
        <v>0</v>
      </c>
    </row>
    <row r="715" spans="1:6" x14ac:dyDescent="0.25">
      <c r="A715">
        <v>113</v>
      </c>
      <c r="B715">
        <v>113</v>
      </c>
      <c r="C715">
        <v>112</v>
      </c>
      <c r="D715">
        <v>95</v>
      </c>
      <c r="E715">
        <v>433</v>
      </c>
      <c r="F715">
        <v>0</v>
      </c>
    </row>
    <row r="716" spans="1:6" x14ac:dyDescent="0.25">
      <c r="A716">
        <v>113</v>
      </c>
      <c r="B716">
        <v>113</v>
      </c>
      <c r="C716">
        <v>112</v>
      </c>
      <c r="D716">
        <v>95</v>
      </c>
      <c r="E716">
        <v>433</v>
      </c>
      <c r="F716">
        <v>0</v>
      </c>
    </row>
    <row r="717" spans="1:6" x14ac:dyDescent="0.25">
      <c r="A717">
        <v>113</v>
      </c>
      <c r="B717">
        <v>113</v>
      </c>
      <c r="C717">
        <v>112</v>
      </c>
      <c r="D717">
        <v>95</v>
      </c>
      <c r="E717">
        <v>433</v>
      </c>
      <c r="F717">
        <v>0</v>
      </c>
    </row>
    <row r="718" spans="1:6" x14ac:dyDescent="0.25">
      <c r="A718">
        <v>113</v>
      </c>
      <c r="B718">
        <v>113</v>
      </c>
      <c r="C718">
        <v>112</v>
      </c>
      <c r="D718">
        <v>167</v>
      </c>
      <c r="E718">
        <v>505</v>
      </c>
      <c r="F718">
        <v>1</v>
      </c>
    </row>
    <row r="719" spans="1:6" x14ac:dyDescent="0.25">
      <c r="A719">
        <v>121</v>
      </c>
      <c r="B719">
        <v>140</v>
      </c>
      <c r="C719">
        <v>112</v>
      </c>
      <c r="D719">
        <v>95</v>
      </c>
      <c r="E719">
        <v>468</v>
      </c>
      <c r="F719">
        <v>0</v>
      </c>
    </row>
    <row r="720" spans="1:6" x14ac:dyDescent="0.25">
      <c r="A720">
        <v>121</v>
      </c>
      <c r="B720">
        <v>113</v>
      </c>
      <c r="C720">
        <v>112</v>
      </c>
      <c r="D720">
        <v>95</v>
      </c>
      <c r="E720">
        <v>441</v>
      </c>
      <c r="F720">
        <v>0</v>
      </c>
    </row>
    <row r="721" spans="1:6" x14ac:dyDescent="0.25">
      <c r="A721">
        <v>113</v>
      </c>
      <c r="B721">
        <v>113</v>
      </c>
      <c r="C721">
        <v>112</v>
      </c>
      <c r="D721">
        <v>95</v>
      </c>
      <c r="E721">
        <v>433</v>
      </c>
      <c r="F721">
        <v>0</v>
      </c>
    </row>
    <row r="722" spans="1:6" x14ac:dyDescent="0.25">
      <c r="A722">
        <v>123</v>
      </c>
      <c r="B722">
        <v>113</v>
      </c>
      <c r="C722">
        <v>112</v>
      </c>
      <c r="D722">
        <v>95</v>
      </c>
      <c r="E722">
        <v>443</v>
      </c>
      <c r="F722">
        <v>0</v>
      </c>
    </row>
    <row r="723" spans="1:6" x14ac:dyDescent="0.25">
      <c r="A723">
        <v>113</v>
      </c>
      <c r="B723">
        <v>113</v>
      </c>
      <c r="C723">
        <v>112</v>
      </c>
      <c r="D723">
        <v>95</v>
      </c>
      <c r="E723">
        <v>433</v>
      </c>
      <c r="F723">
        <v>0</v>
      </c>
    </row>
    <row r="724" spans="1:6" x14ac:dyDescent="0.25">
      <c r="A724">
        <v>123</v>
      </c>
      <c r="B724">
        <v>113</v>
      </c>
      <c r="C724">
        <v>112</v>
      </c>
      <c r="D724">
        <v>95</v>
      </c>
      <c r="E724">
        <v>443</v>
      </c>
      <c r="F724">
        <v>0</v>
      </c>
    </row>
    <row r="725" spans="1:6" x14ac:dyDescent="0.25">
      <c r="A725">
        <v>121</v>
      </c>
      <c r="B725">
        <v>113</v>
      </c>
      <c r="C725">
        <v>112</v>
      </c>
      <c r="D725">
        <v>167</v>
      </c>
      <c r="E725">
        <v>513</v>
      </c>
      <c r="F725">
        <v>1</v>
      </c>
    </row>
    <row r="726" spans="1:6" x14ac:dyDescent="0.25">
      <c r="A726">
        <v>127</v>
      </c>
      <c r="B726">
        <v>113</v>
      </c>
      <c r="C726">
        <v>112</v>
      </c>
      <c r="D726">
        <v>95</v>
      </c>
      <c r="E726">
        <v>447</v>
      </c>
      <c r="F726">
        <v>0</v>
      </c>
    </row>
    <row r="727" spans="1:6" x14ac:dyDescent="0.25">
      <c r="A727">
        <v>121</v>
      </c>
      <c r="B727">
        <v>113</v>
      </c>
      <c r="C727">
        <v>112</v>
      </c>
      <c r="D727">
        <v>95</v>
      </c>
      <c r="E727">
        <v>441</v>
      </c>
      <c r="F727">
        <v>0</v>
      </c>
    </row>
    <row r="728" spans="1:6" x14ac:dyDescent="0.25">
      <c r="A728">
        <v>123</v>
      </c>
      <c r="B728">
        <v>113</v>
      </c>
      <c r="C728">
        <v>112</v>
      </c>
      <c r="D728">
        <v>95</v>
      </c>
      <c r="E728">
        <v>443</v>
      </c>
      <c r="F728">
        <v>1</v>
      </c>
    </row>
    <row r="729" spans="1:6" x14ac:dyDescent="0.25">
      <c r="A729">
        <v>121</v>
      </c>
      <c r="B729">
        <v>113</v>
      </c>
      <c r="C729">
        <v>112</v>
      </c>
      <c r="D729">
        <v>95</v>
      </c>
      <c r="E729">
        <v>441</v>
      </c>
      <c r="F729">
        <v>0</v>
      </c>
    </row>
    <row r="730" spans="1:6" x14ac:dyDescent="0.25">
      <c r="A730">
        <v>137</v>
      </c>
      <c r="B730">
        <v>140</v>
      </c>
      <c r="C730">
        <v>112</v>
      </c>
      <c r="D730">
        <v>167</v>
      </c>
      <c r="E730">
        <v>556</v>
      </c>
      <c r="F730">
        <v>0</v>
      </c>
    </row>
    <row r="731" spans="1:6" x14ac:dyDescent="0.25">
      <c r="A731">
        <v>121</v>
      </c>
      <c r="B731">
        <v>140</v>
      </c>
      <c r="C731">
        <v>112</v>
      </c>
      <c r="D731">
        <v>167</v>
      </c>
      <c r="E731">
        <v>540</v>
      </c>
      <c r="F731">
        <v>0</v>
      </c>
    </row>
    <row r="732" spans="1:6" x14ac:dyDescent="0.25">
      <c r="A732">
        <v>121</v>
      </c>
      <c r="B732">
        <v>113</v>
      </c>
      <c r="C732">
        <v>112</v>
      </c>
      <c r="D732">
        <v>95</v>
      </c>
      <c r="E732">
        <v>441</v>
      </c>
      <c r="F732">
        <v>0</v>
      </c>
    </row>
    <row r="733" spans="1:6" x14ac:dyDescent="0.25">
      <c r="A733">
        <v>102</v>
      </c>
      <c r="B733">
        <v>113</v>
      </c>
      <c r="C733">
        <v>112</v>
      </c>
      <c r="D733">
        <v>95</v>
      </c>
      <c r="E733">
        <v>422</v>
      </c>
      <c r="F733">
        <v>0</v>
      </c>
    </row>
    <row r="734" spans="1:6" x14ac:dyDescent="0.25">
      <c r="A734">
        <v>121</v>
      </c>
      <c r="B734">
        <v>113</v>
      </c>
      <c r="C734">
        <v>112</v>
      </c>
      <c r="D734">
        <v>95</v>
      </c>
      <c r="E734">
        <v>441</v>
      </c>
      <c r="F734">
        <v>0</v>
      </c>
    </row>
    <row r="735" spans="1:6" x14ac:dyDescent="0.25">
      <c r="A735">
        <v>121</v>
      </c>
      <c r="B735">
        <v>113</v>
      </c>
      <c r="C735">
        <v>112</v>
      </c>
      <c r="D735">
        <v>95</v>
      </c>
      <c r="E735">
        <v>441</v>
      </c>
      <c r="F735">
        <v>1</v>
      </c>
    </row>
    <row r="736" spans="1:6" x14ac:dyDescent="0.25">
      <c r="A736">
        <v>137</v>
      </c>
      <c r="B736">
        <v>113</v>
      </c>
      <c r="C736">
        <v>112</v>
      </c>
      <c r="D736">
        <v>95</v>
      </c>
      <c r="E736">
        <v>457</v>
      </c>
      <c r="F736">
        <v>1</v>
      </c>
    </row>
    <row r="737" spans="1:6" x14ac:dyDescent="0.25">
      <c r="A737">
        <v>113</v>
      </c>
      <c r="B737">
        <v>113</v>
      </c>
      <c r="C737">
        <v>112</v>
      </c>
      <c r="D737">
        <v>95</v>
      </c>
      <c r="E737">
        <v>433</v>
      </c>
      <c r="F737">
        <v>0</v>
      </c>
    </row>
    <row r="738" spans="1:6" x14ac:dyDescent="0.25">
      <c r="A738">
        <v>137</v>
      </c>
      <c r="B738">
        <v>113</v>
      </c>
      <c r="C738">
        <v>112</v>
      </c>
      <c r="D738">
        <v>167</v>
      </c>
      <c r="E738">
        <v>529</v>
      </c>
      <c r="F738">
        <v>1</v>
      </c>
    </row>
    <row r="739" spans="1:6" x14ac:dyDescent="0.25">
      <c r="A739">
        <v>113</v>
      </c>
      <c r="B739">
        <v>113</v>
      </c>
      <c r="C739">
        <v>112</v>
      </c>
      <c r="D739">
        <v>95</v>
      </c>
      <c r="E739">
        <v>433</v>
      </c>
      <c r="F739">
        <v>0</v>
      </c>
    </row>
    <row r="740" spans="1:6" x14ac:dyDescent="0.25">
      <c r="A740">
        <v>113</v>
      </c>
      <c r="B740">
        <v>113</v>
      </c>
      <c r="C740">
        <v>112</v>
      </c>
      <c r="D740">
        <v>167</v>
      </c>
      <c r="E740">
        <v>505</v>
      </c>
      <c r="F740">
        <v>1</v>
      </c>
    </row>
    <row r="741" spans="1:6" x14ac:dyDescent="0.25">
      <c r="A741">
        <v>113</v>
      </c>
      <c r="B741">
        <v>140</v>
      </c>
      <c r="C741">
        <v>112</v>
      </c>
      <c r="D741">
        <v>95</v>
      </c>
      <c r="E741">
        <v>460</v>
      </c>
      <c r="F741">
        <v>0</v>
      </c>
    </row>
    <row r="742" spans="1:6" x14ac:dyDescent="0.25">
      <c r="A742">
        <v>121</v>
      </c>
      <c r="B742">
        <v>113</v>
      </c>
      <c r="C742">
        <v>112</v>
      </c>
      <c r="D742">
        <v>95</v>
      </c>
      <c r="E742">
        <v>441</v>
      </c>
      <c r="F742">
        <v>0</v>
      </c>
    </row>
    <row r="743" spans="1:6" x14ac:dyDescent="0.25">
      <c r="A743">
        <v>113</v>
      </c>
      <c r="B743">
        <v>113</v>
      </c>
      <c r="C743">
        <v>112</v>
      </c>
      <c r="D743">
        <v>95</v>
      </c>
      <c r="E743">
        <v>433</v>
      </c>
      <c r="F743">
        <v>0</v>
      </c>
    </row>
    <row r="744" spans="1:6" x14ac:dyDescent="0.25">
      <c r="A744">
        <v>113</v>
      </c>
      <c r="B744">
        <v>113</v>
      </c>
      <c r="C744">
        <v>112</v>
      </c>
      <c r="D744">
        <v>95</v>
      </c>
      <c r="E744">
        <v>433</v>
      </c>
      <c r="F744">
        <v>0</v>
      </c>
    </row>
    <row r="745" spans="1:6" x14ac:dyDescent="0.25">
      <c r="A745">
        <v>137</v>
      </c>
      <c r="B745">
        <v>113</v>
      </c>
      <c r="C745">
        <v>112</v>
      </c>
      <c r="D745">
        <v>95</v>
      </c>
      <c r="E745">
        <v>457</v>
      </c>
      <c r="F745">
        <v>1</v>
      </c>
    </row>
    <row r="746" spans="1:6" x14ac:dyDescent="0.25">
      <c r="A746">
        <v>137</v>
      </c>
      <c r="B746">
        <v>113</v>
      </c>
      <c r="C746">
        <v>112</v>
      </c>
      <c r="D746">
        <v>167</v>
      </c>
      <c r="E746">
        <v>529</v>
      </c>
      <c r="F746">
        <v>1</v>
      </c>
    </row>
    <row r="747" spans="1:6" x14ac:dyDescent="0.25">
      <c r="A747">
        <v>102</v>
      </c>
      <c r="B747">
        <v>113</v>
      </c>
      <c r="C747">
        <v>112</v>
      </c>
      <c r="D747">
        <v>167</v>
      </c>
      <c r="E747">
        <v>494</v>
      </c>
      <c r="F747">
        <v>1</v>
      </c>
    </row>
    <row r="748" spans="1:6" x14ac:dyDescent="0.25">
      <c r="A748">
        <v>113</v>
      </c>
      <c r="B748">
        <v>113</v>
      </c>
      <c r="C748">
        <v>112</v>
      </c>
      <c r="D748">
        <v>95</v>
      </c>
      <c r="E748">
        <v>433</v>
      </c>
      <c r="F748">
        <v>0</v>
      </c>
    </row>
    <row r="749" spans="1:6" x14ac:dyDescent="0.25">
      <c r="A749">
        <v>137</v>
      </c>
      <c r="B749">
        <v>113</v>
      </c>
      <c r="C749">
        <v>112</v>
      </c>
      <c r="D749">
        <v>95</v>
      </c>
      <c r="E749">
        <v>457</v>
      </c>
      <c r="F749">
        <v>0</v>
      </c>
    </row>
    <row r="750" spans="1:6" x14ac:dyDescent="0.25">
      <c r="A750">
        <v>123</v>
      </c>
      <c r="B750">
        <v>113</v>
      </c>
      <c r="C750">
        <v>112</v>
      </c>
      <c r="D750">
        <v>95</v>
      </c>
      <c r="E750">
        <v>443</v>
      </c>
      <c r="F750">
        <v>0</v>
      </c>
    </row>
    <row r="751" spans="1:6" x14ac:dyDescent="0.25">
      <c r="A751">
        <v>137</v>
      </c>
      <c r="B751">
        <v>113</v>
      </c>
      <c r="C751">
        <v>112</v>
      </c>
      <c r="D751">
        <v>167</v>
      </c>
      <c r="E751">
        <v>529</v>
      </c>
      <c r="F751">
        <v>0</v>
      </c>
    </row>
    <row r="752" spans="1:6" x14ac:dyDescent="0.25">
      <c r="A752">
        <v>123</v>
      </c>
      <c r="B752">
        <v>113</v>
      </c>
      <c r="C752">
        <v>112</v>
      </c>
      <c r="D752">
        <v>95</v>
      </c>
      <c r="E752">
        <v>443</v>
      </c>
      <c r="F752">
        <v>0</v>
      </c>
    </row>
    <row r="753" spans="1:6" x14ac:dyDescent="0.25">
      <c r="A753">
        <v>121</v>
      </c>
      <c r="B753">
        <v>113</v>
      </c>
      <c r="C753">
        <v>112</v>
      </c>
      <c r="D753">
        <v>167</v>
      </c>
      <c r="E753">
        <v>513</v>
      </c>
      <c r="F753">
        <v>0</v>
      </c>
    </row>
    <row r="754" spans="1:6" x14ac:dyDescent="0.25">
      <c r="A754">
        <v>123</v>
      </c>
      <c r="B754">
        <v>113</v>
      </c>
      <c r="C754">
        <v>112</v>
      </c>
      <c r="D754">
        <v>95</v>
      </c>
      <c r="E754">
        <v>443</v>
      </c>
      <c r="F754">
        <v>0</v>
      </c>
    </row>
    <row r="755" spans="1:6" x14ac:dyDescent="0.25">
      <c r="A755">
        <v>121</v>
      </c>
      <c r="B755">
        <v>113</v>
      </c>
      <c r="C755">
        <v>112</v>
      </c>
      <c r="D755">
        <v>95</v>
      </c>
      <c r="E755">
        <v>441</v>
      </c>
      <c r="F755">
        <v>0</v>
      </c>
    </row>
    <row r="756" spans="1:6" x14ac:dyDescent="0.25">
      <c r="A756">
        <v>121</v>
      </c>
      <c r="B756">
        <v>113</v>
      </c>
      <c r="C756">
        <v>112</v>
      </c>
      <c r="D756">
        <v>95</v>
      </c>
      <c r="E756">
        <v>441</v>
      </c>
      <c r="F756">
        <v>0</v>
      </c>
    </row>
    <row r="757" spans="1:6" x14ac:dyDescent="0.25">
      <c r="A757">
        <v>124</v>
      </c>
      <c r="B757">
        <v>113</v>
      </c>
      <c r="C757">
        <v>112</v>
      </c>
      <c r="D757">
        <v>95</v>
      </c>
      <c r="E757">
        <v>444</v>
      </c>
      <c r="F757">
        <v>0</v>
      </c>
    </row>
    <row r="758" spans="1:6" x14ac:dyDescent="0.25">
      <c r="A758">
        <v>137</v>
      </c>
      <c r="B758">
        <v>113</v>
      </c>
      <c r="C758">
        <v>112</v>
      </c>
      <c r="D758">
        <v>95</v>
      </c>
      <c r="E758">
        <v>457</v>
      </c>
      <c r="F758">
        <v>0</v>
      </c>
    </row>
    <row r="759" spans="1:6" x14ac:dyDescent="0.25">
      <c r="A759">
        <v>121</v>
      </c>
      <c r="B759">
        <v>113</v>
      </c>
      <c r="C759">
        <v>112</v>
      </c>
      <c r="D759">
        <v>95</v>
      </c>
      <c r="E759">
        <v>441</v>
      </c>
      <c r="F759">
        <v>1</v>
      </c>
    </row>
    <row r="760" spans="1:6" x14ac:dyDescent="0.25">
      <c r="A760">
        <v>137</v>
      </c>
      <c r="B760">
        <v>113</v>
      </c>
      <c r="C760">
        <v>112</v>
      </c>
      <c r="D760">
        <v>167</v>
      </c>
      <c r="E760">
        <v>529</v>
      </c>
      <c r="F760">
        <v>0</v>
      </c>
    </row>
    <row r="761" spans="1:6" x14ac:dyDescent="0.25">
      <c r="A761">
        <v>121</v>
      </c>
      <c r="B761">
        <v>113</v>
      </c>
      <c r="C761">
        <v>112</v>
      </c>
      <c r="D761">
        <v>95</v>
      </c>
      <c r="E761">
        <v>441</v>
      </c>
      <c r="F761">
        <v>0</v>
      </c>
    </row>
    <row r="762" spans="1:6" x14ac:dyDescent="0.25">
      <c r="A762">
        <v>113</v>
      </c>
      <c r="B762">
        <v>113</v>
      </c>
      <c r="C762">
        <v>112</v>
      </c>
      <c r="D762">
        <v>95</v>
      </c>
      <c r="E762">
        <v>433</v>
      </c>
      <c r="F762">
        <v>0</v>
      </c>
    </row>
    <row r="763" spans="1:6" x14ac:dyDescent="0.25">
      <c r="A763">
        <v>113</v>
      </c>
      <c r="B763">
        <v>113</v>
      </c>
      <c r="C763">
        <v>112</v>
      </c>
      <c r="D763">
        <v>95</v>
      </c>
      <c r="E763">
        <v>433</v>
      </c>
      <c r="F763">
        <v>0</v>
      </c>
    </row>
    <row r="764" spans="1:6" x14ac:dyDescent="0.25">
      <c r="A764">
        <v>123</v>
      </c>
      <c r="B764">
        <v>113</v>
      </c>
      <c r="C764">
        <v>112</v>
      </c>
      <c r="D764">
        <v>95</v>
      </c>
      <c r="E764">
        <v>443</v>
      </c>
      <c r="F764">
        <v>0</v>
      </c>
    </row>
    <row r="765" spans="1:6" x14ac:dyDescent="0.25">
      <c r="A765">
        <v>123</v>
      </c>
      <c r="B765">
        <v>113</v>
      </c>
      <c r="C765">
        <v>112</v>
      </c>
      <c r="D765">
        <v>167</v>
      </c>
      <c r="E765">
        <v>515</v>
      </c>
      <c r="F765">
        <v>1</v>
      </c>
    </row>
    <row r="766" spans="1:6" x14ac:dyDescent="0.25">
      <c r="A766">
        <v>127</v>
      </c>
      <c r="B766">
        <v>113</v>
      </c>
      <c r="C766">
        <v>112</v>
      </c>
      <c r="D766">
        <v>95</v>
      </c>
      <c r="E766">
        <v>447</v>
      </c>
      <c r="F766">
        <v>0</v>
      </c>
    </row>
    <row r="767" spans="1:6" x14ac:dyDescent="0.25">
      <c r="A767">
        <v>121</v>
      </c>
      <c r="B767">
        <v>113</v>
      </c>
      <c r="C767">
        <v>112</v>
      </c>
      <c r="D767">
        <v>95</v>
      </c>
      <c r="E767">
        <v>441</v>
      </c>
      <c r="F767">
        <v>0</v>
      </c>
    </row>
    <row r="768" spans="1:6" x14ac:dyDescent="0.25">
      <c r="A768">
        <v>124</v>
      </c>
      <c r="B768">
        <v>113</v>
      </c>
      <c r="C768">
        <v>112</v>
      </c>
      <c r="D768">
        <v>167</v>
      </c>
      <c r="E768">
        <v>516</v>
      </c>
      <c r="F768">
        <v>1</v>
      </c>
    </row>
    <row r="769" spans="1:6" x14ac:dyDescent="0.25">
      <c r="A769">
        <v>113</v>
      </c>
      <c r="B769">
        <v>113</v>
      </c>
      <c r="C769">
        <v>112</v>
      </c>
      <c r="D769">
        <v>95</v>
      </c>
      <c r="E769">
        <v>433</v>
      </c>
      <c r="F769">
        <v>0</v>
      </c>
    </row>
    <row r="770" spans="1:6" x14ac:dyDescent="0.25">
      <c r="A770">
        <v>113</v>
      </c>
      <c r="B770">
        <v>113</v>
      </c>
      <c r="C770">
        <v>112</v>
      </c>
      <c r="D770">
        <v>95</v>
      </c>
      <c r="E770">
        <v>433</v>
      </c>
      <c r="F770">
        <v>0</v>
      </c>
    </row>
    <row r="771" spans="1:6" x14ac:dyDescent="0.25">
      <c r="A771">
        <v>121</v>
      </c>
      <c r="B771">
        <v>113</v>
      </c>
      <c r="C771">
        <v>112</v>
      </c>
      <c r="D771">
        <v>95</v>
      </c>
      <c r="E771">
        <v>441</v>
      </c>
      <c r="F771">
        <v>0</v>
      </c>
    </row>
    <row r="772" spans="1:6" x14ac:dyDescent="0.25">
      <c r="A772">
        <v>113</v>
      </c>
      <c r="B772">
        <v>113</v>
      </c>
      <c r="C772">
        <v>112</v>
      </c>
      <c r="D772">
        <v>95</v>
      </c>
      <c r="E772">
        <v>433</v>
      </c>
      <c r="F772">
        <v>0</v>
      </c>
    </row>
    <row r="773" spans="1:6" x14ac:dyDescent="0.25">
      <c r="A773">
        <v>123</v>
      </c>
      <c r="B773">
        <v>113</v>
      </c>
      <c r="C773">
        <v>112</v>
      </c>
      <c r="D773">
        <v>95</v>
      </c>
      <c r="E773">
        <v>443</v>
      </c>
      <c r="F773">
        <v>0</v>
      </c>
    </row>
    <row r="774" spans="1:6" x14ac:dyDescent="0.25">
      <c r="A774">
        <v>121</v>
      </c>
      <c r="B774">
        <v>113</v>
      </c>
      <c r="C774">
        <v>112</v>
      </c>
      <c r="D774">
        <v>95</v>
      </c>
      <c r="E774">
        <v>441</v>
      </c>
      <c r="F774">
        <v>0</v>
      </c>
    </row>
    <row r="775" spans="1:6" x14ac:dyDescent="0.25">
      <c r="A775">
        <v>137</v>
      </c>
      <c r="B775">
        <v>113</v>
      </c>
      <c r="C775">
        <v>112</v>
      </c>
      <c r="D775">
        <v>167</v>
      </c>
      <c r="E775">
        <v>529</v>
      </c>
      <c r="F775">
        <v>1</v>
      </c>
    </row>
    <row r="776" spans="1:6" x14ac:dyDescent="0.25">
      <c r="A776">
        <v>124</v>
      </c>
      <c r="B776">
        <v>113</v>
      </c>
      <c r="C776">
        <v>112</v>
      </c>
      <c r="D776">
        <v>95</v>
      </c>
      <c r="E776">
        <v>444</v>
      </c>
      <c r="F776">
        <v>0</v>
      </c>
    </row>
    <row r="777" spans="1:6" x14ac:dyDescent="0.25">
      <c r="A777">
        <v>113</v>
      </c>
      <c r="B777">
        <v>113</v>
      </c>
      <c r="C777">
        <v>112</v>
      </c>
      <c r="D777">
        <v>95</v>
      </c>
      <c r="E777">
        <v>433</v>
      </c>
      <c r="F777">
        <v>0</v>
      </c>
    </row>
    <row r="778" spans="1:6" x14ac:dyDescent="0.25">
      <c r="A778">
        <v>121</v>
      </c>
      <c r="B778">
        <v>113</v>
      </c>
      <c r="C778">
        <v>112</v>
      </c>
      <c r="D778">
        <v>95</v>
      </c>
      <c r="E778">
        <v>441</v>
      </c>
      <c r="F778">
        <v>0</v>
      </c>
    </row>
    <row r="779" spans="1:6" x14ac:dyDescent="0.25">
      <c r="A779">
        <v>121</v>
      </c>
      <c r="B779">
        <v>113</v>
      </c>
      <c r="C779">
        <v>112</v>
      </c>
      <c r="D779">
        <v>95</v>
      </c>
      <c r="E779">
        <v>441</v>
      </c>
      <c r="F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Sheet2</vt:lpstr>
      <vt:lpstr>counts</vt:lpstr>
      <vt:lpstr>data</vt:lpstr>
      <vt:lpstr>WoE</vt:lpstr>
      <vt:lpstr>log_reg</vt:lpstr>
      <vt:lpstr>score_pivot</vt:lpstr>
      <vt:lpstr>score_results</vt:lpstr>
      <vt:lpstr>train_score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2023-11-19T13:13:40Z</dcterms:created>
  <dcterms:modified xsi:type="dcterms:W3CDTF">2023-11-19T14:42:54Z</dcterms:modified>
</cp:coreProperties>
</file>