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Q9" i="1"/>
  <c r="Q10"/>
  <c r="Q11"/>
  <c r="Q12"/>
  <c r="Q13"/>
  <c r="Q14"/>
  <c r="M9"/>
  <c r="K9"/>
  <c r="I9"/>
  <c r="E9"/>
  <c r="H10"/>
  <c r="H11" s="1"/>
  <c r="Q4"/>
  <c r="Q5"/>
  <c r="Q6"/>
  <c r="Q7"/>
  <c r="Q8"/>
  <c r="E4"/>
  <c r="M4" s="1"/>
  <c r="E5"/>
  <c r="I5" s="1"/>
  <c r="E6"/>
  <c r="M6" s="1"/>
  <c r="E7"/>
  <c r="I7" s="1"/>
  <c r="E8"/>
  <c r="I8" s="1"/>
  <c r="H5"/>
  <c r="H6" s="1"/>
  <c r="H7" s="1"/>
  <c r="H8" s="1"/>
  <c r="H4"/>
  <c r="Q3"/>
  <c r="E3"/>
  <c r="I3" s="1"/>
  <c r="O9" l="1"/>
  <c r="S9" s="1"/>
  <c r="K6"/>
  <c r="K7"/>
  <c r="K8"/>
  <c r="H12"/>
  <c r="E11"/>
  <c r="O6"/>
  <c r="S6" s="1"/>
  <c r="E10"/>
  <c r="M5"/>
  <c r="I4"/>
  <c r="M7"/>
  <c r="O7" s="1"/>
  <c r="S7" s="1"/>
  <c r="I6"/>
  <c r="M8"/>
  <c r="K4"/>
  <c r="O4" s="1"/>
  <c r="S4" s="1"/>
  <c r="K5"/>
  <c r="O5" s="1"/>
  <c r="S5" s="1"/>
  <c r="K3"/>
  <c r="M3"/>
  <c r="O8" l="1"/>
  <c r="S8" s="1"/>
  <c r="I10"/>
  <c r="M10"/>
  <c r="K10"/>
  <c r="H13"/>
  <c r="E12"/>
  <c r="M11"/>
  <c r="K11"/>
  <c r="I11"/>
  <c r="O3"/>
  <c r="S3" s="1"/>
  <c r="H14" l="1"/>
  <c r="E13"/>
  <c r="K12"/>
  <c r="I12"/>
  <c r="M12"/>
  <c r="O10"/>
  <c r="S10" s="1"/>
  <c r="O11"/>
  <c r="S11" s="1"/>
  <c r="E14" l="1"/>
  <c r="I13"/>
  <c r="M13"/>
  <c r="K13"/>
  <c r="O12"/>
  <c r="S12" s="1"/>
  <c r="M14" l="1"/>
  <c r="K14"/>
  <c r="I14"/>
  <c r="O13"/>
  <c r="S13" s="1"/>
  <c r="O14" l="1"/>
  <c r="S14" s="1"/>
</calcChain>
</file>

<file path=xl/sharedStrings.xml><?xml version="1.0" encoding="utf-8"?>
<sst xmlns="http://schemas.openxmlformats.org/spreadsheetml/2006/main" count="10" uniqueCount="10">
  <si>
    <t>theta</t>
  </si>
  <si>
    <t>par cost vs no-par cost of isosceles triangles</t>
  </si>
  <si>
    <t>length of base</t>
  </si>
  <si>
    <t>length of one equal side</t>
  </si>
  <si>
    <t>par_cost</t>
  </si>
  <si>
    <t>no_par_cost</t>
  </si>
  <si>
    <t>model_cost</t>
  </si>
  <si>
    <t>encoding_cost</t>
  </si>
  <si>
    <t>total_perp_cost</t>
  </si>
  <si>
    <t>total_angle_cost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</si>
</sst>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>
      <selection activeCell="R4" sqref="R4"/>
    </sheetView>
  </sheetViews>
  <sheetFormatPr defaultRowHeight="15"/>
  <sheetData>
    <row r="1" spans="1:19">
      <c r="A1" t="s">
        <v>1</v>
      </c>
    </row>
    <row r="2" spans="1:19">
      <c r="A2" t="s">
        <v>2</v>
      </c>
      <c r="E2" t="s">
        <v>3</v>
      </c>
      <c r="H2" t="s">
        <v>0</v>
      </c>
      <c r="I2" t="s">
        <v>5</v>
      </c>
      <c r="K2" t="s">
        <v>8</v>
      </c>
      <c r="M2" t="s">
        <v>9</v>
      </c>
      <c r="O2" t="s">
        <v>7</v>
      </c>
      <c r="Q2" t="s">
        <v>6</v>
      </c>
      <c r="S2" t="s">
        <v>4</v>
      </c>
    </row>
    <row r="3" spans="1:19">
      <c r="D3">
        <v>5</v>
      </c>
      <c r="E3">
        <f>D3 / (2 * COS(RADIANS(H3)))</f>
        <v>2.5</v>
      </c>
      <c r="H3">
        <v>0</v>
      </c>
      <c r="I3">
        <f>2 * CEILING(LOG(E3, 2), 1)</f>
        <v>4</v>
      </c>
      <c r="K3">
        <f>2 * E3 * COS(RADIANS(H3))</f>
        <v>5</v>
      </c>
      <c r="M3">
        <f>2 * E3 * SIN(RADIANS(H3))</f>
        <v>0</v>
      </c>
      <c r="O3">
        <f>K3 + M3</f>
        <v>5</v>
      </c>
      <c r="Q3">
        <f>CEILING(LOG(D3, 2), 1)</f>
        <v>3</v>
      </c>
      <c r="S3">
        <f>O3+Q3</f>
        <v>8</v>
      </c>
    </row>
    <row r="4" spans="1:19">
      <c r="D4">
        <v>5</v>
      </c>
      <c r="E4">
        <f t="shared" ref="E4:E14" si="0">D4 / (2 * COS(RADIANS(H4)))</f>
        <v>2.5881904510252074</v>
      </c>
      <c r="H4">
        <f>H3+15</f>
        <v>15</v>
      </c>
      <c r="I4">
        <f t="shared" ref="I4:I14" si="1">2 * CEILING(LOG(E4, 2), 1)</f>
        <v>4</v>
      </c>
      <c r="K4">
        <f t="shared" ref="K4:K14" si="2">2 * E4 * COS(RADIANS(H4))</f>
        <v>5</v>
      </c>
      <c r="M4">
        <f t="shared" ref="M4:M14" si="3">2 * E4 * SIN(RADIANS(H4))</f>
        <v>1.3397459621556134</v>
      </c>
      <c r="O4">
        <f t="shared" ref="O4:O14" si="4">K4 + M4</f>
        <v>6.3397459621556136</v>
      </c>
      <c r="Q4">
        <f t="shared" ref="Q4:Q14" si="5">CEILING(LOG(D4, 2), 1)</f>
        <v>3</v>
      </c>
      <c r="S4">
        <f t="shared" ref="S4:S14" si="6">O4+Q4</f>
        <v>9.3397459621556145</v>
      </c>
    </row>
    <row r="5" spans="1:19">
      <c r="D5">
        <v>5</v>
      </c>
      <c r="E5">
        <f t="shared" si="0"/>
        <v>2.8867513459481287</v>
      </c>
      <c r="H5">
        <f t="shared" ref="H5:H14" si="7">H4+15</f>
        <v>30</v>
      </c>
      <c r="I5">
        <f t="shared" si="1"/>
        <v>4</v>
      </c>
      <c r="K5">
        <f t="shared" si="2"/>
        <v>5</v>
      </c>
      <c r="M5">
        <f t="shared" si="3"/>
        <v>2.8867513459481282</v>
      </c>
      <c r="O5">
        <f t="shared" si="4"/>
        <v>7.8867513459481282</v>
      </c>
      <c r="Q5">
        <f t="shared" si="5"/>
        <v>3</v>
      </c>
      <c r="S5">
        <f t="shared" si="6"/>
        <v>10.886751345948127</v>
      </c>
    </row>
    <row r="6" spans="1:19">
      <c r="D6">
        <v>5</v>
      </c>
      <c r="E6">
        <f t="shared" si="0"/>
        <v>3.5355339059327373</v>
      </c>
      <c r="H6">
        <f t="shared" si="7"/>
        <v>45</v>
      </c>
      <c r="I6">
        <f t="shared" si="1"/>
        <v>4</v>
      </c>
      <c r="K6">
        <f t="shared" si="2"/>
        <v>5</v>
      </c>
      <c r="M6">
        <f t="shared" si="3"/>
        <v>4.9999999999999991</v>
      </c>
      <c r="O6">
        <f t="shared" si="4"/>
        <v>10</v>
      </c>
      <c r="Q6">
        <f t="shared" si="5"/>
        <v>3</v>
      </c>
      <c r="S6">
        <f t="shared" si="6"/>
        <v>13</v>
      </c>
    </row>
    <row r="7" spans="1:19">
      <c r="D7">
        <v>5</v>
      </c>
      <c r="E7">
        <f t="shared" si="0"/>
        <v>4.9999999999999991</v>
      </c>
      <c r="H7">
        <f t="shared" si="7"/>
        <v>60</v>
      </c>
      <c r="I7">
        <f t="shared" si="1"/>
        <v>6</v>
      </c>
      <c r="K7">
        <f t="shared" si="2"/>
        <v>5</v>
      </c>
      <c r="M7">
        <f t="shared" si="3"/>
        <v>8.6602540378443837</v>
      </c>
      <c r="O7">
        <f t="shared" si="4"/>
        <v>13.660254037844384</v>
      </c>
      <c r="Q7">
        <f t="shared" si="5"/>
        <v>3</v>
      </c>
      <c r="S7">
        <f t="shared" si="6"/>
        <v>16.660254037844382</v>
      </c>
    </row>
    <row r="8" spans="1:19">
      <c r="D8">
        <v>5</v>
      </c>
      <c r="E8">
        <f t="shared" si="0"/>
        <v>9.6592582628906829</v>
      </c>
      <c r="H8">
        <f t="shared" si="7"/>
        <v>75</v>
      </c>
      <c r="I8">
        <f t="shared" si="1"/>
        <v>8</v>
      </c>
      <c r="K8">
        <f t="shared" si="2"/>
        <v>5</v>
      </c>
      <c r="M8">
        <f t="shared" si="3"/>
        <v>18.660254037844386</v>
      </c>
      <c r="O8">
        <f t="shared" si="4"/>
        <v>23.660254037844386</v>
      </c>
      <c r="Q8">
        <f t="shared" si="5"/>
        <v>3</v>
      </c>
      <c r="S8">
        <f t="shared" si="6"/>
        <v>26.660254037844386</v>
      </c>
    </row>
    <row r="9" spans="1:19">
      <c r="D9">
        <v>10</v>
      </c>
      <c r="E9">
        <f t="shared" si="0"/>
        <v>5</v>
      </c>
      <c r="H9">
        <v>0</v>
      </c>
      <c r="I9">
        <f t="shared" si="1"/>
        <v>6</v>
      </c>
      <c r="K9">
        <f t="shared" si="2"/>
        <v>10</v>
      </c>
      <c r="M9">
        <f t="shared" si="3"/>
        <v>0</v>
      </c>
      <c r="O9">
        <f t="shared" si="4"/>
        <v>10</v>
      </c>
      <c r="Q9">
        <f t="shared" si="5"/>
        <v>4</v>
      </c>
      <c r="S9">
        <f t="shared" si="6"/>
        <v>14</v>
      </c>
    </row>
    <row r="10" spans="1:19">
      <c r="D10">
        <v>10</v>
      </c>
      <c r="E10">
        <f t="shared" si="0"/>
        <v>5.1763809020504148</v>
      </c>
      <c r="H10">
        <f>H9+15</f>
        <v>15</v>
      </c>
      <c r="I10">
        <f t="shared" si="1"/>
        <v>6</v>
      </c>
      <c r="K10">
        <f t="shared" si="2"/>
        <v>10</v>
      </c>
      <c r="M10">
        <f t="shared" si="3"/>
        <v>2.6794919243112267</v>
      </c>
      <c r="O10">
        <f t="shared" si="4"/>
        <v>12.679491924311227</v>
      </c>
      <c r="Q10">
        <f t="shared" si="5"/>
        <v>4</v>
      </c>
      <c r="S10">
        <f t="shared" si="6"/>
        <v>16.679491924311229</v>
      </c>
    </row>
    <row r="11" spans="1:19">
      <c r="D11">
        <v>10</v>
      </c>
      <c r="E11">
        <f t="shared" si="0"/>
        <v>5.7735026918962573</v>
      </c>
      <c r="H11">
        <f t="shared" si="7"/>
        <v>30</v>
      </c>
      <c r="I11">
        <f t="shared" si="1"/>
        <v>6</v>
      </c>
      <c r="K11">
        <f t="shared" si="2"/>
        <v>10</v>
      </c>
      <c r="M11">
        <f t="shared" si="3"/>
        <v>5.7735026918962564</v>
      </c>
      <c r="O11">
        <f t="shared" si="4"/>
        <v>15.773502691896256</v>
      </c>
      <c r="Q11">
        <f t="shared" si="5"/>
        <v>4</v>
      </c>
      <c r="S11">
        <f t="shared" si="6"/>
        <v>19.773502691896255</v>
      </c>
    </row>
    <row r="12" spans="1:19">
      <c r="D12">
        <v>10</v>
      </c>
      <c r="E12">
        <f t="shared" si="0"/>
        <v>7.0710678118654746</v>
      </c>
      <c r="H12">
        <f t="shared" si="7"/>
        <v>45</v>
      </c>
      <c r="I12">
        <f t="shared" si="1"/>
        <v>6</v>
      </c>
      <c r="K12">
        <f t="shared" si="2"/>
        <v>10</v>
      </c>
      <c r="M12">
        <f t="shared" si="3"/>
        <v>9.9999999999999982</v>
      </c>
      <c r="O12">
        <f t="shared" si="4"/>
        <v>20</v>
      </c>
      <c r="Q12">
        <f t="shared" si="5"/>
        <v>4</v>
      </c>
      <c r="S12">
        <f t="shared" si="6"/>
        <v>24</v>
      </c>
    </row>
    <row r="13" spans="1:19">
      <c r="D13">
        <v>10</v>
      </c>
      <c r="E13">
        <f t="shared" si="0"/>
        <v>9.9999999999999982</v>
      </c>
      <c r="H13">
        <f t="shared" si="7"/>
        <v>60</v>
      </c>
      <c r="I13">
        <f t="shared" si="1"/>
        <v>8</v>
      </c>
      <c r="K13">
        <f t="shared" si="2"/>
        <v>10</v>
      </c>
      <c r="M13">
        <f t="shared" si="3"/>
        <v>17.320508075688767</v>
      </c>
      <c r="O13">
        <f t="shared" si="4"/>
        <v>27.320508075688767</v>
      </c>
      <c r="Q13">
        <f t="shared" si="5"/>
        <v>4</v>
      </c>
      <c r="S13">
        <f t="shared" si="6"/>
        <v>31.320508075688767</v>
      </c>
    </row>
    <row r="14" spans="1:19">
      <c r="D14">
        <v>10</v>
      </c>
      <c r="E14">
        <f t="shared" si="0"/>
        <v>19.318516525781366</v>
      </c>
      <c r="H14">
        <f t="shared" si="7"/>
        <v>75</v>
      </c>
      <c r="I14">
        <f t="shared" si="1"/>
        <v>10</v>
      </c>
      <c r="K14">
        <f t="shared" si="2"/>
        <v>10</v>
      </c>
      <c r="M14">
        <f t="shared" si="3"/>
        <v>37.320508075688771</v>
      </c>
      <c r="O14">
        <f t="shared" si="4"/>
        <v>47.320508075688771</v>
      </c>
      <c r="Q14">
        <f t="shared" si="5"/>
        <v>4</v>
      </c>
      <c r="S14">
        <f t="shared" si="6"/>
        <v>51.320508075688771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2016-01-10T00:37:29Z</dcterms:created>
  <dcterms:modified xsi:type="dcterms:W3CDTF">2016-01-10T01:16:27Z</dcterms:modified>
</cp:coreProperties>
</file>