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she/Documents/Archivos_de_shanshe/KiCAD/Z3660_v02/"/>
    </mc:Choice>
  </mc:AlternateContent>
  <xr:revisionPtr revIDLastSave="0" documentId="13_ncr:1_{44333DBC-59F5-5049-AADB-AB75D4B8B423}" xr6:coauthVersionLast="47" xr6:coauthVersionMax="47" xr10:uidLastSave="{00000000-0000-0000-0000-000000000000}"/>
  <bookViews>
    <workbookView xWindow="0" yWindow="500" windowWidth="33600" windowHeight="20500" xr2:uid="{8523EDB8-BB03-524E-B212-36646CCD6415}"/>
  </bookViews>
  <sheets>
    <sheet name="Hoja1" sheetId="1" r:id="rId1"/>
  </sheets>
  <definedNames>
    <definedName name="_xlnm.Print_Area" localSheetId="0">Hoja1!$B$1:$G$36</definedName>
    <definedName name="Z3660_v02_BOM" localSheetId="0">Hoja1!$A$1:$H$36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I41" i="1" s="1"/>
  <c r="J41" i="1"/>
  <c r="H40" i="1"/>
  <c r="I37" i="1"/>
  <c r="I28" i="1"/>
  <c r="I24" i="1"/>
  <c r="I22" i="1"/>
  <c r="I42" i="1"/>
  <c r="I40" i="1"/>
  <c r="I14" i="1"/>
  <c r="I20" i="1"/>
  <c r="I6" i="1"/>
  <c r="I7" i="1"/>
  <c r="I27" i="1"/>
  <c r="I17" i="1"/>
  <c r="I33" i="1"/>
  <c r="I35" i="1"/>
  <c r="I23" i="1"/>
  <c r="I11" i="1"/>
  <c r="I32" i="1"/>
  <c r="I15" i="1"/>
  <c r="I26" i="1"/>
  <c r="I10" i="1"/>
  <c r="I19" i="1"/>
  <c r="I18" i="1"/>
  <c r="I9" i="1"/>
  <c r="I8" i="1"/>
  <c r="I4" i="1"/>
  <c r="I36" i="1"/>
  <c r="I12" i="1"/>
  <c r="I29" i="1"/>
  <c r="I25" i="1"/>
  <c r="I30" i="1"/>
  <c r="I5" i="1"/>
  <c r="I21" i="1"/>
  <c r="I16" i="1"/>
  <c r="I2" i="1"/>
  <c r="I3" i="1"/>
  <c r="I31" i="1"/>
  <c r="I13" i="1"/>
  <c r="I34" i="1"/>
  <c r="I38" i="1" l="1"/>
  <c r="I39" i="1"/>
  <c r="I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BDC4C-0BB1-D443-B744-54881FDCE03E}" name="Z3660_v02_BOM" type="6" refreshedVersion="8" background="1" saveData="1">
    <textPr sourceFile="/Users/shanshe/Documents/Archivos_de_shanshe/KiCAD/Z3660_v02/Z3660_v02_BOM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<sst xmlns="http://schemas.openxmlformats.org/spreadsheetml/2006/main" count="162" uniqueCount="143">
  <si>
    <t>Id</t>
  </si>
  <si>
    <t>Designator</t>
  </si>
  <si>
    <t>Package</t>
  </si>
  <si>
    <t>Quantity</t>
  </si>
  <si>
    <t>Designation</t>
  </si>
  <si>
    <t>U5</t>
  </si>
  <si>
    <t>SOIC-14_3.9x8.7mm_P1.27mm</t>
  </si>
  <si>
    <t>JP1,JP2,JP3</t>
  </si>
  <si>
    <t>PinHeader_1x02_P2.54mm_Vertical</t>
  </si>
  <si>
    <t>Jumper_NO_Small</t>
  </si>
  <si>
    <t>U2</t>
  </si>
  <si>
    <t>TQFP-144_20x20mm_P0.5mm</t>
  </si>
  <si>
    <t>XC95144XL-TQ144</t>
  </si>
  <si>
    <t>C_Elec_5x5.4</t>
  </si>
  <si>
    <t>22uF</t>
  </si>
  <si>
    <t>C_0805_2012Metric_Pad1.18x1.45mm_HandSolder</t>
  </si>
  <si>
    <t>100nF</t>
  </si>
  <si>
    <t>R_0805_2012Metric_Pad1.20x1.40mm_HandSolder</t>
  </si>
  <si>
    <t>NC</t>
  </si>
  <si>
    <t>C400A1</t>
  </si>
  <si>
    <t>C_1812_4532Metric_Pad1.57x3.40mm_HandSolder</t>
  </si>
  <si>
    <t>U12,U7,U8,U11,U6,U10,U14,U13,U9</t>
  </si>
  <si>
    <t>SOIC-24W_7.5x15.4mm_P1.27mm</t>
  </si>
  <si>
    <t>74FCT543A</t>
  </si>
  <si>
    <t>J2</t>
  </si>
  <si>
    <t>IDC-Header_2x07_P2.54mm_Vertical</t>
  </si>
  <si>
    <t>Conn_02x07_Odd_Even</t>
  </si>
  <si>
    <t>X1</t>
  </si>
  <si>
    <t>Oscillator_SMD_IQD_IQXO70-4Pin_7.5x5.0mm</t>
  </si>
  <si>
    <t>IQXO-70</t>
  </si>
  <si>
    <t>10uF</t>
  </si>
  <si>
    <t>C39,C40,C42,C43</t>
  </si>
  <si>
    <t>C_1206_3216Metric_Pad1.33x1.80mm_HandSolder</t>
  </si>
  <si>
    <t>LED_1206_3216Metric_Pad1.42x1.75mm_HandSolder</t>
  </si>
  <si>
    <t>LED_Small</t>
  </si>
  <si>
    <t>R15</t>
  </si>
  <si>
    <t>1k</t>
  </si>
  <si>
    <t>FB1</t>
  </si>
  <si>
    <t>Fuse_1806_4516Metric_Pad1.57x1.80mm_HandSolder</t>
  </si>
  <si>
    <t>Ferrite_Bead_Small</t>
  </si>
  <si>
    <t>R_Array_Convex_8x0602</t>
  </si>
  <si>
    <t>R11</t>
  </si>
  <si>
    <t>1k2</t>
  </si>
  <si>
    <t>U3,U16,U15,U18,U17</t>
  </si>
  <si>
    <t>TSSOP-20_4.4x6.5mm_P0.65mm</t>
  </si>
  <si>
    <t>SN74CB3T3245PW</t>
  </si>
  <si>
    <t>J1</t>
  </si>
  <si>
    <t>Jumper_2_Open</t>
  </si>
  <si>
    <t>4k7</t>
  </si>
  <si>
    <t>VR1</t>
  </si>
  <si>
    <t>Regulador_DCDC</t>
  </si>
  <si>
    <t>LT1084-3.3_EXTENDED</t>
  </si>
  <si>
    <t>U4</t>
  </si>
  <si>
    <t>PGA226</t>
  </si>
  <si>
    <t>R13</t>
  </si>
  <si>
    <t>RN3,RN5,RN6,RN4</t>
  </si>
  <si>
    <t>CN2,CN3</t>
  </si>
  <si>
    <t>PinHeader_2x40_P1.27mm_Vertical</t>
  </si>
  <si>
    <t>Conn_02x40_Odd_Even</t>
  </si>
  <si>
    <t>CN1</t>
  </si>
  <si>
    <t>xIP-200</t>
  </si>
  <si>
    <t>KEL-8817-200-170S-F</t>
  </si>
  <si>
    <t>595-SN74LS07DR</t>
  </si>
  <si>
    <t>Mouser ref</t>
  </si>
  <si>
    <t>Observations</t>
  </si>
  <si>
    <t>80-EEV226M025S9DAA</t>
  </si>
  <si>
    <t>187-CL21B104KACNNNC</t>
  </si>
  <si>
    <t>926-LM1084IT-3.3NOPB</t>
  </si>
  <si>
    <t>MC68060 PGA socket</t>
  </si>
  <si>
    <t>667-EXB-2HV220JV</t>
  </si>
  <si>
    <t>667-EXB-2HV102JV</t>
  </si>
  <si>
    <t>595-CY74FCT543ATSOC</t>
  </si>
  <si>
    <t>Not connected</t>
  </si>
  <si>
    <t>603-RC0805FR-0733RL</t>
  </si>
  <si>
    <t>649-200211110080T8LF</t>
  </si>
  <si>
    <t>595-SN74CB3T3245PWG4</t>
  </si>
  <si>
    <t>For CPLD programming</t>
  </si>
  <si>
    <t>623-2518068007Y3</t>
  </si>
  <si>
    <t>603-RC0805FR-07100RL</t>
  </si>
  <si>
    <t>603-RC0805FR-074K7L</t>
  </si>
  <si>
    <t>603-RC0805FR-071K2L</t>
  </si>
  <si>
    <t>603-RC0805FR-071KL</t>
  </si>
  <si>
    <t>603-RC0805FR-7W680RL</t>
  </si>
  <si>
    <t>581-1206DD106MAT2A</t>
  </si>
  <si>
    <t>327-BR1102WTR</t>
  </si>
  <si>
    <t>D2</t>
  </si>
  <si>
    <t>327-RPG1102W660TR</t>
  </si>
  <si>
    <t>D1</t>
  </si>
  <si>
    <t>R12</t>
  </si>
  <si>
    <t>10k</t>
  </si>
  <si>
    <t>R2</t>
  </si>
  <si>
    <t>https://store.inertialcomputing.com/product-p/kel-8817-200-170s-f.htm
Out of stock on July 2022</t>
  </si>
  <si>
    <t>Fan power (probably you will use 2 of them, one fan for 060 and another fan for Z-turn FPGA</t>
  </si>
  <si>
    <t>R19</t>
  </si>
  <si>
    <t>U1A1 OR U1B1</t>
  </si>
  <si>
    <t>579-TC54VC4302EMB713
 OR 755-BU4942G-TR</t>
  </si>
  <si>
    <t>Use U1A1 or U1B1 (recommended), or use C400A1 (100nF)</t>
  </si>
  <si>
    <t>SOT-89-3_Handsoldering
OR TSOP-5_1.65x3.05mm_P0.95mm</t>
  </si>
  <si>
    <t>RH5VA43A
OR BU4942G-TR</t>
  </si>
  <si>
    <t>JP6,JP7</t>
  </si>
  <si>
    <t>PinHeader_1x03_P2.54mm_Vertical</t>
  </si>
  <si>
    <t>Jumper_3_Open</t>
  </si>
  <si>
    <t>217-5144XL-10TQG144C</t>
  </si>
  <si>
    <t>Precio</t>
  </si>
  <si>
    <t>Precio por unidad</t>
  </si>
  <si>
    <t>Total</t>
  </si>
  <si>
    <t>See U1A1</t>
  </si>
  <si>
    <t>855-M20-9990246</t>
  </si>
  <si>
    <t>523-G800LR305018EU</t>
  </si>
  <si>
    <t>649-1012938191404BLF</t>
  </si>
  <si>
    <t>PCB</t>
  </si>
  <si>
    <t>KEL</t>
  </si>
  <si>
    <t>060 rev6</t>
  </si>
  <si>
    <t>Total con IVA</t>
  </si>
  <si>
    <t>Alternative 5v to 3V3 DCDC from Amazon, etc.</t>
  </si>
  <si>
    <t>C25,C37,C24,C29,C30,C31,C32,C34,C35,C36,C33,C38,C50,
C51,C53,C55,C54,C56,C1,C58,C60,C57,C59,C12,C47,C11,
C48,C13,C14,C2,C5,C6,C7,C8,C9,C18,C19,C23,C20,C15,
C21,C22,C17,C16,C3,C4,C44,C52,C46,C49,C10,C45,C63</t>
  </si>
  <si>
    <t>C26,C27,C62,C28,C61,C41</t>
  </si>
  <si>
    <t>R16,R21,R20,R6,R7,R8,R5,R14</t>
  </si>
  <si>
    <t>R23,R24,R25</t>
  </si>
  <si>
    <t>1k 0.1%</t>
  </si>
  <si>
    <t>R3,R18,R4,R1,R17</t>
  </si>
  <si>
    <t>R30,R22,R26,R27</t>
  </si>
  <si>
    <t>9k 0.1%</t>
  </si>
  <si>
    <t>R9,R10,R28,R29</t>
  </si>
  <si>
    <t>RN11,RN12,RN8,RN1,RN7,RN9,RN10</t>
  </si>
  <si>
    <t>U1</t>
  </si>
  <si>
    <t>MSOP-10_3x3mm_P0.5mm</t>
  </si>
  <si>
    <t>LTC2990</t>
  </si>
  <si>
    <t>No stock on july 2022, amibay, ebay</t>
  </si>
  <si>
    <t>584-LTC2990CMS#PBF</t>
  </si>
  <si>
    <t>Optional. To be tested</t>
  </si>
  <si>
    <t>603-RT0805BRE079KL</t>
  </si>
  <si>
    <t>603-RT0805BRE071KL</t>
  </si>
  <si>
    <t>603-RC0805FR-07120RL</t>
  </si>
  <si>
    <t>603-RC0805FR-0710KL</t>
  </si>
  <si>
    <t>Z-turn</t>
  </si>
  <si>
    <t>885-MYS7Z020V20E1DS</t>
  </si>
  <si>
    <t>437-5108722518091101</t>
  </si>
  <si>
    <t>Gastos de envío</t>
  </si>
  <si>
    <t>1 dólar</t>
  </si>
  <si>
    <t>euros</t>
  </si>
  <si>
    <t>Warning: not tested</t>
  </si>
  <si>
    <t>Gasto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</si>
</sst>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2" fillId="0" borderId="1" xfId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3660_v02_BOM" connectionId="1" xr16:uid="{620D8BB0-9330-1F40-AC13-2C62219D65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store.inertialcomputing.com/product-p/kel-8817-200-170s-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CDA0-C2D2-4C42-9852-D28F9615B72E}">
  <sheetPr>
    <pageSetUpPr fitToPage="1"/>
  </sheetPr>
  <dimension ref="A1:M44"/>
  <sheetViews>
    <sheetView tabSelected="1" topLeftCell="B6" workbookViewId="0">
      <selection activeCell="K41" sqref="K41"/>
    </sheetView>
  </sheetViews>
  <sheetFormatPr baseColWidth="10" defaultRowHeight="16" x14ac:dyDescent="0.2"/>
  <cols>
    <col min="1" max="1" width="3.1640625" hidden="1" customWidth="1"/>
    <col min="2" max="2" width="46.6640625" bestFit="1" customWidth="1"/>
    <col min="3" max="3" width="46.83203125" bestFit="1" customWidth="1"/>
    <col min="4" max="4" width="8.1640625" style="2" bestFit="1" customWidth="1"/>
    <col min="5" max="5" width="20.33203125" style="1" bestFit="1" customWidth="1"/>
    <col min="6" max="6" width="23.1640625" style="3" customWidth="1"/>
    <col min="7" max="7" width="62" bestFit="1" customWidth="1"/>
    <col min="8" max="8" width="15.33203125" bestFit="1" customWidth="1"/>
    <col min="9" max="9" width="10.83203125" style="16"/>
    <col min="10" max="10" width="14.1640625" bestFit="1" customWidth="1"/>
  </cols>
  <sheetData>
    <row r="1" spans="1:10" x14ac:dyDescent="0.2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63</v>
      </c>
      <c r="G1" s="6" t="s">
        <v>64</v>
      </c>
      <c r="H1" s="14" t="s">
        <v>104</v>
      </c>
      <c r="I1" s="15" t="s">
        <v>103</v>
      </c>
      <c r="J1" s="14" t="s">
        <v>138</v>
      </c>
    </row>
    <row r="2" spans="1:10" ht="85" x14ac:dyDescent="0.2">
      <c r="A2">
        <v>5</v>
      </c>
      <c r="B2" s="8" t="s">
        <v>115</v>
      </c>
      <c r="C2" s="4" t="s">
        <v>15</v>
      </c>
      <c r="D2" s="4">
        <v>53</v>
      </c>
      <c r="E2" s="5" t="s">
        <v>16</v>
      </c>
      <c r="F2" s="4" t="s">
        <v>66</v>
      </c>
      <c r="G2" s="4"/>
      <c r="H2">
        <v>1.6E-2</v>
      </c>
      <c r="I2" s="16">
        <f t="shared" ref="I2:I12" si="0">H2*D2</f>
        <v>0.84799999999999998</v>
      </c>
    </row>
    <row r="3" spans="1:10" x14ac:dyDescent="0.2">
      <c r="A3">
        <v>16</v>
      </c>
      <c r="B3" s="4" t="s">
        <v>116</v>
      </c>
      <c r="C3" s="4" t="s">
        <v>13</v>
      </c>
      <c r="D3" s="4">
        <v>6</v>
      </c>
      <c r="E3" s="5" t="s">
        <v>14</v>
      </c>
      <c r="F3" s="4" t="s">
        <v>65</v>
      </c>
      <c r="G3" s="4"/>
      <c r="H3">
        <v>0.24399999999999999</v>
      </c>
      <c r="I3" s="16">
        <f t="shared" si="0"/>
        <v>1.464</v>
      </c>
    </row>
    <row r="4" spans="1:10" x14ac:dyDescent="0.2">
      <c r="A4">
        <v>4</v>
      </c>
      <c r="B4" s="4" t="s">
        <v>31</v>
      </c>
      <c r="C4" s="4" t="s">
        <v>32</v>
      </c>
      <c r="D4" s="4">
        <v>4</v>
      </c>
      <c r="E4" s="5" t="s">
        <v>30</v>
      </c>
      <c r="F4" s="4" t="s">
        <v>83</v>
      </c>
      <c r="G4" s="4"/>
      <c r="H4">
        <v>0.11700000000000001</v>
      </c>
      <c r="I4" s="16">
        <f t="shared" si="0"/>
        <v>0.46800000000000003</v>
      </c>
    </row>
    <row r="5" spans="1:10" x14ac:dyDescent="0.2">
      <c r="A5">
        <v>7</v>
      </c>
      <c r="B5" s="4" t="s">
        <v>19</v>
      </c>
      <c r="C5" s="4" t="s">
        <v>20</v>
      </c>
      <c r="D5" s="4">
        <v>1</v>
      </c>
      <c r="E5" s="5" t="s">
        <v>18</v>
      </c>
      <c r="F5" s="4"/>
      <c r="G5" s="4" t="s">
        <v>106</v>
      </c>
      <c r="I5" s="16">
        <f t="shared" si="0"/>
        <v>0</v>
      </c>
    </row>
    <row r="6" spans="1:10" ht="34" x14ac:dyDescent="0.2">
      <c r="A6">
        <v>41</v>
      </c>
      <c r="B6" s="4" t="s">
        <v>59</v>
      </c>
      <c r="C6" s="4" t="s">
        <v>60</v>
      </c>
      <c r="D6" s="4">
        <v>1</v>
      </c>
      <c r="E6" s="5" t="s">
        <v>61</v>
      </c>
      <c r="F6" s="4"/>
      <c r="G6" s="9" t="s">
        <v>91</v>
      </c>
      <c r="I6" s="16">
        <f t="shared" si="0"/>
        <v>0</v>
      </c>
    </row>
    <row r="7" spans="1:10" x14ac:dyDescent="0.2">
      <c r="A7">
        <v>40</v>
      </c>
      <c r="B7" s="4" t="s">
        <v>56</v>
      </c>
      <c r="C7" s="4" t="s">
        <v>57</v>
      </c>
      <c r="D7" s="4">
        <v>2</v>
      </c>
      <c r="E7" s="5" t="s">
        <v>58</v>
      </c>
      <c r="F7" s="4" t="s">
        <v>74</v>
      </c>
      <c r="G7" s="4"/>
      <c r="H7">
        <v>5.88</v>
      </c>
      <c r="I7" s="16">
        <f t="shared" si="0"/>
        <v>11.76</v>
      </c>
    </row>
    <row r="8" spans="1:10" x14ac:dyDescent="0.2">
      <c r="A8">
        <v>19</v>
      </c>
      <c r="B8" s="4" t="s">
        <v>87</v>
      </c>
      <c r="C8" s="4" t="s">
        <v>33</v>
      </c>
      <c r="D8" s="4">
        <v>1</v>
      </c>
      <c r="E8" s="5" t="s">
        <v>34</v>
      </c>
      <c r="F8" s="4" t="s">
        <v>86</v>
      </c>
      <c r="G8" s="4"/>
      <c r="H8">
        <v>0.442</v>
      </c>
      <c r="I8" s="16">
        <f t="shared" si="0"/>
        <v>0.442</v>
      </c>
    </row>
    <row r="9" spans="1:10" x14ac:dyDescent="0.2">
      <c r="B9" s="4" t="s">
        <v>85</v>
      </c>
      <c r="C9" s="4" t="s">
        <v>33</v>
      </c>
      <c r="D9" s="4">
        <v>1</v>
      </c>
      <c r="E9" s="5" t="s">
        <v>34</v>
      </c>
      <c r="F9" s="4" t="s">
        <v>84</v>
      </c>
      <c r="G9" s="4"/>
      <c r="H9">
        <v>0.40400000000000003</v>
      </c>
      <c r="I9" s="16">
        <f t="shared" si="0"/>
        <v>0.40400000000000003</v>
      </c>
    </row>
    <row r="10" spans="1:10" x14ac:dyDescent="0.2">
      <c r="A10">
        <v>22</v>
      </c>
      <c r="B10" s="4" t="s">
        <v>37</v>
      </c>
      <c r="C10" s="4" t="s">
        <v>38</v>
      </c>
      <c r="D10" s="4">
        <v>1</v>
      </c>
      <c r="E10" s="5" t="s">
        <v>39</v>
      </c>
      <c r="F10" s="4" t="s">
        <v>77</v>
      </c>
      <c r="G10" s="4"/>
      <c r="H10">
        <v>0.127</v>
      </c>
      <c r="I10" s="16">
        <f t="shared" si="0"/>
        <v>0.127</v>
      </c>
    </row>
    <row r="11" spans="1:10" x14ac:dyDescent="0.2">
      <c r="A11">
        <v>33</v>
      </c>
      <c r="B11" s="4" t="s">
        <v>46</v>
      </c>
      <c r="C11" s="4" t="s">
        <v>8</v>
      </c>
      <c r="D11" s="4">
        <v>1</v>
      </c>
      <c r="E11" s="5" t="s">
        <v>47</v>
      </c>
      <c r="F11" s="4"/>
      <c r="G11" s="4" t="s">
        <v>72</v>
      </c>
      <c r="I11" s="16">
        <f t="shared" si="0"/>
        <v>0</v>
      </c>
    </row>
    <row r="12" spans="1:10" x14ac:dyDescent="0.2">
      <c r="A12">
        <v>13</v>
      </c>
      <c r="B12" s="4" t="s">
        <v>24</v>
      </c>
      <c r="C12" s="4" t="s">
        <v>25</v>
      </c>
      <c r="D12" s="4">
        <v>1</v>
      </c>
      <c r="E12" s="5" t="s">
        <v>26</v>
      </c>
      <c r="F12" s="4" t="s">
        <v>109</v>
      </c>
      <c r="G12" s="4" t="s">
        <v>76</v>
      </c>
      <c r="H12">
        <v>0.32</v>
      </c>
      <c r="I12" s="16">
        <f t="shared" si="0"/>
        <v>0.32</v>
      </c>
    </row>
    <row r="13" spans="1:10" ht="34" x14ac:dyDescent="0.2">
      <c r="A13">
        <v>2</v>
      </c>
      <c r="B13" s="4" t="s">
        <v>7</v>
      </c>
      <c r="C13" s="4" t="s">
        <v>8</v>
      </c>
      <c r="D13" s="4">
        <v>3</v>
      </c>
      <c r="E13" s="5" t="s">
        <v>9</v>
      </c>
      <c r="F13" s="4" t="s">
        <v>107</v>
      </c>
      <c r="G13" s="8" t="s">
        <v>92</v>
      </c>
      <c r="H13">
        <v>0.13200000000000001</v>
      </c>
      <c r="I13" s="16">
        <f t="shared" ref="I13:I37" si="1">H13*D13</f>
        <v>0.39600000000000002</v>
      </c>
    </row>
    <row r="14" spans="1:10" x14ac:dyDescent="0.2">
      <c r="B14" s="10" t="s">
        <v>99</v>
      </c>
      <c r="C14" s="10" t="s">
        <v>100</v>
      </c>
      <c r="D14" s="4">
        <v>2</v>
      </c>
      <c r="E14" s="12" t="s">
        <v>101</v>
      </c>
      <c r="F14" s="10" t="s">
        <v>108</v>
      </c>
      <c r="G14" s="11"/>
      <c r="H14">
        <v>0.188</v>
      </c>
      <c r="I14" s="16">
        <f t="shared" ref="I14:I27" si="2">H14*D14</f>
        <v>0.376</v>
      </c>
    </row>
    <row r="15" spans="1:10" x14ac:dyDescent="0.2">
      <c r="A15">
        <v>30</v>
      </c>
      <c r="B15" s="4" t="s">
        <v>41</v>
      </c>
      <c r="C15" s="4" t="s">
        <v>17</v>
      </c>
      <c r="D15" s="4">
        <v>1</v>
      </c>
      <c r="E15" s="5" t="s">
        <v>42</v>
      </c>
      <c r="F15" s="4" t="s">
        <v>80</v>
      </c>
      <c r="G15" s="4"/>
      <c r="H15">
        <v>9.4E-2</v>
      </c>
      <c r="I15" s="16">
        <f t="shared" si="2"/>
        <v>9.4E-2</v>
      </c>
    </row>
    <row r="16" spans="1:10" x14ac:dyDescent="0.2">
      <c r="A16">
        <v>6</v>
      </c>
      <c r="B16" s="4" t="s">
        <v>88</v>
      </c>
      <c r="C16" s="4" t="s">
        <v>17</v>
      </c>
      <c r="D16" s="4">
        <v>1</v>
      </c>
      <c r="E16" s="5" t="s">
        <v>18</v>
      </c>
      <c r="F16" s="4"/>
      <c r="G16" s="4" t="s">
        <v>72</v>
      </c>
      <c r="I16" s="16">
        <f t="shared" si="2"/>
        <v>0</v>
      </c>
    </row>
    <row r="17" spans="1:9" x14ac:dyDescent="0.2">
      <c r="A17">
        <v>38</v>
      </c>
      <c r="B17" s="4" t="s">
        <v>54</v>
      </c>
      <c r="C17" s="4" t="s">
        <v>17</v>
      </c>
      <c r="D17" s="4">
        <v>1</v>
      </c>
      <c r="E17" s="5">
        <v>100</v>
      </c>
      <c r="F17" s="4" t="s">
        <v>78</v>
      </c>
      <c r="G17" s="4"/>
      <c r="H17">
        <v>9.4E-2</v>
      </c>
      <c r="I17" s="16">
        <f t="shared" si="2"/>
        <v>9.4E-2</v>
      </c>
    </row>
    <row r="18" spans="1:9" x14ac:dyDescent="0.2">
      <c r="A18">
        <v>20</v>
      </c>
      <c r="B18" s="4" t="s">
        <v>35</v>
      </c>
      <c r="C18" s="4" t="s">
        <v>17</v>
      </c>
      <c r="D18" s="4">
        <v>1</v>
      </c>
      <c r="E18" s="5">
        <v>680</v>
      </c>
      <c r="F18" s="4" t="s">
        <v>82</v>
      </c>
      <c r="G18" s="4"/>
      <c r="H18">
        <v>0.15</v>
      </c>
      <c r="I18" s="16">
        <f t="shared" si="2"/>
        <v>0.15</v>
      </c>
    </row>
    <row r="19" spans="1:9" x14ac:dyDescent="0.2">
      <c r="A19">
        <v>21</v>
      </c>
      <c r="B19" s="4" t="s">
        <v>117</v>
      </c>
      <c r="C19" s="4" t="s">
        <v>17</v>
      </c>
      <c r="D19" s="4">
        <v>8</v>
      </c>
      <c r="E19" s="5" t="s">
        <v>36</v>
      </c>
      <c r="F19" s="4" t="s">
        <v>81</v>
      </c>
      <c r="G19" s="4"/>
      <c r="H19">
        <v>9.4E-2</v>
      </c>
      <c r="I19" s="16">
        <f t="shared" si="2"/>
        <v>0.752</v>
      </c>
    </row>
    <row r="20" spans="1:9" x14ac:dyDescent="0.2">
      <c r="B20" s="10" t="s">
        <v>93</v>
      </c>
      <c r="C20" s="10" t="s">
        <v>17</v>
      </c>
      <c r="D20" s="4">
        <v>1</v>
      </c>
      <c r="E20" s="10">
        <v>120</v>
      </c>
      <c r="F20" s="10" t="s">
        <v>133</v>
      </c>
      <c r="G20" s="11"/>
      <c r="H20">
        <v>9.4E-2</v>
      </c>
      <c r="I20" s="16">
        <f t="shared" si="2"/>
        <v>9.4E-2</v>
      </c>
    </row>
    <row r="21" spans="1:9" x14ac:dyDescent="0.2">
      <c r="A21">
        <v>6</v>
      </c>
      <c r="B21" s="4" t="s">
        <v>90</v>
      </c>
      <c r="C21" s="4" t="s">
        <v>17</v>
      </c>
      <c r="D21" s="4">
        <v>1</v>
      </c>
      <c r="E21" s="5" t="s">
        <v>89</v>
      </c>
      <c r="F21" s="4" t="s">
        <v>134</v>
      </c>
      <c r="G21" s="4"/>
      <c r="H21">
        <v>9.4E-2</v>
      </c>
      <c r="I21" s="16">
        <f t="shared" si="2"/>
        <v>9.4E-2</v>
      </c>
    </row>
    <row r="22" spans="1:9" x14ac:dyDescent="0.2">
      <c r="A22">
        <v>6</v>
      </c>
      <c r="B22" s="4" t="s">
        <v>118</v>
      </c>
      <c r="C22" s="4" t="s">
        <v>17</v>
      </c>
      <c r="D22" s="4">
        <v>1</v>
      </c>
      <c r="E22" s="5" t="s">
        <v>119</v>
      </c>
      <c r="F22" s="4" t="s">
        <v>132</v>
      </c>
      <c r="G22" s="4"/>
      <c r="H22">
        <v>0.38700000000000001</v>
      </c>
      <c r="I22" s="16">
        <f t="shared" si="2"/>
        <v>0.38700000000000001</v>
      </c>
    </row>
    <row r="23" spans="1:9" x14ac:dyDescent="0.2">
      <c r="A23">
        <v>34</v>
      </c>
      <c r="B23" s="4" t="s">
        <v>120</v>
      </c>
      <c r="C23" s="4" t="s">
        <v>17</v>
      </c>
      <c r="D23" s="4">
        <v>5</v>
      </c>
      <c r="E23" s="5" t="s">
        <v>48</v>
      </c>
      <c r="F23" s="4" t="s">
        <v>79</v>
      </c>
      <c r="G23" s="4"/>
      <c r="H23">
        <v>9.4E-2</v>
      </c>
      <c r="I23" s="16">
        <f t="shared" si="2"/>
        <v>0.47</v>
      </c>
    </row>
    <row r="24" spans="1:9" x14ac:dyDescent="0.2">
      <c r="A24">
        <v>34</v>
      </c>
      <c r="B24" s="4" t="s">
        <v>121</v>
      </c>
      <c r="C24" s="4" t="s">
        <v>17</v>
      </c>
      <c r="D24" s="4">
        <v>4</v>
      </c>
      <c r="E24" s="5" t="s">
        <v>122</v>
      </c>
      <c r="F24" s="4" t="s">
        <v>131</v>
      </c>
      <c r="G24" s="4"/>
      <c r="H24">
        <v>0.38700000000000001</v>
      </c>
      <c r="I24" s="16">
        <f t="shared" si="2"/>
        <v>1.548</v>
      </c>
    </row>
    <row r="25" spans="1:9" x14ac:dyDescent="0.2">
      <c r="A25">
        <v>10</v>
      </c>
      <c r="B25" s="4" t="s">
        <v>123</v>
      </c>
      <c r="C25" s="4" t="s">
        <v>17</v>
      </c>
      <c r="D25" s="4">
        <v>4</v>
      </c>
      <c r="E25" s="5">
        <v>33</v>
      </c>
      <c r="F25" s="4" t="s">
        <v>73</v>
      </c>
      <c r="G25" s="4"/>
      <c r="H25">
        <v>9.4E-2</v>
      </c>
      <c r="I25" s="16">
        <f t="shared" si="2"/>
        <v>0.376</v>
      </c>
    </row>
    <row r="26" spans="1:9" x14ac:dyDescent="0.2">
      <c r="A26">
        <v>28</v>
      </c>
      <c r="B26" s="4" t="s">
        <v>124</v>
      </c>
      <c r="C26" s="4" t="s">
        <v>40</v>
      </c>
      <c r="D26" s="4">
        <v>7</v>
      </c>
      <c r="E26" s="5" t="s">
        <v>36</v>
      </c>
      <c r="F26" s="4" t="s">
        <v>70</v>
      </c>
      <c r="G26" s="4"/>
      <c r="H26">
        <v>0.127</v>
      </c>
      <c r="I26" s="16">
        <f t="shared" si="2"/>
        <v>0.88900000000000001</v>
      </c>
    </row>
    <row r="27" spans="1:9" x14ac:dyDescent="0.2">
      <c r="A27">
        <v>39</v>
      </c>
      <c r="B27" s="4" t="s">
        <v>55</v>
      </c>
      <c r="C27" s="4" t="s">
        <v>40</v>
      </c>
      <c r="D27" s="4">
        <v>4</v>
      </c>
      <c r="E27" s="5">
        <v>22</v>
      </c>
      <c r="F27" s="4" t="s">
        <v>69</v>
      </c>
      <c r="G27" s="4"/>
      <c r="H27">
        <v>0.28199999999999997</v>
      </c>
      <c r="I27" s="16">
        <f t="shared" si="2"/>
        <v>1.1279999999999999</v>
      </c>
    </row>
    <row r="28" spans="1:9" x14ac:dyDescent="0.2">
      <c r="A28">
        <v>3</v>
      </c>
      <c r="B28" s="4" t="s">
        <v>125</v>
      </c>
      <c r="C28" s="4" t="s">
        <v>126</v>
      </c>
      <c r="D28" s="4">
        <v>1</v>
      </c>
      <c r="E28" s="5" t="s">
        <v>127</v>
      </c>
      <c r="F28" s="4" t="s">
        <v>129</v>
      </c>
      <c r="G28" s="4" t="s">
        <v>130</v>
      </c>
      <c r="H28">
        <v>6.18</v>
      </c>
      <c r="I28" s="16">
        <f t="shared" ref="I28" si="3">H28*D28</f>
        <v>6.18</v>
      </c>
    </row>
    <row r="29" spans="1:9" x14ac:dyDescent="0.2">
      <c r="A29">
        <v>11</v>
      </c>
      <c r="B29" s="4" t="s">
        <v>21</v>
      </c>
      <c r="C29" s="4" t="s">
        <v>22</v>
      </c>
      <c r="D29" s="4">
        <v>9</v>
      </c>
      <c r="E29" s="5" t="s">
        <v>23</v>
      </c>
      <c r="F29" s="4" t="s">
        <v>71</v>
      </c>
      <c r="G29" s="4"/>
      <c r="H29">
        <v>1.45</v>
      </c>
      <c r="I29" s="16">
        <f>H29*D29</f>
        <v>13.049999999999999</v>
      </c>
    </row>
    <row r="30" spans="1:9" ht="34" x14ac:dyDescent="0.2">
      <c r="A30">
        <v>8</v>
      </c>
      <c r="B30" s="4" t="s">
        <v>94</v>
      </c>
      <c r="C30" s="8" t="s">
        <v>97</v>
      </c>
      <c r="D30" s="4">
        <v>1</v>
      </c>
      <c r="E30" s="13" t="s">
        <v>98</v>
      </c>
      <c r="F30" s="8" t="s">
        <v>95</v>
      </c>
      <c r="G30" s="4" t="s">
        <v>96</v>
      </c>
      <c r="H30">
        <v>0.67700000000000005</v>
      </c>
      <c r="I30" s="16">
        <f>H30*D30</f>
        <v>0.67700000000000005</v>
      </c>
    </row>
    <row r="31" spans="1:9" x14ac:dyDescent="0.2">
      <c r="A31">
        <v>3</v>
      </c>
      <c r="B31" s="4" t="s">
        <v>10</v>
      </c>
      <c r="C31" s="4" t="s">
        <v>11</v>
      </c>
      <c r="D31" s="4">
        <v>1</v>
      </c>
      <c r="E31" s="5" t="s">
        <v>12</v>
      </c>
      <c r="F31" s="4" t="s">
        <v>102</v>
      </c>
      <c r="G31" s="4" t="s">
        <v>128</v>
      </c>
      <c r="H31">
        <v>25.99</v>
      </c>
      <c r="I31" s="16">
        <f t="shared" si="1"/>
        <v>25.99</v>
      </c>
    </row>
    <row r="32" spans="1:9" x14ac:dyDescent="0.2">
      <c r="A32">
        <v>32</v>
      </c>
      <c r="B32" s="4" t="s">
        <v>43</v>
      </c>
      <c r="C32" s="4" t="s">
        <v>44</v>
      </c>
      <c r="D32" s="4">
        <v>5</v>
      </c>
      <c r="E32" s="5" t="s">
        <v>45</v>
      </c>
      <c r="F32" s="4" t="s">
        <v>75</v>
      </c>
      <c r="G32" s="4"/>
      <c r="H32">
        <v>2.16</v>
      </c>
      <c r="I32" s="16">
        <f>H32*D32</f>
        <v>10.8</v>
      </c>
    </row>
    <row r="33" spans="1:13" x14ac:dyDescent="0.2">
      <c r="A33">
        <v>37</v>
      </c>
      <c r="B33" s="4" t="s">
        <v>52</v>
      </c>
      <c r="C33" s="4" t="s">
        <v>53</v>
      </c>
      <c r="D33" s="4">
        <v>1</v>
      </c>
      <c r="E33" s="5" t="s">
        <v>68</v>
      </c>
      <c r="F33" s="4" t="s">
        <v>137</v>
      </c>
      <c r="G33" s="4" t="s">
        <v>141</v>
      </c>
      <c r="H33">
        <v>13.33</v>
      </c>
      <c r="I33" s="16">
        <f>H33*D33</f>
        <v>13.33</v>
      </c>
    </row>
    <row r="34" spans="1:13" x14ac:dyDescent="0.2">
      <c r="A34">
        <v>1</v>
      </c>
      <c r="B34" s="4" t="s">
        <v>5</v>
      </c>
      <c r="C34" s="4" t="s">
        <v>6</v>
      </c>
      <c r="D34" s="4">
        <v>1</v>
      </c>
      <c r="E34" s="5">
        <v>7407</v>
      </c>
      <c r="F34" s="5" t="s">
        <v>62</v>
      </c>
      <c r="G34" s="4"/>
      <c r="H34">
        <v>0.57299999999999995</v>
      </c>
      <c r="I34" s="16">
        <f>H34*D34</f>
        <v>0.57299999999999995</v>
      </c>
      <c r="K34" t="s">
        <v>139</v>
      </c>
      <c r="L34">
        <v>0.89</v>
      </c>
      <c r="M34" t="s">
        <v>140</v>
      </c>
    </row>
    <row r="35" spans="1:13" x14ac:dyDescent="0.2">
      <c r="A35">
        <v>35</v>
      </c>
      <c r="B35" s="4" t="s">
        <v>49</v>
      </c>
      <c r="C35" s="4" t="s">
        <v>50</v>
      </c>
      <c r="D35" s="4">
        <v>1</v>
      </c>
      <c r="E35" s="5" t="s">
        <v>51</v>
      </c>
      <c r="F35" s="4" t="s">
        <v>67</v>
      </c>
      <c r="G35" s="4" t="s">
        <v>114</v>
      </c>
      <c r="H35">
        <v>2.74</v>
      </c>
      <c r="I35" s="16">
        <f>H35*D35</f>
        <v>2.74</v>
      </c>
    </row>
    <row r="36" spans="1:13" x14ac:dyDescent="0.2">
      <c r="A36">
        <v>14</v>
      </c>
      <c r="B36" s="4" t="s">
        <v>27</v>
      </c>
      <c r="C36" s="4" t="s">
        <v>28</v>
      </c>
      <c r="D36" s="4">
        <v>1</v>
      </c>
      <c r="E36" s="5" t="s">
        <v>29</v>
      </c>
      <c r="F36" s="4"/>
      <c r="G36" s="4" t="s">
        <v>72</v>
      </c>
      <c r="I36" s="16">
        <f t="shared" si="1"/>
        <v>0</v>
      </c>
    </row>
    <row r="37" spans="1:13" x14ac:dyDescent="0.2">
      <c r="B37" s="4" t="s">
        <v>135</v>
      </c>
      <c r="C37" s="4"/>
      <c r="D37" s="4">
        <v>1</v>
      </c>
      <c r="E37" s="5"/>
      <c r="F37" s="4" t="s">
        <v>136</v>
      </c>
      <c r="G37" s="4"/>
      <c r="H37">
        <v>125.19</v>
      </c>
      <c r="I37" s="16">
        <f t="shared" si="1"/>
        <v>125.19</v>
      </c>
    </row>
    <row r="38" spans="1:13" x14ac:dyDescent="0.2">
      <c r="H38" t="s">
        <v>105</v>
      </c>
      <c r="I38" s="16">
        <f>SUM(I2:I37)</f>
        <v>221.21099999999998</v>
      </c>
    </row>
    <row r="39" spans="1:13" x14ac:dyDescent="0.2">
      <c r="H39" t="s">
        <v>113</v>
      </c>
      <c r="I39" s="16">
        <f>I38*1.21</f>
        <v>267.66530999999998</v>
      </c>
    </row>
    <row r="40" spans="1:13" x14ac:dyDescent="0.2">
      <c r="F40" s="17" t="s">
        <v>110</v>
      </c>
      <c r="G40">
        <v>1</v>
      </c>
      <c r="H40">
        <f>72.84/5</f>
        <v>14.568000000000001</v>
      </c>
      <c r="I40" s="16">
        <f>H40*G40</f>
        <v>14.568000000000001</v>
      </c>
    </row>
    <row r="41" spans="1:13" x14ac:dyDescent="0.2">
      <c r="F41" s="17" t="s">
        <v>111</v>
      </c>
      <c r="G41">
        <v>1</v>
      </c>
      <c r="H41">
        <f>20*L34+J41/5</f>
        <v>23.8431</v>
      </c>
      <c r="I41" s="16">
        <f>H41*G41</f>
        <v>23.8431</v>
      </c>
      <c r="J41">
        <f>L34*33.95</f>
        <v>30.215500000000002</v>
      </c>
      <c r="K41" t="s">
        <v>142</v>
      </c>
    </row>
    <row r="42" spans="1:13" x14ac:dyDescent="0.2">
      <c r="F42" s="18" t="s">
        <v>112</v>
      </c>
      <c r="G42">
        <v>1</v>
      </c>
      <c r="I42" s="16">
        <f>H42*G42</f>
        <v>0</v>
      </c>
    </row>
    <row r="43" spans="1:13" x14ac:dyDescent="0.2">
      <c r="H43" t="s">
        <v>105</v>
      </c>
      <c r="I43" s="16">
        <f>SUM(I39:I42)</f>
        <v>306.07640999999995</v>
      </c>
    </row>
    <row r="44" spans="1:13" x14ac:dyDescent="0.2">
      <c r="J44" s="16"/>
    </row>
  </sheetData>
  <hyperlinks>
    <hyperlink ref="G6" r:id="rId1" display="https://store.inertialcomputing.com/product-p/kel-8817-200-170s-f.htm" xr:uid="{9D280471-A325-8A4E-9DE0-BBFD0F5DC3C3}"/>
  </hyperlinks>
  <pageMargins left="0.70866141732283472" right="0.70866141732283472" top="1.1417322834645669" bottom="0.74803149606299213" header="0.70866141732283472" footer="0.31496062992125984"/>
  <pageSetup paperSize="9" scale="59" orientation="landscape" horizontalDpi="0" verticalDpi="0"/>
  <headerFooter>
    <oddHeader>&amp;C&amp;"Calibri,Normal"&amp;24&amp;K000000BOM of Z3660 with Z-turn FPGA board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Hoja1!Z3660_v02_BOM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2023-07-17T11:20:16Z</cp:lastPrinted>
  <dcterms:created xsi:type="dcterms:W3CDTF">2022-07-01T14:33:07Z</dcterms:created>
  <dcterms:modified xsi:type="dcterms:W3CDTF">2023-07-27T16:26:00Z</dcterms:modified>
</cp:coreProperties>
</file>