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089-127_CM_V3\GitHub\Cornell_CM_Rev3_HW\Docs\"/>
    </mc:Choice>
  </mc:AlternateContent>
  <xr:revisionPtr revIDLastSave="0" documentId="13_ncr:1_{ED0A591D-6D78-4A10-9C5F-2FF387D24822}" xr6:coauthVersionLast="47" xr6:coauthVersionMax="47" xr10:uidLastSave="{00000000-0000-0000-0000-000000000000}"/>
  <bookViews>
    <workbookView xWindow="28680" yWindow="-120" windowWidth="29040" windowHeight="15840" xr2:uid="{56CE621D-92EB-4E89-A690-74937ADA5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L27" i="1"/>
  <c r="I27" i="1"/>
  <c r="H27" i="1"/>
  <c r="G27" i="1"/>
  <c r="F27" i="1"/>
  <c r="E27" i="1"/>
  <c r="D27" i="1"/>
  <c r="K26" i="1"/>
  <c r="L26" i="1"/>
  <c r="I26" i="1"/>
  <c r="H26" i="1"/>
  <c r="G26" i="1"/>
  <c r="F26" i="1"/>
  <c r="E26" i="1"/>
  <c r="D26" i="1"/>
  <c r="K25" i="1"/>
  <c r="L25" i="1"/>
  <c r="I25" i="1"/>
  <c r="H25" i="1"/>
  <c r="G25" i="1"/>
  <c r="F25" i="1"/>
  <c r="E25" i="1"/>
  <c r="D25" i="1"/>
  <c r="K24" i="1"/>
  <c r="L24" i="1"/>
  <c r="I24" i="1"/>
  <c r="H24" i="1"/>
  <c r="G24" i="1"/>
  <c r="F24" i="1"/>
  <c r="E24" i="1"/>
  <c r="D24" i="1"/>
  <c r="L17" i="1"/>
  <c r="L16" i="1"/>
  <c r="L15" i="1"/>
  <c r="L4" i="1"/>
  <c r="B22" i="1"/>
  <c r="B21" i="1"/>
  <c r="B20" i="1"/>
  <c r="B19" i="1"/>
  <c r="G13" i="1"/>
  <c r="F13" i="1"/>
  <c r="E13" i="1"/>
  <c r="D13" i="1"/>
  <c r="K12" i="1"/>
  <c r="B12" i="1" s="1"/>
  <c r="B11" i="1"/>
  <c r="K15" i="1"/>
  <c r="K4" i="1"/>
  <c r="I9" i="1"/>
  <c r="B9" i="1" s="1"/>
  <c r="I17" i="1"/>
  <c r="I16" i="1"/>
  <c r="I15" i="1"/>
  <c r="I4" i="1"/>
  <c r="F6" i="1"/>
  <c r="H16" i="1"/>
  <c r="G16" i="1"/>
  <c r="F16" i="1"/>
  <c r="E16" i="1"/>
  <c r="D16" i="1"/>
  <c r="H15" i="1"/>
  <c r="G15" i="1"/>
  <c r="F15" i="1"/>
  <c r="E15" i="1"/>
  <c r="D15" i="1"/>
  <c r="H8" i="1"/>
  <c r="B8" i="1" s="1"/>
  <c r="G7" i="1"/>
  <c r="B7" i="1" s="1"/>
  <c r="E6" i="1"/>
  <c r="D6" i="1"/>
  <c r="H17" i="1"/>
  <c r="G17" i="1"/>
  <c r="F17" i="1"/>
  <c r="E17" i="1"/>
  <c r="D17" i="1"/>
  <c r="M4" i="1"/>
  <c r="H4" i="1"/>
  <c r="G4" i="1"/>
  <c r="F4" i="1"/>
  <c r="E4" i="1"/>
  <c r="D4" i="1"/>
  <c r="B27" i="1" l="1"/>
  <c r="B13" i="1"/>
  <c r="B16" i="1"/>
  <c r="B15" i="1"/>
  <c r="B17" i="1"/>
  <c r="B6" i="1"/>
  <c r="B4" i="1"/>
  <c r="B24" i="1" l="1"/>
  <c r="B26" i="1"/>
  <c r="B25" i="1"/>
</calcChain>
</file>

<file path=xl/sharedStrings.xml><?xml version="1.0" encoding="utf-8"?>
<sst xmlns="http://schemas.openxmlformats.org/spreadsheetml/2006/main" count="31" uniqueCount="31">
  <si>
    <t>Bare PCBs</t>
  </si>
  <si>
    <t>Extra bare boards to assembler</t>
  </si>
  <si>
    <t>Heat Sinks</t>
  </si>
  <si>
    <t>-2 FPGAs from Peter</t>
  </si>
  <si>
    <t>-2 FPGAs from Lawrence</t>
  </si>
  <si>
    <t>-2 FPGAs from BRIL</t>
  </si>
  <si>
    <t>Non-FPGA part kits</t>
  </si>
  <si>
    <t>Front Panels</t>
  </si>
  <si>
    <t>-2 FPGAs from Charlie</t>
  </si>
  <si>
    <t>Final assembly,
with -2 FPGAs</t>
  </si>
  <si>
    <t>TF board, -2 FPGAs
(Peter)</t>
  </si>
  <si>
    <t>CU dev board, -2 FPGAs
(Peter)</t>
  </si>
  <si>
    <t>BU dev board, -2 FPGAs
(Peter)</t>
  </si>
  <si>
    <t>BRIL board, -2 FPGAs
(BRIL will buy)</t>
  </si>
  <si>
    <t>Per Board FireFly 25Gx12 Receiver</t>
  </si>
  <si>
    <t>Per Board FireFly 25Gx12 Transmitter</t>
  </si>
  <si>
    <t>Per Board FireFly 25Gx4 transceiver</t>
  </si>
  <si>
    <t>Per Board FireFly CERN-B</t>
  </si>
  <si>
    <t>Total FireFly 25Gx12 Receiver</t>
  </si>
  <si>
    <t>Total FireFly 25Gx12 Transmitter</t>
  </si>
  <si>
    <t>Total FireFly 25Gx4 transceiver</t>
  </si>
  <si>
    <t>Total FireFly CERN-B</t>
  </si>
  <si>
    <t>Total of columns to the right</t>
  </si>
  <si>
    <t xml:space="preserve">Board Type -&gt;
</t>
  </si>
  <si>
    <t>Qty of each type -&gt;</t>
  </si>
  <si>
    <t>Spare board and parts
(Assemble if needed)</t>
  </si>
  <si>
    <t>First pass assembly,
with -2 FPGA</t>
  </si>
  <si>
    <t>First pass assembly,
No FPGA</t>
  </si>
  <si>
    <t>Benchtop Standalone
(No FPGAs)
1 of 3 initially assembled</t>
  </si>
  <si>
    <t>Spare board, -2 FPGAs
(FPGAs from Charlie)
1 of 3 initially assembled</t>
  </si>
  <si>
    <t>Lawrence board, -2 FPGAs
(FPGAs from Lawrence)
1 of 3 initially assembled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</si>
</sst>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textRotation="90" wrapText="1"/>
    </xf>
    <xf numFmtId="0" fontId="0" fillId="2" borderId="0" xfId="0" applyFill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E877-FE0F-4B6C-B94D-2DBD28CE305D}">
  <dimension ref="A1:M28"/>
  <sheetViews>
    <sheetView tabSelected="1" workbookViewId="0">
      <selection activeCell="P21" sqref="P21"/>
    </sheetView>
  </sheetViews>
  <sheetFormatPr defaultRowHeight="15" x14ac:dyDescent="0.25"/>
  <cols>
    <col min="1" max="1" width="25.7109375" style="1" customWidth="1"/>
    <col min="2" max="2" width="6.28515625" style="4" customWidth="1"/>
    <col min="3" max="3" width="0.85546875" style="5" customWidth="1"/>
    <col min="4" max="13" width="8.7109375" style="4" customWidth="1"/>
  </cols>
  <sheetData>
    <row r="1" spans="1:13" ht="133.5" customHeight="1" x14ac:dyDescent="0.25">
      <c r="A1" s="1" t="s">
        <v>23</v>
      </c>
      <c r="B1" s="6" t="s">
        <v>22</v>
      </c>
      <c r="C1" s="7"/>
      <c r="D1" s="6" t="s">
        <v>10</v>
      </c>
      <c r="E1" s="6" t="s">
        <v>11</v>
      </c>
      <c r="F1" s="6" t="s">
        <v>12</v>
      </c>
      <c r="G1" s="6" t="s">
        <v>13</v>
      </c>
      <c r="H1" s="6" t="s">
        <v>30</v>
      </c>
      <c r="I1" s="6" t="s">
        <v>29</v>
      </c>
      <c r="J1" s="6"/>
      <c r="K1" s="6" t="s">
        <v>28</v>
      </c>
      <c r="L1" s="6" t="s">
        <v>25</v>
      </c>
      <c r="M1" s="6" t="s">
        <v>1</v>
      </c>
    </row>
    <row r="2" spans="1:13" x14ac:dyDescent="0.25">
      <c r="A2" s="1" t="s">
        <v>24</v>
      </c>
      <c r="D2" s="4">
        <v>20</v>
      </c>
      <c r="E2" s="4">
        <v>2</v>
      </c>
      <c r="F2" s="4">
        <v>2</v>
      </c>
      <c r="G2" s="4">
        <v>1</v>
      </c>
      <c r="H2" s="4">
        <v>1</v>
      </c>
      <c r="I2" s="4">
        <v>1</v>
      </c>
      <c r="K2" s="4">
        <v>1</v>
      </c>
      <c r="L2" s="4">
        <v>2</v>
      </c>
      <c r="M2" s="4">
        <v>2</v>
      </c>
    </row>
    <row r="3" spans="1:13" s="3" customFormat="1" ht="5.0999999999999996" customHeight="1" x14ac:dyDescent="0.2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1" t="s">
        <v>0</v>
      </c>
      <c r="B4" s="4">
        <f>SUM(D4:M4)</f>
        <v>32</v>
      </c>
      <c r="D4" s="4">
        <f t="shared" ref="D4:M4" si="0">D$2</f>
        <v>20</v>
      </c>
      <c r="E4" s="4">
        <f t="shared" si="0"/>
        <v>2</v>
      </c>
      <c r="F4" s="4">
        <f t="shared" si="0"/>
        <v>2</v>
      </c>
      <c r="G4" s="4">
        <f t="shared" si="0"/>
        <v>1</v>
      </c>
      <c r="H4" s="4">
        <f t="shared" si="0"/>
        <v>1</v>
      </c>
      <c r="I4" s="4">
        <f t="shared" si="0"/>
        <v>1</v>
      </c>
      <c r="K4" s="4">
        <f>K$2</f>
        <v>1</v>
      </c>
      <c r="L4" s="4">
        <f t="shared" si="0"/>
        <v>2</v>
      </c>
      <c r="M4" s="4">
        <f t="shared" si="0"/>
        <v>2</v>
      </c>
    </row>
    <row r="5" spans="1:13" s="3" customFormat="1" ht="5.0999999999999996" customHeight="1" x14ac:dyDescent="0.2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5" customHeight="1" x14ac:dyDescent="0.25">
      <c r="A6" s="1" t="s">
        <v>3</v>
      </c>
      <c r="B6" s="4">
        <f>SUM(D6:M6)</f>
        <v>48</v>
      </c>
      <c r="D6" s="4">
        <f>2*D$2</f>
        <v>40</v>
      </c>
      <c r="E6" s="4">
        <f>2*E$2</f>
        <v>4</v>
      </c>
      <c r="F6" s="4">
        <f>2*F$2</f>
        <v>4</v>
      </c>
    </row>
    <row r="7" spans="1:13" ht="15" customHeight="1" x14ac:dyDescent="0.25">
      <c r="A7" s="1" t="s">
        <v>5</v>
      </c>
      <c r="B7" s="4">
        <f>SUM(D7:M7)</f>
        <v>2</v>
      </c>
      <c r="G7" s="4">
        <f>2*G$2</f>
        <v>2</v>
      </c>
    </row>
    <row r="8" spans="1:13" ht="15" customHeight="1" x14ac:dyDescent="0.25">
      <c r="A8" s="1" t="s">
        <v>4</v>
      </c>
      <c r="B8" s="4">
        <f>SUM(D8:M8)</f>
        <v>2</v>
      </c>
      <c r="H8" s="4">
        <f>2*H$2</f>
        <v>2</v>
      </c>
    </row>
    <row r="9" spans="1:13" ht="15" customHeight="1" x14ac:dyDescent="0.25">
      <c r="A9" s="1" t="s">
        <v>8</v>
      </c>
      <c r="B9" s="4">
        <f>SUM(D9:M9)</f>
        <v>2</v>
      </c>
      <c r="I9" s="4">
        <f>2*H$2</f>
        <v>2</v>
      </c>
    </row>
    <row r="10" spans="1:13" s="3" customFormat="1" ht="5.0999999999999996" customHeight="1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30" x14ac:dyDescent="0.25">
      <c r="A11" s="1" t="s">
        <v>26</v>
      </c>
      <c r="B11" s="4">
        <f>SUM(D11:M11)</f>
        <v>2</v>
      </c>
      <c r="H11" s="4">
        <v>1</v>
      </c>
      <c r="I11" s="4">
        <v>1</v>
      </c>
    </row>
    <row r="12" spans="1:13" ht="30" x14ac:dyDescent="0.25">
      <c r="A12" s="1" t="s">
        <v>27</v>
      </c>
      <c r="B12" s="4">
        <f>SUM(D12:M12)</f>
        <v>1</v>
      </c>
      <c r="K12" s="4">
        <f>I$2</f>
        <v>1</v>
      </c>
    </row>
    <row r="13" spans="1:13" ht="30" x14ac:dyDescent="0.25">
      <c r="A13" s="1" t="s">
        <v>9</v>
      </c>
      <c r="B13" s="4">
        <f>SUM(D13:M13)</f>
        <v>25</v>
      </c>
      <c r="D13" s="4">
        <f t="shared" ref="D13:H13" si="1">D$2</f>
        <v>20</v>
      </c>
      <c r="E13" s="4">
        <f t="shared" si="1"/>
        <v>2</v>
      </c>
      <c r="F13" s="4">
        <f t="shared" si="1"/>
        <v>2</v>
      </c>
      <c r="G13" s="4">
        <f t="shared" si="1"/>
        <v>1</v>
      </c>
    </row>
    <row r="14" spans="1:13" s="3" customFormat="1" ht="5.0999999999999996" customHeight="1" x14ac:dyDescent="0.25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1" t="s">
        <v>6</v>
      </c>
      <c r="B15" s="4">
        <f>SUM(D15:M15)</f>
        <v>30</v>
      </c>
      <c r="D15" s="4">
        <f t="shared" ref="D15:L17" si="2">D$2</f>
        <v>20</v>
      </c>
      <c r="E15" s="4">
        <f t="shared" si="2"/>
        <v>2</v>
      </c>
      <c r="F15" s="4">
        <f t="shared" si="2"/>
        <v>2</v>
      </c>
      <c r="G15" s="4">
        <f t="shared" si="2"/>
        <v>1</v>
      </c>
      <c r="H15" s="4">
        <f t="shared" si="2"/>
        <v>1</v>
      </c>
      <c r="I15" s="4">
        <f t="shared" si="2"/>
        <v>1</v>
      </c>
      <c r="K15" s="4">
        <f>K$2</f>
        <v>1</v>
      </c>
      <c r="L15" s="4">
        <f t="shared" si="2"/>
        <v>2</v>
      </c>
    </row>
    <row r="16" spans="1:13" x14ac:dyDescent="0.25">
      <c r="A16" s="1" t="s">
        <v>7</v>
      </c>
      <c r="B16" s="4">
        <f>SUM(D16:M16)</f>
        <v>29</v>
      </c>
      <c r="D16" s="4">
        <f t="shared" ref="D16:I17" si="3">D$2</f>
        <v>20</v>
      </c>
      <c r="E16" s="4">
        <f t="shared" si="3"/>
        <v>2</v>
      </c>
      <c r="F16" s="4">
        <f t="shared" si="3"/>
        <v>2</v>
      </c>
      <c r="G16" s="4">
        <f t="shared" si="3"/>
        <v>1</v>
      </c>
      <c r="H16" s="4">
        <f t="shared" si="3"/>
        <v>1</v>
      </c>
      <c r="I16" s="4">
        <f t="shared" si="3"/>
        <v>1</v>
      </c>
      <c r="L16" s="4">
        <f t="shared" si="2"/>
        <v>2</v>
      </c>
    </row>
    <row r="17" spans="1:13" x14ac:dyDescent="0.25">
      <c r="A17" s="1" t="s">
        <v>2</v>
      </c>
      <c r="B17" s="4">
        <f>SUM(D17:M17)</f>
        <v>29</v>
      </c>
      <c r="D17" s="4">
        <f t="shared" si="3"/>
        <v>20</v>
      </c>
      <c r="E17" s="4">
        <f t="shared" si="3"/>
        <v>2</v>
      </c>
      <c r="F17" s="4">
        <f t="shared" si="3"/>
        <v>2</v>
      </c>
      <c r="G17" s="4">
        <f t="shared" si="3"/>
        <v>1</v>
      </c>
      <c r="H17" s="4">
        <f t="shared" si="3"/>
        <v>1</v>
      </c>
      <c r="I17" s="4">
        <f t="shared" si="3"/>
        <v>1</v>
      </c>
      <c r="L17" s="4">
        <f t="shared" si="2"/>
        <v>2</v>
      </c>
    </row>
    <row r="18" spans="1:13" s="3" customFormat="1" ht="5.0999999999999996" customHeight="1" x14ac:dyDescent="0.25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30" x14ac:dyDescent="0.25">
      <c r="A19" s="1" t="s">
        <v>14</v>
      </c>
      <c r="B19" s="4">
        <f>SUM(D19:M19)</f>
        <v>8</v>
      </c>
      <c r="D19" s="4">
        <v>4</v>
      </c>
      <c r="E19" s="4">
        <v>4</v>
      </c>
    </row>
    <row r="20" spans="1:13" ht="30" x14ac:dyDescent="0.25">
      <c r="A20" s="1" t="s">
        <v>15</v>
      </c>
      <c r="B20" s="4">
        <f>SUM(D20:M20)</f>
        <v>3</v>
      </c>
      <c r="D20" s="4">
        <v>1</v>
      </c>
      <c r="E20" s="4">
        <v>1</v>
      </c>
      <c r="F20" s="4">
        <v>1</v>
      </c>
    </row>
    <row r="21" spans="1:13" ht="30" x14ac:dyDescent="0.25">
      <c r="A21" s="1" t="s">
        <v>16</v>
      </c>
      <c r="B21" s="4">
        <f>SUM(D21:M21)</f>
        <v>10</v>
      </c>
      <c r="D21" s="4">
        <v>1</v>
      </c>
      <c r="E21" s="4">
        <v>1</v>
      </c>
      <c r="F21" s="4">
        <v>4</v>
      </c>
      <c r="H21" s="4">
        <v>4</v>
      </c>
    </row>
    <row r="22" spans="1:13" ht="30" x14ac:dyDescent="0.25">
      <c r="A22" s="1" t="s">
        <v>17</v>
      </c>
      <c r="B22" s="4">
        <f>SUM(D22:M22)</f>
        <v>6</v>
      </c>
      <c r="F22" s="4">
        <v>6</v>
      </c>
    </row>
    <row r="23" spans="1:13" s="3" customFormat="1" ht="5.0999999999999996" customHeight="1" x14ac:dyDescent="0.2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30" x14ac:dyDescent="0.25">
      <c r="A24" s="1" t="s">
        <v>18</v>
      </c>
      <c r="B24" s="4">
        <f>SUM(D24:M24)</f>
        <v>88</v>
      </c>
      <c r="D24" s="4">
        <f>D$2*D19</f>
        <v>80</v>
      </c>
      <c r="E24" s="4">
        <f t="shared" ref="E24:L24" si="4">E$2*E19</f>
        <v>8</v>
      </c>
      <c r="F24" s="4">
        <f t="shared" si="4"/>
        <v>0</v>
      </c>
      <c r="G24" s="4">
        <f t="shared" si="4"/>
        <v>0</v>
      </c>
      <c r="H24" s="4">
        <f t="shared" si="4"/>
        <v>0</v>
      </c>
      <c r="I24" s="4">
        <f t="shared" si="4"/>
        <v>0</v>
      </c>
      <c r="K24" s="4">
        <f>K$2*K19</f>
        <v>0</v>
      </c>
      <c r="L24" s="4">
        <f t="shared" si="4"/>
        <v>0</v>
      </c>
    </row>
    <row r="25" spans="1:13" ht="30" x14ac:dyDescent="0.25">
      <c r="A25" s="1" t="s">
        <v>19</v>
      </c>
      <c r="B25" s="4">
        <f>SUM(D25:M25)</f>
        <v>24</v>
      </c>
      <c r="D25" s="4">
        <f t="shared" ref="D25:L25" si="5">D$2*D20</f>
        <v>20</v>
      </c>
      <c r="E25" s="4">
        <f t="shared" si="5"/>
        <v>2</v>
      </c>
      <c r="F25" s="4">
        <f t="shared" si="5"/>
        <v>2</v>
      </c>
      <c r="G25" s="4">
        <f t="shared" si="5"/>
        <v>0</v>
      </c>
      <c r="H25" s="4">
        <f t="shared" si="5"/>
        <v>0</v>
      </c>
      <c r="I25" s="4">
        <f t="shared" si="5"/>
        <v>0</v>
      </c>
      <c r="K25" s="4">
        <f>K$2*K20</f>
        <v>0</v>
      </c>
      <c r="L25" s="4">
        <f t="shared" si="5"/>
        <v>0</v>
      </c>
    </row>
    <row r="26" spans="1:13" ht="30" x14ac:dyDescent="0.25">
      <c r="A26" s="1" t="s">
        <v>20</v>
      </c>
      <c r="B26" s="4">
        <f>SUM(D26:M26)</f>
        <v>34</v>
      </c>
      <c r="D26" s="4">
        <f t="shared" ref="D26:L26" si="6">D$2*D21</f>
        <v>20</v>
      </c>
      <c r="E26" s="4">
        <f t="shared" si="6"/>
        <v>2</v>
      </c>
      <c r="F26" s="4">
        <f t="shared" si="6"/>
        <v>8</v>
      </c>
      <c r="G26" s="4">
        <f t="shared" si="6"/>
        <v>0</v>
      </c>
      <c r="H26" s="4">
        <f t="shared" si="6"/>
        <v>4</v>
      </c>
      <c r="I26" s="4">
        <f t="shared" si="6"/>
        <v>0</v>
      </c>
      <c r="K26" s="4">
        <f>K$2*K21</f>
        <v>0</v>
      </c>
      <c r="L26" s="4">
        <f t="shared" si="6"/>
        <v>0</v>
      </c>
    </row>
    <row r="27" spans="1:13" x14ac:dyDescent="0.25">
      <c r="A27" s="1" t="s">
        <v>21</v>
      </c>
      <c r="B27" s="4">
        <f>SUM(D27:M27)</f>
        <v>12</v>
      </c>
      <c r="D27" s="4">
        <f t="shared" ref="D27:L27" si="7">D$2*D22</f>
        <v>0</v>
      </c>
      <c r="E27" s="4">
        <f t="shared" si="7"/>
        <v>0</v>
      </c>
      <c r="F27" s="4">
        <f t="shared" si="7"/>
        <v>12</v>
      </c>
      <c r="G27" s="4">
        <f t="shared" si="7"/>
        <v>0</v>
      </c>
      <c r="H27" s="4">
        <f t="shared" si="7"/>
        <v>0</v>
      </c>
      <c r="I27" s="4">
        <f t="shared" si="7"/>
        <v>0</v>
      </c>
      <c r="K27" s="4">
        <f>K$2*K22</f>
        <v>0</v>
      </c>
      <c r="L27" s="4">
        <f t="shared" si="7"/>
        <v>0</v>
      </c>
    </row>
    <row r="28" spans="1:13" s="3" customFormat="1" ht="5.0999999999999996" customHeight="1" x14ac:dyDescent="0.25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printOptions headings="1" gridLines="1"/>
  <pageMargins left="0.45" right="0.45" top="0.25" bottom="0.2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Ralph Strohman</dc:creator>
  <cp:lastModifiedBy>Charles Ralph Strohman</cp:lastModifiedBy>
  <cp:lastPrinted>2024-11-08T15:45:52Z</cp:lastPrinted>
  <dcterms:created xsi:type="dcterms:W3CDTF">2024-02-21T14:16:11Z</dcterms:created>
  <dcterms:modified xsi:type="dcterms:W3CDTF">2024-11-08T15:47:45Z</dcterms:modified>
</cp:coreProperties>
</file>