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ABD6013F-200F-884C-9639-04E2FB576D5A}" xr6:coauthVersionLast="47" xr6:coauthVersionMax="47" xr10:uidLastSave="{00000000-0000-0000-0000-000000000000}"/>
  <bookViews>
    <workbookView xWindow="0" yWindow="880" windowWidth="31740" windowHeight="300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3" i="1" l="1"/>
  <c r="O63" i="1"/>
  <c r="X63" i="1"/>
  <c r="AA63" i="1"/>
  <c r="AJ63" i="1"/>
  <c r="H62" i="1"/>
  <c r="O62" i="1"/>
  <c r="X62" i="1"/>
  <c r="AA62" i="1"/>
  <c r="AJ62" i="1"/>
  <c r="H61" i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63" i="1" l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<sst xmlns="http://schemas.openxmlformats.org/spreadsheetml/2006/main" count="36" uniqueCount="36">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</sst>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Data!$A$2:$A$63</c:f>
              <c:numCache>
                <c:formatCode>m/d/yy</c:formatCode>
                <c:ptCount val="6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</c:numCache>
            </c:numRef>
          </c:cat>
          <c:val>
            <c:numRef>
              <c:f>Data!$G$2:$G$63</c:f>
              <c:numCache>
                <c:formatCode>#,##0</c:formatCode>
                <c:ptCount val="62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Data!$A$2:$A$63</c:f>
              <c:numCache>
                <c:formatCode>m/d/yy</c:formatCode>
                <c:ptCount val="6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</c:numCache>
            </c:numRef>
          </c:cat>
          <c:val>
            <c:numRef>
              <c:f>Data!$Q$2:$Q$63</c:f>
              <c:numCache>
                <c:formatCode>#,##0</c:formatCode>
                <c:ptCount val="62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Data!$A$2:$A$63</c:f>
              <c:numCache>
                <c:formatCode>m/d/yy</c:formatCode>
                <c:ptCount val="6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</c:numCache>
            </c:numRef>
          </c:cat>
          <c:val>
            <c:numRef>
              <c:f>Data!$R$2:$R$63</c:f>
              <c:numCache>
                <c:formatCode>#,##0</c:formatCode>
                <c:ptCount val="62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Data!$A$2:$A$63</c:f>
              <c:numCache>
                <c:formatCode>m/d/yy</c:formatCode>
                <c:ptCount val="6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</c:numCache>
            </c:numRef>
          </c:cat>
          <c:val>
            <c:numRef>
              <c:f>Data!$V$2:$V$63</c:f>
              <c:numCache>
                <c:formatCode>#,##0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Data!$A$2:$A$63</c:f>
              <c:numCache>
                <c:formatCode>m/d/yy</c:formatCode>
                <c:ptCount val="6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</c:numCache>
            </c:numRef>
          </c:cat>
          <c:val>
            <c:numRef>
              <c:f>Data!$Y$2:$Y$63</c:f>
              <c:numCache>
                <c:formatCode>#,##0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Data!$A$2:$A$63</c:f>
              <c:numCache>
                <c:formatCode>m/d/yy</c:formatCode>
                <c:ptCount val="6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</c:numCache>
            </c:numRef>
          </c:cat>
          <c:val>
            <c:numRef>
              <c:f>Data!$U$2:$U$63</c:f>
              <c:numCache>
                <c:formatCode>#,##0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Data!$A$2:$A$63</c:f>
              <c:numCache>
                <c:formatCode>m/d/yy</c:formatCode>
                <c:ptCount val="6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</c:numCache>
            </c:numRef>
          </c:cat>
          <c:val>
            <c:numRef>
              <c:f>Data!$X$2:$X$63</c:f>
              <c:numCache>
                <c:formatCode>#,##0</c:formatCode>
                <c:ptCount val="62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Data!$A$2:$A$63</c:f>
              <c:numCache>
                <c:formatCode>m/d/yy</c:formatCode>
                <c:ptCount val="6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</c:numCache>
            </c:numRef>
          </c:cat>
          <c:val>
            <c:numRef>
              <c:f>Data!$AA$2:$AA$63</c:f>
              <c:numCache>
                <c:formatCode>#,##0</c:formatCode>
                <c:ptCount val="62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Data!$A$2:$A$63</c:f>
              <c:numCache>
                <c:formatCode>m/d/yy</c:formatCode>
                <c:ptCount val="6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</c:numCache>
            </c:numRef>
          </c:cat>
          <c:val>
            <c:numRef>
              <c:f>Data!$AC$2:$AC$63</c:f>
              <c:numCache>
                <c:formatCode>#,##0</c:formatCode>
                <c:ptCount val="62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Data!$A$2:$A$63</c:f>
              <c:numCache>
                <c:formatCode>m/d/yy</c:formatCode>
                <c:ptCount val="6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</c:numCache>
            </c:numRef>
          </c:cat>
          <c:val>
            <c:numRef>
              <c:f>Data!$AE$2:$AE$63</c:f>
              <c:numCache>
                <c:formatCode>#,##0</c:formatCode>
                <c:ptCount val="62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Data!$A$2:$A$63</c:f>
              <c:numCache>
                <c:formatCode>m/d/yy</c:formatCode>
                <c:ptCount val="6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</c:numCache>
            </c:numRef>
          </c:cat>
          <c:val>
            <c:numRef>
              <c:f>Data!$AF$2:$AF$63</c:f>
              <c:numCache>
                <c:formatCode>#,##0</c:formatCode>
                <c:ptCount val="62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Data!$A$2:$A$63</c:f>
              <c:numCache>
                <c:formatCode>m/d/yy</c:formatCode>
                <c:ptCount val="6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</c:numCache>
            </c:numRef>
          </c:cat>
          <c:val>
            <c:numRef>
              <c:f>Data!$AG$2:$AG$63</c:f>
              <c:numCache>
                <c:formatCode>#,##0</c:formatCode>
                <c:ptCount val="62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Data!$A$2:$A$63</c:f>
              <c:numCache>
                <c:formatCode>m/d/yy</c:formatCode>
                <c:ptCount val="6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</c:numCache>
            </c:numRef>
          </c:cat>
          <c:val>
            <c:numRef>
              <c:f>Data!$AH$2:$AH$63</c:f>
              <c:numCache>
                <c:formatCode>#,##0</c:formatCode>
                <c:ptCount val="62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Data!$A$2:$A$63</c:f>
              <c:numCache>
                <c:formatCode>m/d/yy</c:formatCode>
                <c:ptCount val="6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</c:numCache>
            </c:numRef>
          </c:cat>
          <c:val>
            <c:numRef>
              <c:f>Data!$AI$2:$AI$63</c:f>
              <c:numCache>
                <c:formatCode>#,##0</c:formatCode>
                <c:ptCount val="62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Data!$A$2:$A$63</c:f>
              <c:numCache>
                <c:formatCode>m/d/yy</c:formatCode>
                <c:ptCount val="6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</c:numCache>
            </c:numRef>
          </c:cat>
          <c:val>
            <c:numRef>
              <c:f>Data!$B$2:$B$63</c:f>
              <c:numCache>
                <c:formatCode>General</c:formatCode>
                <c:ptCount val="62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Data!$A$2:$A$63</c:f>
              <c:numCache>
                <c:formatCode>m/d/yy</c:formatCode>
                <c:ptCount val="6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</c:numCache>
            </c:numRef>
          </c:cat>
          <c:val>
            <c:numRef>
              <c:f>Data!$C$2:$C$63</c:f>
              <c:numCache>
                <c:formatCode>General</c:formatCode>
                <c:ptCount val="62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63" totalsRowShown="0">
  <autoFilter ref="A1:AJ63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63"/>
  <sheetViews>
    <sheetView tabSelected="1" topLeftCell="X1" zoomScale="140" zoomScaleNormal="140" workbookViewId="0">
      <pane ySplit="1" topLeftCell="A37" activePane="bottomLeft" state="frozen"/>
      <selection pane="bottomLeft" activeCell="AJ63" sqref="AJ63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  <row r="62" spans="1:36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>
        <f>SUM(Data[[#This Row],[Shell]:[Bash]])</f>
        <v>9301</v>
      </c>
      <c r="P62" s="3">
        <f>Data[[#This Row],[Total]]-O61</f>
        <v>292</v>
      </c>
      <c r="Q62" s="2">
        <v>2023</v>
      </c>
      <c r="R62" s="2">
        <v>4244</v>
      </c>
      <c r="S62" s="2">
        <v>68323</v>
      </c>
      <c r="T62" s="2">
        <v>47625</v>
      </c>
      <c r="U62" s="2">
        <v>0</v>
      </c>
      <c r="V62" s="2">
        <v>0</v>
      </c>
      <c r="W62" s="2">
        <v>251</v>
      </c>
      <c r="X62" s="2">
        <f>Data[[#This Row],[Open issues]]+Data[[#This Row],[Closed issues]]</f>
        <v>251</v>
      </c>
      <c r="Y62" s="2">
        <v>0</v>
      </c>
      <c r="Z62" s="2">
        <v>173</v>
      </c>
      <c r="AA62" s="2">
        <f>Data[[#This Row],[Open pull requests]]+Data[[#This Row],[Closed pull requests]]</f>
        <v>173</v>
      </c>
      <c r="AB62" s="2">
        <v>156</v>
      </c>
      <c r="AC62" s="2">
        <v>167</v>
      </c>
      <c r="AD62" s="2">
        <v>5</v>
      </c>
      <c r="AE62" s="2">
        <v>0</v>
      </c>
      <c r="AF62" s="2">
        <v>377</v>
      </c>
      <c r="AG62" s="2">
        <v>1066</v>
      </c>
      <c r="AH62" s="2">
        <v>11</v>
      </c>
      <c r="AI62" s="2"/>
      <c r="AJ62" s="2">
        <f>SUM(Data[[#This Row],[Running]:[GH runs]])</f>
        <v>1454</v>
      </c>
    </row>
    <row r="63" spans="1:36" x14ac:dyDescent="0.2">
      <c r="A63" s="1">
        <v>44988</v>
      </c>
      <c r="B63" s="4">
        <v>330</v>
      </c>
      <c r="C63" s="4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>
        <f>SUM(Data[[#This Row],[Shell]:[Bash]])</f>
        <v>9301</v>
      </c>
      <c r="P63" s="3">
        <f>Data[[#This Row],[Total]]-O62</f>
        <v>0</v>
      </c>
      <c r="Q63" s="2">
        <v>2026</v>
      </c>
      <c r="R63" s="2">
        <v>4249</v>
      </c>
      <c r="S63" s="2">
        <v>68330</v>
      </c>
      <c r="T63" s="2">
        <v>47629</v>
      </c>
      <c r="U63" s="2">
        <v>0</v>
      </c>
      <c r="V63" s="2">
        <v>0</v>
      </c>
      <c r="W63" s="2">
        <v>251</v>
      </c>
      <c r="X63" s="2">
        <f>Data[[#This Row],[Open issues]]+Data[[#This Row],[Closed issues]]</f>
        <v>251</v>
      </c>
      <c r="Y63" s="2">
        <v>0</v>
      </c>
      <c r="Z63" s="2">
        <v>173</v>
      </c>
      <c r="AA63" s="2">
        <f>Data[[#This Row],[Open pull requests]]+Data[[#This Row],[Closed pull requests]]</f>
        <v>173</v>
      </c>
      <c r="AB63" s="2">
        <v>156</v>
      </c>
      <c r="AC63" s="2">
        <v>167</v>
      </c>
      <c r="AD63" s="2">
        <v>5</v>
      </c>
      <c r="AE63" s="2">
        <v>0</v>
      </c>
      <c r="AF63" s="2">
        <v>377</v>
      </c>
      <c r="AG63" s="2">
        <v>1079</v>
      </c>
      <c r="AH63" s="2">
        <v>11</v>
      </c>
      <c r="AI63" s="2"/>
      <c r="AJ63" s="2">
        <f>SUM(Data[[#This Row],[Running]:[GH runs]])</f>
        <v>1467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2023-03-03T10:47:15Z</dcterms:modified>
</cp:coreProperties>
</file>