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GitRepository\GitLab\yh-project\Assets\Tables\"/>
    </mc:Choice>
  </mc:AlternateContent>
  <xr:revisionPtr revIDLastSave="0" documentId="13_ncr:1_{040F8A1C-42A0-4888-8BA5-7391FEE3FE8A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device_upgrade" sheetId="17" r:id="rId1"/>
    <sheet name="-辅助对照表" sheetId="1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26" i="17" l="1" a="1"/>
  <c r="O226" i="17" s="1"/>
  <c r="J226" i="17"/>
  <c r="I226" i="17" a="1"/>
  <c r="I226" i="17" s="1"/>
  <c r="F226" i="17"/>
  <c r="D226" i="17"/>
  <c r="O225" i="17"/>
  <c r="O225" i="17" a="1"/>
  <c r="J225" i="17"/>
  <c r="I225" i="17" a="1"/>
  <c r="I225" i="17" s="1"/>
  <c r="F225" i="17"/>
  <c r="D225" i="17"/>
  <c r="O224" i="17" a="1"/>
  <c r="O224" i="17" s="1"/>
  <c r="J224" i="17"/>
  <c r="I224" i="17" a="1"/>
  <c r="I224" i="17" s="1"/>
  <c r="F224" i="17"/>
  <c r="D224" i="17"/>
  <c r="O223" i="17" a="1"/>
  <c r="O223" i="17" s="1"/>
  <c r="J223" i="17"/>
  <c r="I223" i="17" a="1"/>
  <c r="I223" i="17" s="1"/>
  <c r="F223" i="17"/>
  <c r="D223" i="17"/>
  <c r="O222" i="17"/>
  <c r="O222" i="17" a="1"/>
  <c r="J222" i="17"/>
  <c r="I222" i="17" a="1"/>
  <c r="I222" i="17" s="1"/>
  <c r="F222" i="17"/>
  <c r="D222" i="17"/>
  <c r="O221" i="17" a="1"/>
  <c r="O221" i="17" s="1"/>
  <c r="J221" i="17"/>
  <c r="I221" i="17" a="1"/>
  <c r="I221" i="17" s="1"/>
  <c r="F221" i="17"/>
  <c r="D221" i="17"/>
  <c r="O220" i="17" a="1"/>
  <c r="O220" i="17" s="1"/>
  <c r="J220" i="17"/>
  <c r="I220" i="17" a="1"/>
  <c r="I220" i="17" s="1"/>
  <c r="F220" i="17"/>
  <c r="D220" i="17"/>
  <c r="O219" i="17"/>
  <c r="O219" i="17" a="1"/>
  <c r="J219" i="17"/>
  <c r="I219" i="17" a="1"/>
  <c r="I219" i="17" s="1"/>
  <c r="F219" i="17"/>
  <c r="D219" i="17"/>
  <c r="O218" i="17" a="1"/>
  <c r="O218" i="17" s="1"/>
  <c r="J218" i="17"/>
  <c r="I218" i="17" a="1"/>
  <c r="I218" i="17" s="1"/>
  <c r="F218" i="17"/>
  <c r="D218" i="17"/>
  <c r="O217" i="17"/>
  <c r="O217" i="17" a="1"/>
  <c r="J217" i="17"/>
  <c r="I217" i="17" a="1"/>
  <c r="I217" i="17" s="1"/>
  <c r="F217" i="17"/>
  <c r="D217" i="17"/>
  <c r="O216" i="17" a="1"/>
  <c r="O216" i="17" s="1"/>
  <c r="J216" i="17"/>
  <c r="I216" i="17" a="1"/>
  <c r="I216" i="17" s="1"/>
  <c r="F216" i="17"/>
  <c r="D216" i="17"/>
  <c r="O214" i="17" a="1"/>
  <c r="O214" i="17" s="1"/>
  <c r="J214" i="17"/>
  <c r="I214" i="17" a="1"/>
  <c r="I214" i="17" s="1"/>
  <c r="F214" i="17"/>
  <c r="D214" i="17"/>
  <c r="O213" i="17"/>
  <c r="O213" i="17" a="1"/>
  <c r="J213" i="17"/>
  <c r="I213" i="17" a="1"/>
  <c r="I213" i="17" s="1"/>
  <c r="F213" i="17"/>
  <c r="D213" i="17"/>
  <c r="O212" i="17" a="1"/>
  <c r="O212" i="17" s="1"/>
  <c r="J212" i="17"/>
  <c r="I212" i="17"/>
  <c r="I212" i="17" a="1"/>
  <c r="F212" i="17"/>
  <c r="D212" i="17"/>
  <c r="O211" i="17" a="1"/>
  <c r="O211" i="17" s="1"/>
  <c r="J211" i="17"/>
  <c r="I211" i="17" a="1"/>
  <c r="I211" i="17" s="1"/>
  <c r="F211" i="17"/>
  <c r="D211" i="17"/>
  <c r="O210" i="17" a="1"/>
  <c r="O210" i="17" s="1"/>
  <c r="J210" i="17"/>
  <c r="I210" i="17" a="1"/>
  <c r="I210" i="17" s="1"/>
  <c r="F210" i="17"/>
  <c r="D210" i="17"/>
  <c r="O209" i="17" a="1"/>
  <c r="O209" i="17" s="1"/>
  <c r="J209" i="17"/>
  <c r="I209" i="17" a="1"/>
  <c r="I209" i="17" s="1"/>
  <c r="F209" i="17"/>
  <c r="D209" i="17"/>
  <c r="O208" i="17" a="1"/>
  <c r="O208" i="17" s="1"/>
  <c r="J208" i="17"/>
  <c r="I208" i="17" a="1"/>
  <c r="I208" i="17" s="1"/>
  <c r="F208" i="17"/>
  <c r="D208" i="17"/>
  <c r="O207" i="17" a="1"/>
  <c r="O207" i="17" s="1"/>
  <c r="J207" i="17"/>
  <c r="I207" i="17" a="1"/>
  <c r="I207" i="17" s="1"/>
  <c r="F207" i="17"/>
  <c r="D207" i="17"/>
  <c r="O206" i="17" a="1"/>
  <c r="O206" i="17" s="1"/>
  <c r="J206" i="17"/>
  <c r="I206" i="17" a="1"/>
  <c r="I206" i="17" s="1"/>
  <c r="F206" i="17"/>
  <c r="D206" i="17"/>
  <c r="O205" i="17"/>
  <c r="O205" i="17" a="1"/>
  <c r="J205" i="17"/>
  <c r="I205" i="17" a="1"/>
  <c r="I205" i="17" s="1"/>
  <c r="F205" i="17"/>
  <c r="D205" i="17"/>
  <c r="O204" i="17" a="1"/>
  <c r="O204" i="17" s="1"/>
  <c r="J204" i="17"/>
  <c r="I204" i="17" a="1"/>
  <c r="I204" i="17" s="1"/>
  <c r="F204" i="17"/>
  <c r="D204" i="17"/>
  <c r="O202" i="17" a="1"/>
  <c r="O202" i="17" s="1"/>
  <c r="J202" i="17"/>
  <c r="I202" i="17" a="1"/>
  <c r="I202" i="17" s="1"/>
  <c r="F202" i="17"/>
  <c r="D202" i="17"/>
  <c r="O201" i="17" a="1"/>
  <c r="O201" i="17" s="1"/>
  <c r="J201" i="17"/>
  <c r="I201" i="17" a="1"/>
  <c r="I201" i="17" s="1"/>
  <c r="F201" i="17"/>
  <c r="D201" i="17"/>
  <c r="O200" i="17" a="1"/>
  <c r="O200" i="17" s="1"/>
  <c r="J200" i="17"/>
  <c r="I200" i="17" a="1"/>
  <c r="I200" i="17" s="1"/>
  <c r="F200" i="17"/>
  <c r="D200" i="17"/>
  <c r="O199" i="17" a="1"/>
  <c r="O199" i="17" s="1"/>
  <c r="J199" i="17"/>
  <c r="I199" i="17" a="1"/>
  <c r="I199" i="17" s="1"/>
  <c r="F199" i="17"/>
  <c r="D199" i="17"/>
  <c r="O198" i="17" a="1"/>
  <c r="O198" i="17" s="1"/>
  <c r="J198" i="17"/>
  <c r="I198" i="17" a="1"/>
  <c r="I198" i="17" s="1"/>
  <c r="F198" i="17"/>
  <c r="D198" i="17"/>
  <c r="O197" i="17" a="1"/>
  <c r="O197" i="17" s="1"/>
  <c r="J197" i="17"/>
  <c r="I197" i="17" a="1"/>
  <c r="I197" i="17" s="1"/>
  <c r="F197" i="17"/>
  <c r="D197" i="17"/>
  <c r="O196" i="17"/>
  <c r="O196" i="17" a="1"/>
  <c r="J196" i="17"/>
  <c r="I196" i="17" a="1"/>
  <c r="I196" i="17" s="1"/>
  <c r="F196" i="17"/>
  <c r="D196" i="17"/>
  <c r="O195" i="17" a="1"/>
  <c r="O195" i="17" s="1"/>
  <c r="J195" i="17"/>
  <c r="I195" i="17" a="1"/>
  <c r="I195" i="17" s="1"/>
  <c r="F195" i="17"/>
  <c r="D195" i="17"/>
  <c r="O194" i="17" a="1"/>
  <c r="O194" i="17" s="1"/>
  <c r="J194" i="17"/>
  <c r="I194" i="17" a="1"/>
  <c r="I194" i="17" s="1"/>
  <c r="F194" i="17"/>
  <c r="D194" i="17"/>
  <c r="O193" i="17" a="1"/>
  <c r="O193" i="17" s="1"/>
  <c r="J193" i="17"/>
  <c r="I193" i="17" a="1"/>
  <c r="I193" i="17" s="1"/>
  <c r="F193" i="17"/>
  <c r="D193" i="17"/>
  <c r="O192" i="17" a="1"/>
  <c r="O192" i="17" s="1"/>
  <c r="J192" i="17"/>
  <c r="I192" i="17" a="1"/>
  <c r="I192" i="17" s="1"/>
  <c r="F192" i="17"/>
  <c r="D192" i="17"/>
  <c r="O190" i="17" a="1"/>
  <c r="O190" i="17" s="1"/>
  <c r="J190" i="17"/>
  <c r="I190" i="17" a="1"/>
  <c r="I190" i="17" s="1"/>
  <c r="F190" i="17"/>
  <c r="D190" i="17"/>
  <c r="O189" i="17"/>
  <c r="O189" i="17" a="1"/>
  <c r="J189" i="17"/>
  <c r="I189" i="17" a="1"/>
  <c r="I189" i="17" s="1"/>
  <c r="F189" i="17"/>
  <c r="D189" i="17"/>
  <c r="O188" i="17" a="1"/>
  <c r="O188" i="17" s="1"/>
  <c r="J188" i="17"/>
  <c r="I188" i="17" a="1"/>
  <c r="I188" i="17" s="1"/>
  <c r="F188" i="17"/>
  <c r="D188" i="17"/>
  <c r="O187" i="17" a="1"/>
  <c r="O187" i="17" s="1"/>
  <c r="J187" i="17"/>
  <c r="I187" i="17" a="1"/>
  <c r="I187" i="17" s="1"/>
  <c r="F187" i="17"/>
  <c r="D187" i="17"/>
  <c r="O186" i="17" a="1"/>
  <c r="O186" i="17" s="1"/>
  <c r="J186" i="17"/>
  <c r="I186" i="17" a="1"/>
  <c r="I186" i="17" s="1"/>
  <c r="F186" i="17"/>
  <c r="D186" i="17"/>
  <c r="O185" i="17" a="1"/>
  <c r="O185" i="17" s="1"/>
  <c r="J185" i="17"/>
  <c r="I185" i="17" a="1"/>
  <c r="I185" i="17" s="1"/>
  <c r="F185" i="17"/>
  <c r="D185" i="17"/>
  <c r="O184" i="17" a="1"/>
  <c r="O184" i="17" s="1"/>
  <c r="J184" i="17"/>
  <c r="I184" i="17" a="1"/>
  <c r="I184" i="17" s="1"/>
  <c r="F184" i="17"/>
  <c r="D184" i="17"/>
  <c r="O183" i="17" a="1"/>
  <c r="O183" i="17" s="1"/>
  <c r="J183" i="17"/>
  <c r="I183" i="17" a="1"/>
  <c r="I183" i="17" s="1"/>
  <c r="F183" i="17"/>
  <c r="D183" i="17"/>
  <c r="O182" i="17" a="1"/>
  <c r="O182" i="17" s="1"/>
  <c r="J182" i="17"/>
  <c r="I182" i="17" a="1"/>
  <c r="I182" i="17" s="1"/>
  <c r="F182" i="17"/>
  <c r="D182" i="17"/>
  <c r="O181" i="17" a="1"/>
  <c r="O181" i="17" s="1"/>
  <c r="J181" i="17"/>
  <c r="I181" i="17" a="1"/>
  <c r="I181" i="17" s="1"/>
  <c r="F181" i="17"/>
  <c r="D181" i="17"/>
  <c r="O180" i="17" a="1"/>
  <c r="O180" i="17" s="1"/>
  <c r="J180" i="17"/>
  <c r="I180" i="17" a="1"/>
  <c r="I180" i="17" s="1"/>
  <c r="F180" i="17"/>
  <c r="D180" i="17"/>
  <c r="O178" i="17" a="1"/>
  <c r="O178" i="17" s="1"/>
  <c r="J178" i="17"/>
  <c r="I178" i="17" a="1"/>
  <c r="I178" i="17" s="1"/>
  <c r="F178" i="17"/>
  <c r="D178" i="17"/>
  <c r="O177" i="17"/>
  <c r="O177" i="17" a="1"/>
  <c r="J177" i="17"/>
  <c r="I177" i="17" a="1"/>
  <c r="I177" i="17" s="1"/>
  <c r="F177" i="17"/>
  <c r="D177" i="17"/>
  <c r="O176" i="17" a="1"/>
  <c r="O176" i="17" s="1"/>
  <c r="J176" i="17"/>
  <c r="I176" i="17" a="1"/>
  <c r="I176" i="17" s="1"/>
  <c r="F176" i="17"/>
  <c r="D176" i="17"/>
  <c r="O175" i="17" a="1"/>
  <c r="O175" i="17" s="1"/>
  <c r="J175" i="17"/>
  <c r="I175" i="17" a="1"/>
  <c r="I175" i="17" s="1"/>
  <c r="F175" i="17"/>
  <c r="D175" i="17"/>
  <c r="O174" i="17" a="1"/>
  <c r="O174" i="17" s="1"/>
  <c r="J174" i="17"/>
  <c r="I174" i="17" a="1"/>
  <c r="I174" i="17" s="1"/>
  <c r="F174" i="17"/>
  <c r="D174" i="17"/>
  <c r="O173" i="17" a="1"/>
  <c r="O173" i="17" s="1"/>
  <c r="J173" i="17"/>
  <c r="I173" i="17" a="1"/>
  <c r="I173" i="17" s="1"/>
  <c r="F173" i="17"/>
  <c r="D173" i="17"/>
  <c r="O172" i="17" a="1"/>
  <c r="O172" i="17" s="1"/>
  <c r="J172" i="17"/>
  <c r="I172" i="17" a="1"/>
  <c r="I172" i="17" s="1"/>
  <c r="F172" i="17"/>
  <c r="D172" i="17"/>
  <c r="O171" i="17" a="1"/>
  <c r="O171" i="17" s="1"/>
  <c r="J171" i="17"/>
  <c r="I171" i="17" a="1"/>
  <c r="I171" i="17" s="1"/>
  <c r="F171" i="17"/>
  <c r="D171" i="17"/>
  <c r="O170" i="17" a="1"/>
  <c r="O170" i="17" s="1"/>
  <c r="J170" i="17"/>
  <c r="I170" i="17" a="1"/>
  <c r="I170" i="17" s="1"/>
  <c r="F170" i="17"/>
  <c r="D170" i="17"/>
  <c r="O169" i="17"/>
  <c r="O169" i="17" a="1"/>
  <c r="J169" i="17"/>
  <c r="I169" i="17" a="1"/>
  <c r="I169" i="17" s="1"/>
  <c r="F169" i="17"/>
  <c r="D169" i="17"/>
  <c r="O168" i="17" a="1"/>
  <c r="O168" i="17" s="1"/>
  <c r="J168" i="17"/>
  <c r="I168" i="17" a="1"/>
  <c r="I168" i="17" s="1"/>
  <c r="F168" i="17"/>
  <c r="D168" i="17"/>
  <c r="O166" i="17" a="1"/>
  <c r="O166" i="17" s="1"/>
  <c r="J166" i="17"/>
  <c r="I166" i="17" a="1"/>
  <c r="I166" i="17" s="1"/>
  <c r="F166" i="17"/>
  <c r="D166" i="17"/>
  <c r="O165" i="17" a="1"/>
  <c r="O165" i="17" s="1"/>
  <c r="J165" i="17"/>
  <c r="I165" i="17" a="1"/>
  <c r="I165" i="17" s="1"/>
  <c r="F165" i="17"/>
  <c r="D165" i="17"/>
  <c r="O164" i="17" a="1"/>
  <c r="O164" i="17" s="1"/>
  <c r="J164" i="17"/>
  <c r="I164" i="17" a="1"/>
  <c r="I164" i="17" s="1"/>
  <c r="F164" i="17"/>
  <c r="D164" i="17"/>
  <c r="O163" i="17" a="1"/>
  <c r="O163" i="17" s="1"/>
  <c r="J163" i="17"/>
  <c r="I163" i="17" a="1"/>
  <c r="I163" i="17" s="1"/>
  <c r="F163" i="17"/>
  <c r="D163" i="17"/>
  <c r="O162" i="17" a="1"/>
  <c r="O162" i="17" s="1"/>
  <c r="J162" i="17"/>
  <c r="I162" i="17" a="1"/>
  <c r="I162" i="17" s="1"/>
  <c r="F162" i="17"/>
  <c r="D162" i="17"/>
  <c r="O161" i="17" a="1"/>
  <c r="O161" i="17" s="1"/>
  <c r="J161" i="17"/>
  <c r="I161" i="17" a="1"/>
  <c r="I161" i="17" s="1"/>
  <c r="F161" i="17"/>
  <c r="D161" i="17"/>
  <c r="O160" i="17" a="1"/>
  <c r="O160" i="17" s="1"/>
  <c r="J160" i="17"/>
  <c r="I160" i="17" a="1"/>
  <c r="I160" i="17" s="1"/>
  <c r="F160" i="17"/>
  <c r="D160" i="17"/>
  <c r="O159" i="17" a="1"/>
  <c r="O159" i="17" s="1"/>
  <c r="J159" i="17"/>
  <c r="I159" i="17" a="1"/>
  <c r="I159" i="17" s="1"/>
  <c r="F159" i="17"/>
  <c r="D159" i="17"/>
  <c r="O158" i="17" a="1"/>
  <c r="O158" i="17" s="1"/>
  <c r="J158" i="17"/>
  <c r="I158" i="17" a="1"/>
  <c r="I158" i="17" s="1"/>
  <c r="F158" i="17"/>
  <c r="D158" i="17"/>
  <c r="O157" i="17" a="1"/>
  <c r="O157" i="17" s="1"/>
  <c r="J157" i="17"/>
  <c r="I157" i="17" a="1"/>
  <c r="I157" i="17" s="1"/>
  <c r="F157" i="17"/>
  <c r="D157" i="17"/>
  <c r="O156" i="17" a="1"/>
  <c r="O156" i="17" s="1"/>
  <c r="J156" i="17"/>
  <c r="I156" i="17" a="1"/>
  <c r="I156" i="17" s="1"/>
  <c r="F156" i="17"/>
  <c r="D156" i="17"/>
  <c r="O312" i="17" a="1"/>
  <c r="O312" i="17" s="1"/>
  <c r="J312" i="17"/>
  <c r="I312" i="17" a="1"/>
  <c r="I312" i="17" s="1"/>
  <c r="F312" i="17"/>
  <c r="D312" i="17"/>
  <c r="O311" i="17" a="1"/>
  <c r="O311" i="17" s="1"/>
  <c r="J311" i="17"/>
  <c r="I311" i="17" a="1"/>
  <c r="I311" i="17" s="1"/>
  <c r="F311" i="17"/>
  <c r="D311" i="17"/>
  <c r="O310" i="17" a="1"/>
  <c r="O310" i="17" s="1"/>
  <c r="J310" i="17"/>
  <c r="I310" i="17" a="1"/>
  <c r="I310" i="17" s="1"/>
  <c r="F310" i="17"/>
  <c r="D310" i="17"/>
  <c r="O309" i="17" a="1"/>
  <c r="O309" i="17" s="1"/>
  <c r="J309" i="17"/>
  <c r="I309" i="17" a="1"/>
  <c r="I309" i="17" s="1"/>
  <c r="F309" i="17"/>
  <c r="D309" i="17"/>
  <c r="O308" i="17" a="1"/>
  <c r="O308" i="17" s="1"/>
  <c r="J308" i="17"/>
  <c r="I308" i="17" a="1"/>
  <c r="I308" i="17" s="1"/>
  <c r="F308" i="17"/>
  <c r="D308" i="17"/>
  <c r="O307" i="17" a="1"/>
  <c r="O307" i="17" s="1"/>
  <c r="J307" i="17"/>
  <c r="I307" i="17" a="1"/>
  <c r="I307" i="17" s="1"/>
  <c r="F307" i="17"/>
  <c r="D307" i="17"/>
  <c r="J306" i="17"/>
  <c r="I306" i="17" a="1"/>
  <c r="I306" i="17" s="1"/>
  <c r="F306" i="17"/>
  <c r="D306" i="17"/>
  <c r="O305" i="17" a="1"/>
  <c r="O305" i="17" s="1"/>
  <c r="J305" i="17"/>
  <c r="I305" i="17" a="1"/>
  <c r="I305" i="17" s="1"/>
  <c r="F305" i="17"/>
  <c r="D305" i="17"/>
  <c r="O304" i="17" a="1"/>
  <c r="O304" i="17" s="1"/>
  <c r="J304" i="17"/>
  <c r="I304" i="17" a="1"/>
  <c r="I304" i="17" s="1"/>
  <c r="F304" i="17"/>
  <c r="D304" i="17"/>
  <c r="O303" i="17" a="1"/>
  <c r="O303" i="17" s="1"/>
  <c r="J303" i="17"/>
  <c r="I303" i="17" a="1"/>
  <c r="I303" i="17" s="1"/>
  <c r="F303" i="17"/>
  <c r="D303" i="17"/>
  <c r="O302" i="17" a="1"/>
  <c r="O302" i="17" s="1"/>
  <c r="J302" i="17"/>
  <c r="I302" i="17" a="1"/>
  <c r="I302" i="17" s="1"/>
  <c r="F302" i="17"/>
  <c r="D302" i="17"/>
  <c r="O301" i="17" a="1"/>
  <c r="O301" i="17" s="1"/>
  <c r="J301" i="17"/>
  <c r="I301" i="17" a="1"/>
  <c r="I301" i="17" s="1"/>
  <c r="F301" i="17"/>
  <c r="D301" i="17"/>
  <c r="O300" i="17" a="1"/>
  <c r="O300" i="17" s="1"/>
  <c r="J300" i="17"/>
  <c r="I300" i="17" a="1"/>
  <c r="I300" i="17" s="1"/>
  <c r="F300" i="17"/>
  <c r="D300" i="17"/>
  <c r="J299" i="17"/>
  <c r="I299" i="17" a="1"/>
  <c r="I299" i="17" s="1"/>
  <c r="F299" i="17"/>
  <c r="D299" i="17"/>
  <c r="O298" i="17" a="1"/>
  <c r="O298" i="17" s="1"/>
  <c r="J298" i="17"/>
  <c r="I298" i="17" a="1"/>
  <c r="I298" i="17" s="1"/>
  <c r="F298" i="17"/>
  <c r="D298" i="17"/>
  <c r="O297" i="17" a="1"/>
  <c r="O297" i="17" s="1"/>
  <c r="J297" i="17"/>
  <c r="I297" i="17" a="1"/>
  <c r="I297" i="17" s="1"/>
  <c r="F297" i="17"/>
  <c r="D297" i="17"/>
  <c r="O296" i="17" a="1"/>
  <c r="O296" i="17" s="1"/>
  <c r="J296" i="17"/>
  <c r="I296" i="17" a="1"/>
  <c r="I296" i="17" s="1"/>
  <c r="F296" i="17"/>
  <c r="D296" i="17"/>
  <c r="O295" i="17" a="1"/>
  <c r="O295" i="17" s="1"/>
  <c r="J295" i="17"/>
  <c r="I295" i="17" a="1"/>
  <c r="I295" i="17" s="1"/>
  <c r="F295" i="17"/>
  <c r="D295" i="17"/>
  <c r="O294" i="17" a="1"/>
  <c r="O294" i="17" s="1"/>
  <c r="J294" i="17"/>
  <c r="I294" i="17" a="1"/>
  <c r="I294" i="17" s="1"/>
  <c r="F294" i="17"/>
  <c r="D294" i="17"/>
  <c r="O293" i="17" a="1"/>
  <c r="O293" i="17" s="1"/>
  <c r="J293" i="17"/>
  <c r="I293" i="17" a="1"/>
  <c r="I293" i="17" s="1"/>
  <c r="F293" i="17"/>
  <c r="D293" i="17"/>
  <c r="J292" i="17"/>
  <c r="I292" i="17" a="1"/>
  <c r="I292" i="17" s="1"/>
  <c r="F292" i="17"/>
  <c r="D292" i="17"/>
  <c r="J290" i="17"/>
  <c r="I290" i="17" a="1"/>
  <c r="I290" i="17" s="1"/>
  <c r="F290" i="17"/>
  <c r="D290" i="17"/>
  <c r="J265" i="17"/>
  <c r="I265" i="17" a="1"/>
  <c r="I265" i="17" s="1"/>
  <c r="F265" i="17"/>
  <c r="D265" i="17"/>
  <c r="J258" i="17"/>
  <c r="I258" i="17" a="1"/>
  <c r="I258" i="17" s="1"/>
  <c r="F258" i="17"/>
  <c r="D258" i="17"/>
  <c r="J228" i="17"/>
  <c r="I228" i="17" a="1"/>
  <c r="I228" i="17" s="1"/>
  <c r="F228" i="17"/>
  <c r="D228" i="17"/>
  <c r="O262" i="17" l="1" a="1"/>
  <c r="O262" i="17" s="1"/>
  <c r="J262" i="17"/>
  <c r="I262" i="17" a="1"/>
  <c r="I262" i="17" s="1"/>
  <c r="F262" i="17"/>
  <c r="D262" i="17"/>
  <c r="O261" i="17" a="1"/>
  <c r="O261" i="17" s="1"/>
  <c r="J261" i="17"/>
  <c r="I261" i="17" a="1"/>
  <c r="I261" i="17" s="1"/>
  <c r="F261" i="17"/>
  <c r="D261" i="17"/>
  <c r="O260" i="17" a="1"/>
  <c r="O260" i="17" s="1"/>
  <c r="J260" i="17"/>
  <c r="I260" i="17" a="1"/>
  <c r="I260" i="17" s="1"/>
  <c r="F260" i="17"/>
  <c r="D260" i="17"/>
  <c r="O259" i="17" a="1"/>
  <c r="O259" i="17" s="1"/>
  <c r="J259" i="17"/>
  <c r="I259" i="17" a="1"/>
  <c r="I259" i="17" s="1"/>
  <c r="F259" i="17"/>
  <c r="D259" i="17"/>
  <c r="J256" i="17"/>
  <c r="I256" i="17" a="1"/>
  <c r="I256" i="17" s="1"/>
  <c r="F256" i="17"/>
  <c r="D256" i="17"/>
  <c r="O289" i="17" l="1" a="1"/>
  <c r="O289" i="17" s="1"/>
  <c r="J289" i="17"/>
  <c r="I289" i="17" a="1"/>
  <c r="I289" i="17" s="1"/>
  <c r="F289" i="17"/>
  <c r="D289" i="17"/>
  <c r="O288" i="17" a="1"/>
  <c r="O288" i="17" s="1"/>
  <c r="J288" i="17"/>
  <c r="I288" i="17" a="1"/>
  <c r="I288" i="17" s="1"/>
  <c r="F288" i="17"/>
  <c r="D288" i="17"/>
  <c r="O287" i="17" a="1"/>
  <c r="O287" i="17" s="1"/>
  <c r="J287" i="17"/>
  <c r="I287" i="17" a="1"/>
  <c r="I287" i="17" s="1"/>
  <c r="F287" i="17"/>
  <c r="D287" i="17"/>
  <c r="O286" i="17" a="1"/>
  <c r="O286" i="17" s="1"/>
  <c r="J286" i="17"/>
  <c r="I286" i="17" a="1"/>
  <c r="I286" i="17" s="1"/>
  <c r="F286" i="17"/>
  <c r="D286" i="17"/>
  <c r="J285" i="17"/>
  <c r="I285" i="17" a="1"/>
  <c r="I285" i="17" s="1"/>
  <c r="F285" i="17"/>
  <c r="D285" i="17"/>
  <c r="O284" i="17" a="1"/>
  <c r="O284" i="17" s="1"/>
  <c r="J284" i="17"/>
  <c r="I284" i="17" a="1"/>
  <c r="I284" i="17" s="1"/>
  <c r="F284" i="17"/>
  <c r="D284" i="17"/>
  <c r="O283" i="17" a="1"/>
  <c r="O283" i="17" s="1"/>
  <c r="J283" i="17"/>
  <c r="I283" i="17" a="1"/>
  <c r="I283" i="17" s="1"/>
  <c r="F283" i="17"/>
  <c r="D283" i="17"/>
  <c r="O282" i="17" a="1"/>
  <c r="O282" i="17" s="1"/>
  <c r="J282" i="17"/>
  <c r="I282" i="17" a="1"/>
  <c r="I282" i="17" s="1"/>
  <c r="F282" i="17"/>
  <c r="D282" i="17"/>
  <c r="O281" i="17" a="1"/>
  <c r="O281" i="17" s="1"/>
  <c r="J281" i="17"/>
  <c r="I281" i="17" a="1"/>
  <c r="I281" i="17" s="1"/>
  <c r="F281" i="17"/>
  <c r="D281" i="17"/>
  <c r="J280" i="17"/>
  <c r="I280" i="17" a="1"/>
  <c r="I280" i="17" s="1"/>
  <c r="F280" i="17"/>
  <c r="D280" i="17"/>
  <c r="O274" i="17" a="1"/>
  <c r="O274" i="17" s="1"/>
  <c r="J274" i="17"/>
  <c r="I274" i="17" a="1"/>
  <c r="I274" i="17" s="1"/>
  <c r="F274" i="17"/>
  <c r="D274" i="17"/>
  <c r="O273" i="17" a="1"/>
  <c r="O273" i="17" s="1"/>
  <c r="J273" i="17"/>
  <c r="I273" i="17" a="1"/>
  <c r="I273" i="17" s="1"/>
  <c r="F273" i="17"/>
  <c r="D273" i="17"/>
  <c r="O272" i="17" a="1"/>
  <c r="O272" i="17" s="1"/>
  <c r="J272" i="17"/>
  <c r="I272" i="17" a="1"/>
  <c r="I272" i="17" s="1"/>
  <c r="F272" i="17"/>
  <c r="D272" i="17"/>
  <c r="O271" i="17" a="1"/>
  <c r="O271" i="17" s="1"/>
  <c r="J271" i="17"/>
  <c r="I271" i="17" a="1"/>
  <c r="I271" i="17" s="1"/>
  <c r="F271" i="17"/>
  <c r="D271" i="17"/>
  <c r="J270" i="17"/>
  <c r="I270" i="17" a="1"/>
  <c r="I270" i="17" s="1"/>
  <c r="F270" i="17"/>
  <c r="D270" i="17"/>
  <c r="O267" i="17" l="1" a="1"/>
  <c r="O267" i="17" s="1"/>
  <c r="J267" i="17"/>
  <c r="I267" i="17" a="1"/>
  <c r="I267" i="17" s="1"/>
  <c r="F267" i="17"/>
  <c r="D267" i="17"/>
  <c r="O266" i="17" a="1"/>
  <c r="O266" i="17" s="1"/>
  <c r="J266" i="17"/>
  <c r="I266" i="17" a="1"/>
  <c r="I266" i="17" s="1"/>
  <c r="F266" i="17"/>
  <c r="D266" i="17"/>
  <c r="O277" i="17" a="1"/>
  <c r="O277" i="17" s="1"/>
  <c r="J277" i="17"/>
  <c r="I277" i="17" a="1"/>
  <c r="I277" i="17" s="1"/>
  <c r="F277" i="17"/>
  <c r="D277" i="17"/>
  <c r="O276" i="17" a="1"/>
  <c r="O276" i="17" s="1"/>
  <c r="J276" i="17"/>
  <c r="I276" i="17" a="1"/>
  <c r="I276" i="17" s="1"/>
  <c r="F276" i="17"/>
  <c r="D276" i="17"/>
  <c r="Q60" i="17"/>
  <c r="O236" i="17" l="1" a="1"/>
  <c r="O236" i="17" s="1"/>
  <c r="J236" i="17"/>
  <c r="I236" i="17" a="1"/>
  <c r="I236" i="17" s="1"/>
  <c r="F236" i="17"/>
  <c r="D236" i="17"/>
  <c r="O235" i="17" a="1"/>
  <c r="O235" i="17" s="1"/>
  <c r="J235" i="17"/>
  <c r="I235" i="17" a="1"/>
  <c r="I235" i="17" s="1"/>
  <c r="F235" i="17"/>
  <c r="D235" i="17"/>
  <c r="O234" i="17" a="1"/>
  <c r="O234" i="17" s="1"/>
  <c r="J234" i="17"/>
  <c r="I234" i="17" a="1"/>
  <c r="I234" i="17" s="1"/>
  <c r="F234" i="17"/>
  <c r="D234" i="17"/>
  <c r="O233" i="17" a="1"/>
  <c r="O233" i="17" s="1"/>
  <c r="J233" i="17"/>
  <c r="I233" i="17" a="1"/>
  <c r="I233" i="17" s="1"/>
  <c r="F233" i="17"/>
  <c r="D233" i="17"/>
  <c r="O232" i="17" a="1"/>
  <c r="O232" i="17" s="1"/>
  <c r="J232" i="17"/>
  <c r="I232" i="17" a="1"/>
  <c r="I232" i="17" s="1"/>
  <c r="F232" i="17"/>
  <c r="D232" i="17"/>
  <c r="O231" i="17" a="1"/>
  <c r="O231" i="17" s="1"/>
  <c r="J231" i="17"/>
  <c r="I231" i="17" a="1"/>
  <c r="I231" i="17" s="1"/>
  <c r="F231" i="17"/>
  <c r="D231" i="17"/>
  <c r="O243" i="17" l="1" a="1"/>
  <c r="O243" i="17" s="1"/>
  <c r="J243" i="17"/>
  <c r="I243" i="17" a="1"/>
  <c r="I243" i="17" s="1"/>
  <c r="F243" i="17"/>
  <c r="D243" i="17"/>
  <c r="O245" i="17" a="1"/>
  <c r="O245" i="17" s="1"/>
  <c r="J245" i="17"/>
  <c r="I245" i="17" a="1"/>
  <c r="I245" i="17" s="1"/>
  <c r="F245" i="17"/>
  <c r="D245" i="17"/>
  <c r="O244" i="17" a="1"/>
  <c r="O244" i="17" s="1"/>
  <c r="J244" i="17"/>
  <c r="I244" i="17" a="1"/>
  <c r="I244" i="17" s="1"/>
  <c r="F244" i="17"/>
  <c r="D244" i="17"/>
  <c r="O242" i="17" a="1"/>
  <c r="O242" i="17" s="1"/>
  <c r="J242" i="17"/>
  <c r="I242" i="17" a="1"/>
  <c r="I242" i="17" s="1"/>
  <c r="F242" i="17"/>
  <c r="D242" i="17"/>
  <c r="O241" i="17" a="1"/>
  <c r="O241" i="17" s="1"/>
  <c r="J241" i="17"/>
  <c r="I241" i="17" a="1"/>
  <c r="I241" i="17" s="1"/>
  <c r="F241" i="17"/>
  <c r="D241" i="17"/>
  <c r="O240" i="17" a="1"/>
  <c r="O240" i="17" s="1"/>
  <c r="J240" i="17"/>
  <c r="I240" i="17" a="1"/>
  <c r="I240" i="17" s="1"/>
  <c r="F240" i="17"/>
  <c r="D240" i="17"/>
  <c r="O239" i="17" a="1"/>
  <c r="O239" i="17" s="1"/>
  <c r="J239" i="17"/>
  <c r="I239" i="17" a="1"/>
  <c r="I239" i="17" s="1"/>
  <c r="F239" i="17"/>
  <c r="D239" i="17"/>
  <c r="O238" i="17" a="1"/>
  <c r="O238" i="17" s="1"/>
  <c r="J238" i="17"/>
  <c r="I238" i="17" a="1"/>
  <c r="I238" i="17" s="1"/>
  <c r="F238" i="17"/>
  <c r="D238" i="17"/>
  <c r="O237" i="17" a="1"/>
  <c r="O237" i="17" s="1"/>
  <c r="J237" i="17"/>
  <c r="I237" i="17" a="1"/>
  <c r="I237" i="17" s="1"/>
  <c r="F237" i="17"/>
  <c r="D237" i="17"/>
  <c r="J230" i="17"/>
  <c r="I230" i="17" a="1"/>
  <c r="I230" i="17" s="1"/>
  <c r="F230" i="17"/>
  <c r="D230" i="17"/>
  <c r="O279" i="17" a="1"/>
  <c r="O279" i="17" s="1"/>
  <c r="J279" i="17"/>
  <c r="I279" i="17" a="1"/>
  <c r="I279" i="17" s="1"/>
  <c r="F279" i="17"/>
  <c r="D279" i="17"/>
  <c r="O278" i="17" a="1"/>
  <c r="O278" i="17" s="1"/>
  <c r="J278" i="17"/>
  <c r="I278" i="17" a="1"/>
  <c r="I278" i="17" s="1"/>
  <c r="F278" i="17"/>
  <c r="D278" i="17"/>
  <c r="O269" i="17" l="1" a="1"/>
  <c r="O269" i="17" s="1"/>
  <c r="J269" i="17"/>
  <c r="I269" i="17" a="1"/>
  <c r="I269" i="17" s="1"/>
  <c r="F269" i="17"/>
  <c r="D269" i="17"/>
  <c r="O268" i="17" a="1"/>
  <c r="O268" i="17" s="1"/>
  <c r="J268" i="17"/>
  <c r="I268" i="17" a="1"/>
  <c r="I268" i="17" s="1"/>
  <c r="F268" i="17"/>
  <c r="D268" i="17"/>
  <c r="O147" i="17" a="1"/>
  <c r="O147" i="17" s="1"/>
  <c r="J147" i="17"/>
  <c r="I147" i="17" a="1"/>
  <c r="I147" i="17" s="1"/>
  <c r="F147" i="17"/>
  <c r="D147" i="17"/>
  <c r="O146" i="17" a="1"/>
  <c r="O146" i="17" s="1"/>
  <c r="J146" i="17"/>
  <c r="I146" i="17" a="1"/>
  <c r="I146" i="17" s="1"/>
  <c r="F146" i="17"/>
  <c r="D146" i="17"/>
  <c r="O145" i="17" a="1"/>
  <c r="O145" i="17" s="1"/>
  <c r="J145" i="17"/>
  <c r="I145" i="17" a="1"/>
  <c r="I145" i="17" s="1"/>
  <c r="F145" i="17"/>
  <c r="D145" i="17"/>
  <c r="O144" i="17" a="1"/>
  <c r="O144" i="17" s="1"/>
  <c r="J144" i="17"/>
  <c r="I144" i="17" a="1"/>
  <c r="I144" i="17" s="1"/>
  <c r="F144" i="17"/>
  <c r="D144" i="17"/>
  <c r="O143" i="17" a="1"/>
  <c r="O143" i="17" s="1"/>
  <c r="J143" i="17"/>
  <c r="I143" i="17" a="1"/>
  <c r="I143" i="17" s="1"/>
  <c r="F143" i="17"/>
  <c r="D143" i="17"/>
  <c r="O142" i="17" a="1"/>
  <c r="O142" i="17" s="1"/>
  <c r="J142" i="17"/>
  <c r="I142" i="17" a="1"/>
  <c r="I142" i="17" s="1"/>
  <c r="F142" i="17"/>
  <c r="D142" i="17"/>
  <c r="O141" i="17" a="1"/>
  <c r="O141" i="17" s="1"/>
  <c r="J141" i="17"/>
  <c r="I141" i="17" a="1"/>
  <c r="I141" i="17" s="1"/>
  <c r="F141" i="17"/>
  <c r="D141" i="17"/>
  <c r="O140" i="17" a="1"/>
  <c r="O140" i="17" s="1"/>
  <c r="J140" i="17"/>
  <c r="I140" i="17" a="1"/>
  <c r="I140" i="17" s="1"/>
  <c r="F140" i="17"/>
  <c r="D140" i="17"/>
  <c r="O132" i="17" a="1"/>
  <c r="O132" i="17" s="1"/>
  <c r="J132" i="17"/>
  <c r="I132" i="17" a="1"/>
  <c r="I132" i="17" s="1"/>
  <c r="F132" i="17"/>
  <c r="D132" i="17"/>
  <c r="O131" i="17" a="1"/>
  <c r="O131" i="17" s="1"/>
  <c r="J131" i="17"/>
  <c r="I131" i="17" a="1"/>
  <c r="I131" i="17" s="1"/>
  <c r="F131" i="17"/>
  <c r="D131" i="17"/>
  <c r="O130" i="17" a="1"/>
  <c r="O130" i="17" s="1"/>
  <c r="J130" i="17"/>
  <c r="I130" i="17" a="1"/>
  <c r="I130" i="17" s="1"/>
  <c r="F130" i="17"/>
  <c r="D130" i="17"/>
  <c r="O129" i="17" a="1"/>
  <c r="O129" i="17" s="1"/>
  <c r="J129" i="17"/>
  <c r="I129" i="17" a="1"/>
  <c r="I129" i="17" s="1"/>
  <c r="F129" i="17"/>
  <c r="D129" i="17"/>
  <c r="O128" i="17" a="1"/>
  <c r="O128" i="17" s="1"/>
  <c r="J128" i="17"/>
  <c r="I128" i="17" a="1"/>
  <c r="I128" i="17" s="1"/>
  <c r="F128" i="17"/>
  <c r="D128" i="17"/>
  <c r="O127" i="17" a="1"/>
  <c r="O127" i="17" s="1"/>
  <c r="J127" i="17"/>
  <c r="I127" i="17" a="1"/>
  <c r="I127" i="17" s="1"/>
  <c r="F127" i="17"/>
  <c r="D127" i="17"/>
  <c r="O126" i="17" a="1"/>
  <c r="O126" i="17" s="1"/>
  <c r="J126" i="17"/>
  <c r="I126" i="17" a="1"/>
  <c r="I126" i="17" s="1"/>
  <c r="F126" i="17"/>
  <c r="D126" i="17"/>
  <c r="O125" i="17" a="1"/>
  <c r="O125" i="17" s="1"/>
  <c r="J125" i="17"/>
  <c r="I125" i="17" a="1"/>
  <c r="I125" i="17" s="1"/>
  <c r="F125" i="17"/>
  <c r="D125" i="17"/>
  <c r="O120" i="17" a="1"/>
  <c r="O120" i="17" s="1"/>
  <c r="J120" i="17"/>
  <c r="I120" i="17" a="1"/>
  <c r="I120" i="17" s="1"/>
  <c r="F120" i="17"/>
  <c r="D120" i="17"/>
  <c r="O119" i="17" a="1"/>
  <c r="O119" i="17" s="1"/>
  <c r="J119" i="17"/>
  <c r="I119" i="17" a="1"/>
  <c r="I119" i="17" s="1"/>
  <c r="F119" i="17"/>
  <c r="D119" i="17"/>
  <c r="O118" i="17" a="1"/>
  <c r="O118" i="17" s="1"/>
  <c r="J118" i="17"/>
  <c r="I118" i="17" a="1"/>
  <c r="I118" i="17" s="1"/>
  <c r="F118" i="17"/>
  <c r="D118" i="17"/>
  <c r="O117" i="17" a="1"/>
  <c r="O117" i="17" s="1"/>
  <c r="J117" i="17"/>
  <c r="I117" i="17" a="1"/>
  <c r="I117" i="17" s="1"/>
  <c r="F117" i="17"/>
  <c r="D117" i="17"/>
  <c r="O116" i="17" a="1"/>
  <c r="O116" i="17" s="1"/>
  <c r="J116" i="17"/>
  <c r="I116" i="17" a="1"/>
  <c r="I116" i="17" s="1"/>
  <c r="F116" i="17"/>
  <c r="D116" i="17"/>
  <c r="O115" i="17" a="1"/>
  <c r="O115" i="17" s="1"/>
  <c r="J115" i="17"/>
  <c r="I115" i="17" a="1"/>
  <c r="I115" i="17" s="1"/>
  <c r="F115" i="17"/>
  <c r="D115" i="17"/>
  <c r="O114" i="17" a="1"/>
  <c r="O114" i="17" s="1"/>
  <c r="J114" i="17"/>
  <c r="I114" i="17" a="1"/>
  <c r="I114" i="17" s="1"/>
  <c r="F114" i="17"/>
  <c r="D114" i="17"/>
  <c r="O113" i="17" a="1"/>
  <c r="O113" i="17" s="1"/>
  <c r="J113" i="17"/>
  <c r="I113" i="17" a="1"/>
  <c r="I113" i="17" s="1"/>
  <c r="F113" i="17"/>
  <c r="D113" i="17"/>
  <c r="O94" i="17" a="1"/>
  <c r="O94" i="17" s="1"/>
  <c r="J94" i="17"/>
  <c r="I94" i="17" a="1"/>
  <c r="I94" i="17" s="1"/>
  <c r="F94" i="17"/>
  <c r="D94" i="17"/>
  <c r="O93" i="17" a="1"/>
  <c r="O93" i="17" s="1"/>
  <c r="J93" i="17"/>
  <c r="I93" i="17" a="1"/>
  <c r="I93" i="17" s="1"/>
  <c r="F93" i="17"/>
  <c r="D93" i="17"/>
  <c r="O92" i="17" a="1"/>
  <c r="O92" i="17" s="1"/>
  <c r="J92" i="17"/>
  <c r="I92" i="17" a="1"/>
  <c r="I92" i="17" s="1"/>
  <c r="F92" i="17"/>
  <c r="D92" i="17"/>
  <c r="O91" i="17" a="1"/>
  <c r="O91" i="17" s="1"/>
  <c r="J91" i="17"/>
  <c r="I91" i="17" a="1"/>
  <c r="I91" i="17" s="1"/>
  <c r="F91" i="17"/>
  <c r="D91" i="17"/>
  <c r="O90" i="17" a="1"/>
  <c r="O90" i="17" s="1"/>
  <c r="J90" i="17"/>
  <c r="I90" i="17" a="1"/>
  <c r="I90" i="17" s="1"/>
  <c r="F90" i="17"/>
  <c r="D90" i="17"/>
  <c r="O89" i="17" a="1"/>
  <c r="O89" i="17" s="1"/>
  <c r="J89" i="17"/>
  <c r="I89" i="17" a="1"/>
  <c r="I89" i="17" s="1"/>
  <c r="F89" i="17"/>
  <c r="D89" i="17"/>
  <c r="O88" i="17" a="1"/>
  <c r="O88" i="17" s="1"/>
  <c r="J88" i="17"/>
  <c r="I88" i="17" a="1"/>
  <c r="I88" i="17" s="1"/>
  <c r="F88" i="17"/>
  <c r="D88" i="17"/>
  <c r="O87" i="17" a="1"/>
  <c r="O87" i="17" s="1"/>
  <c r="J87" i="17"/>
  <c r="I87" i="17" a="1"/>
  <c r="I87" i="17" s="1"/>
  <c r="F87" i="17"/>
  <c r="D87" i="17"/>
  <c r="O48" i="17" a="1"/>
  <c r="O48" i="17" s="1"/>
  <c r="J48" i="17"/>
  <c r="I48" i="17" a="1"/>
  <c r="I48" i="17" s="1"/>
  <c r="F48" i="17"/>
  <c r="D48" i="17"/>
  <c r="O47" i="17" a="1"/>
  <c r="O47" i="17" s="1"/>
  <c r="J47" i="17"/>
  <c r="I47" i="17" a="1"/>
  <c r="I47" i="17" s="1"/>
  <c r="F47" i="17"/>
  <c r="D47" i="17"/>
  <c r="I11" i="17" a="1"/>
  <c r="I11" i="17" s="1"/>
  <c r="I12" i="17" a="1"/>
  <c r="I12" i="17" s="1"/>
  <c r="I13" i="17" a="1"/>
  <c r="I13" i="17" s="1"/>
  <c r="I14" i="17" a="1"/>
  <c r="I14" i="17" s="1"/>
  <c r="I15" i="17" a="1"/>
  <c r="I15" i="17" s="1"/>
  <c r="I16" i="17" a="1"/>
  <c r="I16" i="17" s="1"/>
  <c r="I17" i="17" a="1"/>
  <c r="I17" i="17" s="1"/>
  <c r="I18" i="17" a="1"/>
  <c r="I18" i="17" s="1"/>
  <c r="I19" i="17" a="1"/>
  <c r="I19" i="17" s="1"/>
  <c r="I20" i="17" a="1"/>
  <c r="I20" i="17" s="1"/>
  <c r="I21" i="17" a="1"/>
  <c r="I21" i="17" s="1"/>
  <c r="I22" i="17" a="1"/>
  <c r="I22" i="17" s="1"/>
  <c r="I23" i="17" a="1"/>
  <c r="I23" i="17" s="1"/>
  <c r="I26" i="17" a="1"/>
  <c r="I26" i="17" s="1"/>
  <c r="I27" i="17" a="1"/>
  <c r="I27" i="17" s="1"/>
  <c r="I28" i="17" a="1"/>
  <c r="I28" i="17" s="1"/>
  <c r="I29" i="17" a="1"/>
  <c r="I29" i="17" s="1"/>
  <c r="I30" i="17" a="1"/>
  <c r="I30" i="17" s="1"/>
  <c r="I31" i="17" a="1"/>
  <c r="I31" i="17" s="1"/>
  <c r="I32" i="17" a="1"/>
  <c r="I32" i="17" s="1"/>
  <c r="I33" i="17" a="1"/>
  <c r="I33" i="17" s="1"/>
  <c r="I34" i="17" a="1"/>
  <c r="I34" i="17" s="1"/>
  <c r="I35" i="17" a="1"/>
  <c r="I35" i="17" s="1"/>
  <c r="I36" i="17" a="1"/>
  <c r="I36" i="17" s="1"/>
  <c r="I37" i="17" a="1"/>
  <c r="I37" i="17" s="1"/>
  <c r="I38" i="17" a="1"/>
  <c r="I38" i="17" s="1"/>
  <c r="I39" i="17" a="1"/>
  <c r="I39" i="17" s="1"/>
  <c r="I40" i="17" a="1"/>
  <c r="I40" i="17" s="1"/>
  <c r="I41" i="17" a="1"/>
  <c r="I41" i="17" s="1"/>
  <c r="I42" i="17" a="1"/>
  <c r="I42" i="17" s="1"/>
  <c r="I43" i="17" a="1"/>
  <c r="I43" i="17" s="1"/>
  <c r="I44" i="17" a="1"/>
  <c r="I44" i="17" s="1"/>
  <c r="I45" i="17" a="1"/>
  <c r="I45" i="17" s="1"/>
  <c r="I46" i="17" a="1"/>
  <c r="I46" i="17" s="1"/>
  <c r="I49" i="17" a="1"/>
  <c r="I49" i="17" s="1"/>
  <c r="I50" i="17" a="1"/>
  <c r="I50" i="17" s="1"/>
  <c r="I51" i="17" a="1"/>
  <c r="I51" i="17" s="1"/>
  <c r="I52" i="17" a="1"/>
  <c r="I52" i="17" s="1"/>
  <c r="I53" i="17" a="1"/>
  <c r="I53" i="17" s="1"/>
  <c r="I54" i="17" a="1"/>
  <c r="I54" i="17" s="1"/>
  <c r="I55" i="17" a="1"/>
  <c r="I55" i="17" s="1"/>
  <c r="I56" i="17" a="1"/>
  <c r="I56" i="17" s="1"/>
  <c r="I57" i="17" a="1"/>
  <c r="I57" i="17" s="1"/>
  <c r="I58" i="17" a="1"/>
  <c r="I58" i="17" s="1"/>
  <c r="I59" i="17" a="1"/>
  <c r="I59" i="17" s="1"/>
  <c r="I60" i="17" a="1"/>
  <c r="I60" i="17" s="1"/>
  <c r="I61" i="17" a="1"/>
  <c r="I61" i="17" s="1"/>
  <c r="I62" i="17" a="1"/>
  <c r="I62" i="17" s="1"/>
  <c r="I63" i="17" a="1"/>
  <c r="I63" i="17" s="1"/>
  <c r="I64" i="17" a="1"/>
  <c r="I64" i="17" s="1"/>
  <c r="I65" i="17" a="1"/>
  <c r="I65" i="17" s="1"/>
  <c r="I66" i="17" a="1"/>
  <c r="I66" i="17" s="1"/>
  <c r="I67" i="17" a="1"/>
  <c r="I67" i="17" s="1"/>
  <c r="I68" i="17" a="1"/>
  <c r="I68" i="17" s="1"/>
  <c r="I69" i="17" a="1"/>
  <c r="I69" i="17" s="1"/>
  <c r="I70" i="17" a="1"/>
  <c r="I70" i="17" s="1"/>
  <c r="I71" i="17" a="1"/>
  <c r="I71" i="17" s="1"/>
  <c r="I72" i="17" a="1"/>
  <c r="I72" i="17" s="1"/>
  <c r="I73" i="17" a="1"/>
  <c r="I73" i="17" s="1"/>
  <c r="I74" i="17" a="1"/>
  <c r="I74" i="17" s="1"/>
  <c r="I75" i="17" a="1"/>
  <c r="I75" i="17" s="1"/>
  <c r="I76" i="17" a="1"/>
  <c r="I76" i="17" s="1"/>
  <c r="I77" i="17" a="1"/>
  <c r="I77" i="17" s="1"/>
  <c r="I78" i="17" a="1"/>
  <c r="I78" i="17" s="1"/>
  <c r="I79" i="17" a="1"/>
  <c r="I79" i="17" s="1"/>
  <c r="I80" i="17" a="1"/>
  <c r="I80" i="17" s="1"/>
  <c r="I81" i="17" a="1"/>
  <c r="I81" i="17" s="1"/>
  <c r="I82" i="17" a="1"/>
  <c r="I82" i="17" s="1"/>
  <c r="I83" i="17" a="1"/>
  <c r="I83" i="17" s="1"/>
  <c r="I84" i="17" a="1"/>
  <c r="I84" i="17" s="1"/>
  <c r="I95" i="17" a="1"/>
  <c r="I95" i="17" s="1"/>
  <c r="I96" i="17" a="1"/>
  <c r="I96" i="17" s="1"/>
  <c r="I97" i="17" a="1"/>
  <c r="I97" i="17" s="1"/>
  <c r="I98" i="17" a="1"/>
  <c r="I98" i="17" s="1"/>
  <c r="I99" i="17" a="1"/>
  <c r="I99" i="17" s="1"/>
  <c r="I100" i="17" a="1"/>
  <c r="I100" i="17" s="1"/>
  <c r="I101" i="17" a="1"/>
  <c r="I101" i="17" s="1"/>
  <c r="I102" i="17" a="1"/>
  <c r="I102" i="17" s="1"/>
  <c r="I103" i="17" a="1"/>
  <c r="I103" i="17" s="1"/>
  <c r="I104" i="17" a="1"/>
  <c r="I104" i="17" s="1"/>
  <c r="I105" i="17" a="1"/>
  <c r="I105" i="17" s="1"/>
  <c r="I106" i="17" a="1"/>
  <c r="I106" i="17" s="1"/>
  <c r="I107" i="17" a="1"/>
  <c r="I107" i="17" s="1"/>
  <c r="I108" i="17" a="1"/>
  <c r="I108" i="17" s="1"/>
  <c r="I109" i="17" a="1"/>
  <c r="I109" i="17" s="1"/>
  <c r="I110" i="17" a="1"/>
  <c r="I110" i="17" s="1"/>
  <c r="I111" i="17" a="1"/>
  <c r="I111" i="17" s="1"/>
  <c r="I112" i="17" a="1"/>
  <c r="I112" i="17" s="1"/>
  <c r="I121" i="17" a="1"/>
  <c r="I121" i="17" s="1"/>
  <c r="I122" i="17" a="1"/>
  <c r="I122" i="17" s="1"/>
  <c r="I123" i="17" a="1"/>
  <c r="I123" i="17" s="1"/>
  <c r="I124" i="17" a="1"/>
  <c r="I124" i="17" s="1"/>
  <c r="I133" i="17" a="1"/>
  <c r="I133" i="17" s="1"/>
  <c r="I134" i="17" a="1"/>
  <c r="I134" i="17" s="1"/>
  <c r="I135" i="17" a="1"/>
  <c r="I135" i="17" s="1"/>
  <c r="I136" i="17" a="1"/>
  <c r="I136" i="17" s="1"/>
  <c r="I137" i="17" a="1"/>
  <c r="I137" i="17" s="1"/>
  <c r="I138" i="17" a="1"/>
  <c r="I138" i="17" s="1"/>
  <c r="I139" i="17" a="1"/>
  <c r="I139" i="17" s="1"/>
  <c r="I148" i="17" a="1"/>
  <c r="I148" i="17" s="1"/>
  <c r="I149" i="17" a="1"/>
  <c r="I149" i="17" s="1"/>
  <c r="I150" i="17" a="1"/>
  <c r="I150" i="17" s="1"/>
  <c r="I151" i="17" a="1"/>
  <c r="I151" i="17" s="1"/>
  <c r="I152" i="17" a="1"/>
  <c r="I152" i="17" s="1"/>
  <c r="I153" i="17" a="1"/>
  <c r="I153" i="17" s="1"/>
  <c r="I154" i="17" a="1"/>
  <c r="I154" i="17" s="1"/>
  <c r="I246" i="17" a="1"/>
  <c r="I246" i="17" s="1"/>
  <c r="I247" i="17" a="1"/>
  <c r="I247" i="17" s="1"/>
  <c r="I248" i="17" a="1"/>
  <c r="I248" i="17" s="1"/>
  <c r="I249" i="17" a="1"/>
  <c r="I249" i="17" s="1"/>
  <c r="I250" i="17" a="1"/>
  <c r="I250" i="17" s="1"/>
  <c r="I251" i="17" a="1"/>
  <c r="I251" i="17" s="1"/>
  <c r="I252" i="17" a="1"/>
  <c r="I252" i="17" s="1"/>
  <c r="I253" i="17" a="1"/>
  <c r="I253" i="17" s="1"/>
  <c r="I254" i="17" a="1"/>
  <c r="I254" i="17" s="1"/>
  <c r="I255" i="17" a="1"/>
  <c r="I255" i="17" s="1"/>
  <c r="I263" i="17" a="1"/>
  <c r="I263" i="17" s="1"/>
  <c r="I275" i="17" a="1"/>
  <c r="I275" i="17" s="1"/>
  <c r="I10" i="17" a="1"/>
  <c r="I10" i="17" s="1"/>
  <c r="O154" i="17" l="1" a="1"/>
  <c r="O154" i="17" s="1"/>
  <c r="J154" i="17"/>
  <c r="F154" i="17"/>
  <c r="D154" i="17"/>
  <c r="O153" i="17" a="1"/>
  <c r="O153" i="17" s="1"/>
  <c r="J153" i="17"/>
  <c r="F153" i="17"/>
  <c r="D153" i="17"/>
  <c r="O134" i="17" a="1"/>
  <c r="O134" i="17" s="1"/>
  <c r="J134" i="17"/>
  <c r="F134" i="17"/>
  <c r="D134" i="17"/>
  <c r="O133" i="17" a="1"/>
  <c r="O133" i="17" s="1"/>
  <c r="J133" i="17"/>
  <c r="F133" i="17"/>
  <c r="D133" i="17"/>
  <c r="O122" i="17" a="1"/>
  <c r="O122" i="17" s="1"/>
  <c r="J122" i="17"/>
  <c r="F122" i="17"/>
  <c r="D122" i="17"/>
  <c r="O121" i="17" a="1"/>
  <c r="O121" i="17" s="1"/>
  <c r="J121" i="17"/>
  <c r="F121" i="17"/>
  <c r="D121" i="17"/>
  <c r="O110" i="17" a="1"/>
  <c r="O110" i="17" s="1"/>
  <c r="J110" i="17"/>
  <c r="F110" i="17"/>
  <c r="D110" i="17"/>
  <c r="O109" i="17" a="1"/>
  <c r="O109" i="17" s="1"/>
  <c r="J109" i="17"/>
  <c r="F109" i="17"/>
  <c r="D109" i="17"/>
  <c r="O96" i="17" a="1"/>
  <c r="O96" i="17" s="1"/>
  <c r="J96" i="17"/>
  <c r="F96" i="17"/>
  <c r="D96" i="17"/>
  <c r="O95" i="17" a="1"/>
  <c r="O95" i="17" s="1"/>
  <c r="J95" i="17"/>
  <c r="F95" i="17"/>
  <c r="D95" i="17"/>
  <c r="O83" i="17" a="1"/>
  <c r="O83" i="17" s="1"/>
  <c r="J83" i="17"/>
  <c r="F83" i="17"/>
  <c r="D83" i="17"/>
  <c r="O82" i="17" a="1"/>
  <c r="O82" i="17" s="1"/>
  <c r="J82" i="17"/>
  <c r="F82" i="17"/>
  <c r="D82" i="17"/>
  <c r="J5" i="17"/>
  <c r="J6" i="17"/>
  <c r="J7" i="17"/>
  <c r="J8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J41" i="17"/>
  <c r="J42" i="17"/>
  <c r="J43" i="17"/>
  <c r="J44" i="17"/>
  <c r="J45" i="17"/>
  <c r="J46" i="17"/>
  <c r="J49" i="17"/>
  <c r="J50" i="17"/>
  <c r="J51" i="17"/>
  <c r="J52" i="17"/>
  <c r="J53" i="17"/>
  <c r="J54" i="17"/>
  <c r="J55" i="17"/>
  <c r="J56" i="17"/>
  <c r="J57" i="17"/>
  <c r="J58" i="17"/>
  <c r="J59" i="17"/>
  <c r="J60" i="17"/>
  <c r="J61" i="17"/>
  <c r="J62" i="17"/>
  <c r="J63" i="17"/>
  <c r="J64" i="17"/>
  <c r="J65" i="17"/>
  <c r="J66" i="17"/>
  <c r="J67" i="17"/>
  <c r="J68" i="17"/>
  <c r="J69" i="17"/>
  <c r="J70" i="17"/>
  <c r="J71" i="17"/>
  <c r="J72" i="17"/>
  <c r="J73" i="17"/>
  <c r="J74" i="17"/>
  <c r="J75" i="17"/>
  <c r="J76" i="17"/>
  <c r="J77" i="17"/>
  <c r="J78" i="17"/>
  <c r="J79" i="17"/>
  <c r="J80" i="17"/>
  <c r="J81" i="17"/>
  <c r="J84" i="17"/>
  <c r="J97" i="17"/>
  <c r="J98" i="17"/>
  <c r="J99" i="17"/>
  <c r="J100" i="17"/>
  <c r="J101" i="17"/>
  <c r="J102" i="17"/>
  <c r="J103" i="17"/>
  <c r="J104" i="17"/>
  <c r="J105" i="17"/>
  <c r="J106" i="17"/>
  <c r="J107" i="17"/>
  <c r="J108" i="17"/>
  <c r="J111" i="17"/>
  <c r="J112" i="17"/>
  <c r="J123" i="17"/>
  <c r="J124" i="17"/>
  <c r="J135" i="17"/>
  <c r="J136" i="17"/>
  <c r="J137" i="17"/>
  <c r="J138" i="17"/>
  <c r="J139" i="17"/>
  <c r="J148" i="17"/>
  <c r="J149" i="17"/>
  <c r="J150" i="17"/>
  <c r="J151" i="17"/>
  <c r="J152" i="17"/>
  <c r="J246" i="17"/>
  <c r="J247" i="17"/>
  <c r="J248" i="17"/>
  <c r="J249" i="17"/>
  <c r="J250" i="17"/>
  <c r="J251" i="17"/>
  <c r="J252" i="17"/>
  <c r="J253" i="17"/>
  <c r="J254" i="17"/>
  <c r="J255" i="17"/>
  <c r="J263" i="17"/>
  <c r="J275" i="17"/>
  <c r="J4" i="17"/>
  <c r="F136" i="17"/>
  <c r="F137" i="17"/>
  <c r="F138" i="17"/>
  <c r="F139" i="17"/>
  <c r="F148" i="17"/>
  <c r="F149" i="17"/>
  <c r="F150" i="17"/>
  <c r="F151" i="17"/>
  <c r="F152" i="17"/>
  <c r="F246" i="17"/>
  <c r="F247" i="17"/>
  <c r="F248" i="17"/>
  <c r="F249" i="17"/>
  <c r="F250" i="17"/>
  <c r="F251" i="17"/>
  <c r="F252" i="17"/>
  <c r="F253" i="17"/>
  <c r="F254" i="17"/>
  <c r="F255" i="17"/>
  <c r="F263" i="17"/>
  <c r="F275" i="17"/>
  <c r="F43" i="17"/>
  <c r="F44" i="17"/>
  <c r="F45" i="17"/>
  <c r="F46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4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11" i="17"/>
  <c r="F112" i="17"/>
  <c r="F123" i="17"/>
  <c r="F124" i="17"/>
  <c r="F135" i="17"/>
  <c r="F8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5" i="17"/>
  <c r="F6" i="17"/>
  <c r="F7" i="17"/>
  <c r="F4" i="17"/>
  <c r="D4" i="17"/>
  <c r="D252" i="17"/>
  <c r="D253" i="17"/>
  <c r="D254" i="17"/>
  <c r="D255" i="17"/>
  <c r="D263" i="17"/>
  <c r="D275" i="17"/>
  <c r="D135" i="17"/>
  <c r="D136" i="17"/>
  <c r="D137" i="17"/>
  <c r="D138" i="17"/>
  <c r="D139" i="17"/>
  <c r="D148" i="17"/>
  <c r="D149" i="17"/>
  <c r="D150" i="17"/>
  <c r="D151" i="17"/>
  <c r="D152" i="17"/>
  <c r="D246" i="17"/>
  <c r="D247" i="17"/>
  <c r="D248" i="17"/>
  <c r="D249" i="17"/>
  <c r="D250" i="17"/>
  <c r="D251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11" i="17"/>
  <c r="D112" i="17"/>
  <c r="D123" i="17"/>
  <c r="D124" i="17"/>
  <c r="D76" i="17"/>
  <c r="D77" i="17"/>
  <c r="D78" i="17"/>
  <c r="D79" i="17"/>
  <c r="D80" i="17"/>
  <c r="D81" i="17"/>
  <c r="D8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44" i="17"/>
  <c r="D45" i="17"/>
  <c r="D46" i="17"/>
  <c r="D49" i="17"/>
  <c r="D50" i="17"/>
  <c r="D51" i="17"/>
  <c r="D52" i="17"/>
  <c r="D53" i="17"/>
  <c r="D54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8" i="17"/>
  <c r="D5" i="17"/>
  <c r="D6" i="17"/>
  <c r="D7" i="17"/>
  <c r="O52" i="17" l="1" a="1"/>
  <c r="O52" i="17" s="1"/>
  <c r="O51" i="17" a="1"/>
  <c r="O51" i="17" s="1"/>
  <c r="O50" i="17" a="1"/>
  <c r="O50" i="17" s="1"/>
  <c r="O49" i="17" a="1"/>
  <c r="O49" i="17" s="1"/>
  <c r="O46" i="17" a="1"/>
  <c r="O46" i="17" s="1"/>
  <c r="O45" i="17" a="1"/>
  <c r="O45" i="17" s="1"/>
  <c r="O39" i="17" l="1" a="1"/>
  <c r="O39" i="17" s="1"/>
  <c r="O38" i="17" a="1"/>
  <c r="O38" i="17" s="1"/>
  <c r="O55" i="17" a="1"/>
  <c r="O55" i="17" s="1"/>
  <c r="O54" i="17" a="1"/>
  <c r="O54" i="17" s="1"/>
  <c r="O53" i="17" a="1"/>
  <c r="O53" i="17" s="1"/>
  <c r="O75" i="17" a="1"/>
  <c r="O75" i="17" s="1"/>
  <c r="O74" i="17" a="1"/>
  <c r="O74" i="17" s="1"/>
  <c r="O65" i="17" a="1"/>
  <c r="O65" i="17" s="1"/>
  <c r="O64" i="17" a="1"/>
  <c r="O64" i="17" s="1"/>
  <c r="O57" i="17" a="1"/>
  <c r="O57" i="17" s="1"/>
  <c r="O56" i="17" a="1"/>
  <c r="O56" i="17" s="1"/>
  <c r="O44" i="17" a="1"/>
  <c r="O44" i="17" s="1"/>
  <c r="O43" i="17" a="1"/>
  <c r="O43" i="17" s="1"/>
  <c r="O42" i="17" a="1"/>
  <c r="O42" i="17" s="1"/>
  <c r="O36" i="17" a="1"/>
  <c r="O36" i="17" s="1"/>
  <c r="O37" i="17" a="1"/>
  <c r="O37" i="17" s="1"/>
  <c r="O108" i="17" a="1"/>
  <c r="O108" i="17" s="1"/>
  <c r="O107" i="17" a="1"/>
  <c r="O107" i="17" s="1"/>
  <c r="O112" i="17" l="1" a="1"/>
  <c r="O112" i="17" s="1"/>
  <c r="O106" i="17" a="1"/>
  <c r="O106" i="17" s="1"/>
  <c r="O105" i="17" a="1"/>
  <c r="O105" i="17" s="1"/>
  <c r="O104" i="17" a="1"/>
  <c r="O104" i="17" s="1"/>
  <c r="O103" i="17" a="1"/>
  <c r="O103" i="17" s="1"/>
  <c r="O102" i="17" a="1"/>
  <c r="O102" i="17" s="1"/>
  <c r="O101" i="17" a="1"/>
  <c r="O101" i="17" s="1"/>
  <c r="O100" i="17" a="1"/>
  <c r="O100" i="17" s="1"/>
  <c r="O99" i="17" a="1"/>
  <c r="O99" i="17" s="1"/>
  <c r="O98" i="17" a="1"/>
  <c r="O98" i="17" s="1"/>
  <c r="O22" i="17" l="1" a="1"/>
  <c r="O22" i="17" s="1"/>
  <c r="O21" i="17" a="1"/>
  <c r="O21" i="17" s="1"/>
  <c r="O20" i="17" a="1"/>
  <c r="O20" i="17" s="1"/>
  <c r="O19" i="17" a="1"/>
  <c r="O19" i="17" s="1"/>
  <c r="O18" i="17" a="1"/>
  <c r="O18" i="17" s="1"/>
  <c r="O14" i="17" l="1" a="1"/>
  <c r="O14" i="17" s="1"/>
  <c r="O16" i="17" a="1"/>
  <c r="O16" i="17" s="1"/>
  <c r="O12" i="17" a="1"/>
  <c r="O12" i="17" s="1"/>
  <c r="O15" i="17" l="1" a="1"/>
  <c r="O15" i="17" s="1"/>
  <c r="O13" i="17" a="1"/>
  <c r="O13" i="17" s="1"/>
  <c r="O11" i="17" a="1"/>
  <c r="O11" i="17" s="1"/>
  <c r="O10" i="17" a="1"/>
  <c r="O10" i="17" s="1"/>
  <c r="O81" i="17" l="1" a="1"/>
  <c r="O81" i="17" s="1"/>
  <c r="O80" i="17" a="1"/>
  <c r="O80" i="17" s="1"/>
  <c r="O79" i="17" a="1"/>
  <c r="O79" i="17" s="1"/>
  <c r="O78" i="17" a="1"/>
  <c r="O78" i="17" s="1"/>
  <c r="O77" i="17" a="1"/>
  <c r="O77" i="17" s="1"/>
  <c r="O31" i="17" a="1"/>
  <c r="O31" i="17" s="1"/>
  <c r="O35" i="17" a="1"/>
  <c r="O35" i="17" s="1"/>
  <c r="O30" i="17" a="1"/>
  <c r="O30" i="17" s="1"/>
  <c r="O34" i="17" a="1"/>
  <c r="O34" i="17" s="1"/>
  <c r="O27" i="17" a="1"/>
  <c r="O27" i="17" s="1"/>
  <c r="O28" i="17" a="1"/>
  <c r="O28" i="17" s="1"/>
  <c r="O32" i="17" a="1"/>
  <c r="O32" i="17" s="1"/>
  <c r="O33" i="17" a="1"/>
  <c r="O33" i="17" s="1"/>
  <c r="O26" i="17" a="1"/>
  <c r="O26" i="17" s="1"/>
  <c r="O139" i="17" l="1" a="1"/>
  <c r="O139" i="17" s="1"/>
  <c r="O138" i="17" a="1"/>
  <c r="O138" i="17" s="1"/>
  <c r="O255" i="17" a="1"/>
  <c r="O255" i="17" s="1"/>
  <c r="O254" i="17" a="1"/>
  <c r="O254" i="17" s="1"/>
  <c r="O253" i="17" a="1"/>
  <c r="O253" i="17" s="1"/>
  <c r="O252" i="17" a="1"/>
  <c r="O252" i="17" s="1"/>
  <c r="O248" i="17" a="1"/>
  <c r="O248" i="17" s="1"/>
  <c r="O249" i="17" a="1"/>
  <c r="O249" i="17" s="1"/>
  <c r="O250" i="17" a="1"/>
  <c r="O250" i="17" s="1"/>
  <c r="O251" i="17" a="1"/>
  <c r="O251" i="17" s="1"/>
  <c r="O247" i="17" a="1"/>
  <c r="O247" i="17" s="1"/>
  <c r="O97" i="17" a="1"/>
  <c r="O97" i="17" s="1"/>
  <c r="O73" i="17" a="1"/>
  <c r="O73" i="17" s="1"/>
  <c r="O68" i="17" a="1"/>
  <c r="O68" i="17" s="1"/>
  <c r="O69" i="17" a="1"/>
  <c r="O69" i="17" s="1"/>
  <c r="O70" i="17" a="1"/>
  <c r="O70" i="17" s="1"/>
  <c r="O71" i="17" a="1"/>
  <c r="O71" i="17" s="1"/>
  <c r="O72" i="17" a="1"/>
  <c r="O72" i="17" s="1"/>
  <c r="O62" i="17" a="1"/>
  <c r="O62" i="17" s="1"/>
  <c r="O5" i="17" a="1"/>
  <c r="O5" i="17" s="1"/>
  <c r="O6" i="17" a="1"/>
  <c r="O6" i="17" s="1"/>
  <c r="O7" i="17" a="1"/>
  <c r="O7" i="17" s="1"/>
  <c r="O8" i="17" a="1"/>
  <c r="O8" i="17" s="1"/>
  <c r="O29" i="17" a="1"/>
  <c r="O29" i="17" s="1"/>
  <c r="O41" i="17" a="1"/>
  <c r="O41" i="17" s="1"/>
  <c r="O58" i="17" a="1"/>
  <c r="O58" i="17" s="1"/>
  <c r="O59" i="17" a="1"/>
  <c r="O59" i="17" s="1"/>
  <c r="O60" i="17" a="1"/>
  <c r="O60" i="17" s="1"/>
  <c r="O61" i="17" a="1"/>
  <c r="O61" i="17" s="1"/>
  <c r="O63" i="17" a="1"/>
  <c r="O63" i="17" s="1"/>
  <c r="O66" i="17" a="1"/>
  <c r="O66" i="17" s="1"/>
  <c r="O67" i="17" a="1"/>
  <c r="O67" i="17" s="1"/>
  <c r="O124" i="17" a="1"/>
  <c r="O124" i="17" s="1"/>
  <c r="O40" i="17" a="1"/>
  <c r="O40" i="17" s="1"/>
  <c r="O136" i="17" a="1"/>
  <c r="O136" i="17" s="1"/>
  <c r="O137" i="17" a="1"/>
  <c r="O137" i="17" s="1"/>
  <c r="O148" i="17" a="1"/>
  <c r="O148" i="17" s="1"/>
  <c r="O149" i="17" a="1"/>
  <c r="O149" i="17" s="1"/>
  <c r="O150" i="17" a="1"/>
  <c r="O150" i="17" s="1"/>
  <c r="O151" i="17" a="1"/>
  <c r="O151" i="17" s="1"/>
  <c r="O152" i="17" a="1"/>
  <c r="O152" i="17" s="1"/>
  <c r="O4" i="17" a="1"/>
  <c r="O4" i="1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<sst xmlns="http://schemas.openxmlformats.org/spreadsheetml/2006/main" count="1920" uniqueCount="385">
  <si>
    <t>id</t>
  </si>
  <si>
    <t>sub_id</t>
  </si>
  <si>
    <t>uint key</t>
  </si>
  <si>
    <t>短匕</t>
  </si>
  <si>
    <t>砍刀</t>
  </si>
  <si>
    <t>大剑</t>
  </si>
  <si>
    <t>长矛</t>
  </si>
  <si>
    <t>执刑钉棍</t>
  </si>
  <si>
    <t>执刑斧钺</t>
  </si>
  <si>
    <t>喇叭霰弹枪</t>
  </si>
  <si>
    <t>百子连珠炮</t>
  </si>
  <si>
    <t>设备升级
子 编号</t>
    <phoneticPr fontId="8" type="noConversion"/>
  </si>
  <si>
    <t>设备升级
组 编号</t>
    <phoneticPr fontId="8" type="noConversion"/>
  </si>
  <si>
    <t>测试用</t>
    <phoneticPr fontId="8" type="noConversion"/>
  </si>
  <si>
    <t>string</t>
    <phoneticPr fontId="8" type="noConversion"/>
  </si>
  <si>
    <t>script</t>
    <phoneticPr fontId="8" type="noConversion"/>
  </si>
  <si>
    <t>脚本名称</t>
    <phoneticPr fontId="8" type="noConversion"/>
  </si>
  <si>
    <t>int[]</t>
    <phoneticPr fontId="8" type="noConversion"/>
  </si>
  <si>
    <t>int_parms</t>
    <phoneticPr fontId="8" type="noConversion"/>
  </si>
  <si>
    <r>
      <t xml:space="preserve">参数
</t>
    </r>
    <r>
      <rPr>
        <i/>
        <sz val="11"/>
        <color theme="1"/>
        <rFont val="等线"/>
        <family val="3"/>
        <charset val="134"/>
        <scheme val="minor"/>
      </rPr>
      <t>int列表</t>
    </r>
    <phoneticPr fontId="8" type="noConversion"/>
  </si>
  <si>
    <t>cost</t>
    <phoneticPr fontId="8" type="noConversion"/>
  </si>
  <si>
    <t>dict&lt;uint,int&gt;</t>
    <phoneticPr fontId="8" type="noConversion"/>
  </si>
  <si>
    <r>
      <t xml:space="preserve">成本
</t>
    </r>
    <r>
      <rPr>
        <i/>
        <sz val="10"/>
        <color theme="1"/>
        <rFont val="等线"/>
        <family val="3"/>
        <charset val="134"/>
        <scheme val="minor"/>
      </rPr>
      <t>key: loot id
value: num</t>
    </r>
    <phoneticPr fontId="8" type="noConversion"/>
  </si>
  <si>
    <t>前置</t>
    <phoneticPr fontId="8" type="noConversion"/>
  </si>
  <si>
    <t>uint[]</t>
    <phoneticPr fontId="8" type="noConversion"/>
  </si>
  <si>
    <t>互斥</t>
    <phoneticPr fontId="8" type="noConversion"/>
  </si>
  <si>
    <t>incompatible</t>
    <phoneticPr fontId="8" type="noConversion"/>
  </si>
  <si>
    <t>precondition</t>
    <phoneticPr fontId="8" type="noConversion"/>
  </si>
  <si>
    <t>3;4</t>
    <phoneticPr fontId="8" type="noConversion"/>
  </si>
  <si>
    <t>1;2</t>
    <phoneticPr fontId="8" type="noConversion"/>
  </si>
  <si>
    <t>6000=1</t>
    <phoneticPr fontId="8" type="noConversion"/>
  </si>
  <si>
    <t>6000=2</t>
    <phoneticPr fontId="8" type="noConversion"/>
  </si>
  <si>
    <t>备注
设备名称</t>
    <phoneticPr fontId="8" type="noConversion"/>
  </si>
  <si>
    <t>破甲弹头</t>
    <phoneticPr fontId="8" type="noConversion"/>
  </si>
  <si>
    <t>大弹鼓</t>
    <phoneticPr fontId="8" type="noConversion"/>
  </si>
  <si>
    <t>更大的弹鼓</t>
    <phoneticPr fontId="8" type="noConversion"/>
  </si>
  <si>
    <t>过于沉重的弹鼓</t>
    <phoneticPr fontId="8" type="noConversion"/>
  </si>
  <si>
    <t>快速复装</t>
    <phoneticPr fontId="8" type="noConversion"/>
  </si>
  <si>
    <t>复装流程优化</t>
    <phoneticPr fontId="8" type="noConversion"/>
  </si>
  <si>
    <t>6001=1</t>
    <phoneticPr fontId="8" type="noConversion"/>
  </si>
  <si>
    <t>备注
词条名称</t>
    <phoneticPr fontId="8" type="noConversion"/>
  </si>
  <si>
    <t>伤害 + 20%，破甲 + 40%</t>
    <phoneticPr fontId="8" type="noConversion"/>
  </si>
  <si>
    <t>弹匣容量 + 60%</t>
    <phoneticPr fontId="8" type="noConversion"/>
  </si>
  <si>
    <t>弹匣容量 + 100%，装填所需阶段数 + 1</t>
    <phoneticPr fontId="8" type="noConversion"/>
  </si>
  <si>
    <t>弹匣容量 + 200%，装填所需阶段数 + 1</t>
    <phoneticPr fontId="8" type="noConversion"/>
  </si>
  <si>
    <t>装填所需时间 - 20%</t>
    <phoneticPr fontId="8" type="noConversion"/>
  </si>
  <si>
    <t>装填所需阶段数 - 1</t>
    <phoneticPr fontId="8" type="noConversion"/>
  </si>
  <si>
    <t>灵活剑身</t>
    <phoneticPr fontId="8" type="noConversion"/>
  </si>
  <si>
    <t>优化剑柄</t>
    <phoneticPr fontId="8" type="noConversion"/>
  </si>
  <si>
    <t>锋利剑刃</t>
    <phoneticPr fontId="8" type="noConversion"/>
  </si>
  <si>
    <t>厚重剑身</t>
    <phoneticPr fontId="8" type="noConversion"/>
  </si>
  <si>
    <t>千钧之力</t>
    <phoneticPr fontId="8" type="noConversion"/>
  </si>
  <si>
    <t>攻击伤害 + 30%，破甲 + 30%</t>
    <phoneticPr fontId="8" type="noConversion"/>
  </si>
  <si>
    <t>伤害 - 20%，攻击速度 + 75%</t>
    <phoneticPr fontId="8" type="noConversion"/>
  </si>
  <si>
    <t>现在大剑可以连续攻击</t>
    <phoneticPr fontId="8" type="noConversion"/>
  </si>
  <si>
    <t>攻击速度 - 20%，伤害 + 55%，击退+20%</t>
    <phoneticPr fontId="8" type="noConversion"/>
  </si>
  <si>
    <t>伤害 + 40%，击退 + 80%</t>
    <phoneticPr fontId="8" type="noConversion"/>
  </si>
  <si>
    <t>弹无法再穿过目标，但命中后可引起小范围爆炸。</t>
    <phoneticPr fontId="8" type="noConversion"/>
  </si>
  <si>
    <t>6054=1</t>
    <phoneticPr fontId="8" type="noConversion"/>
  </si>
  <si>
    <t>金币</t>
  </si>
  <si>
    <t>灵魂</t>
  </si>
  <si>
    <t>生肉</t>
  </si>
  <si>
    <t>柔软皮毛</t>
  </si>
  <si>
    <t>植物果实</t>
  </si>
  <si>
    <t>天然木材</t>
  </si>
  <si>
    <t>金属矿石</t>
  </si>
  <si>
    <t>天然石材</t>
  </si>
  <si>
    <t>易燃粉末</t>
  </si>
  <si>
    <t>废弃木材</t>
  </si>
  <si>
    <t>废弃金属</t>
  </si>
  <si>
    <t>食物</t>
  </si>
  <si>
    <t>硬化兽皮</t>
  </si>
  <si>
    <t>木制零件</t>
  </si>
  <si>
    <t>金属零件</t>
  </si>
  <si>
    <t>磨刀石</t>
  </si>
  <si>
    <t>爆燃火药</t>
  </si>
  <si>
    <t>大餐</t>
  </si>
  <si>
    <t>坚固皮革</t>
  </si>
  <si>
    <t>武器部件</t>
  </si>
  <si>
    <t>优质磨刀石</t>
  </si>
  <si>
    <t>烈性炸药</t>
  </si>
  <si>
    <t>loot_id</t>
    <phoneticPr fontId="10" type="noConversion"/>
  </si>
  <si>
    <t>name</t>
    <phoneticPr fontId="10" type="noConversion"/>
  </si>
  <si>
    <t>人话翻译器</t>
    <phoneticPr fontId="8" type="noConversion"/>
  </si>
  <si>
    <t>6053=1</t>
    <phoneticPr fontId="8" type="noConversion"/>
  </si>
  <si>
    <t>6051=1;6072=1</t>
    <phoneticPr fontId="8" type="noConversion"/>
  </si>
  <si>
    <t>6011=1;6052=1</t>
    <phoneticPr fontId="8" type="noConversion"/>
  </si>
  <si>
    <t>6053=2;6073=1</t>
    <phoneticPr fontId="8" type="noConversion"/>
  </si>
  <si>
    <t>金属枪尖</t>
    <phoneticPr fontId="8" type="noConversion"/>
  </si>
  <si>
    <t>黑曜石矛尖</t>
    <phoneticPr fontId="8" type="noConversion"/>
  </si>
  <si>
    <t>青石矛尖</t>
    <phoneticPr fontId="8" type="noConversion"/>
  </si>
  <si>
    <t>砂石矛尖</t>
    <phoneticPr fontId="8" type="noConversion"/>
  </si>
  <si>
    <t>合金枪尖</t>
    <phoneticPr fontId="8" type="noConversion"/>
  </si>
  <si>
    <t>轻量化枪身</t>
    <phoneticPr fontId="8" type="noConversion"/>
  </si>
  <si>
    <t>枪身配重</t>
    <phoneticPr fontId="8" type="noConversion"/>
  </si>
  <si>
    <t>攻击伤害 + 40%</t>
    <phoneticPr fontId="8" type="noConversion"/>
  </si>
  <si>
    <t>攻击伤害 + 80%</t>
    <phoneticPr fontId="8" type="noConversion"/>
  </si>
  <si>
    <t>攻击伤害 + 120%</t>
    <phoneticPr fontId="8" type="noConversion"/>
  </si>
  <si>
    <t>攻击伤害 + 50%， 破甲+30%</t>
    <phoneticPr fontId="8" type="noConversion"/>
  </si>
  <si>
    <t>攻击伤害 + 100%， 破甲+50%</t>
    <phoneticPr fontId="8" type="noConversion"/>
  </si>
  <si>
    <t>6022=1</t>
    <phoneticPr fontId="8" type="noConversion"/>
  </si>
  <si>
    <t>6022=1;6054=1</t>
    <phoneticPr fontId="8" type="noConversion"/>
  </si>
  <si>
    <t>6053=1;6073=1</t>
    <phoneticPr fontId="8" type="noConversion"/>
  </si>
  <si>
    <t>6053=1;6054=1</t>
    <phoneticPr fontId="8" type="noConversion"/>
  </si>
  <si>
    <t>6000=99999</t>
    <phoneticPr fontId="8" type="noConversion"/>
  </si>
  <si>
    <t>name</t>
    <phoneticPr fontId="8" type="noConversion"/>
  </si>
  <si>
    <t>desc</t>
    <phoneticPr fontId="8" type="noConversion"/>
  </si>
  <si>
    <r>
      <t xml:space="preserve">词条名称
</t>
    </r>
    <r>
      <rPr>
        <i/>
        <sz val="10"/>
        <color theme="1"/>
        <rFont val="等线"/>
        <family val="3"/>
        <charset val="134"/>
        <scheme val="minor"/>
      </rPr>
      <t>localization表id</t>
    </r>
    <phoneticPr fontId="8" type="noConversion"/>
  </si>
  <si>
    <r>
      <t xml:space="preserve">词条说明
</t>
    </r>
    <r>
      <rPr>
        <i/>
        <sz val="10"/>
        <color theme="1"/>
        <rFont val="等线"/>
        <family val="3"/>
        <charset val="134"/>
        <scheme val="minor"/>
      </rPr>
      <t>localization表id</t>
    </r>
    <phoneticPr fontId="8" type="noConversion"/>
  </si>
  <si>
    <t>慑敌战鼓</t>
  </si>
  <si>
    <t>拖曳钩索</t>
  </si>
  <si>
    <t>大鼓</t>
    <phoneticPr fontId="8" type="noConversion"/>
  </si>
  <si>
    <t>巨鼓</t>
    <phoneticPr fontId="8" type="noConversion"/>
  </si>
  <si>
    <t>鼓架加固</t>
    <phoneticPr fontId="8" type="noConversion"/>
  </si>
  <si>
    <t>鼓架支撑</t>
    <phoneticPr fontId="8" type="noConversion"/>
  </si>
  <si>
    <t>伤害范围+10%，击退+10%，伤害+25%，耐久-20%</t>
    <phoneticPr fontId="8" type="noConversion"/>
  </si>
  <si>
    <t>伤害范围+10%，击退+10%，伤害+50%，耐久-20%</t>
    <phoneticPr fontId="8" type="noConversion"/>
  </si>
  <si>
    <t>伤害范围+10%，击退+10%，伤害+75%，耐久-20%</t>
    <phoneticPr fontId="8" type="noConversion"/>
  </si>
  <si>
    <t>耐久+40%，护甲+1</t>
    <phoneticPr fontId="8" type="noConversion"/>
  </si>
  <si>
    <t>耐久+30%，护甲+1</t>
    <phoneticPr fontId="8" type="noConversion"/>
  </si>
  <si>
    <t>震地鼓</t>
    <phoneticPr fontId="8" type="noConversion"/>
  </si>
  <si>
    <t>6011=2;6020=1</t>
    <phoneticPr fontId="8" type="noConversion"/>
  </si>
  <si>
    <t>6011=5;6020=2</t>
    <phoneticPr fontId="8" type="noConversion"/>
  </si>
  <si>
    <t>6011=8;6020=3</t>
    <phoneticPr fontId="8" type="noConversion"/>
  </si>
  <si>
    <t>6052=1</t>
    <phoneticPr fontId="8" type="noConversion"/>
  </si>
  <si>
    <t>6052=2;6053=1</t>
    <phoneticPr fontId="8" type="noConversion"/>
  </si>
  <si>
    <t>使其自动攻击</t>
    <phoneticPr fontId="8" type="noConversion"/>
  </si>
  <si>
    <t>不安鼓灵</t>
    <phoneticPr fontId="8" type="noConversion"/>
  </si>
  <si>
    <t>鼓灵附着</t>
    <phoneticPr fontId="8" type="noConversion"/>
  </si>
  <si>
    <t>坚毅鼓灵</t>
    <phoneticPr fontId="8" type="noConversion"/>
  </si>
  <si>
    <t>改变其敲击节奏，提升敲击速度</t>
    <phoneticPr fontId="8" type="noConversion"/>
  </si>
  <si>
    <t>降低误击惩罚</t>
    <phoneticPr fontId="8" type="noConversion"/>
  </si>
  <si>
    <t>你可以听到内心的鼓声（使用战鼓时出现bgm）</t>
    <phoneticPr fontId="8" type="noConversion"/>
  </si>
  <si>
    <t>鼓灵萦绕</t>
    <phoneticPr fontId="8" type="noConversion"/>
  </si>
  <si>
    <t>6055=1</t>
    <phoneticPr fontId="8" type="noConversion"/>
  </si>
  <si>
    <t>高爆弹</t>
    <phoneticPr fontId="8" type="noConversion"/>
  </si>
  <si>
    <t>爆炸弹头</t>
    <phoneticPr fontId="8" type="noConversion"/>
  </si>
  <si>
    <t>爆炸燃烧弹</t>
    <phoneticPr fontId="8" type="noConversion"/>
  </si>
  <si>
    <t>6074=1</t>
    <phoneticPr fontId="8" type="noConversion"/>
  </si>
  <si>
    <t>6023=4</t>
    <phoneticPr fontId="8" type="noConversion"/>
  </si>
  <si>
    <t>爆炸范围 + 20%</t>
    <phoneticPr fontId="8" type="noConversion"/>
  </si>
  <si>
    <t>弹药爆炸后点燃范围内目标</t>
    <phoneticPr fontId="8" type="noConversion"/>
  </si>
  <si>
    <t>背刺</t>
    <phoneticPr fontId="8" type="noConversion"/>
  </si>
  <si>
    <t>切断血管</t>
    <phoneticPr fontId="8" type="noConversion"/>
  </si>
  <si>
    <t>切断肌肉</t>
    <phoneticPr fontId="8" type="noConversion"/>
  </si>
  <si>
    <t>使目标移动速度与攻击速度降低50%，持续10秒</t>
    <phoneticPr fontId="8" type="noConversion"/>
  </si>
  <si>
    <t>使目标流血，每秒损失10%最大生命值，持续3秒</t>
    <phoneticPr fontId="8" type="noConversion"/>
  </si>
  <si>
    <t>折射</t>
    <phoneticPr fontId="8" type="noConversion"/>
  </si>
  <si>
    <t>命中自身的远程弹药有50%概率被弹开</t>
    <phoneticPr fontId="8" type="noConversion"/>
  </si>
  <si>
    <t>锐利</t>
    <phoneticPr fontId="8" type="noConversion"/>
  </si>
  <si>
    <t>锋利</t>
    <phoneticPr fontId="8" type="noConversion"/>
  </si>
  <si>
    <t>从背后攻击目标时，伤害额外+200%</t>
    <phoneticPr fontId="8" type="noConversion"/>
  </si>
  <si>
    <t>暴起</t>
    <phoneticPr fontId="8" type="noConversion"/>
  </si>
  <si>
    <t>攻击速度+100%</t>
    <phoneticPr fontId="8" type="noConversion"/>
  </si>
  <si>
    <t>刃返</t>
    <phoneticPr fontId="8" type="noConversion"/>
  </si>
  <si>
    <t>伤害+20%</t>
    <phoneticPr fontId="8" type="noConversion"/>
  </si>
  <si>
    <t>伤害 -25%，对命中的敌人造成两次伤害。</t>
    <phoneticPr fontId="8" type="noConversion"/>
  </si>
  <si>
    <t>破甲+100%，攻击方式改为戳刺。</t>
    <phoneticPr fontId="8" type="noConversion"/>
  </si>
  <si>
    <t>自锐</t>
    <phoneticPr fontId="8" type="noConversion"/>
  </si>
  <si>
    <t>精确</t>
    <phoneticPr fontId="8" type="noConversion"/>
  </si>
  <si>
    <t>概率暴击。爆伤=300%，暴击率 = 已增加伤害。</t>
    <phoneticPr fontId="8" type="noConversion"/>
  </si>
  <si>
    <t>每次命中目标，会使攻击伤害叠加20%，持续10秒。</t>
    <phoneticPr fontId="8" type="noConversion"/>
  </si>
  <si>
    <t>商队塔吊</t>
  </si>
  <si>
    <t>6053=1;6054=2</t>
    <phoneticPr fontId="8" type="noConversion"/>
  </si>
  <si>
    <t>6072=1;6073=1</t>
    <phoneticPr fontId="8" type="noConversion"/>
  </si>
  <si>
    <t>6011=1;6072=2</t>
    <phoneticPr fontId="8" type="noConversion"/>
  </si>
  <si>
    <t>6011=1;6073=2</t>
    <phoneticPr fontId="8" type="noConversion"/>
  </si>
  <si>
    <t>6053=1;6072=1;6073=1</t>
    <phoneticPr fontId="8" type="noConversion"/>
  </si>
  <si>
    <t>6071=1;6072=1</t>
    <phoneticPr fontId="8" type="noConversion"/>
  </si>
  <si>
    <t>乱钉</t>
    <phoneticPr fontId="8" type="noConversion"/>
  </si>
  <si>
    <t>乱刺</t>
    <phoneticPr fontId="8" type="noConversion"/>
  </si>
  <si>
    <t>6031=1</t>
    <phoneticPr fontId="8" type="noConversion"/>
  </si>
  <si>
    <t>6030=1</t>
    <phoneticPr fontId="8" type="noConversion"/>
  </si>
  <si>
    <t>攻击伤害 + 30%</t>
    <phoneticPr fontId="8" type="noConversion"/>
  </si>
  <si>
    <t>攻击伤害 + 40%; 攻击速度 - 5%</t>
    <phoneticPr fontId="8" type="noConversion"/>
  </si>
  <si>
    <t>器灵附着</t>
    <phoneticPr fontId="8" type="noConversion"/>
  </si>
  <si>
    <t>更多乱刺</t>
    <phoneticPr fontId="8" type="noConversion"/>
  </si>
  <si>
    <t>更多乱钉</t>
    <phoneticPr fontId="8" type="noConversion"/>
  </si>
  <si>
    <t>6030=2</t>
    <phoneticPr fontId="8" type="noConversion"/>
  </si>
  <si>
    <t>6031=2</t>
    <phoneticPr fontId="8" type="noConversion"/>
  </si>
  <si>
    <t>重心优化</t>
    <phoneticPr fontId="8" type="noConversion"/>
  </si>
  <si>
    <t>攻击速度 + 25%</t>
    <phoneticPr fontId="8" type="noConversion"/>
  </si>
  <si>
    <t>攻击伤害 + 60%</t>
    <phoneticPr fontId="8" type="noConversion"/>
  </si>
  <si>
    <t>攻击伤害 + 80%; 攻击速度 - 5%</t>
    <phoneticPr fontId="8" type="noConversion"/>
  </si>
  <si>
    <t>硬木车轮</t>
  </si>
  <si>
    <t>结构强化</t>
    <phoneticPr fontId="8" type="noConversion"/>
  </si>
  <si>
    <t>结构硬化</t>
    <phoneticPr fontId="8" type="noConversion"/>
  </si>
  <si>
    <t>镶钉车轮</t>
    <phoneticPr fontId="8" type="noConversion"/>
  </si>
  <si>
    <t>No Name</t>
    <phoneticPr fontId="8" type="noConversion"/>
  </si>
  <si>
    <t>AttackUpgrade</t>
  </si>
  <si>
    <t>0;0;0;0</t>
  </si>
  <si>
    <t>0;0;0;0</t>
    <phoneticPr fontId="8" type="noConversion"/>
  </si>
  <si>
    <t>纤维</t>
  </si>
  <si>
    <t>胶</t>
  </si>
  <si>
    <t>绑线</t>
  </si>
  <si>
    <t>结构优化</t>
    <phoneticPr fontId="8" type="noConversion"/>
  </si>
  <si>
    <t>6020=2</t>
    <phoneticPr fontId="8" type="noConversion"/>
  </si>
  <si>
    <t>机械动力</t>
    <phoneticPr fontId="8" type="noConversion"/>
  </si>
  <si>
    <t>6023=1</t>
    <phoneticPr fontId="8" type="noConversion"/>
  </si>
  <si>
    <t>爆燃动力</t>
    <phoneticPr fontId="8" type="noConversion"/>
  </si>
  <si>
    <t>动力+15%</t>
    <phoneticPr fontId="8" type="noConversion"/>
  </si>
  <si>
    <t>6056=2</t>
    <phoneticPr fontId="8" type="noConversion"/>
  </si>
  <si>
    <t>6014=1;6030=1</t>
    <phoneticPr fontId="8" type="noConversion"/>
  </si>
  <si>
    <t>6014=1;6031=1</t>
    <phoneticPr fontId="8" type="noConversion"/>
  </si>
  <si>
    <t>履带</t>
    <phoneticPr fontId="8" type="noConversion"/>
  </si>
  <si>
    <t>轻型履带</t>
    <phoneticPr fontId="8" type="noConversion"/>
  </si>
  <si>
    <t>超轻型履带</t>
    <phoneticPr fontId="8" type="noConversion"/>
  </si>
  <si>
    <t>重型履带</t>
    <phoneticPr fontId="8" type="noConversion"/>
  </si>
  <si>
    <t>超重型履带</t>
    <phoneticPr fontId="8" type="noConversion"/>
  </si>
  <si>
    <t>动力澎湃</t>
    <phoneticPr fontId="8" type="noConversion"/>
  </si>
  <si>
    <t>6023=3;6053=3</t>
    <phoneticPr fontId="8" type="noConversion"/>
  </si>
  <si>
    <t>重量-15%</t>
    <phoneticPr fontId="8" type="noConversion"/>
  </si>
  <si>
    <t>重量-20%</t>
    <phoneticPr fontId="8" type="noConversion"/>
  </si>
  <si>
    <t>重量+10%；耐久+20%</t>
    <phoneticPr fontId="8" type="noConversion"/>
  </si>
  <si>
    <t>重量+10%；耐久+30%</t>
    <phoneticPr fontId="8" type="noConversion"/>
  </si>
  <si>
    <t>6053=2</t>
    <phoneticPr fontId="8" type="noConversion"/>
  </si>
  <si>
    <t>?</t>
    <phoneticPr fontId="8" type="noConversion"/>
  </si>
  <si>
    <t>弓箭</t>
    <phoneticPr fontId="8" type="noConversion"/>
  </si>
  <si>
    <t>更新箭矢外观；攻击附带点燃效果</t>
    <phoneticPr fontId="8" type="noConversion"/>
  </si>
  <si>
    <t>燃烧附着</t>
    <phoneticPr fontId="8" type="noConversion"/>
  </si>
  <si>
    <t>霜冻附着</t>
    <phoneticPr fontId="8" type="noConversion"/>
  </si>
  <si>
    <t>雷鸣附着</t>
    <phoneticPr fontId="8" type="noConversion"/>
  </si>
  <si>
    <t>基础耐久+40</t>
    <phoneticPr fontId="8" type="noConversion"/>
  </si>
  <si>
    <t>基础护甲+3</t>
    <phoneticPr fontId="8" type="noConversion"/>
  </si>
  <si>
    <r>
      <t xml:space="preserve">参数
</t>
    </r>
    <r>
      <rPr>
        <i/>
        <sz val="11"/>
        <color theme="1"/>
        <rFont val="等线"/>
        <family val="3"/>
        <charset val="134"/>
        <scheme val="minor"/>
      </rPr>
      <t>string列表</t>
    </r>
    <phoneticPr fontId="8" type="noConversion"/>
  </si>
  <si>
    <t>string_parms</t>
    <phoneticPr fontId="8" type="noConversion"/>
  </si>
  <si>
    <t>string[]</t>
    <phoneticPr fontId="8" type="noConversion"/>
  </si>
  <si>
    <t>attr</t>
    <phoneticPr fontId="10" type="noConversion"/>
  </si>
  <si>
    <t>def</t>
    <phoneticPr fontId="10" type="noConversion"/>
  </si>
  <si>
    <t>基础护甲</t>
    <phoneticPr fontId="10" type="noConversion"/>
  </si>
  <si>
    <t>weight</t>
    <phoneticPr fontId="10" type="noConversion"/>
  </si>
  <si>
    <t>基础重量</t>
    <phoneticPr fontId="10" type="noConversion"/>
  </si>
  <si>
    <t>weight</t>
    <phoneticPr fontId="8" type="noConversion"/>
  </si>
  <si>
    <t>DU_Empty</t>
    <phoneticPr fontId="8" type="noConversion"/>
  </si>
  <si>
    <t>hp</t>
    <phoneticPr fontId="10" type="noConversion"/>
  </si>
  <si>
    <t>基础耐久</t>
    <phoneticPr fontId="10" type="noConversion"/>
  </si>
  <si>
    <t>ammo_capactity</t>
    <phoneticPr fontId="10" type="noConversion"/>
  </si>
  <si>
    <t>基础弹匣容量</t>
    <phoneticPr fontId="10" type="noConversion"/>
  </si>
  <si>
    <t>基础动力</t>
    <phoneticPr fontId="10" type="noConversion"/>
  </si>
  <si>
    <t>tractive_force</t>
    <phoneticPr fontId="10" type="noConversion"/>
  </si>
  <si>
    <t>备注
设计预期</t>
    <phoneticPr fontId="8" type="noConversion"/>
  </si>
  <si>
    <t>备注
生成式效果说明</t>
    <phoneticPr fontId="8" type="noConversion"/>
  </si>
  <si>
    <t>基础重量-5</t>
  </si>
  <si>
    <t>hp</t>
    <phoneticPr fontId="8" type="noConversion"/>
  </si>
  <si>
    <t>def</t>
    <phoneticPr fontId="8" type="noConversion"/>
  </si>
  <si>
    <t>tractive_force</t>
    <phoneticPr fontId="8" type="noConversion"/>
  </si>
  <si>
    <t>75;20</t>
    <phoneticPr fontId="8" type="noConversion"/>
  </si>
  <si>
    <t>weight;hp</t>
    <phoneticPr fontId="8" type="noConversion"/>
  </si>
  <si>
    <t>75;25</t>
    <phoneticPr fontId="8" type="noConversion"/>
  </si>
  <si>
    <t>armor_piercing</t>
    <phoneticPr fontId="10" type="noConversion"/>
  </si>
  <si>
    <t>atk</t>
    <phoneticPr fontId="10" type="noConversion"/>
  </si>
  <si>
    <t>基础攻击力</t>
    <phoneticPr fontId="10" type="noConversion"/>
  </si>
  <si>
    <t>atk</t>
    <phoneticPr fontId="8" type="noConversion"/>
  </si>
  <si>
    <t>type</t>
    <phoneticPr fontId="10" type="noConversion"/>
  </si>
  <si>
    <t>int</t>
    <phoneticPr fontId="10" type="noConversion"/>
  </si>
  <si>
    <t>pts</t>
    <phoneticPr fontId="10" type="noConversion"/>
  </si>
  <si>
    <t>atk;armor_piercing</t>
    <phoneticPr fontId="8" type="noConversion"/>
  </si>
  <si>
    <t>基础破甲</t>
    <phoneticPr fontId="10" type="noConversion"/>
  </si>
  <si>
    <t>8;300</t>
    <phoneticPr fontId="8" type="noConversion"/>
  </si>
  <si>
    <t>16;500</t>
    <phoneticPr fontId="8" type="noConversion"/>
  </si>
  <si>
    <t>hp;def</t>
    <phoneticPr fontId="8" type="noConversion"/>
  </si>
  <si>
    <t>10;1</t>
    <phoneticPr fontId="8" type="noConversion"/>
  </si>
  <si>
    <t>15;1</t>
    <phoneticPr fontId="8" type="noConversion"/>
  </si>
  <si>
    <t>32;33</t>
    <phoneticPr fontId="8" type="noConversion"/>
  </si>
  <si>
    <t>31;33</t>
    <phoneticPr fontId="8" type="noConversion"/>
  </si>
  <si>
    <t>31;32</t>
    <phoneticPr fontId="8" type="noConversion"/>
  </si>
  <si>
    <t>弹药回收</t>
    <phoneticPr fontId="8" type="noConversion"/>
  </si>
  <si>
    <t>更新箭矢外观；攻击附带霜冻效果</t>
    <phoneticPr fontId="8" type="noConversion"/>
  </si>
  <si>
    <t>更新箭矢外观；攻击附带雷击效果</t>
    <phoneticPr fontId="8" type="noConversion"/>
  </si>
  <si>
    <t>高效回收</t>
    <phoneticPr fontId="8" type="noConversion"/>
  </si>
  <si>
    <t>回收弹药时，为所有远程设备同时恢复弹药数量。</t>
    <phoneticPr fontId="8" type="noConversion"/>
  </si>
  <si>
    <t>敌人死亡后，回收其身上附着的所有飞射物。</t>
    <phoneticPr fontId="8" type="noConversion"/>
  </si>
  <si>
    <t>穿甲+20%，伤害+10%</t>
    <phoneticPr fontId="8" type="noConversion"/>
  </si>
  <si>
    <t>穿甲-10%，伤害+40%</t>
    <phoneticPr fontId="8" type="noConversion"/>
  </si>
  <si>
    <t>10;-100</t>
    <phoneticPr fontId="8" type="noConversion"/>
  </si>
  <si>
    <t>2;200</t>
    <phoneticPr fontId="8" type="noConversion"/>
  </si>
  <si>
    <t>6001=1;6053=1</t>
    <phoneticPr fontId="8" type="noConversion"/>
  </si>
  <si>
    <t>6052=1;6053=1</t>
    <phoneticPr fontId="8" type="noConversion"/>
  </si>
  <si>
    <t>6072=2</t>
    <phoneticPr fontId="8" type="noConversion"/>
  </si>
  <si>
    <t>锐化箭头·标准</t>
    <phoneticPr fontId="8" type="noConversion"/>
  </si>
  <si>
    <t>锐化箭头·强化</t>
    <phoneticPr fontId="8" type="noConversion"/>
  </si>
  <si>
    <t>锐化箭头·精锐</t>
    <phoneticPr fontId="8" type="noConversion"/>
  </si>
  <si>
    <t>刃化箭头·标准</t>
    <phoneticPr fontId="8" type="noConversion"/>
  </si>
  <si>
    <t>刃化箭头·强化</t>
    <phoneticPr fontId="8" type="noConversion"/>
  </si>
  <si>
    <t>刃化箭头·精锐</t>
    <phoneticPr fontId="8" type="noConversion"/>
  </si>
  <si>
    <t>变得难以燃烧，但冰冻抗性与闪电抗性有所降低</t>
    <phoneticPr fontId="8" type="noConversion"/>
  </si>
  <si>
    <t>木制零件替代</t>
    <phoneticPr fontId="8" type="noConversion"/>
  </si>
  <si>
    <t>金属零件替代</t>
    <phoneticPr fontId="8" type="noConversion"/>
  </si>
  <si>
    <t>不易冻结、不易导电，但更容易被点燃。</t>
    <phoneticPr fontId="8" type="noConversion"/>
  </si>
  <si>
    <t>有人操作时，战斗效率额外+25</t>
    <phoneticPr fontId="8" type="noConversion"/>
  </si>
  <si>
    <t>可自动运作，但无人操作时战斗效率-50</t>
    <phoneticPr fontId="8" type="noConversion"/>
  </si>
  <si>
    <t>人器合一</t>
    <phoneticPr fontId="8" type="noConversion"/>
  </si>
  <si>
    <t>DU_Soul_Auto</t>
    <phoneticPr fontId="8" type="noConversion"/>
  </si>
  <si>
    <t>DU_Soul_Manual</t>
    <phoneticPr fontId="8" type="noConversion"/>
  </si>
  <si>
    <t>击杀敌人时，为自身恢复5%锋利度</t>
    <phoneticPr fontId="8" type="noConversion"/>
  </si>
  <si>
    <t>每次攻击，若命中，积攒1枚标记。每积攒10枚标记可以释放一道剑气。</t>
    <phoneticPr fontId="8" type="noConversion"/>
  </si>
  <si>
    <t>攻击命中时为所有近战设备积攒标记。</t>
    <phoneticPr fontId="8" type="noConversion"/>
  </si>
  <si>
    <t>灵魂共鸣·锋刃·1</t>
    <phoneticPr fontId="8" type="noConversion"/>
  </si>
  <si>
    <t>灵魂共鸣·锋刃·2</t>
    <phoneticPr fontId="8" type="noConversion"/>
  </si>
  <si>
    <t>灵魂共鸣·锋刃·3</t>
    <phoneticPr fontId="8" type="noConversion"/>
  </si>
  <si>
    <t>6001=2</t>
    <phoneticPr fontId="8" type="noConversion"/>
  </si>
  <si>
    <t>每次积攒10个标记后，使所有近战设备触发剑气攻击。</t>
    <phoneticPr fontId="8" type="noConversion"/>
  </si>
  <si>
    <t>持续打击·守御</t>
    <phoneticPr fontId="8" type="noConversion"/>
  </si>
  <si>
    <t>VariableUpgrade</t>
    <phoneticPr fontId="8" type="noConversion"/>
  </si>
  <si>
    <t>持续打击·侵袭</t>
    <phoneticPr fontId="8" type="noConversion"/>
  </si>
  <si>
    <t>掠夺之刃</t>
    <phoneticPr fontId="8" type="noConversion"/>
  </si>
  <si>
    <t>击杀敌人时，有5%概率掉落1金币（每场景限3次）。</t>
    <phoneticPr fontId="8" type="noConversion"/>
  </si>
  <si>
    <t>破坏之刃</t>
    <phoneticPr fontId="8" type="noConversion"/>
  </si>
  <si>
    <t>使用近战武器击杀敌人时，为自身恢复10%耐久</t>
    <phoneticPr fontId="8" type="noConversion"/>
  </si>
  <si>
    <t>6051=1</t>
    <phoneticPr fontId="8" type="noConversion"/>
  </si>
  <si>
    <t>6014=1;6056=1</t>
    <phoneticPr fontId="8" type="noConversion"/>
  </si>
  <si>
    <t>攻击有10%致残目标，使其移速-50%，持续10s。</t>
    <phoneticPr fontId="8" type="noConversion"/>
  </si>
  <si>
    <t>强化伤害1</t>
    <phoneticPr fontId="8" type="noConversion"/>
  </si>
  <si>
    <t>强化伤害2</t>
    <phoneticPr fontId="8" type="noConversion"/>
  </si>
  <si>
    <t>强化耐久1</t>
    <phoneticPr fontId="8" type="noConversion"/>
  </si>
  <si>
    <t>强化耐久2</t>
    <phoneticPr fontId="8" type="noConversion"/>
  </si>
  <si>
    <t>简单增加一下攻击力</t>
    <phoneticPr fontId="8" type="noConversion"/>
  </si>
  <si>
    <t>简单增加一下耐久</t>
    <phoneticPr fontId="8" type="noConversion"/>
  </si>
  <si>
    <t>简单增加一下破甲</t>
    <phoneticPr fontId="8" type="noConversion"/>
  </si>
  <si>
    <t>强化破甲1</t>
    <phoneticPr fontId="8" type="noConversion"/>
  </si>
  <si>
    <t>强化破甲2</t>
    <phoneticPr fontId="8" type="noConversion"/>
  </si>
  <si>
    <t>armor_piercing</t>
    <phoneticPr fontId="8" type="noConversion"/>
  </si>
  <si>
    <t>幸运子弹</t>
    <phoneticPr fontId="8" type="noConversion"/>
  </si>
  <si>
    <t>每次射击时有30%概率额外射出一枚子弹</t>
    <phoneticPr fontId="8" type="noConversion"/>
  </si>
  <si>
    <t>长钉车轮</t>
    <phoneticPr fontId="8" type="noConversion"/>
  </si>
  <si>
    <t>碾压伤害+2；重量+5%</t>
    <phoneticPr fontId="8" type="noConversion"/>
  </si>
  <si>
    <t>碾压伤害+1；重量+5%</t>
    <phoneticPr fontId="8" type="noConversion"/>
  </si>
  <si>
    <t>story_desc</t>
    <phoneticPr fontId="8" type="noConversion"/>
  </si>
  <si>
    <r>
      <t xml:space="preserve">词条背景故事
</t>
    </r>
    <r>
      <rPr>
        <i/>
        <sz val="10"/>
        <color theme="1"/>
        <rFont val="等线"/>
        <family val="3"/>
        <charset val="134"/>
        <scheme val="minor"/>
      </rPr>
      <t>localization表id</t>
    </r>
    <phoneticPr fontId="8" type="noConversion"/>
  </si>
  <si>
    <t>atk_interval</t>
    <phoneticPr fontId="10" type="noConversion"/>
  </si>
  <si>
    <t>防身手枪</t>
    <phoneticPr fontId="8" type="noConversion"/>
  </si>
  <si>
    <t>common</t>
    <phoneticPr fontId="8" type="noConversion"/>
  </si>
  <si>
    <t>temp</t>
    <phoneticPr fontId="8" type="noConversion"/>
  </si>
  <si>
    <t>翻译表
辅助列</t>
    <phoneticPr fontId="8" type="noConversion"/>
  </si>
  <si>
    <t>基础攻击间隔</t>
    <phoneticPr fontId="10" type="noConversion"/>
  </si>
  <si>
    <t>强化攻速1</t>
    <phoneticPr fontId="8" type="noConversion"/>
  </si>
  <si>
    <t>强化攻速2</t>
    <phoneticPr fontId="8" type="noConversion"/>
  </si>
  <si>
    <t>简单降低一下攻击间隔</t>
    <phoneticPr fontId="8" type="noConversion"/>
  </si>
  <si>
    <t>atk_interval</t>
    <phoneticPr fontId="8" type="noConversion"/>
  </si>
  <si>
    <t>备注
词条背景故事</t>
    <phoneticPr fontId="8" type="noConversion"/>
  </si>
  <si>
    <t>是尚处于测试阶段的初步改装</t>
    <phoneticPr fontId="8" type="noConversion"/>
  </si>
  <si>
    <t>车载投石器</t>
  </si>
  <si>
    <t>IAttack</t>
    <phoneticPr fontId="10" type="noConversion"/>
  </si>
  <si>
    <t>ILoad</t>
    <phoneticPr fontId="10" type="noConversion"/>
  </si>
  <si>
    <t>Wheel</t>
    <phoneticPr fontId="10" type="noConversion"/>
  </si>
  <si>
    <t>Common</t>
    <phoneticPr fontId="10" type="noConversion"/>
  </si>
  <si>
    <t>reload_stage</t>
    <phoneticPr fontId="10" type="noConversion"/>
  </si>
  <si>
    <t>reload_speed</t>
    <phoneticPr fontId="10" type="noConversion"/>
  </si>
  <si>
    <t>基础装填阶段</t>
    <phoneticPr fontId="10" type="noConversion"/>
  </si>
  <si>
    <t>基础装填速率</t>
    <phoneticPr fontId="10" type="noConversion"/>
  </si>
  <si>
    <t>草率装填1</t>
    <phoneticPr fontId="8" type="noConversion"/>
  </si>
  <si>
    <t>草率装填2</t>
    <phoneticPr fontId="8" type="noConversion"/>
  </si>
  <si>
    <t>草率装填3</t>
    <phoneticPr fontId="8" type="noConversion"/>
  </si>
  <si>
    <t>草率装填4</t>
    <phoneticPr fontId="8" type="noConversion"/>
  </si>
  <si>
    <t>装填所需阶段数-1，但射击误差+10%</t>
    <phoneticPr fontId="8" type="noConversion"/>
  </si>
  <si>
    <t>基础散布角</t>
    <phoneticPr fontId="10" type="noConversion"/>
  </si>
  <si>
    <t>投掷石块数量+1，但装填速率-10%</t>
    <phoneticPr fontId="8" type="noConversion"/>
  </si>
  <si>
    <t>IShoot</t>
    <phoneticPr fontId="10" type="noConversion"/>
  </si>
  <si>
    <t>proj_num</t>
  </si>
  <si>
    <t>基础子弹初速</t>
    <phoneticPr fontId="10" type="noConversion"/>
  </si>
  <si>
    <t>基础子弹数量</t>
    <phoneticPr fontId="10" type="noConversion"/>
  </si>
  <si>
    <t>add</t>
    <phoneticPr fontId="10" type="noConversion"/>
  </si>
  <si>
    <t>proj_spread;reload_stage</t>
    <phoneticPr fontId="8" type="noConversion"/>
  </si>
  <si>
    <t>proj_spread</t>
    <phoneticPr fontId="10" type="noConversion"/>
  </si>
  <si>
    <t>proj_speed</t>
    <phoneticPr fontId="10" type="noConversion"/>
  </si>
  <si>
    <t>100;-1</t>
    <phoneticPr fontId="8" type="noConversion"/>
  </si>
  <si>
    <t>proj_num;reload_speed</t>
    <phoneticPr fontId="8" type="noConversion"/>
  </si>
  <si>
    <t>1;-100</t>
    <phoneticPr fontId="8" type="noConversion"/>
  </si>
  <si>
    <t>超载装填1</t>
    <phoneticPr fontId="8" type="noConversion"/>
  </si>
  <si>
    <t>超载装填2</t>
    <phoneticPr fontId="8" type="noConversion"/>
  </si>
  <si>
    <t>超载装填3</t>
    <phoneticPr fontId="8" type="noConversion"/>
  </si>
  <si>
    <t>atk;atk_interval</t>
    <phoneticPr fontId="8" type="noConversion"/>
  </si>
  <si>
    <t>货运吊臂</t>
    <phoneticPr fontId="8" type="noConversion"/>
  </si>
  <si>
    <t>捕奴肉钩</t>
  </si>
  <si>
    <t>执刑人挂钩</t>
  </si>
  <si>
    <t>小圆盾</t>
    <phoneticPr fontId="8" type="noConversion"/>
  </si>
  <si>
    <t>刺矛撞角</t>
  </si>
  <si>
    <t>金属铲斗</t>
  </si>
  <si>
    <t>蘑菇挡板</t>
  </si>
  <si>
    <t>机关箭匣</t>
    <phoneticPr fontId="8" type="noConversion"/>
  </si>
  <si>
    <t>火箭爆弹</t>
    <phoneticPr fontId="8" type="noConversion"/>
  </si>
  <si>
    <t>单发火枪</t>
    <phoneticPr fontId="8" type="noConversion"/>
  </si>
  <si>
    <t>命运手枪</t>
    <phoneticPr fontId="8" type="noConversion"/>
  </si>
  <si>
    <t>镇暴左轮</t>
    <phoneticPr fontId="8" type="noConversion"/>
  </si>
  <si>
    <t>镇暴霰弹枪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</si>
</sst>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sz val="12"/>
      <color theme="0"/>
      <name val="等线"/>
      <family val="3"/>
      <charset val="134"/>
      <scheme val="minor"/>
    </font>
    <font>
      <sz val="12"/>
      <color theme="5" tint="0.39927365947447124"/>
      <name val="等线"/>
      <family val="3"/>
      <charset val="134"/>
      <scheme val="minor"/>
    </font>
    <font>
      <i/>
      <sz val="11"/>
      <color theme="6"/>
      <name val="等线"/>
      <family val="3"/>
      <charset val="134"/>
      <scheme val="minor"/>
    </font>
    <font>
      <i/>
      <sz val="12"/>
      <color theme="6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i/>
      <sz val="12"/>
      <color theme="8"/>
      <name val="等线"/>
      <family val="3"/>
      <charset val="134"/>
      <scheme val="minor"/>
    </font>
    <font>
      <i/>
      <sz val="11"/>
      <color theme="8"/>
      <name val="等线"/>
      <family val="3"/>
      <charset val="134"/>
      <scheme val="minor"/>
    </font>
    <font>
      <i/>
      <sz val="12"/>
      <color theme="9"/>
      <name val="等线"/>
      <family val="3"/>
      <charset val="134"/>
      <scheme val="minor"/>
    </font>
    <font>
      <i/>
      <sz val="11"/>
      <color theme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6" fillId="0" borderId="0"/>
  </cellStyleXfs>
  <cellXfs count="31">
    <xf numFmtId="0" fontId="0" fillId="0" borderId="0" xfId="0"/>
    <xf numFmtId="0" fontId="1" fillId="2" borderId="0" xfId="2" applyFont="1" applyFill="1" applyAlignment="1">
      <alignment horizontal="center" vertical="center"/>
    </xf>
    <xf numFmtId="0" fontId="2" fillId="2" borderId="0" xfId="2" applyFont="1" applyFill="1" applyAlignment="1">
      <alignment horizontal="center" vertical="center"/>
    </xf>
    <xf numFmtId="0" fontId="6" fillId="3" borderId="0" xfId="2" applyFill="1" applyAlignment="1">
      <alignment horizontal="center" vertical="center"/>
    </xf>
    <xf numFmtId="0" fontId="6" fillId="0" borderId="0" xfId="2" applyAlignment="1">
      <alignment horizontal="center" vertical="center"/>
    </xf>
    <xf numFmtId="0" fontId="4" fillId="2" borderId="0" xfId="2" applyFont="1" applyFill="1" applyAlignment="1">
      <alignment horizontal="center" vertical="center"/>
    </xf>
    <xf numFmtId="0" fontId="5" fillId="3" borderId="0" xfId="2" applyFont="1" applyFill="1" applyAlignment="1">
      <alignment horizontal="center" vertical="center" wrapText="1"/>
    </xf>
    <xf numFmtId="0" fontId="3" fillId="3" borderId="0" xfId="2" applyFont="1" applyFill="1" applyAlignment="1">
      <alignment horizontal="center" vertical="center" wrapText="1"/>
    </xf>
    <xf numFmtId="0" fontId="3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2" borderId="0" xfId="2" applyFont="1" applyFill="1" applyAlignment="1">
      <alignment horizontal="center" vertical="center"/>
    </xf>
    <xf numFmtId="0" fontId="12" fillId="3" borderId="0" xfId="2" applyFont="1" applyFill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6" fillId="4" borderId="0" xfId="2" applyFill="1" applyAlignment="1">
      <alignment horizontal="center" vertical="center"/>
    </xf>
    <xf numFmtId="0" fontId="3" fillId="4" borderId="0" xfId="2" applyFont="1" applyFill="1" applyAlignment="1">
      <alignment horizontal="center" vertical="center"/>
    </xf>
    <xf numFmtId="0" fontId="5" fillId="6" borderId="0" xfId="2" applyFont="1" applyFill="1" applyAlignment="1">
      <alignment horizontal="center" vertical="center" wrapText="1"/>
    </xf>
    <xf numFmtId="0" fontId="13" fillId="2" borderId="0" xfId="2" applyFont="1" applyFill="1" applyAlignment="1">
      <alignment horizontal="center" vertical="center"/>
    </xf>
    <xf numFmtId="0" fontId="14" fillId="3" borderId="0" xfId="2" applyFont="1" applyFill="1" applyAlignment="1">
      <alignment horizontal="center" vertical="center" wrapText="1"/>
    </xf>
    <xf numFmtId="0" fontId="14" fillId="0" borderId="0" xfId="2" applyFont="1" applyAlignment="1">
      <alignment vertical="center"/>
    </xf>
    <xf numFmtId="0" fontId="14" fillId="5" borderId="0" xfId="2" applyFont="1" applyFill="1" applyAlignment="1">
      <alignment vertical="center"/>
    </xf>
    <xf numFmtId="0" fontId="14" fillId="4" borderId="0" xfId="2" applyFont="1" applyFill="1" applyAlignment="1">
      <alignment vertical="center"/>
    </xf>
    <xf numFmtId="0" fontId="6" fillId="6" borderId="0" xfId="2" applyFill="1" applyAlignment="1">
      <alignment horizontal="center" vertical="center"/>
    </xf>
    <xf numFmtId="0" fontId="6" fillId="7" borderId="0" xfId="2" applyFill="1" applyAlignment="1">
      <alignment horizontal="center" vertical="center"/>
    </xf>
    <xf numFmtId="0" fontId="3" fillId="7" borderId="0" xfId="2" applyFont="1" applyFill="1" applyAlignment="1">
      <alignment horizontal="center" vertical="center"/>
    </xf>
    <xf numFmtId="0" fontId="14" fillId="7" borderId="0" xfId="2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6" fillId="8" borderId="0" xfId="2" applyFill="1" applyAlignment="1">
      <alignment horizontal="center" vertical="center"/>
    </xf>
    <xf numFmtId="0" fontId="3" fillId="8" borderId="0" xfId="2" applyFont="1" applyFill="1" applyAlignment="1">
      <alignment horizontal="center" vertical="center"/>
    </xf>
    <xf numFmtId="0" fontId="14" fillId="8" borderId="0" xfId="2" applyFont="1" applyFill="1" applyAlignment="1">
      <alignment vertical="center"/>
    </xf>
    <xf numFmtId="0" fontId="12" fillId="8" borderId="0" xfId="2" applyFont="1" applyFill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2 2" xfId="2" xr:uid="{00000000-0005-0000-0000-000032000000}"/>
    <cellStyle name="常规 2 3" xfId="3" xr:uid="{00000000-0005-0000-0000-000033000000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5C2767"/>
      <color rgb="FFDAA5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504825</xdr:colOff>
      <xdr:row>53</xdr:row>
      <xdr:rowOff>123825</xdr:rowOff>
    </xdr:from>
    <xdr:to>
      <xdr:col>10</xdr:col>
      <xdr:colOff>276014</xdr:colOff>
      <xdr:row>85</xdr:row>
      <xdr:rowOff>65958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EF8F62D-B2A3-8265-20A7-FAF371E4D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35475" y="9715500"/>
          <a:ext cx="1685714" cy="573333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10</xdr:col>
      <xdr:colOff>609600</xdr:colOff>
      <xdr:row>135</xdr:row>
      <xdr:rowOff>171450</xdr:rowOff>
    </xdr:from>
    <xdr:to>
      <xdr:col>13</xdr:col>
      <xdr:colOff>247205</xdr:colOff>
      <xdr:row>154</xdr:row>
      <xdr:rowOff>104354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E46C89B-8D38-0A3A-D717-EC51AEE32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54775" y="26231850"/>
          <a:ext cx="3561905" cy="337142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23F368-AA1A-413C-9D4F-E73560614D76}" name="table_loot" displayName="table_loot" ref="M7:N37" totalsRowShown="0" headerRowDxfId="8" dataDxfId="7">
  <autoFilter ref="M7:N37" xr:uid="{1F23F368-AA1A-413C-9D4F-E73560614D76}"/>
  <tableColumns count="2">
    <tableColumn id="1" xr3:uid="{DB91E127-B0E8-4009-A8A3-96F27543D351}" name="loot_id" dataDxfId="6"/>
    <tableColumn id="2" xr3:uid="{0082B314-0110-4587-A801-2A86FA402C6A}" name="name" dataDxfId="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61701D-8C47-46D7-BAEF-699CBE0373C7}" name="table_attr_name" displayName="table_attr_name" ref="C6:E23" totalsRowShown="0" headerRowDxfId="4" dataDxfId="3">
  <autoFilter ref="C6:E23" xr:uid="{A661701D-8C47-46D7-BAEF-699CBE0373C7}"/>
  <tableColumns count="3">
    <tableColumn id="1" xr3:uid="{B14773FE-6986-45CD-A47E-2DC60C489990}" name="attr" dataDxfId="2"/>
    <tableColumn id="2" xr3:uid="{28FE95DB-E068-4621-B097-3D3E45BF9252}" name="name" dataDxfId="1"/>
    <tableColumn id="3" xr3:uid="{DF88F64F-D289-48DB-8D0A-A8649AD447BC}" name="typ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0707-FDCD-49A0-9B20-72DB351A0133}">
  <dimension ref="A1:R312"/>
  <sheetViews>
    <sheetView tabSelected="1" workbookViewId="0">
      <pane xSplit="5" ySplit="3" topLeftCell="F191" activePane="bottomRight" state="frozen"/>
      <selection pane="topRight" activeCell="F1" sqref="F1"/>
      <selection pane="bottomLeft" activeCell="A4" sqref="A4"/>
      <selection pane="bottomRight" activeCell="E227" sqref="E227"/>
    </sheetView>
  </sheetViews>
  <sheetFormatPr defaultColWidth="9" defaultRowHeight="14.25" x14ac:dyDescent="0.2"/>
  <cols>
    <col min="1" max="1" width="10.625" style="4" customWidth="1"/>
    <col min="2" max="2" width="9" style="4" customWidth="1"/>
    <col min="3" max="3" width="11.5" style="8" bestFit="1" customWidth="1"/>
    <col min="4" max="4" width="26.125" style="4" bestFit="1" customWidth="1"/>
    <col min="5" max="5" width="15.625" style="8" bestFit="1" customWidth="1"/>
    <col min="6" max="6" width="25.125" style="4" bestFit="1" customWidth="1"/>
    <col min="7" max="7" width="9.375" style="19" bestFit="1" customWidth="1"/>
    <col min="8" max="8" width="62.625" style="19" customWidth="1"/>
    <col min="9" max="9" width="48.25" style="8" bestFit="1" customWidth="1"/>
    <col min="10" max="10" width="25.125" style="4" bestFit="1" customWidth="1"/>
    <col min="11" max="11" width="26" style="8" customWidth="1"/>
    <col min="12" max="12" width="12.875" style="4" bestFit="1" customWidth="1"/>
    <col min="13" max="13" width="12.625" style="4" bestFit="1" customWidth="1"/>
    <col min="14" max="14" width="14.875" style="4" bestFit="1" customWidth="1"/>
    <col min="15" max="15" width="37.125" style="13" bestFit="1" customWidth="1"/>
    <col min="16" max="16" width="16.375" style="4" bestFit="1" customWidth="1"/>
    <col min="17" max="17" width="9.875" style="4" bestFit="1" customWidth="1"/>
    <col min="18" max="18" width="28.25" style="4" customWidth="1"/>
    <col min="19" max="16384" width="9" style="4"/>
  </cols>
  <sheetData>
    <row r="1" spans="1:18" s="1" customFormat="1" ht="15.75" x14ac:dyDescent="0.2">
      <c r="A1" s="1" t="s">
        <v>0</v>
      </c>
      <c r="B1" s="1" t="s">
        <v>1</v>
      </c>
      <c r="C1" s="5"/>
      <c r="D1" s="1" t="s">
        <v>105</v>
      </c>
      <c r="E1" s="5"/>
      <c r="F1" s="1" t="s">
        <v>106</v>
      </c>
      <c r="G1" s="17"/>
      <c r="H1" s="17"/>
      <c r="I1" s="5"/>
      <c r="J1" s="1" t="s">
        <v>327</v>
      </c>
      <c r="K1" s="5"/>
      <c r="L1" s="1" t="s">
        <v>26</v>
      </c>
      <c r="M1" s="1" t="s">
        <v>27</v>
      </c>
      <c r="N1" s="1" t="s">
        <v>20</v>
      </c>
      <c r="O1" s="11"/>
      <c r="P1" s="1" t="s">
        <v>15</v>
      </c>
      <c r="Q1" s="1" t="s">
        <v>18</v>
      </c>
      <c r="R1" s="1" t="s">
        <v>225</v>
      </c>
    </row>
    <row r="2" spans="1:18" s="2" customFormat="1" ht="15.75" x14ac:dyDescent="0.2">
      <c r="A2" s="2" t="s">
        <v>2</v>
      </c>
      <c r="B2" s="2" t="s">
        <v>2</v>
      </c>
      <c r="C2" s="5"/>
      <c r="D2" s="2" t="s">
        <v>14</v>
      </c>
      <c r="E2" s="5"/>
      <c r="F2" s="2" t="s">
        <v>14</v>
      </c>
      <c r="G2" s="17"/>
      <c r="H2" s="17"/>
      <c r="I2" s="5"/>
      <c r="J2" s="2" t="s">
        <v>14</v>
      </c>
      <c r="K2" s="5"/>
      <c r="L2" s="2" t="s">
        <v>24</v>
      </c>
      <c r="M2" s="2" t="s">
        <v>24</v>
      </c>
      <c r="N2" s="2" t="s">
        <v>21</v>
      </c>
      <c r="O2" s="11"/>
      <c r="P2" s="2" t="s">
        <v>14</v>
      </c>
      <c r="Q2" s="2" t="s">
        <v>17</v>
      </c>
      <c r="R2" s="2" t="s">
        <v>226</v>
      </c>
    </row>
    <row r="3" spans="1:18" s="3" customFormat="1" ht="39.75" x14ac:dyDescent="0.2">
      <c r="A3" s="6" t="s">
        <v>12</v>
      </c>
      <c r="B3" s="6" t="s">
        <v>11</v>
      </c>
      <c r="C3" s="7" t="s">
        <v>32</v>
      </c>
      <c r="D3" s="6" t="s">
        <v>107</v>
      </c>
      <c r="E3" s="7" t="s">
        <v>40</v>
      </c>
      <c r="F3" s="6" t="s">
        <v>108</v>
      </c>
      <c r="G3" s="18" t="s">
        <v>333</v>
      </c>
      <c r="H3" s="18" t="s">
        <v>240</v>
      </c>
      <c r="I3" s="7" t="s">
        <v>241</v>
      </c>
      <c r="J3" s="6" t="s">
        <v>328</v>
      </c>
      <c r="K3" s="7" t="s">
        <v>339</v>
      </c>
      <c r="L3" s="6" t="s">
        <v>25</v>
      </c>
      <c r="M3" s="6" t="s">
        <v>23</v>
      </c>
      <c r="N3" s="6" t="s">
        <v>22</v>
      </c>
      <c r="O3" s="12" t="s">
        <v>83</v>
      </c>
      <c r="P3" s="6" t="s">
        <v>16</v>
      </c>
      <c r="Q3" s="6" t="s">
        <v>19</v>
      </c>
      <c r="R3" s="16" t="s">
        <v>224</v>
      </c>
    </row>
    <row r="4" spans="1:18" x14ac:dyDescent="0.2">
      <c r="A4" s="4">
        <v>1</v>
      </c>
      <c r="B4" s="4">
        <v>1</v>
      </c>
      <c r="C4" s="8" t="s">
        <v>216</v>
      </c>
      <c r="D4" s="4" t="str">
        <f>IF($A4&lt;&gt;"",_xlfn.TEXTJOIN("_",1,"dv_upgd_name",IF($G4&lt;&gt;"",$G4,$A4),$B4),"")</f>
        <v>dv_upgd_name_1_1</v>
      </c>
      <c r="E4" s="8" t="s">
        <v>13</v>
      </c>
      <c r="F4" s="4" t="str">
        <f>IF($A4&lt;&gt;"",_xlfn.TEXTJOIN("_",1,"dv_upgd_desc",IF($G4&lt;&gt;"",$G4,$A4),$B4),"")</f>
        <v>dv_upgd_desc_1_1</v>
      </c>
      <c r="H4" s="19" t="s">
        <v>13</v>
      </c>
      <c r="J4" s="4" t="str">
        <f>IF($A4&lt;&gt;"",_xlfn.TEXTJOIN("_",1,"dv_upgd_story",IF($G4&lt;&gt;"",$G4,$A4),$B4),"")</f>
        <v>dv_upgd_story_1_1</v>
      </c>
      <c r="L4" s="4" t="s">
        <v>28</v>
      </c>
      <c r="N4" s="4" t="s">
        <v>30</v>
      </c>
      <c r="O4" s="13" t="str" cm="1">
        <f t="array" ref="O4">IF(N4&lt;&gt;"",
_xlfn.TEXTJOIN("; ",1,
_xlfn.MAP(_xlfn.TEXTSPLIT(N4,";"),
    _xlfn.LAMBDA(_xlpm.x,
        _xlfn.LET(_xlpm.kv,_xlfn.TEXTSPLIT(_xlpm.x,"="),
        VLOOKUP(VALUE(INDEX(_xlpm.kv,1)),table_loot[],2,0)&amp;" * "&amp;INDEX(_xlpm.kv,2))))),"")</f>
        <v>金币 * 1</v>
      </c>
      <c r="P4" s="14" t="s">
        <v>189</v>
      </c>
      <c r="Q4" s="14" t="s">
        <v>191</v>
      </c>
      <c r="R4" s="14" t="s">
        <v>191</v>
      </c>
    </row>
    <row r="5" spans="1:18" x14ac:dyDescent="0.2">
      <c r="A5" s="4">
        <v>1</v>
      </c>
      <c r="B5" s="4">
        <v>2</v>
      </c>
      <c r="D5" s="4" t="str">
        <f t="shared" ref="D5:D7" si="0">IF($A5&lt;&gt;"",_xlfn.TEXTJOIN("_",1,"dv_upgd_name",IF($G5&lt;&gt;"",$G5,$A5),$B5),"")</f>
        <v>dv_upgd_name_1_2</v>
      </c>
      <c r="E5" s="8" t="s">
        <v>13</v>
      </c>
      <c r="F5" s="4" t="str">
        <f t="shared" ref="F5:F70" si="1">IF($A5&lt;&gt;"",_xlfn.TEXTJOIN("_",1,"dv_upgd_desc",IF($G5&lt;&gt;"",$G5,$A5),$B5),"")</f>
        <v>dv_upgd_desc_1_2</v>
      </c>
      <c r="H5" s="19" t="s">
        <v>13</v>
      </c>
      <c r="J5" s="4" t="str">
        <f t="shared" ref="J5:J70" si="2">IF($A5&lt;&gt;"",_xlfn.TEXTJOIN("_",1,"dv_upgd_story",IF($G5&lt;&gt;"",$G5,$A5),$B5),"")</f>
        <v>dv_upgd_story_1_2</v>
      </c>
      <c r="L5" s="4" t="s">
        <v>28</v>
      </c>
      <c r="M5" s="4">
        <v>1</v>
      </c>
      <c r="N5" s="4" t="s">
        <v>31</v>
      </c>
      <c r="O5" s="13" t="str" cm="1">
        <f t="array" ref="O5">IF(N5&lt;&gt;"",
_xlfn.TEXTJOIN("; ",1,
_xlfn.MAP(_xlfn.TEXTSPLIT(N5,";"),
    _xlfn.LAMBDA(_xlpm.x,
        _xlfn.LET(_xlpm.kv,_xlfn.TEXTSPLIT(_xlpm.x,"="),
        VLOOKUP(VALUE(INDEX(_xlpm.kv,1)),table_loot[],2,0)&amp;" * "&amp;INDEX(_xlpm.kv,2))))),"")</f>
        <v>金币 * 2</v>
      </c>
      <c r="P5" s="14" t="s">
        <v>189</v>
      </c>
      <c r="Q5" s="14" t="s">
        <v>190</v>
      </c>
      <c r="R5" s="14" t="s">
        <v>190</v>
      </c>
    </row>
    <row r="6" spans="1:18" x14ac:dyDescent="0.2">
      <c r="A6" s="4">
        <v>1</v>
      </c>
      <c r="B6" s="4">
        <v>3</v>
      </c>
      <c r="D6" s="4" t="str">
        <f t="shared" si="0"/>
        <v>dv_upgd_name_1_3</v>
      </c>
      <c r="E6" s="8" t="s">
        <v>13</v>
      </c>
      <c r="F6" s="4" t="str">
        <f t="shared" si="1"/>
        <v>dv_upgd_desc_1_3</v>
      </c>
      <c r="H6" s="19" t="s">
        <v>13</v>
      </c>
      <c r="J6" s="4" t="str">
        <f t="shared" si="2"/>
        <v>dv_upgd_story_1_3</v>
      </c>
      <c r="L6" s="4" t="s">
        <v>29</v>
      </c>
      <c r="N6" s="4" t="s">
        <v>30</v>
      </c>
      <c r="O6" s="13" t="str" cm="1">
        <f t="array" ref="O6">IF(N6&lt;&gt;"",
_xlfn.TEXTJOIN("; ",1,
_xlfn.MAP(_xlfn.TEXTSPLIT(N6,";"),
    _xlfn.LAMBDA(_xlpm.x,
        _xlfn.LET(_xlpm.kv,_xlfn.TEXTSPLIT(_xlpm.x,"="),
        VLOOKUP(VALUE(INDEX(_xlpm.kv,1)),table_loot[],2,0)&amp;" * "&amp;INDEX(_xlpm.kv,2))))),"")</f>
        <v>金币 * 1</v>
      </c>
      <c r="P6" s="14" t="s">
        <v>189</v>
      </c>
      <c r="Q6" s="14" t="s">
        <v>190</v>
      </c>
      <c r="R6" s="14" t="s">
        <v>190</v>
      </c>
    </row>
    <row r="7" spans="1:18" x14ac:dyDescent="0.2">
      <c r="A7" s="4">
        <v>1</v>
      </c>
      <c r="B7" s="4">
        <v>4</v>
      </c>
      <c r="D7" s="4" t="str">
        <f t="shared" si="0"/>
        <v>dv_upgd_name_1_4</v>
      </c>
      <c r="E7" s="8" t="s">
        <v>13</v>
      </c>
      <c r="F7" s="4" t="str">
        <f t="shared" si="1"/>
        <v>dv_upgd_desc_1_4</v>
      </c>
      <c r="H7" s="19" t="s">
        <v>13</v>
      </c>
      <c r="J7" s="4" t="str">
        <f t="shared" si="2"/>
        <v>dv_upgd_story_1_4</v>
      </c>
      <c r="L7" s="4" t="s">
        <v>29</v>
      </c>
      <c r="M7" s="4">
        <v>3</v>
      </c>
      <c r="N7" s="4" t="s">
        <v>31</v>
      </c>
      <c r="O7" s="13" t="str" cm="1">
        <f t="array" ref="O7">IF(N7&lt;&gt;"",
_xlfn.TEXTJOIN("; ",1,
_xlfn.MAP(_xlfn.TEXTSPLIT(N7,";"),
    _xlfn.LAMBDA(_xlpm.x,
        _xlfn.LET(_xlpm.kv,_xlfn.TEXTSPLIT(_xlpm.x,"="),
        VLOOKUP(VALUE(INDEX(_xlpm.kv,1)),table_loot[],2,0)&amp;" * "&amp;INDEX(_xlpm.kv,2))))),"")</f>
        <v>金币 * 2</v>
      </c>
      <c r="P7" s="14" t="s">
        <v>189</v>
      </c>
      <c r="Q7" s="14" t="s">
        <v>190</v>
      </c>
      <c r="R7" s="14" t="s">
        <v>190</v>
      </c>
    </row>
    <row r="8" spans="1:18" x14ac:dyDescent="0.2">
      <c r="D8" s="4" t="str">
        <f>IF($A8&lt;&gt;"",_xlfn.TEXTJOIN("_",1,"dv_upgd_name",IF($G8&lt;&gt;"",$G8,$A8),$B8),"")</f>
        <v/>
      </c>
      <c r="F8" s="4" t="str">
        <f t="shared" si="1"/>
        <v/>
      </c>
      <c r="J8" s="4" t="str">
        <f t="shared" si="2"/>
        <v/>
      </c>
      <c r="O8" s="13" t="str" cm="1">
        <f t="array" ref="O8">IF(N8&lt;&gt;"",
_xlfn.TEXTJOIN("; ",1,
_xlfn.MAP(_xlfn.TEXTSPLIT(N8,";"),
    _xlfn.LAMBDA(_xlpm.x,
        _xlfn.LET(_xlpm.kv,_xlfn.TEXTSPLIT(_xlpm.x,"="),
        VLOOKUP(VALUE(INDEX(_xlpm.kv,1)),table_loot[],2,0)&amp;" * "&amp;INDEX(_xlpm.kv,2))))),"")</f>
        <v/>
      </c>
    </row>
    <row r="10" spans="1:18" x14ac:dyDescent="0.2">
      <c r="A10" s="4">
        <v>6210101</v>
      </c>
      <c r="B10" s="4">
        <v>1</v>
      </c>
      <c r="C10" s="8" t="s">
        <v>184</v>
      </c>
      <c r="D10" s="4" t="str">
        <f t="shared" ref="D10:D43" si="3">IF($A10&lt;&gt;"",_xlfn.TEXTJOIN("_",1,"dv_upgd_name",IF($G10&lt;&gt;"",$G10,$A10),$B10),"")</f>
        <v>dv_upgd_name_6210101_1</v>
      </c>
      <c r="E10" s="8" t="s">
        <v>195</v>
      </c>
      <c r="F10" s="4" t="str">
        <f t="shared" si="1"/>
        <v>dv_upgd_desc_6210101_1</v>
      </c>
      <c r="H10" s="19" t="s">
        <v>242</v>
      </c>
      <c r="I10" s="8" t="str" cm="1">
        <f t="array" ref="I10">_xlfn.LET(_xlpm.attr_name,VLOOKUP(_xlfn.TEXTSPLIT($R10,";"),table_attr_name[#All],2,0),
_xlpm.attr_value,VALUE(_xlfn.TEXTSPLIT($Q10,";")),
_xlpm.value_type,VLOOKUP(_xlfn.TEXTSPLIT($R10,";"),table_attr_name[#All],3,0),
_xlpm.typed_value,IF(_xlpm.value_type="pts",TEXT(_xlpm.attr_value/1000,"0%"),_xlpm.attr_value),
_xlpm.signed_attr_value,IF(_xlpm.attr_value&gt;=0,"+"&amp;_xlpm.typed_value,_xlpm.typed_value),
_xlfn.IFS($A10="","",
$P10="VariableUpgrade",_xlfn.TEXTJOIN("; ",1,_xlpm.attr_name&amp;_xlpm.signed_attr_value),
LEFT($P10,2)="DU",$H10,
TRUE,"【未实装】"&amp;$H10))</f>
        <v>基础重量-5</v>
      </c>
      <c r="J10" s="4" t="str">
        <f t="shared" si="2"/>
        <v>dv_upgd_story_6210101_1</v>
      </c>
      <c r="N10" s="4" t="s">
        <v>196</v>
      </c>
      <c r="O10" s="13" t="str" cm="1">
        <f t="array" ref="O10">IF(N10&lt;&gt;"",
_xlfn.TEXTJOIN("; ",1,
_xlfn.MAP(_xlfn.TEXTSPLIT(N10,";"),
    _xlfn.LAMBDA(_xlpm.x,
        _xlfn.LET(_xlpm.kv,_xlfn.TEXTSPLIT(_xlpm.x,"="),
        VLOOKUP(VALUE(INDEX(_xlpm.kv,1)),table_loot[],2,0)&amp;" * "&amp;INDEX(_xlpm.kv,2))))),"")</f>
        <v>天然木材 * 2</v>
      </c>
      <c r="P10" s="22" t="s">
        <v>303</v>
      </c>
      <c r="Q10" s="22">
        <v>-5</v>
      </c>
      <c r="R10" s="22" t="s">
        <v>232</v>
      </c>
    </row>
    <row r="11" spans="1:18" x14ac:dyDescent="0.2">
      <c r="A11" s="4">
        <v>6210101</v>
      </c>
      <c r="B11" s="4">
        <v>2</v>
      </c>
      <c r="C11" s="8" t="s">
        <v>184</v>
      </c>
      <c r="D11" s="4" t="str">
        <f t="shared" si="3"/>
        <v>dv_upgd_name_6210101_2</v>
      </c>
      <c r="E11" s="8" t="s">
        <v>185</v>
      </c>
      <c r="F11" s="4" t="str">
        <f t="shared" si="1"/>
        <v>dv_upgd_desc_6210101_2</v>
      </c>
      <c r="H11" s="19" t="s">
        <v>222</v>
      </c>
      <c r="I11" s="8" t="str" cm="1">
        <f t="array" ref="I11">_xlfn.LET(_xlpm.attr_name,VLOOKUP(_xlfn.TEXTSPLIT($R11,";"),table_attr_name[#All],2,0),
_xlpm.attr_value,VALUE(_xlfn.TEXTSPLIT($Q11,";")),
_xlpm.value_type,VLOOKUP(_xlfn.TEXTSPLIT($R11,";"),table_attr_name[#All],3,0),
_xlpm.typed_value,IF(_xlpm.value_type="pts",TEXT(_xlpm.attr_value/1000,"0%"),_xlpm.attr_value),
_xlpm.signed_attr_value,IF(_xlpm.attr_value&gt;=0,"+"&amp;_xlpm.typed_value,_xlpm.typed_value),
_xlfn.IFS($A11="","",
$P11="VariableUpgrade",_xlfn.TEXTJOIN("; ",1,_xlpm.attr_name&amp;_xlpm.signed_attr_value),
LEFT($P11,2)="DU",$H11,
TRUE,"【未实装】"&amp;$H11))</f>
        <v>基础耐久+40</v>
      </c>
      <c r="J11" s="4" t="str">
        <f t="shared" si="2"/>
        <v>dv_upgd_story_6210101_2</v>
      </c>
      <c r="N11" s="4" t="s">
        <v>124</v>
      </c>
      <c r="O11" s="13" t="str" cm="1">
        <f t="array" ref="O11">IF(N11&lt;&gt;"",
_xlfn.TEXTJOIN("; ",1,
_xlfn.MAP(_xlfn.TEXTSPLIT(N11,";"),
    _xlfn.LAMBDA(_xlpm.x,
        _xlfn.LET(_xlpm.kv,_xlfn.TEXTSPLIT(_xlpm.x,"="),
        VLOOKUP(VALUE(INDEX(_xlpm.kv,1)),table_loot[],2,0)&amp;" * "&amp;INDEX(_xlpm.kv,2))))),"")</f>
        <v>木制零件 * 1</v>
      </c>
      <c r="P11" s="22" t="s">
        <v>303</v>
      </c>
      <c r="Q11" s="22">
        <v>40</v>
      </c>
      <c r="R11" s="22" t="s">
        <v>243</v>
      </c>
    </row>
    <row r="12" spans="1:18" x14ac:dyDescent="0.2">
      <c r="A12" s="4">
        <v>6210101</v>
      </c>
      <c r="B12" s="4">
        <v>3</v>
      </c>
      <c r="C12" s="8" t="s">
        <v>184</v>
      </c>
      <c r="D12" s="4" t="str">
        <f t="shared" si="3"/>
        <v>dv_upgd_name_6210101_3</v>
      </c>
      <c r="E12" s="8" t="s">
        <v>186</v>
      </c>
      <c r="F12" s="4" t="str">
        <f t="shared" si="1"/>
        <v>dv_upgd_desc_6210101_3</v>
      </c>
      <c r="H12" s="19" t="s">
        <v>223</v>
      </c>
      <c r="I12" s="8" t="str" cm="1">
        <f t="array" ref="I12">_xlfn.LET(_xlpm.attr_name,VLOOKUP(_xlfn.TEXTSPLIT($R12,";"),table_attr_name[#All],2,0),
_xlpm.attr_value,VALUE(_xlfn.TEXTSPLIT($Q12,";")),
_xlpm.value_type,VLOOKUP(_xlfn.TEXTSPLIT($R12,";"),table_attr_name[#All],3,0),
_xlpm.typed_value,IF(_xlpm.value_type="pts",TEXT(_xlpm.attr_value/1000,"0%"),_xlpm.attr_value),
_xlpm.signed_attr_value,IF(_xlpm.attr_value&gt;=0,"+"&amp;_xlpm.typed_value,_xlpm.typed_value),
_xlfn.IFS($A12="","",
$P12="VariableUpgrade",_xlfn.TEXTJOIN("; ",1,_xlpm.attr_name&amp;_xlpm.signed_attr_value),
LEFT($P12,2)="DU",$H12,
TRUE,"【未实装】"&amp;$H12))</f>
        <v>基础护甲+3</v>
      </c>
      <c r="J12" s="4" t="str">
        <f t="shared" si="2"/>
        <v>dv_upgd_story_6210101_3</v>
      </c>
      <c r="N12" s="4" t="s">
        <v>84</v>
      </c>
      <c r="O12" s="13" t="str" cm="1">
        <f t="array" ref="O12">IF(N12&lt;&gt;"",
_xlfn.TEXTJOIN("; ",1,
_xlfn.MAP(_xlfn.TEXTSPLIT(N12,";"),
    _xlfn.LAMBDA(_xlpm.x,
        _xlfn.LET(_xlpm.kv,_xlfn.TEXTSPLIT(_xlpm.x,"="),
        VLOOKUP(VALUE(INDEX(_xlpm.kv,1)),table_loot[],2,0)&amp;" * "&amp;INDEX(_xlpm.kv,2))))),"")</f>
        <v>金属零件 * 1</v>
      </c>
      <c r="P12" s="22" t="s">
        <v>303</v>
      </c>
      <c r="Q12" s="22">
        <v>3</v>
      </c>
      <c r="R12" s="22" t="s">
        <v>244</v>
      </c>
    </row>
    <row r="13" spans="1:18" x14ac:dyDescent="0.2">
      <c r="A13" s="4">
        <v>6210101</v>
      </c>
      <c r="B13" s="4">
        <v>11</v>
      </c>
      <c r="C13" s="8" t="s">
        <v>184</v>
      </c>
      <c r="D13" s="4" t="str">
        <f t="shared" si="3"/>
        <v>dv_upgd_name_6210101_11</v>
      </c>
      <c r="E13" s="8" t="s">
        <v>187</v>
      </c>
      <c r="F13" s="4" t="str">
        <f t="shared" si="1"/>
        <v>dv_upgd_desc_6210101_11</v>
      </c>
      <c r="H13" s="19" t="s">
        <v>326</v>
      </c>
      <c r="I13" s="8" t="str" cm="1">
        <f t="array" ref="I13">_xlfn.LET(_xlpm.attr_name,VLOOKUP(_xlfn.TEXTSPLIT($R13,";"),table_attr_name[#All],2,0),
_xlpm.attr_value,VALUE(_xlfn.TEXTSPLIT($Q13,";")),
_xlpm.value_type,VLOOKUP(_xlfn.TEXTSPLIT($R13,";"),table_attr_name[#All],3,0),
_xlpm.typed_value,IF(_xlpm.value_type="pts",TEXT(_xlpm.attr_value/1000,"0%"),_xlpm.attr_value),
_xlpm.signed_attr_value,IF(_xlpm.attr_value&gt;=0,"+"&amp;_xlpm.typed_value,_xlpm.typed_value),
_xlfn.IFS($A13="","",
$P13="VariableUpgrade",_xlfn.TEXTJOIN("; ",1,_xlpm.attr_name&amp;_xlpm.signed_attr_value),
LEFT($P13,2)="DU",$H13,
TRUE,"【未实装】"&amp;$H13))</f>
        <v>【未实装】碾压伤害+1；重量+5%</v>
      </c>
      <c r="J13" s="4" t="str">
        <f t="shared" si="2"/>
        <v>dv_upgd_story_6210101_11</v>
      </c>
      <c r="N13" s="4" t="s">
        <v>202</v>
      </c>
      <c r="O13" s="13" t="str" cm="1">
        <f t="array" ref="O13">IF(N13&lt;&gt;"",
_xlfn.TEXTJOIN("; ",1,
_xlfn.MAP(_xlfn.TEXTSPLIT(N13,";"),
    _xlfn.LAMBDA(_xlpm.x,
        _xlfn.LET(_xlpm.kv,_xlfn.TEXTSPLIT(_xlpm.x,"="),
        VLOOKUP(VALUE(INDEX(_xlpm.kv,1)),table_loot[],2,0)&amp;" * "&amp;INDEX(_xlpm.kv,2))))),"")</f>
        <v>胶 * 1; 废弃木材 * 1</v>
      </c>
      <c r="P13" s="14" t="s">
        <v>189</v>
      </c>
      <c r="Q13" s="14" t="s">
        <v>190</v>
      </c>
      <c r="R13" s="14" t="s">
        <v>190</v>
      </c>
    </row>
    <row r="14" spans="1:18" x14ac:dyDescent="0.2">
      <c r="A14" s="4">
        <v>6210101</v>
      </c>
      <c r="B14" s="4">
        <v>12</v>
      </c>
      <c r="C14" s="8" t="s">
        <v>184</v>
      </c>
      <c r="D14" s="4" t="str">
        <f t="shared" si="3"/>
        <v>dv_upgd_name_6210101_12</v>
      </c>
      <c r="E14" s="8" t="s">
        <v>324</v>
      </c>
      <c r="F14" s="4" t="str">
        <f t="shared" si="1"/>
        <v>dv_upgd_desc_6210101_12</v>
      </c>
      <c r="H14" s="19" t="s">
        <v>325</v>
      </c>
      <c r="I14" s="8" t="str" cm="1">
        <f t="array" ref="I14">_xlfn.LET(_xlpm.attr_name,VLOOKUP(_xlfn.TEXTSPLIT($R14,";"),table_attr_name[#All],2,0),
_xlpm.attr_value,VALUE(_xlfn.TEXTSPLIT($Q14,";")),
_xlpm.value_type,VLOOKUP(_xlfn.TEXTSPLIT($R14,";"),table_attr_name[#All],3,0),
_xlpm.typed_value,IF(_xlpm.value_type="pts",TEXT(_xlpm.attr_value/1000,"0%"),_xlpm.attr_value),
_xlpm.signed_attr_value,IF(_xlpm.attr_value&gt;=0,"+"&amp;_xlpm.typed_value,_xlpm.typed_value),
_xlfn.IFS($A14="","",
$P14="VariableUpgrade",_xlfn.TEXTJOIN("; ",1,_xlpm.attr_name&amp;_xlpm.signed_attr_value),
LEFT($P14,2)="DU",$H14,
TRUE,"【未实装】"&amp;$H14))</f>
        <v>【未实装】碾压伤害+2；重量+5%</v>
      </c>
      <c r="J14" s="4" t="str">
        <f t="shared" si="2"/>
        <v>dv_upgd_story_6210101_12</v>
      </c>
      <c r="N14" s="4" t="s">
        <v>203</v>
      </c>
      <c r="O14" s="13" t="str" cm="1">
        <f t="array" ref="O14">IF(N14&lt;&gt;"",
_xlfn.TEXTJOIN("; ",1,
_xlfn.MAP(_xlfn.TEXTSPLIT(N14,";"),
    _xlfn.LAMBDA(_xlpm.x,
        _xlfn.LET(_xlpm.kv,_xlfn.TEXTSPLIT(_xlpm.x,"="),
        VLOOKUP(VALUE(INDEX(_xlpm.kv,1)),table_loot[],2,0)&amp;" * "&amp;INDEX(_xlpm.kv,2))))),"")</f>
        <v>胶 * 1; 废弃金属 * 1</v>
      </c>
      <c r="P14" s="14" t="s">
        <v>189</v>
      </c>
      <c r="Q14" s="14" t="s">
        <v>190</v>
      </c>
      <c r="R14" s="14" t="s">
        <v>190</v>
      </c>
    </row>
    <row r="15" spans="1:18" x14ac:dyDescent="0.2">
      <c r="A15" s="4">
        <v>6210101</v>
      </c>
      <c r="B15" s="4">
        <v>21</v>
      </c>
      <c r="C15" s="8" t="s">
        <v>184</v>
      </c>
      <c r="D15" s="4" t="str">
        <f t="shared" si="3"/>
        <v>dv_upgd_name_6210101_21</v>
      </c>
      <c r="E15" s="8" t="s">
        <v>199</v>
      </c>
      <c r="F15" s="4" t="str">
        <f t="shared" si="1"/>
        <v>dv_upgd_desc_6210101_21</v>
      </c>
      <c r="H15" s="19" t="s">
        <v>200</v>
      </c>
      <c r="I15" s="8" t="str" cm="1">
        <f t="array" ref="I15">_xlfn.LET(_xlpm.attr_name,VLOOKUP(_xlfn.TEXTSPLIT($R15,";"),table_attr_name[#All],2,0),
_xlpm.attr_value,VALUE(_xlfn.TEXTSPLIT($Q15,";")),
_xlpm.value_type,VLOOKUP(_xlfn.TEXTSPLIT($R15,";"),table_attr_name[#All],3,0),
_xlpm.typed_value,IF(_xlpm.value_type="pts",TEXT(_xlpm.attr_value/1000,"0%"),_xlpm.attr_value),
_xlpm.signed_attr_value,IF(_xlpm.attr_value&gt;=0,"+"&amp;_xlpm.typed_value,_xlpm.typed_value),
_xlfn.IFS($A15="","",
$P15="VariableUpgrade",_xlfn.TEXTJOIN("; ",1,_xlpm.attr_name&amp;_xlpm.signed_attr_value),
LEFT($P15,2)="DU",$H15,
TRUE,"【未实装】"&amp;$H15))</f>
        <v>基础动力+360</v>
      </c>
      <c r="J15" s="4" t="str">
        <f t="shared" si="2"/>
        <v>dv_upgd_story_6210101_21</v>
      </c>
      <c r="L15" s="4">
        <v>22</v>
      </c>
      <c r="N15" s="4" t="s">
        <v>198</v>
      </c>
      <c r="O15" s="13" t="str" cm="1">
        <f t="array" ref="O15">IF(N15&lt;&gt;"",
_xlfn.TEXTJOIN("; ",1,
_xlfn.MAP(_xlfn.TEXTSPLIT(N15,";"),
    _xlfn.LAMBDA(_xlpm.x,
        _xlfn.LET(_xlpm.kv,_xlfn.TEXTSPLIT(_xlpm.x,"="),
        VLOOKUP(VALUE(INDEX(_xlpm.kv,1)),table_loot[],2,0)&amp;" * "&amp;INDEX(_xlpm.kv,2))))),"")</f>
        <v>易燃粉末 * 1</v>
      </c>
      <c r="P15" s="22" t="s">
        <v>303</v>
      </c>
      <c r="Q15" s="22">
        <v>360</v>
      </c>
      <c r="R15" s="22" t="s">
        <v>245</v>
      </c>
    </row>
    <row r="16" spans="1:18" x14ac:dyDescent="0.2">
      <c r="A16" s="4">
        <v>6210101</v>
      </c>
      <c r="B16" s="4">
        <v>22</v>
      </c>
      <c r="C16" s="8" t="s">
        <v>184</v>
      </c>
      <c r="D16" s="4" t="str">
        <f t="shared" si="3"/>
        <v>dv_upgd_name_6210101_22</v>
      </c>
      <c r="E16" s="8" t="s">
        <v>197</v>
      </c>
      <c r="F16" s="4" t="str">
        <f t="shared" si="1"/>
        <v>dv_upgd_desc_6210101_22</v>
      </c>
      <c r="H16" s="19" t="s">
        <v>200</v>
      </c>
      <c r="I16" s="8" t="str" cm="1">
        <f t="array" ref="I16">_xlfn.LET(_xlpm.attr_name,VLOOKUP(_xlfn.TEXTSPLIT($R16,";"),table_attr_name[#All],2,0),
_xlpm.attr_value,VALUE(_xlfn.TEXTSPLIT($Q16,";")),
_xlpm.value_type,VLOOKUP(_xlfn.TEXTSPLIT($R16,";"),table_attr_name[#All],3,0),
_xlpm.typed_value,IF(_xlpm.value_type="pts",TEXT(_xlpm.attr_value/1000,"0%"),_xlpm.attr_value),
_xlpm.signed_attr_value,IF(_xlpm.attr_value&gt;=0,"+"&amp;_xlpm.typed_value,_xlpm.typed_value),
_xlfn.IFS($A16="","",
$P16="VariableUpgrade",_xlfn.TEXTJOIN("; ",1,_xlpm.attr_name&amp;_xlpm.signed_attr_value),
LEFT($P16,2)="DU",$H16,
TRUE,"【未实装】"&amp;$H16))</f>
        <v>基础动力+360</v>
      </c>
      <c r="J16" s="4" t="str">
        <f t="shared" si="2"/>
        <v>dv_upgd_story_6210101_22</v>
      </c>
      <c r="L16" s="4">
        <v>21</v>
      </c>
      <c r="N16" s="4" t="s">
        <v>201</v>
      </c>
      <c r="O16" s="13" t="str" cm="1">
        <f t="array" ref="O16">IF(N16&lt;&gt;"",
_xlfn.TEXTJOIN("; ",1,
_xlfn.MAP(_xlfn.TEXTSPLIT(N16,";"),
    _xlfn.LAMBDA(_xlpm.x,
        _xlfn.LET(_xlpm.kv,_xlfn.TEXTSPLIT(_xlpm.x,"="),
        VLOOKUP(VALUE(INDEX(_xlpm.kv,1)),table_loot[],2,0)&amp;" * "&amp;INDEX(_xlpm.kv,2))))),"")</f>
        <v>绑线 * 2</v>
      </c>
      <c r="P16" s="22" t="s">
        <v>303</v>
      </c>
      <c r="Q16" s="22">
        <v>360</v>
      </c>
      <c r="R16" s="22" t="s">
        <v>245</v>
      </c>
    </row>
    <row r="17" spans="1:18" x14ac:dyDescent="0.2">
      <c r="D17" s="4" t="str">
        <f t="shared" si="3"/>
        <v/>
      </c>
      <c r="F17" s="4" t="str">
        <f t="shared" si="1"/>
        <v/>
      </c>
      <c r="I17" s="8" t="str" cm="1">
        <f t="array" ref="I17">_xlfn.LET(_xlpm.attr_name,VLOOKUP(_xlfn.TEXTSPLIT($R17,";"),table_attr_name[#All],2,0),
_xlpm.attr_value,VALUE(_xlfn.TEXTSPLIT($Q17,";")),
_xlpm.value_type,VLOOKUP(_xlfn.TEXTSPLIT($R17,";"),table_attr_name[#All],3,0),
_xlpm.typed_value,IF(_xlpm.value_type="pts",TEXT(_xlpm.attr_value/1000,"0%"),_xlpm.attr_value),
_xlpm.signed_attr_value,IF(_xlpm.attr_value&gt;=0,"+"&amp;_xlpm.typed_value,_xlpm.typed_value),
_xlfn.IFS($A17="","",
$P17="VariableUpgrade",_xlfn.TEXTJOIN("; ",1,_xlpm.attr_name&amp;_xlpm.signed_attr_value),
LEFT($P17,2)="DU",$H17,
TRUE,"【未实装】"&amp;$H17))</f>
        <v/>
      </c>
      <c r="J17" s="4" t="str">
        <f t="shared" si="2"/>
        <v/>
      </c>
    </row>
    <row r="18" spans="1:18" x14ac:dyDescent="0.2">
      <c r="A18" s="4">
        <v>6210102</v>
      </c>
      <c r="B18" s="4">
        <v>11</v>
      </c>
      <c r="C18" s="8" t="s">
        <v>204</v>
      </c>
      <c r="D18" s="4" t="str">
        <f t="shared" si="3"/>
        <v>dv_upgd_name_6210102_11</v>
      </c>
      <c r="E18" s="8" t="s">
        <v>205</v>
      </c>
      <c r="F18" s="4" t="str">
        <f t="shared" si="1"/>
        <v>dv_upgd_desc_6210102_11</v>
      </c>
      <c r="H18" s="19" t="s">
        <v>212</v>
      </c>
      <c r="I18" s="8" t="str" cm="1">
        <f t="array" ref="I18">_xlfn.LET(_xlpm.attr_name,VLOOKUP(_xlfn.TEXTSPLIT($R18,";"),table_attr_name[#All],2,0),
_xlpm.attr_value,VALUE(_xlfn.TEXTSPLIT($Q18,";")),
_xlpm.value_type,VLOOKUP(_xlfn.TEXTSPLIT($R18,";"),table_attr_name[#All],3,0),
_xlpm.typed_value,IF(_xlpm.value_type="pts",TEXT(_xlpm.attr_value/1000,"0%"),_xlpm.attr_value),
_xlpm.signed_attr_value,IF(_xlpm.attr_value&gt;=0,"+"&amp;_xlpm.typed_value,_xlpm.typed_value),
_xlfn.IFS($A18="","",
$P18="VariableUpgrade",_xlfn.TEXTJOIN("; ",1,_xlpm.attr_name&amp;_xlpm.signed_attr_value),
LEFT($P18,2)="DU",$H18,
TRUE,"【未实装】"&amp;$H18))</f>
        <v>基础重量-150</v>
      </c>
      <c r="J18" s="4" t="str">
        <f t="shared" si="2"/>
        <v>dv_upgd_story_6210102_11</v>
      </c>
      <c r="L18" s="4">
        <v>21</v>
      </c>
      <c r="N18" s="4" t="s">
        <v>84</v>
      </c>
      <c r="O18" s="13" t="str" cm="1">
        <f t="array" ref="O18">IF(N18&lt;&gt;"",
_xlfn.TEXTJOIN("; ",1,
_xlfn.MAP(_xlfn.TEXTSPLIT(N18,";"),
    _xlfn.LAMBDA(_xlpm.x,
        _xlfn.LET(_xlpm.kv,_xlfn.TEXTSPLIT(_xlpm.x,"="),
        VLOOKUP(VALUE(INDEX(_xlpm.kv,1)),table_loot[],2,0)&amp;" * "&amp;INDEX(_xlpm.kv,2))))),"")</f>
        <v>金属零件 * 1</v>
      </c>
      <c r="P18" s="22" t="s">
        <v>303</v>
      </c>
      <c r="Q18" s="22">
        <v>-150</v>
      </c>
      <c r="R18" s="22" t="s">
        <v>232</v>
      </c>
    </row>
    <row r="19" spans="1:18" x14ac:dyDescent="0.2">
      <c r="A19" s="4">
        <v>6210102</v>
      </c>
      <c r="B19" s="4">
        <v>12</v>
      </c>
      <c r="C19" s="8" t="s">
        <v>204</v>
      </c>
      <c r="D19" s="4" t="str">
        <f t="shared" si="3"/>
        <v>dv_upgd_name_6210102_12</v>
      </c>
      <c r="E19" s="8" t="s">
        <v>206</v>
      </c>
      <c r="F19" s="4" t="str">
        <f t="shared" si="1"/>
        <v>dv_upgd_desc_6210102_12</v>
      </c>
      <c r="H19" s="19" t="s">
        <v>211</v>
      </c>
      <c r="I19" s="8" t="str" cm="1">
        <f t="array" ref="I19">_xlfn.LET(_xlpm.attr_name,VLOOKUP(_xlfn.TEXTSPLIT($R19,";"),table_attr_name[#All],2,0),
_xlpm.attr_value,VALUE(_xlfn.TEXTSPLIT($Q19,";")),
_xlpm.value_type,VLOOKUP(_xlfn.TEXTSPLIT($R19,";"),table_attr_name[#All],3,0),
_xlpm.typed_value,IF(_xlpm.value_type="pts",TEXT(_xlpm.attr_value/1000,"0%"),_xlpm.attr_value),
_xlpm.signed_attr_value,IF(_xlpm.attr_value&gt;=0,"+"&amp;_xlpm.typed_value,_xlpm.typed_value),
_xlfn.IFS($A19="","",
$P19="VariableUpgrade",_xlfn.TEXTJOIN("; ",1,_xlpm.attr_name&amp;_xlpm.signed_attr_value),
LEFT($P19,2)="DU",$H19,
TRUE,"【未实装】"&amp;$H19))</f>
        <v>基础重量-100</v>
      </c>
      <c r="J19" s="4" t="str">
        <f t="shared" si="2"/>
        <v>dv_upgd_story_6210102_12</v>
      </c>
      <c r="M19" s="4">
        <v>11</v>
      </c>
      <c r="N19" s="4" t="s">
        <v>215</v>
      </c>
      <c r="O19" s="13" t="str" cm="1">
        <f t="array" ref="O19">IF(N19&lt;&gt;"",
_xlfn.TEXTJOIN("; ",1,
_xlfn.MAP(_xlfn.TEXTSPLIT(N19,";"),
    _xlfn.LAMBDA(_xlpm.x,
        _xlfn.LET(_xlpm.kv,_xlfn.TEXTSPLIT(_xlpm.x,"="),
        VLOOKUP(VALUE(INDEX(_xlpm.kv,1)),table_loot[],2,0)&amp;" * "&amp;INDEX(_xlpm.kv,2))))),"")</f>
        <v>金属零件 * 2</v>
      </c>
      <c r="P19" s="22" t="s">
        <v>303</v>
      </c>
      <c r="Q19" s="22">
        <v>-100</v>
      </c>
      <c r="R19" s="22" t="s">
        <v>232</v>
      </c>
    </row>
    <row r="20" spans="1:18" x14ac:dyDescent="0.2">
      <c r="A20" s="4">
        <v>6210102</v>
      </c>
      <c r="B20" s="4">
        <v>21</v>
      </c>
      <c r="C20" s="8" t="s">
        <v>204</v>
      </c>
      <c r="D20" s="4" t="str">
        <f t="shared" si="3"/>
        <v>dv_upgd_name_6210102_21</v>
      </c>
      <c r="E20" s="8" t="s">
        <v>207</v>
      </c>
      <c r="F20" s="4" t="str">
        <f t="shared" si="1"/>
        <v>dv_upgd_desc_6210102_21</v>
      </c>
      <c r="H20" s="19" t="s">
        <v>213</v>
      </c>
      <c r="I20" s="8" t="str" cm="1">
        <f t="array" ref="I20">_xlfn.LET(_xlpm.attr_name,VLOOKUP(_xlfn.TEXTSPLIT($R20,";"),table_attr_name[#All],2,0),
_xlpm.attr_value,VALUE(_xlfn.TEXTSPLIT($Q20,";")),
_xlpm.value_type,VLOOKUP(_xlfn.TEXTSPLIT($R20,";"),table_attr_name[#All],3,0),
_xlpm.typed_value,IF(_xlpm.value_type="pts",TEXT(_xlpm.attr_value/1000,"0%"),_xlpm.attr_value),
_xlpm.signed_attr_value,IF(_xlpm.attr_value&gt;=0,"+"&amp;_xlpm.typed_value,_xlpm.typed_value),
_xlfn.IFS($A20="","",
$P20="VariableUpgrade",_xlfn.TEXTJOIN("; ",1,_xlpm.attr_name&amp;_xlpm.signed_attr_value),
LEFT($P20,2)="DU",$H20,
TRUE,"【未实装】"&amp;$H20))</f>
        <v>基础重量+75; 基础耐久+20</v>
      </c>
      <c r="J20" s="4" t="str">
        <f t="shared" si="2"/>
        <v>dv_upgd_story_6210102_21</v>
      </c>
      <c r="L20" s="4">
        <v>11</v>
      </c>
      <c r="N20" s="4" t="s">
        <v>84</v>
      </c>
      <c r="O20" s="13" t="str" cm="1">
        <f t="array" ref="O20">IF(N20&lt;&gt;"",
_xlfn.TEXTJOIN("; ",1,
_xlfn.MAP(_xlfn.TEXTSPLIT(N20,";"),
    _xlfn.LAMBDA(_xlpm.x,
        _xlfn.LET(_xlpm.kv,_xlfn.TEXTSPLIT(_xlpm.x,"="),
        VLOOKUP(VALUE(INDEX(_xlpm.kv,1)),table_loot[],2,0)&amp;" * "&amp;INDEX(_xlpm.kv,2))))),"")</f>
        <v>金属零件 * 1</v>
      </c>
      <c r="P20" s="22" t="s">
        <v>303</v>
      </c>
      <c r="Q20" s="22" t="s">
        <v>246</v>
      </c>
      <c r="R20" s="22" t="s">
        <v>247</v>
      </c>
    </row>
    <row r="21" spans="1:18" x14ac:dyDescent="0.2">
      <c r="A21" s="4">
        <v>6210102</v>
      </c>
      <c r="B21" s="4">
        <v>22</v>
      </c>
      <c r="C21" s="8" t="s">
        <v>204</v>
      </c>
      <c r="D21" s="4" t="str">
        <f t="shared" si="3"/>
        <v>dv_upgd_name_6210102_22</v>
      </c>
      <c r="E21" s="8" t="s">
        <v>208</v>
      </c>
      <c r="F21" s="4" t="str">
        <f t="shared" si="1"/>
        <v>dv_upgd_desc_6210102_22</v>
      </c>
      <c r="H21" s="19" t="s">
        <v>214</v>
      </c>
      <c r="I21" s="8" t="str" cm="1">
        <f t="array" ref="I21">_xlfn.LET(_xlpm.attr_name,VLOOKUP(_xlfn.TEXTSPLIT($R21,";"),table_attr_name[#All],2,0),
_xlpm.attr_value,VALUE(_xlfn.TEXTSPLIT($Q21,";")),
_xlpm.value_type,VLOOKUP(_xlfn.TEXTSPLIT($R21,";"),table_attr_name[#All],3,0),
_xlpm.typed_value,IF(_xlpm.value_type="pts",TEXT(_xlpm.attr_value/1000,"0%"),_xlpm.attr_value),
_xlpm.signed_attr_value,IF(_xlpm.attr_value&gt;=0,"+"&amp;_xlpm.typed_value,_xlpm.typed_value),
_xlfn.IFS($A21="","",
$P21="VariableUpgrade",_xlfn.TEXTJOIN("; ",1,_xlpm.attr_name&amp;_xlpm.signed_attr_value),
LEFT($P21,2)="DU",$H21,
TRUE,"【未实装】"&amp;$H21))</f>
        <v>基础重量+75; 基础耐久+25</v>
      </c>
      <c r="J21" s="4" t="str">
        <f t="shared" si="2"/>
        <v>dv_upgd_story_6210102_22</v>
      </c>
      <c r="M21" s="4">
        <v>21</v>
      </c>
      <c r="N21" s="4" t="s">
        <v>215</v>
      </c>
      <c r="O21" s="13" t="str" cm="1">
        <f t="array" ref="O21">IF(N21&lt;&gt;"",
_xlfn.TEXTJOIN("; ",1,
_xlfn.MAP(_xlfn.TEXTSPLIT(N21,";"),
    _xlfn.LAMBDA(_xlpm.x,
        _xlfn.LET(_xlpm.kv,_xlfn.TEXTSPLIT(_xlpm.x,"="),
        VLOOKUP(VALUE(INDEX(_xlpm.kv,1)),table_loot[],2,0)&amp;" * "&amp;INDEX(_xlpm.kv,2))))),"")</f>
        <v>金属零件 * 2</v>
      </c>
      <c r="P21" s="22" t="s">
        <v>303</v>
      </c>
      <c r="Q21" s="22" t="s">
        <v>248</v>
      </c>
      <c r="R21" s="22" t="s">
        <v>247</v>
      </c>
    </row>
    <row r="22" spans="1:18" x14ac:dyDescent="0.2">
      <c r="A22" s="4">
        <v>6210102</v>
      </c>
      <c r="B22" s="4">
        <v>31</v>
      </c>
      <c r="C22" s="8" t="s">
        <v>204</v>
      </c>
      <c r="D22" s="4" t="str">
        <f t="shared" si="3"/>
        <v>dv_upgd_name_6210102_31</v>
      </c>
      <c r="E22" s="8" t="s">
        <v>209</v>
      </c>
      <c r="F22" s="4" t="str">
        <f t="shared" si="1"/>
        <v>dv_upgd_desc_6210102_31</v>
      </c>
      <c r="H22" s="19" t="s">
        <v>200</v>
      </c>
      <c r="I22" s="8" t="str" cm="1">
        <f t="array" ref="I22">_xlfn.LET(_xlpm.attr_name,VLOOKUP(_xlfn.TEXTSPLIT($R22,";"),table_attr_name[#All],2,0),
_xlpm.attr_value,VALUE(_xlfn.TEXTSPLIT($Q22,";")),
_xlpm.value_type,VLOOKUP(_xlfn.TEXTSPLIT($R22,";"),table_attr_name[#All],3,0),
_xlpm.typed_value,IF(_xlpm.value_type="pts",TEXT(_xlpm.attr_value/1000,"0%"),_xlpm.attr_value),
_xlpm.signed_attr_value,IF(_xlpm.attr_value&gt;=0,"+"&amp;_xlpm.typed_value,_xlpm.typed_value),
_xlfn.IFS($A22="","",
$P22="VariableUpgrade",_xlfn.TEXTJOIN("; ",1,_xlpm.attr_name&amp;_xlpm.signed_attr_value),
LEFT($P22,2)="DU",$H22,
TRUE,"【未实装】"&amp;$H22))</f>
        <v>基础动力+1000</v>
      </c>
      <c r="J22" s="4" t="str">
        <f t="shared" si="2"/>
        <v>dv_upgd_story_6210102_31</v>
      </c>
      <c r="N22" s="4" t="s">
        <v>210</v>
      </c>
      <c r="O22" s="13" t="str" cm="1">
        <f t="array" ref="O22">IF(N22&lt;&gt;"",
_xlfn.TEXTJOIN("; ",1,
_xlfn.MAP(_xlfn.TEXTSPLIT(N22,";"),
    _xlfn.LAMBDA(_xlpm.x,
        _xlfn.LET(_xlpm.kv,_xlfn.TEXTSPLIT(_xlpm.x,"="),
        VLOOKUP(VALUE(INDEX(_xlpm.kv,1)),table_loot[],2,0)&amp;" * "&amp;INDEX(_xlpm.kv,2))))),"")</f>
        <v>易燃粉末 * 3; 金属零件 * 3</v>
      </c>
      <c r="P22" s="22" t="s">
        <v>303</v>
      </c>
      <c r="Q22" s="22">
        <v>1000</v>
      </c>
      <c r="R22" s="22" t="s">
        <v>245</v>
      </c>
    </row>
    <row r="23" spans="1:18" x14ac:dyDescent="0.2">
      <c r="D23" s="4" t="str">
        <f t="shared" si="3"/>
        <v/>
      </c>
      <c r="F23" s="4" t="str">
        <f t="shared" si="1"/>
        <v/>
      </c>
      <c r="I23" s="8" t="str" cm="1">
        <f t="array" ref="I23">_xlfn.LET(_xlpm.attr_name,VLOOKUP(_xlfn.TEXTSPLIT($R23,";"),table_attr_name[#All],2,0),
_xlpm.attr_value,VALUE(_xlfn.TEXTSPLIT($Q23,";")),
_xlpm.value_type,VLOOKUP(_xlfn.TEXTSPLIT($R23,";"),table_attr_name[#All],3,0),
_xlpm.typed_value,IF(_xlpm.value_type="pts",TEXT(_xlpm.attr_value/1000,"0%"),_xlpm.attr_value),
_xlpm.signed_attr_value,IF(_xlpm.attr_value&gt;=0,"+"&amp;_xlpm.typed_value,_xlpm.typed_value),
_xlfn.IFS($A23="","",
$P23="VariableUpgrade",_xlfn.TEXTJOIN("; ",1,_xlpm.attr_name&amp;_xlpm.signed_attr_value),
LEFT($P23,2)="DU",$H23,
TRUE,"【未实装】"&amp;$H23))</f>
        <v/>
      </c>
      <c r="J23" s="4" t="str">
        <f t="shared" si="2"/>
        <v/>
      </c>
    </row>
    <row r="24" spans="1:18" s="27" customFormat="1" x14ac:dyDescent="0.2">
      <c r="C24" s="28"/>
      <c r="E24" s="28"/>
      <c r="G24" s="29"/>
      <c r="H24" s="29"/>
      <c r="I24" s="28"/>
      <c r="K24" s="28"/>
      <c r="O24" s="30"/>
    </row>
    <row r="26" spans="1:18" x14ac:dyDescent="0.2">
      <c r="A26" s="4">
        <v>6310101</v>
      </c>
      <c r="B26" s="4">
        <v>11</v>
      </c>
      <c r="C26" s="8" t="s">
        <v>3</v>
      </c>
      <c r="D26" s="4" t="str">
        <f t="shared" si="3"/>
        <v>dv_upgd_name_6310101_11</v>
      </c>
      <c r="E26" s="8" t="s">
        <v>150</v>
      </c>
      <c r="F26" s="4" t="str">
        <f t="shared" si="1"/>
        <v>dv_upgd_desc_6310101_11</v>
      </c>
      <c r="H26" s="19" t="s">
        <v>155</v>
      </c>
      <c r="I26" s="8" t="str" cm="1">
        <f t="array" ref="I26">_xlfn.LET(_xlpm.attr_name,VLOOKUP(_xlfn.TEXTSPLIT($R26,";"),table_attr_name[#All],2,0),
_xlpm.attr_value,VALUE(_xlfn.TEXTSPLIT($Q26,";")),
_xlpm.value_type,VLOOKUP(_xlfn.TEXTSPLIT($R26,";"),table_attr_name[#All],3,0),
_xlpm.typed_value,IF(_xlpm.value_type="pts",TEXT(_xlpm.attr_value/1000,"0%"),_xlpm.attr_value),
_xlpm.signed_attr_value,IF(_xlpm.attr_value&gt;=0,"+"&amp;_xlpm.typed_value,_xlpm.typed_value),
_xlfn.IFS($A26="","",
$P26="VariableUpgrade",_xlfn.TEXTJOIN("; ",1,_xlpm.attr_name&amp;_xlpm.signed_attr_value),
LEFT($P26,2)="DU",$H26,
TRUE,"【未实装】"&amp;$H26))</f>
        <v>基础攻击力+2</v>
      </c>
      <c r="J26" s="4" t="str">
        <f t="shared" si="2"/>
        <v>dv_upgd_story_6310101_11</v>
      </c>
      <c r="N26" s="4" t="s">
        <v>58</v>
      </c>
      <c r="O26" s="13" t="str" cm="1">
        <f t="array" ref="O26">IF(N26&lt;&gt;"",
_xlfn.TEXTJOIN("; ",1,
_xlfn.MAP(_xlfn.TEXTSPLIT(N26,";"),
    _xlfn.LAMBDA(_xlpm.x,
        _xlfn.LET(_xlpm.kv,_xlfn.TEXTSPLIT(_xlpm.x,"="),
        VLOOKUP(VALUE(INDEX(_xlpm.kv,1)),table_loot[],2,0)&amp;" * "&amp;INDEX(_xlpm.kv,2))))),"")</f>
        <v>磨刀石 * 1</v>
      </c>
      <c r="P26" s="22" t="s">
        <v>303</v>
      </c>
      <c r="Q26" s="22">
        <v>2</v>
      </c>
      <c r="R26" s="22" t="s">
        <v>252</v>
      </c>
    </row>
    <row r="27" spans="1:18" x14ac:dyDescent="0.2">
      <c r="A27" s="4">
        <v>6310101</v>
      </c>
      <c r="B27" s="4">
        <v>12</v>
      </c>
      <c r="C27" s="8" t="s">
        <v>3</v>
      </c>
      <c r="D27" s="4" t="str">
        <f t="shared" si="3"/>
        <v>dv_upgd_name_6310101_12</v>
      </c>
      <c r="E27" s="8" t="s">
        <v>144</v>
      </c>
      <c r="F27" s="4" t="str">
        <f t="shared" si="1"/>
        <v>dv_upgd_desc_6310101_12</v>
      </c>
      <c r="H27" s="19" t="s">
        <v>145</v>
      </c>
      <c r="I27" s="8" t="str" cm="1">
        <f t="array" ref="I27">_xlfn.LET(_xlpm.attr_name,VLOOKUP(_xlfn.TEXTSPLIT($R27,";"),table_attr_name[#All],2,0),
_xlpm.attr_value,VALUE(_xlfn.TEXTSPLIT($Q27,";")),
_xlpm.value_type,VLOOKUP(_xlfn.TEXTSPLIT($R27,";"),table_attr_name[#All],3,0),
_xlpm.typed_value,IF(_xlpm.value_type="pts",TEXT(_xlpm.attr_value/1000,"0%"),_xlpm.attr_value),
_xlpm.signed_attr_value,IF(_xlpm.attr_value&gt;=0,"+"&amp;_xlpm.typed_value,_xlpm.typed_value),
_xlfn.IFS($A27="","",
$P27="VariableUpgrade",_xlfn.TEXTJOIN("; ",1,_xlpm.attr_name&amp;_xlpm.signed_attr_value),
LEFT($P27,2)="DU",$H27,
TRUE,"【未实装】"&amp;$H27))</f>
        <v>【未实装】使目标移动速度与攻击速度降低50%，持续10秒</v>
      </c>
      <c r="J27" s="4" t="str">
        <f t="shared" si="2"/>
        <v>dv_upgd_story_6310101_12</v>
      </c>
      <c r="M27" s="4">
        <v>11</v>
      </c>
      <c r="N27" s="4" t="s">
        <v>163</v>
      </c>
      <c r="O27" s="13" t="str" cm="1">
        <f t="array" ref="O27">IF(N27&lt;&gt;"",
_xlfn.TEXTJOIN("; ",1,
_xlfn.MAP(_xlfn.TEXTSPLIT(N27,";"),
    _xlfn.LAMBDA(_xlpm.x,
        _xlfn.LET(_xlpm.kv,_xlfn.TEXTSPLIT(_xlpm.x,"="),
        VLOOKUP(VALUE(INDEX(_xlpm.kv,1)),table_loot[],2,0)&amp;" * "&amp;INDEX(_xlpm.kv,2))))),"")</f>
        <v>金属零件 * 1; 磨刀石 * 2</v>
      </c>
      <c r="P27" s="14" t="s">
        <v>189</v>
      </c>
      <c r="Q27" s="14" t="s">
        <v>190</v>
      </c>
      <c r="R27" s="14" t="s">
        <v>190</v>
      </c>
    </row>
    <row r="28" spans="1:18" x14ac:dyDescent="0.2">
      <c r="A28" s="4">
        <v>6310101</v>
      </c>
      <c r="B28" s="4">
        <v>13</v>
      </c>
      <c r="C28" s="8" t="s">
        <v>3</v>
      </c>
      <c r="D28" s="4" t="str">
        <f t="shared" si="3"/>
        <v>dv_upgd_name_6310101_13</v>
      </c>
      <c r="E28" s="8" t="s">
        <v>143</v>
      </c>
      <c r="F28" s="4" t="str">
        <f t="shared" si="1"/>
        <v>dv_upgd_desc_6310101_13</v>
      </c>
      <c r="H28" s="19" t="s">
        <v>146</v>
      </c>
      <c r="I28" s="8" t="str" cm="1">
        <f t="array" ref="I28">_xlfn.LET(_xlpm.attr_name,VLOOKUP(_xlfn.TEXTSPLIT($R28,";"),table_attr_name[#All],2,0),
_xlpm.attr_value,VALUE(_xlfn.TEXTSPLIT($Q28,";")),
_xlpm.value_type,VLOOKUP(_xlfn.TEXTSPLIT($R28,";"),table_attr_name[#All],3,0),
_xlpm.typed_value,IF(_xlpm.value_type="pts",TEXT(_xlpm.attr_value/1000,"0%"),_xlpm.attr_value),
_xlpm.signed_attr_value,IF(_xlpm.attr_value&gt;=0,"+"&amp;_xlpm.typed_value,_xlpm.typed_value),
_xlfn.IFS($A28="","",
$P28="VariableUpgrade",_xlfn.TEXTJOIN("; ",1,_xlpm.attr_name&amp;_xlpm.signed_attr_value),
LEFT($P28,2)="DU",$H28,
TRUE,"【未实装】"&amp;$H28))</f>
        <v>【未实装】使目标流血，每秒损失10%最大生命值，持续3秒</v>
      </c>
      <c r="J28" s="4" t="str">
        <f t="shared" si="2"/>
        <v>dv_upgd_story_6310101_13</v>
      </c>
      <c r="M28" s="4">
        <v>12</v>
      </c>
      <c r="N28" s="4" t="s">
        <v>167</v>
      </c>
      <c r="O28" s="13" t="str" cm="1">
        <f t="array" ref="O28">IF(N28&lt;&gt;"",
_xlfn.TEXTJOIN("; ",1,
_xlfn.MAP(_xlfn.TEXTSPLIT(N28,";"),
    _xlfn.LAMBDA(_xlpm.x,
        _xlfn.LET(_xlpm.kv,_xlfn.TEXTSPLIT(_xlpm.x,"="),
        VLOOKUP(VALUE(INDEX(_xlpm.kv,1)),table_loot[],2,0)&amp;" * "&amp;INDEX(_xlpm.kv,2))))),"")</f>
        <v>金属零件 * 1; 武器部件 * 1; 优质磨刀石 * 1</v>
      </c>
      <c r="P28" s="14" t="s">
        <v>189</v>
      </c>
      <c r="Q28" s="14" t="s">
        <v>190</v>
      </c>
      <c r="R28" s="14" t="s">
        <v>190</v>
      </c>
    </row>
    <row r="29" spans="1:18" x14ac:dyDescent="0.2">
      <c r="A29" s="4">
        <v>6310101</v>
      </c>
      <c r="B29" s="4">
        <v>21</v>
      </c>
      <c r="C29" s="8" t="s">
        <v>3</v>
      </c>
      <c r="D29" s="4" t="str">
        <f t="shared" si="3"/>
        <v>dv_upgd_name_6310101_21</v>
      </c>
      <c r="E29" s="8" t="s">
        <v>159</v>
      </c>
      <c r="F29" s="4" t="str">
        <f t="shared" si="1"/>
        <v>dv_upgd_desc_6310101_21</v>
      </c>
      <c r="H29" s="19" t="s">
        <v>160</v>
      </c>
      <c r="I29" s="8" t="str" cm="1">
        <f t="array" ref="I29">_xlfn.LET(_xlpm.attr_name,VLOOKUP(_xlfn.TEXTSPLIT($R29,";"),table_attr_name[#All],2,0),
_xlpm.attr_value,VALUE(_xlfn.TEXTSPLIT($Q29,";")),
_xlpm.value_type,VLOOKUP(_xlfn.TEXTSPLIT($R29,";"),table_attr_name[#All],3,0),
_xlpm.typed_value,IF(_xlpm.value_type="pts",TEXT(_xlpm.attr_value/1000,"0%"),_xlpm.attr_value),
_xlpm.signed_attr_value,IF(_xlpm.attr_value&gt;=0,"+"&amp;_xlpm.typed_value,_xlpm.typed_value),
_xlfn.IFS($A29="","",
$P29="VariableUpgrade",_xlfn.TEXTJOIN("; ",1,_xlpm.attr_name&amp;_xlpm.signed_attr_value),
LEFT($P29,2)="DU",$H29,
TRUE,"【未实装】"&amp;$H29))</f>
        <v>【未实装】概率暴击。爆伤=300%，暴击率 = 已增加伤害。</v>
      </c>
      <c r="J29" s="4" t="str">
        <f t="shared" si="2"/>
        <v>dv_upgd_story_6310101_21</v>
      </c>
      <c r="L29" s="4">
        <v>22</v>
      </c>
      <c r="N29" s="4" t="s">
        <v>166</v>
      </c>
      <c r="O29" s="13" t="str" cm="1">
        <f t="array" ref="O29">IF(N29&lt;&gt;"",
_xlfn.TEXTJOIN("; ",1,
_xlfn.MAP(_xlfn.TEXTSPLIT(N29,";"),
    _xlfn.LAMBDA(_xlpm.x,
        _xlfn.LET(_xlpm.kv,_xlfn.TEXTSPLIT(_xlpm.x,"="),
        VLOOKUP(VALUE(INDEX(_xlpm.kv,1)),table_loot[],2,0)&amp;" * "&amp;INDEX(_xlpm.kv,2))))),"")</f>
        <v>柔软皮毛 * 1; 优质磨刀石 * 2</v>
      </c>
      <c r="P29" s="14" t="s">
        <v>189</v>
      </c>
      <c r="Q29" s="14" t="s">
        <v>190</v>
      </c>
      <c r="R29" s="14" t="s">
        <v>190</v>
      </c>
    </row>
    <row r="30" spans="1:18" x14ac:dyDescent="0.2">
      <c r="A30" s="4">
        <v>6310101</v>
      </c>
      <c r="B30" s="4">
        <v>22</v>
      </c>
      <c r="C30" s="8" t="s">
        <v>3</v>
      </c>
      <c r="D30" s="4" t="str">
        <f t="shared" si="3"/>
        <v>dv_upgd_name_6310101_22</v>
      </c>
      <c r="E30" s="8" t="s">
        <v>152</v>
      </c>
      <c r="F30" s="4" t="str">
        <f t="shared" si="1"/>
        <v>dv_upgd_desc_6310101_22</v>
      </c>
      <c r="H30" s="19" t="s">
        <v>153</v>
      </c>
      <c r="I30" s="8" t="str" cm="1">
        <f t="array" ref="I30">_xlfn.LET(_xlpm.attr_name,VLOOKUP(_xlfn.TEXTSPLIT($R30,";"),table_attr_name[#All],2,0),
_xlpm.attr_value,VALUE(_xlfn.TEXTSPLIT($Q30,";")),
_xlpm.value_type,VLOOKUP(_xlfn.TEXTSPLIT($R30,";"),table_attr_name[#All],3,0),
_xlpm.typed_value,IF(_xlpm.value_type="pts",TEXT(_xlpm.attr_value/1000,"0%"),_xlpm.attr_value),
_xlpm.signed_attr_value,IF(_xlpm.attr_value&gt;=0,"+"&amp;_xlpm.typed_value,_xlpm.typed_value),
_xlfn.IFS($A30="","",
$P30="VariableUpgrade",_xlfn.TEXTJOIN("; ",1,_xlpm.attr_name&amp;_xlpm.signed_attr_value),
LEFT($P30,2)="DU",$H30,
TRUE,"【未实装】"&amp;$H30))</f>
        <v>【未实装】攻击速度+100%</v>
      </c>
      <c r="J30" s="4" t="str">
        <f t="shared" si="2"/>
        <v>dv_upgd_story_6310101_22</v>
      </c>
      <c r="L30" s="4">
        <v>23</v>
      </c>
      <c r="N30" s="4" t="s">
        <v>165</v>
      </c>
      <c r="O30" s="13" t="str" cm="1">
        <f t="array" ref="O30">IF(N30&lt;&gt;"",
_xlfn.TEXTJOIN("; ",1,
_xlfn.MAP(_xlfn.TEXTSPLIT(N30,";"),
    _xlfn.LAMBDA(_xlpm.x,
        _xlfn.LET(_xlpm.kv,_xlfn.TEXTSPLIT(_xlpm.x,"="),
        VLOOKUP(VALUE(INDEX(_xlpm.kv,1)),table_loot[],2,0)&amp;" * "&amp;INDEX(_xlpm.kv,2))))),"")</f>
        <v>柔软皮毛 * 1; 武器部件 * 2</v>
      </c>
      <c r="P30" s="14" t="s">
        <v>189</v>
      </c>
      <c r="Q30" s="14" t="s">
        <v>190</v>
      </c>
      <c r="R30" s="14" t="s">
        <v>190</v>
      </c>
    </row>
    <row r="31" spans="1:18" x14ac:dyDescent="0.2">
      <c r="A31" s="4">
        <v>6310101</v>
      </c>
      <c r="B31" s="4">
        <v>23</v>
      </c>
      <c r="C31" s="8" t="s">
        <v>3</v>
      </c>
      <c r="D31" s="4" t="str">
        <f t="shared" si="3"/>
        <v>dv_upgd_name_6310101_23</v>
      </c>
      <c r="E31" s="8" t="s">
        <v>158</v>
      </c>
      <c r="F31" s="4" t="str">
        <f t="shared" si="1"/>
        <v>dv_upgd_desc_6310101_23</v>
      </c>
      <c r="H31" s="19" t="s">
        <v>161</v>
      </c>
      <c r="I31" s="8" t="str" cm="1">
        <f t="array" ref="I31">_xlfn.LET(_xlpm.attr_name,VLOOKUP(_xlfn.TEXTSPLIT($R31,";"),table_attr_name[#All],2,0),
_xlpm.attr_value,VALUE(_xlfn.TEXTSPLIT($Q31,";")),
_xlpm.value_type,VLOOKUP(_xlfn.TEXTSPLIT($R31,";"),table_attr_name[#All],3,0),
_xlpm.typed_value,IF(_xlpm.value_type="pts",TEXT(_xlpm.attr_value/1000,"0%"),_xlpm.attr_value),
_xlpm.signed_attr_value,IF(_xlpm.attr_value&gt;=0,"+"&amp;_xlpm.typed_value,_xlpm.typed_value),
_xlfn.IFS($A31="","",
$P31="VariableUpgrade",_xlfn.TEXTJOIN("; ",1,_xlpm.attr_name&amp;_xlpm.signed_attr_value),
LEFT($P31,2)="DU",$H31,
TRUE,"【未实装】"&amp;$H31))</f>
        <v>【未实装】每次命中目标，会使攻击伤害叠加20%，持续10秒。</v>
      </c>
      <c r="J31" s="4" t="str">
        <f t="shared" si="2"/>
        <v>dv_upgd_story_6310101_23</v>
      </c>
      <c r="L31" s="4">
        <v>21</v>
      </c>
      <c r="N31" s="4" t="s">
        <v>164</v>
      </c>
      <c r="O31" s="13" t="str" cm="1">
        <f t="array" ref="O31">IF(N31&lt;&gt;"",
_xlfn.TEXTJOIN("; ",1,
_xlfn.MAP(_xlfn.TEXTSPLIT(N31,";"),
    _xlfn.LAMBDA(_xlpm.x,
        _xlfn.LET(_xlpm.kv,_xlfn.TEXTSPLIT(_xlpm.x,"="),
        VLOOKUP(VALUE(INDEX(_xlpm.kv,1)),table_loot[],2,0)&amp;" * "&amp;INDEX(_xlpm.kv,2))))),"")</f>
        <v>武器部件 * 1; 优质磨刀石 * 1</v>
      </c>
      <c r="P31" s="14" t="s">
        <v>189</v>
      </c>
      <c r="Q31" s="14" t="s">
        <v>190</v>
      </c>
      <c r="R31" s="14" t="s">
        <v>190</v>
      </c>
    </row>
    <row r="32" spans="1:18" x14ac:dyDescent="0.2">
      <c r="A32" s="4">
        <v>6310101</v>
      </c>
      <c r="B32" s="4">
        <v>31</v>
      </c>
      <c r="C32" s="8" t="s">
        <v>3</v>
      </c>
      <c r="D32" s="4" t="str">
        <f t="shared" si="3"/>
        <v>dv_upgd_name_6310101_31</v>
      </c>
      <c r="E32" s="8" t="s">
        <v>142</v>
      </c>
      <c r="F32" s="4" t="str">
        <f t="shared" si="1"/>
        <v>dv_upgd_desc_6310101_31</v>
      </c>
      <c r="H32" s="19" t="s">
        <v>151</v>
      </c>
      <c r="I32" s="8" t="str" cm="1">
        <f t="array" ref="I32">_xlfn.LET(_xlpm.attr_name,VLOOKUP(_xlfn.TEXTSPLIT($R32,";"),table_attr_name[#All],2,0),
_xlpm.attr_value,VALUE(_xlfn.TEXTSPLIT($Q32,";")),
_xlpm.value_type,VLOOKUP(_xlfn.TEXTSPLIT($R32,";"),table_attr_name[#All],3,0),
_xlpm.typed_value,IF(_xlpm.value_type="pts",TEXT(_xlpm.attr_value/1000,"0%"),_xlpm.attr_value),
_xlpm.signed_attr_value,IF(_xlpm.attr_value&gt;=0,"+"&amp;_xlpm.typed_value,_xlpm.typed_value),
_xlfn.IFS($A32="","",
$P32="VariableUpgrade",_xlfn.TEXTJOIN("; ",1,_xlpm.attr_name&amp;_xlpm.signed_attr_value),
LEFT($P32,2)="DU",$H32,
TRUE,"【未实装】"&amp;$H32))</f>
        <v>【未实装】从背后攻击目标时，伤害额外+200%</v>
      </c>
      <c r="J32" s="4" t="str">
        <f t="shared" si="2"/>
        <v>dv_upgd_story_6310101_31</v>
      </c>
      <c r="N32" s="4" t="s">
        <v>84</v>
      </c>
      <c r="O32" s="13" t="str" cm="1">
        <f t="array" ref="O32">IF(N32&lt;&gt;"",
_xlfn.TEXTJOIN("; ",1,
_xlfn.MAP(_xlfn.TEXTSPLIT(N32,";"),
    _xlfn.LAMBDA(_xlpm.x,
        _xlfn.LET(_xlpm.kv,_xlfn.TEXTSPLIT(_xlpm.x,"="),
        VLOOKUP(VALUE(INDEX(_xlpm.kv,1)),table_loot[],2,0)&amp;" * "&amp;INDEX(_xlpm.kv,2))))),"")</f>
        <v>金属零件 * 1</v>
      </c>
      <c r="P32" s="14" t="s">
        <v>189</v>
      </c>
      <c r="Q32" s="14" t="s">
        <v>190</v>
      </c>
      <c r="R32" s="14" t="s">
        <v>190</v>
      </c>
    </row>
    <row r="33" spans="1:18" x14ac:dyDescent="0.2">
      <c r="A33" s="4">
        <v>6310101</v>
      </c>
      <c r="B33" s="4">
        <v>41</v>
      </c>
      <c r="C33" s="8" t="s">
        <v>3</v>
      </c>
      <c r="D33" s="4" t="str">
        <f t="shared" si="3"/>
        <v>dv_upgd_name_6310101_41</v>
      </c>
      <c r="E33" s="8" t="s">
        <v>147</v>
      </c>
      <c r="F33" s="4" t="str">
        <f t="shared" si="1"/>
        <v>dv_upgd_desc_6310101_41</v>
      </c>
      <c r="H33" s="19" t="s">
        <v>148</v>
      </c>
      <c r="I33" s="8" t="str" cm="1">
        <f t="array" ref="I33">_xlfn.LET(_xlpm.attr_name,VLOOKUP(_xlfn.TEXTSPLIT($R33,";"),table_attr_name[#All],2,0),
_xlpm.attr_value,VALUE(_xlfn.TEXTSPLIT($Q33,";")),
_xlpm.value_type,VLOOKUP(_xlfn.TEXTSPLIT($R33,";"),table_attr_name[#All],3,0),
_xlpm.typed_value,IF(_xlpm.value_type="pts",TEXT(_xlpm.attr_value/1000,"0%"),_xlpm.attr_value),
_xlpm.signed_attr_value,IF(_xlpm.attr_value&gt;=0,"+"&amp;_xlpm.typed_value,_xlpm.typed_value),
_xlfn.IFS($A33="","",
$P33="VariableUpgrade",_xlfn.TEXTJOIN("; ",1,_xlpm.attr_name&amp;_xlpm.signed_attr_value),
LEFT($P33,2)="DU",$H33,
TRUE,"【未实装】"&amp;$H33))</f>
        <v>【未实装】命中自身的远程弹药有50%概率被弹开</v>
      </c>
      <c r="J33" s="4" t="str">
        <f t="shared" si="2"/>
        <v>dv_upgd_story_6310101_41</v>
      </c>
      <c r="N33" s="4" t="s">
        <v>168</v>
      </c>
      <c r="O33" s="13" t="str" cm="1">
        <f t="array" ref="O33">IF(N33&lt;&gt;"",
_xlfn.TEXTJOIN("; ",1,
_xlfn.MAP(_xlfn.TEXTSPLIT(N33,";"),
    _xlfn.LAMBDA(_xlpm.x,
        _xlfn.LET(_xlpm.kv,_xlfn.TEXTSPLIT(_xlpm.x,"="),
        VLOOKUP(VALUE(INDEX(_xlpm.kv,1)),table_loot[],2,0)&amp;" * "&amp;INDEX(_xlpm.kv,2))))),"")</f>
        <v>坚固皮革 * 1; 武器部件 * 1</v>
      </c>
      <c r="P33" s="14" t="s">
        <v>189</v>
      </c>
      <c r="Q33" s="14" t="s">
        <v>190</v>
      </c>
      <c r="R33" s="14" t="s">
        <v>190</v>
      </c>
    </row>
    <row r="34" spans="1:18" x14ac:dyDescent="0.2">
      <c r="A34" s="4">
        <v>6310101</v>
      </c>
      <c r="B34" s="4">
        <v>51</v>
      </c>
      <c r="C34" s="8" t="s">
        <v>3</v>
      </c>
      <c r="D34" s="4" t="str">
        <f t="shared" si="3"/>
        <v>dv_upgd_name_6310101_51</v>
      </c>
      <c r="E34" s="8" t="s">
        <v>149</v>
      </c>
      <c r="F34" s="4" t="str">
        <f t="shared" si="1"/>
        <v>dv_upgd_desc_6310101_51</v>
      </c>
      <c r="H34" s="19" t="s">
        <v>157</v>
      </c>
      <c r="I34" s="8" t="str" cm="1">
        <f t="array" ref="I34">_xlfn.LET(_xlpm.attr_name,VLOOKUP(_xlfn.TEXTSPLIT($R34,";"),table_attr_name[#All],2,0),
_xlpm.attr_value,VALUE(_xlfn.TEXTSPLIT($Q34,";")),
_xlpm.value_type,VLOOKUP(_xlfn.TEXTSPLIT($R34,";"),table_attr_name[#All],3,0),
_xlpm.typed_value,IF(_xlpm.value_type="pts",TEXT(_xlpm.attr_value/1000,"0%"),_xlpm.attr_value),
_xlpm.signed_attr_value,IF(_xlpm.attr_value&gt;=0,"+"&amp;_xlpm.typed_value,_xlpm.typed_value),
_xlfn.IFS($A34="","",
$P34="VariableUpgrade",_xlfn.TEXTJOIN("; ",1,_xlpm.attr_name&amp;_xlpm.signed_attr_value),
LEFT($P34,2)="DU",$H34,
TRUE,"【未实装】"&amp;$H34))</f>
        <v>【未实装】破甲+100%，攻击方式改为戳刺。</v>
      </c>
      <c r="J34" s="4" t="str">
        <f t="shared" si="2"/>
        <v>dv_upgd_story_6310101_51</v>
      </c>
      <c r="L34" s="4">
        <v>52</v>
      </c>
      <c r="N34" s="4" t="s">
        <v>167</v>
      </c>
      <c r="O34" s="13" t="str" cm="1">
        <f t="array" ref="O34">IF(N34&lt;&gt;"",
_xlfn.TEXTJOIN("; ",1,
_xlfn.MAP(_xlfn.TEXTSPLIT(N34,";"),
    _xlfn.LAMBDA(_xlpm.x,
        _xlfn.LET(_xlpm.kv,_xlfn.TEXTSPLIT(_xlpm.x,"="),
        VLOOKUP(VALUE(INDEX(_xlpm.kv,1)),table_loot[],2,0)&amp;" * "&amp;INDEX(_xlpm.kv,2))))),"")</f>
        <v>金属零件 * 1; 武器部件 * 1; 优质磨刀石 * 1</v>
      </c>
      <c r="P34" s="14" t="s">
        <v>189</v>
      </c>
      <c r="Q34" s="14" t="s">
        <v>190</v>
      </c>
      <c r="R34" s="14" t="s">
        <v>190</v>
      </c>
    </row>
    <row r="35" spans="1:18" x14ac:dyDescent="0.2">
      <c r="A35" s="4">
        <v>6310101</v>
      </c>
      <c r="B35" s="4">
        <v>52</v>
      </c>
      <c r="C35" s="8" t="s">
        <v>3</v>
      </c>
      <c r="D35" s="4" t="str">
        <f t="shared" si="3"/>
        <v>dv_upgd_name_6310101_52</v>
      </c>
      <c r="E35" s="8" t="s">
        <v>154</v>
      </c>
      <c r="F35" s="4" t="str">
        <f t="shared" si="1"/>
        <v>dv_upgd_desc_6310101_52</v>
      </c>
      <c r="H35" s="19" t="s">
        <v>156</v>
      </c>
      <c r="I35" s="8" t="str" cm="1">
        <f t="array" ref="I35">_xlfn.LET(_xlpm.attr_name,VLOOKUP(_xlfn.TEXTSPLIT($R35,";"),table_attr_name[#All],2,0),
_xlpm.attr_value,VALUE(_xlfn.TEXTSPLIT($Q35,";")),
_xlpm.value_type,VLOOKUP(_xlfn.TEXTSPLIT($R35,";"),table_attr_name[#All],3,0),
_xlpm.typed_value,IF(_xlpm.value_type="pts",TEXT(_xlpm.attr_value/1000,"0%"),_xlpm.attr_value),
_xlpm.signed_attr_value,IF(_xlpm.attr_value&gt;=0,"+"&amp;_xlpm.typed_value,_xlpm.typed_value),
_xlfn.IFS($A35="","",
$P35="VariableUpgrade",_xlfn.TEXTJOIN("; ",1,_xlpm.attr_name&amp;_xlpm.signed_attr_value),
LEFT($P35,2)="DU",$H35,
TRUE,"【未实装】"&amp;$H35))</f>
        <v>【未实装】伤害 -25%，对命中的敌人造成两次伤害。</v>
      </c>
      <c r="J35" s="4" t="str">
        <f t="shared" si="2"/>
        <v>dv_upgd_story_6310101_52</v>
      </c>
      <c r="L35" s="4">
        <v>51</v>
      </c>
      <c r="N35" s="14" t="s">
        <v>104</v>
      </c>
      <c r="O35" s="13" t="str" cm="1">
        <f t="array" ref="O35">IF(N35&lt;&gt;"",
_xlfn.TEXTJOIN("; ",1,
_xlfn.MAP(_xlfn.TEXTSPLIT(N35,";"),
    _xlfn.LAMBDA(_xlpm.x,
        _xlfn.LET(_xlpm.kv,_xlfn.TEXTSPLIT(_xlpm.x,"="),
        VLOOKUP(VALUE(INDEX(_xlpm.kv,1)),table_loot[],2,0)&amp;" * "&amp;INDEX(_xlpm.kv,2))))),"")</f>
        <v>金币 * 99999</v>
      </c>
      <c r="P35" s="14" t="s">
        <v>189</v>
      </c>
      <c r="Q35" s="14" t="s">
        <v>190</v>
      </c>
      <c r="R35" s="14" t="s">
        <v>190</v>
      </c>
    </row>
    <row r="36" spans="1:18" x14ac:dyDescent="0.2">
      <c r="A36" s="4">
        <v>6310101</v>
      </c>
      <c r="B36" s="4">
        <v>80</v>
      </c>
      <c r="C36" s="8" t="s">
        <v>3</v>
      </c>
      <c r="D36" s="4" t="str">
        <f t="shared" si="3"/>
        <v>dv_upgd_name_6310101_80</v>
      </c>
      <c r="E36" s="8" t="s">
        <v>286</v>
      </c>
      <c r="F36" s="4" t="str">
        <f t="shared" si="1"/>
        <v>dv_upgd_desc_6310101_80</v>
      </c>
      <c r="H36" s="20" t="s">
        <v>288</v>
      </c>
      <c r="I36" s="8" t="str" cm="1">
        <f t="array" ref="I36">_xlfn.LET(_xlpm.attr_name,VLOOKUP(_xlfn.TEXTSPLIT($R36,";"),table_attr_name[#All],2,0),
_xlpm.attr_value,VALUE(_xlfn.TEXTSPLIT($Q36,";")),
_xlpm.value_type,VLOOKUP(_xlfn.TEXTSPLIT($R36,";"),table_attr_name[#All],3,0),
_xlpm.typed_value,IF(_xlpm.value_type="pts",TEXT(_xlpm.attr_value/1000,"0%"),_xlpm.attr_value),
_xlpm.signed_attr_value,IF(_xlpm.attr_value&gt;=0,"+"&amp;_xlpm.typed_value,_xlpm.typed_value),
_xlfn.IFS($A36="","",
$P36="VariableUpgrade",_xlfn.TEXTJOIN("; ",1,_xlpm.attr_name&amp;_xlpm.signed_attr_value),
LEFT($P36,2)="DU",$H36,
TRUE,"【未实装】"&amp;$H36))</f>
        <v>【未实装】不易冻结、不易导电，但更容易被点燃。</v>
      </c>
      <c r="J36" s="4" t="str">
        <f t="shared" si="2"/>
        <v>dv_upgd_story_6310101_80</v>
      </c>
      <c r="L36" s="4">
        <v>81</v>
      </c>
      <c r="N36" s="4" t="s">
        <v>124</v>
      </c>
      <c r="O36" s="13" t="str" cm="1">
        <f t="array" ref="O36">IF(N36&lt;&gt;"",
_xlfn.TEXTJOIN("; ",1,
_xlfn.MAP(_xlfn.TEXTSPLIT(N36,";"),
    _xlfn.LAMBDA(_xlpm.x,
        _xlfn.LET(_xlpm.kv,_xlfn.TEXTSPLIT(_xlpm.x,"="),
        VLOOKUP(VALUE(INDEX(_xlpm.kv,1)),table_loot[],2,0)&amp;" * "&amp;INDEX(_xlpm.kv,2))))),"")</f>
        <v>木制零件 * 1</v>
      </c>
      <c r="P36" s="14" t="s">
        <v>189</v>
      </c>
      <c r="Q36" s="14" t="s">
        <v>190</v>
      </c>
      <c r="R36" s="14" t="s">
        <v>190</v>
      </c>
    </row>
    <row r="37" spans="1:18" x14ac:dyDescent="0.2">
      <c r="A37" s="4">
        <v>6310101</v>
      </c>
      <c r="B37" s="4">
        <v>81</v>
      </c>
      <c r="C37" s="8" t="s">
        <v>3</v>
      </c>
      <c r="D37" s="4" t="str">
        <f t="shared" si="3"/>
        <v>dv_upgd_name_6310101_81</v>
      </c>
      <c r="E37" s="8" t="s">
        <v>287</v>
      </c>
      <c r="F37" s="4" t="str">
        <f t="shared" si="1"/>
        <v>dv_upgd_desc_6310101_81</v>
      </c>
      <c r="H37" s="20" t="s">
        <v>285</v>
      </c>
      <c r="I37" s="8" t="str" cm="1">
        <f t="array" ref="I37">_xlfn.LET(_xlpm.attr_name,VLOOKUP(_xlfn.TEXTSPLIT($R37,";"),table_attr_name[#All],2,0),
_xlpm.attr_value,VALUE(_xlfn.TEXTSPLIT($Q37,";")),
_xlpm.value_type,VLOOKUP(_xlfn.TEXTSPLIT($R37,";"),table_attr_name[#All],3,0),
_xlpm.typed_value,IF(_xlpm.value_type="pts",TEXT(_xlpm.attr_value/1000,"0%"),_xlpm.attr_value),
_xlpm.signed_attr_value,IF(_xlpm.attr_value&gt;=0,"+"&amp;_xlpm.typed_value,_xlpm.typed_value),
_xlfn.IFS($A37="","",
$P37="VariableUpgrade",_xlfn.TEXTJOIN("; ",1,_xlpm.attr_name&amp;_xlpm.signed_attr_value),
LEFT($P37,2)="DU",$H37,
TRUE,"【未实装】"&amp;$H37))</f>
        <v>【未实装】变得难以燃烧，但冰冻抗性与闪电抗性有所降低</v>
      </c>
      <c r="J37" s="4" t="str">
        <f t="shared" si="2"/>
        <v>dv_upgd_story_6310101_81</v>
      </c>
      <c r="L37" s="4">
        <v>80</v>
      </c>
      <c r="N37" s="4" t="s">
        <v>84</v>
      </c>
      <c r="O37" s="13" t="str" cm="1">
        <f t="array" ref="O37">IF(N37&lt;&gt;"",
_xlfn.TEXTJOIN("; ",1,
_xlfn.MAP(_xlfn.TEXTSPLIT(N37,";"),
    _xlfn.LAMBDA(_xlpm.x,
        _xlfn.LET(_xlpm.kv,_xlfn.TEXTSPLIT(_xlpm.x,"="),
        VLOOKUP(VALUE(INDEX(_xlpm.kv,1)),table_loot[],2,0)&amp;" * "&amp;INDEX(_xlpm.kv,2))))),"")</f>
        <v>金属零件 * 1</v>
      </c>
      <c r="P37" s="14" t="s">
        <v>189</v>
      </c>
      <c r="Q37" s="14" t="s">
        <v>190</v>
      </c>
      <c r="R37" s="14" t="s">
        <v>190</v>
      </c>
    </row>
    <row r="38" spans="1:18" x14ac:dyDescent="0.2">
      <c r="A38" s="4">
        <v>6310101</v>
      </c>
      <c r="B38" s="4">
        <v>91</v>
      </c>
      <c r="C38" s="8" t="s">
        <v>3</v>
      </c>
      <c r="D38" s="4" t="str">
        <f t="shared" si="3"/>
        <v>dv_upgd_name_common_91</v>
      </c>
      <c r="E38" s="24" t="s">
        <v>175</v>
      </c>
      <c r="F38" s="23" t="str">
        <f t="shared" si="1"/>
        <v>dv_upgd_desc_common_91</v>
      </c>
      <c r="G38" s="25" t="s">
        <v>331</v>
      </c>
      <c r="H38" s="19" t="s">
        <v>290</v>
      </c>
      <c r="I38" s="8" t="str" cm="1">
        <f t="array" ref="I38">_xlfn.LET(_xlpm.attr_name,VLOOKUP(_xlfn.TEXTSPLIT($R38,";"),table_attr_name[#All],2,0),
_xlpm.attr_value,VALUE(_xlfn.TEXTSPLIT($Q38,";")),
_xlpm.value_type,VLOOKUP(_xlfn.TEXTSPLIT($R38,";"),table_attr_name[#All],3,0),
_xlpm.typed_value,IF(_xlpm.value_type="pts",TEXT(_xlpm.attr_value/1000,"0%"),_xlpm.attr_value),
_xlpm.signed_attr_value,IF(_xlpm.attr_value&gt;=0,"+"&amp;_xlpm.typed_value,_xlpm.typed_value),
_xlfn.IFS($A38="","",
$P38="VariableUpgrade",_xlfn.TEXTJOIN("; ",1,_xlpm.attr_name&amp;_xlpm.signed_attr_value),
LEFT($P38,2)="DU",$H38,
TRUE,"【未实装】"&amp;$H38))</f>
        <v>可自动运作，但无人操作时战斗效率-50</v>
      </c>
      <c r="J38" s="23" t="str">
        <f t="shared" si="2"/>
        <v>dv_upgd_story_common_91</v>
      </c>
      <c r="N38" s="4" t="s">
        <v>39</v>
      </c>
      <c r="O38" s="13" t="str" cm="1">
        <f t="array" ref="O38">IF(N38&lt;&gt;"",
_xlfn.TEXTJOIN("; ",1,
_xlfn.MAP(_xlfn.TEXTSPLIT(N38,";"),
    _xlfn.LAMBDA(_xlpm.x,
        _xlfn.LET(_xlpm.kv,_xlfn.TEXTSPLIT(_xlpm.x,"="),
        VLOOKUP(VALUE(INDEX(_xlpm.kv,1)),table_loot[],2,0)&amp;" * "&amp;INDEX(_xlpm.kv,2))))),"")</f>
        <v>灵魂 * 1</v>
      </c>
      <c r="P38" s="23" t="s">
        <v>292</v>
      </c>
      <c r="Q38" s="23">
        <v>-500</v>
      </c>
      <c r="R38" s="23"/>
    </row>
    <row r="39" spans="1:18" x14ac:dyDescent="0.2">
      <c r="A39" s="4">
        <v>6310101</v>
      </c>
      <c r="B39" s="4">
        <v>92</v>
      </c>
      <c r="C39" s="8" t="s">
        <v>3</v>
      </c>
      <c r="D39" s="4" t="str">
        <f t="shared" si="3"/>
        <v>dv_upgd_name_common_92</v>
      </c>
      <c r="E39" s="24" t="s">
        <v>291</v>
      </c>
      <c r="F39" s="23" t="str">
        <f t="shared" si="1"/>
        <v>dv_upgd_desc_common_92</v>
      </c>
      <c r="G39" s="25" t="s">
        <v>331</v>
      </c>
      <c r="H39" s="19" t="s">
        <v>289</v>
      </c>
      <c r="I39" s="8" t="str" cm="1">
        <f t="array" ref="I39">_xlfn.LET(_xlpm.attr_name,VLOOKUP(_xlfn.TEXTSPLIT($R39,";"),table_attr_name[#All],2,0),
_xlpm.attr_value,VALUE(_xlfn.TEXTSPLIT($Q39,";")),
_xlpm.value_type,VLOOKUP(_xlfn.TEXTSPLIT($R39,";"),table_attr_name[#All],3,0),
_xlpm.typed_value,IF(_xlpm.value_type="pts",TEXT(_xlpm.attr_value/1000,"0%"),_xlpm.attr_value),
_xlpm.signed_attr_value,IF(_xlpm.attr_value&gt;=0,"+"&amp;_xlpm.typed_value,_xlpm.typed_value),
_xlfn.IFS($A39="","",
$P39="VariableUpgrade",_xlfn.TEXTJOIN("; ",1,_xlpm.attr_name&amp;_xlpm.signed_attr_value),
LEFT($P39,2)="DU",$H39,
TRUE,"【未实装】"&amp;$H39))</f>
        <v>有人操作时，战斗效率额外+25</v>
      </c>
      <c r="J39" s="23" t="str">
        <f t="shared" si="2"/>
        <v>dv_upgd_story_common_92</v>
      </c>
      <c r="N39" s="4" t="s">
        <v>39</v>
      </c>
      <c r="O39" s="13" t="str" cm="1">
        <f t="array" ref="O39">IF(N39&lt;&gt;"",
_xlfn.TEXTJOIN("; ",1,
_xlfn.MAP(_xlfn.TEXTSPLIT(N39,";"),
    _xlfn.LAMBDA(_xlpm.x,
        _xlfn.LET(_xlpm.kv,_xlfn.TEXTSPLIT(_xlpm.x,"="),
        VLOOKUP(VALUE(INDEX(_xlpm.kv,1)),table_loot[],2,0)&amp;" * "&amp;INDEX(_xlpm.kv,2))))),"")</f>
        <v>灵魂 * 1</v>
      </c>
      <c r="P39" s="23" t="s">
        <v>293</v>
      </c>
      <c r="Q39" s="23">
        <v>250</v>
      </c>
      <c r="R39" s="23"/>
    </row>
    <row r="40" spans="1:18" x14ac:dyDescent="0.2">
      <c r="D40" s="4" t="str">
        <f t="shared" si="3"/>
        <v/>
      </c>
      <c r="F40" s="4" t="str">
        <f t="shared" si="1"/>
        <v/>
      </c>
      <c r="I40" s="8" t="str" cm="1">
        <f t="array" ref="I40">_xlfn.LET(_xlpm.attr_name,VLOOKUP(_xlfn.TEXTSPLIT($R40,";"),table_attr_name[#All],2,0),
_xlpm.attr_value,VALUE(_xlfn.TEXTSPLIT($Q40,";")),
_xlpm.value_type,VLOOKUP(_xlfn.TEXTSPLIT($R40,";"),table_attr_name[#All],3,0),
_xlpm.typed_value,IF(_xlpm.value_type="pts",TEXT(_xlpm.attr_value/1000,"0%"),_xlpm.attr_value),
_xlpm.signed_attr_value,IF(_xlpm.attr_value&gt;=0,"+"&amp;_xlpm.typed_value,_xlpm.typed_value),
_xlfn.IFS($A40="","",
$P40="VariableUpgrade",_xlfn.TEXTJOIN("; ",1,_xlpm.attr_name&amp;_xlpm.signed_attr_value),
LEFT($P40,2)="DU",$H40,
TRUE,"【未实装】"&amp;$H40))</f>
        <v/>
      </c>
      <c r="J40" s="4" t="str">
        <f t="shared" si="2"/>
        <v/>
      </c>
      <c r="O40" s="13" t="str" cm="1">
        <f t="array" ref="O40">IF(N40&lt;&gt;"",
_xlfn.TEXTJOIN("; ",1,
_xlfn.MAP(_xlfn.TEXTSPLIT(N40,";"),
    _xlfn.LAMBDA(_xlpm.x,
        _xlfn.LET(_xlpm.kv,_xlfn.TEXTSPLIT(_xlpm.x,"="),
        VLOOKUP(VALUE(INDEX(_xlpm.kv,1)),table_loot[],2,0)&amp;" * "&amp;INDEX(_xlpm.kv,2))))),"")</f>
        <v/>
      </c>
    </row>
    <row r="41" spans="1:18" x14ac:dyDescent="0.2">
      <c r="A41" s="4">
        <v>6310102</v>
      </c>
      <c r="B41" s="4">
        <v>11</v>
      </c>
      <c r="C41" s="8" t="s">
        <v>4</v>
      </c>
      <c r="D41" s="4" t="str">
        <f t="shared" si="3"/>
        <v>dv_upgd_name_6310102_11</v>
      </c>
      <c r="E41" s="8" t="s">
        <v>304</v>
      </c>
      <c r="F41" s="4" t="str">
        <f t="shared" si="1"/>
        <v>dv_upgd_desc_6310102_11</v>
      </c>
      <c r="H41" s="19" t="s">
        <v>294</v>
      </c>
      <c r="I41" s="8" t="str" cm="1">
        <f t="array" ref="I41">_xlfn.LET(_xlpm.attr_name,VLOOKUP(_xlfn.TEXTSPLIT($R41,";"),table_attr_name[#All],2,0),
_xlpm.attr_value,VALUE(_xlfn.TEXTSPLIT($Q41,";")),
_xlpm.value_type,VLOOKUP(_xlfn.TEXTSPLIT($R41,";"),table_attr_name[#All],3,0),
_xlpm.typed_value,IF(_xlpm.value_type="pts",TEXT(_xlpm.attr_value/1000,"0%"),_xlpm.attr_value),
_xlpm.signed_attr_value,IF(_xlpm.attr_value&gt;=0,"+"&amp;_xlpm.typed_value,_xlpm.typed_value),
_xlfn.IFS($A41="","",
$P41="VariableUpgrade",_xlfn.TEXTJOIN("; ",1,_xlpm.attr_name&amp;_xlpm.signed_attr_value),
LEFT($P41,2)="DU",$H41,
TRUE,"【未实装】"&amp;$H41))</f>
        <v>【未实装】击杀敌人时，为自身恢复5%锋利度</v>
      </c>
      <c r="J41" s="4" t="str">
        <f t="shared" si="2"/>
        <v>dv_upgd_story_6310102_11</v>
      </c>
      <c r="N41" s="4" t="s">
        <v>58</v>
      </c>
      <c r="O41" s="13" t="str" cm="1">
        <f t="array" ref="O41">IF(N41&lt;&gt;"",
_xlfn.TEXTJOIN("; ",1,
_xlfn.MAP(_xlfn.TEXTSPLIT(N41,";"),
    _xlfn.LAMBDA(_xlpm.x,
        _xlfn.LET(_xlpm.kv,_xlfn.TEXTSPLIT(_xlpm.x,"="),
        VLOOKUP(VALUE(INDEX(_xlpm.kv,1)),table_loot[],2,0)&amp;" * "&amp;INDEX(_xlpm.kv,2))))),"")</f>
        <v>磨刀石 * 1</v>
      </c>
      <c r="P41" s="14" t="s">
        <v>189</v>
      </c>
      <c r="Q41" s="14" t="s">
        <v>190</v>
      </c>
      <c r="R41" s="14" t="s">
        <v>190</v>
      </c>
    </row>
    <row r="42" spans="1:18" x14ac:dyDescent="0.2">
      <c r="A42" s="4">
        <v>6310102</v>
      </c>
      <c r="B42" s="4">
        <v>12</v>
      </c>
      <c r="C42" s="8" t="s">
        <v>4</v>
      </c>
      <c r="D42" s="4" t="str">
        <f t="shared" si="3"/>
        <v>dv_upgd_name_6310102_12</v>
      </c>
      <c r="E42" s="8" t="s">
        <v>302</v>
      </c>
      <c r="F42" s="4" t="str">
        <f t="shared" si="1"/>
        <v>dv_upgd_desc_6310102_12</v>
      </c>
      <c r="H42" s="19" t="s">
        <v>308</v>
      </c>
      <c r="I42" s="8" t="str" cm="1">
        <f t="array" ref="I42">_xlfn.LET(_xlpm.attr_name,VLOOKUP(_xlfn.TEXTSPLIT($R42,";"),table_attr_name[#All],2,0),
_xlpm.attr_value,VALUE(_xlfn.TEXTSPLIT($Q42,";")),
_xlpm.value_type,VLOOKUP(_xlfn.TEXTSPLIT($R42,";"),table_attr_name[#All],3,0),
_xlpm.typed_value,IF(_xlpm.value_type="pts",TEXT(_xlpm.attr_value/1000,"0%"),_xlpm.attr_value),
_xlpm.signed_attr_value,IF(_xlpm.attr_value&gt;=0,"+"&amp;_xlpm.typed_value,_xlpm.typed_value),
_xlfn.IFS($A42="","",
$P42="VariableUpgrade",_xlfn.TEXTJOIN("; ",1,_xlpm.attr_name&amp;_xlpm.signed_attr_value),
LEFT($P42,2)="DU",$H42,
TRUE,"【未实装】"&amp;$H42))</f>
        <v>【未实装】使用近战武器击杀敌人时，为自身恢复10%耐久</v>
      </c>
      <c r="J42" s="4" t="str">
        <f t="shared" si="2"/>
        <v>dv_upgd_story_6310102_12</v>
      </c>
      <c r="N42" s="4" t="s">
        <v>309</v>
      </c>
      <c r="O42" s="13" t="str" cm="1">
        <f t="array" ref="O42">IF(N42&lt;&gt;"",
_xlfn.TEXTJOIN("; ",1,
_xlfn.MAP(_xlfn.TEXTSPLIT(N42,";"),
    _xlfn.LAMBDA(_xlpm.x,
        _xlfn.LET(_xlpm.kv,_xlfn.TEXTSPLIT(_xlpm.x,"="),
        VLOOKUP(VALUE(INDEX(_xlpm.kv,1)),table_loot[],2,0)&amp;" * "&amp;INDEX(_xlpm.kv,2))))),"")</f>
        <v>硬化兽皮 * 1</v>
      </c>
      <c r="P42" s="14" t="s">
        <v>189</v>
      </c>
      <c r="Q42" s="14" t="s">
        <v>190</v>
      </c>
      <c r="R42" s="14" t="s">
        <v>190</v>
      </c>
    </row>
    <row r="43" spans="1:18" x14ac:dyDescent="0.2">
      <c r="A43" s="4">
        <v>6310102</v>
      </c>
      <c r="B43" s="4">
        <v>21</v>
      </c>
      <c r="C43" s="8" t="s">
        <v>4</v>
      </c>
      <c r="D43" s="4" t="str">
        <f t="shared" si="3"/>
        <v>dv_upgd_name_6310102_21</v>
      </c>
      <c r="E43" s="8" t="s">
        <v>305</v>
      </c>
      <c r="F43" s="4" t="str">
        <f t="shared" si="1"/>
        <v>dv_upgd_desc_6310102_21</v>
      </c>
      <c r="H43" s="19" t="s">
        <v>306</v>
      </c>
      <c r="I43" s="8" t="str" cm="1">
        <f t="array" ref="I43">_xlfn.LET(_xlpm.attr_name,VLOOKUP(_xlfn.TEXTSPLIT($R43,";"),table_attr_name[#All],2,0),
_xlpm.attr_value,VALUE(_xlfn.TEXTSPLIT($Q43,";")),
_xlpm.value_type,VLOOKUP(_xlfn.TEXTSPLIT($R43,";"),table_attr_name[#All],3,0),
_xlpm.typed_value,IF(_xlpm.value_type="pts",TEXT(_xlpm.attr_value/1000,"0%"),_xlpm.attr_value),
_xlpm.signed_attr_value,IF(_xlpm.attr_value&gt;=0,"+"&amp;_xlpm.typed_value,_xlpm.typed_value),
_xlfn.IFS($A43="","",
$P43="VariableUpgrade",_xlfn.TEXTJOIN("; ",1,_xlpm.attr_name&amp;_xlpm.signed_attr_value),
LEFT($P43,2)="DU",$H43,
TRUE,"【未实装】"&amp;$H43))</f>
        <v>【未实装】击杀敌人时，有5%概率掉落1金币（每场景限3次）。</v>
      </c>
      <c r="J43" s="4" t="str">
        <f t="shared" si="2"/>
        <v>dv_upgd_story_6310102_21</v>
      </c>
      <c r="L43" s="4">
        <v>22</v>
      </c>
      <c r="N43" s="4" t="s">
        <v>310</v>
      </c>
      <c r="O43" s="13" t="str" cm="1">
        <f t="array" ref="O43">IF(N43&lt;&gt;"",
_xlfn.TEXTJOIN("; ",1,
_xlfn.MAP(_xlfn.TEXTSPLIT(N43,";"),
    _xlfn.LAMBDA(_xlpm.x,
        _xlfn.LET(_xlpm.kv,_xlfn.TEXTSPLIT(_xlpm.x,"="),
        VLOOKUP(VALUE(INDEX(_xlpm.kv,1)),table_loot[],2,0)&amp;" * "&amp;INDEX(_xlpm.kv,2))))),"")</f>
        <v>胶 * 1; 绑线 * 1</v>
      </c>
      <c r="P43" s="14" t="s">
        <v>189</v>
      </c>
      <c r="Q43" s="14" t="s">
        <v>190</v>
      </c>
      <c r="R43" s="14" t="s">
        <v>190</v>
      </c>
    </row>
    <row r="44" spans="1:18" x14ac:dyDescent="0.2">
      <c r="A44" s="4">
        <v>6310102</v>
      </c>
      <c r="B44" s="4">
        <v>22</v>
      </c>
      <c r="C44" s="8" t="s">
        <v>4</v>
      </c>
      <c r="D44" s="4" t="str">
        <f>IF($A44&lt;&gt;"",_xlfn.TEXTJOIN("_",1,"dv_upgd_name",IF($G44&lt;&gt;"",$G44,$A44),$B44),"")</f>
        <v>dv_upgd_name_6310102_22</v>
      </c>
      <c r="E44" s="8" t="s">
        <v>307</v>
      </c>
      <c r="F44" s="4" t="str">
        <f t="shared" si="1"/>
        <v>dv_upgd_desc_6310102_22</v>
      </c>
      <c r="H44" s="19" t="s">
        <v>311</v>
      </c>
      <c r="I44" s="8" t="str" cm="1">
        <f t="array" ref="I44">_xlfn.LET(_xlpm.attr_name,VLOOKUP(_xlfn.TEXTSPLIT($R44,";"),table_attr_name[#All],2,0),
_xlpm.attr_value,VALUE(_xlfn.TEXTSPLIT($Q44,";")),
_xlpm.value_type,VLOOKUP(_xlfn.TEXTSPLIT($R44,";"),table_attr_name[#All],3,0),
_xlpm.typed_value,IF(_xlpm.value_type="pts",TEXT(_xlpm.attr_value/1000,"0%"),_xlpm.attr_value),
_xlpm.signed_attr_value,IF(_xlpm.attr_value&gt;=0,"+"&amp;_xlpm.typed_value,_xlpm.typed_value),
_xlfn.IFS($A44="","",
$P44="VariableUpgrade",_xlfn.TEXTJOIN("; ",1,_xlpm.attr_name&amp;_xlpm.signed_attr_value),
LEFT($P44,2)="DU",$H44,
TRUE,"【未实装】"&amp;$H44))</f>
        <v>【未实装】攻击有10%致残目标，使其移速-50%，持续10s。</v>
      </c>
      <c r="J44" s="4" t="str">
        <f t="shared" si="2"/>
        <v>dv_upgd_story_6310102_22</v>
      </c>
      <c r="L44" s="4">
        <v>21</v>
      </c>
      <c r="N44" s="4" t="s">
        <v>84</v>
      </c>
      <c r="O44" s="13" t="str" cm="1">
        <f t="array" ref="O44">IF(N44&lt;&gt;"",
_xlfn.TEXTJOIN("; ",1,
_xlfn.MAP(_xlfn.TEXTSPLIT(N44,";"),
    _xlfn.LAMBDA(_xlpm.x,
        _xlfn.LET(_xlpm.kv,_xlfn.TEXTSPLIT(_xlpm.x,"="),
        VLOOKUP(VALUE(INDEX(_xlpm.kv,1)),table_loot[],2,0)&amp;" * "&amp;INDEX(_xlpm.kv,2))))),"")</f>
        <v>金属零件 * 1</v>
      </c>
      <c r="P44" s="14" t="s">
        <v>189</v>
      </c>
      <c r="Q44" s="14" t="s">
        <v>190</v>
      </c>
      <c r="R44" s="14" t="s">
        <v>190</v>
      </c>
    </row>
    <row r="45" spans="1:18" x14ac:dyDescent="0.2">
      <c r="A45" s="4">
        <v>6310102</v>
      </c>
      <c r="B45" s="4">
        <v>991</v>
      </c>
      <c r="C45" s="8" t="s">
        <v>4</v>
      </c>
      <c r="D45" s="4" t="str">
        <f t="shared" ref="D45:D52" si="4">IF($A45&lt;&gt;"",_xlfn.TEXTJOIN("_",1,"dv_upgd_name",IF($G45&lt;&gt;"",$G45,$A45),$B45),"")</f>
        <v>dv_upgd_name_temp_991</v>
      </c>
      <c r="E45" s="24" t="s">
        <v>312</v>
      </c>
      <c r="F45" s="4" t="str">
        <f t="shared" si="1"/>
        <v>dv_upgd_desc_temp_991</v>
      </c>
      <c r="G45" s="19" t="s">
        <v>332</v>
      </c>
      <c r="H45" s="25" t="s">
        <v>316</v>
      </c>
      <c r="I45" s="8" t="str" cm="1">
        <f t="array" ref="I45">_xlfn.LET(_xlpm.attr_name,VLOOKUP(_xlfn.TEXTSPLIT($R45,";"),table_attr_name[#All],2,0),
_xlpm.attr_value,VALUE(_xlfn.TEXTSPLIT($Q45,";")),
_xlpm.value_type,VLOOKUP(_xlfn.TEXTSPLIT($R45,";"),table_attr_name[#All],3,0),
_xlpm.typed_value,IF(_xlpm.value_type="pts",TEXT(_xlpm.attr_value/1000,"0%"),_xlpm.attr_value),
_xlpm.signed_attr_value,IF(_xlpm.attr_value&gt;=0,"+"&amp;_xlpm.typed_value,_xlpm.typed_value),
_xlfn.IFS($A45="","",
$P45="VariableUpgrade",_xlfn.TEXTJOIN("; ",1,_xlpm.attr_name&amp;_xlpm.signed_attr_value),
LEFT($P45,2)="DU",$H45,
TRUE,"【未实装】"&amp;$H45))</f>
        <v>基础攻击力+7</v>
      </c>
      <c r="J45" s="4" t="str">
        <f t="shared" si="2"/>
        <v>dv_upgd_story_temp_991</v>
      </c>
      <c r="K45" s="8" t="s">
        <v>340</v>
      </c>
      <c r="N45" s="23" t="s">
        <v>30</v>
      </c>
      <c r="O45" s="13" t="str" cm="1">
        <f t="array" ref="O45">IF(N45&lt;&gt;"",
_xlfn.TEXTJOIN("; ",1,
_xlfn.MAP(_xlfn.TEXTSPLIT(N45,";"),
    _xlfn.LAMBDA(_xlpm.x,
        _xlfn.LET(_xlpm.kv,_xlfn.TEXTSPLIT(_xlpm.x,"="),
        VLOOKUP(VALUE(INDEX(_xlpm.kv,1)),table_loot[],2,0)&amp;" * "&amp;INDEX(_xlpm.kv,2))))),"")</f>
        <v>金币 * 1</v>
      </c>
      <c r="P45" s="23" t="s">
        <v>303</v>
      </c>
      <c r="Q45" s="23">
        <v>7</v>
      </c>
      <c r="R45" s="23" t="s">
        <v>252</v>
      </c>
    </row>
    <row r="46" spans="1:18" x14ac:dyDescent="0.2">
      <c r="A46" s="4">
        <v>6310102</v>
      </c>
      <c r="B46" s="4">
        <v>992</v>
      </c>
      <c r="C46" s="8" t="s">
        <v>4</v>
      </c>
      <c r="D46" s="4" t="str">
        <f t="shared" si="4"/>
        <v>dv_upgd_name_temp_992</v>
      </c>
      <c r="E46" s="24" t="s">
        <v>313</v>
      </c>
      <c r="F46" s="4" t="str">
        <f t="shared" si="1"/>
        <v>dv_upgd_desc_temp_992</v>
      </c>
      <c r="G46" s="19" t="s">
        <v>332</v>
      </c>
      <c r="H46" s="25" t="s">
        <v>316</v>
      </c>
      <c r="I46" s="8" t="str" cm="1">
        <f t="array" ref="I46">_xlfn.LET(_xlpm.attr_name,VLOOKUP(_xlfn.TEXTSPLIT($R46,";"),table_attr_name[#All],2,0),
_xlpm.attr_value,VALUE(_xlfn.TEXTSPLIT($Q46,";")),
_xlpm.value_type,VLOOKUP(_xlfn.TEXTSPLIT($R46,";"),table_attr_name[#All],3,0),
_xlpm.typed_value,IF(_xlpm.value_type="pts",TEXT(_xlpm.attr_value/1000,"0%"),_xlpm.attr_value),
_xlpm.signed_attr_value,IF(_xlpm.attr_value&gt;=0,"+"&amp;_xlpm.typed_value,_xlpm.typed_value),
_xlfn.IFS($A46="","",
$P46="VariableUpgrade",_xlfn.TEXTJOIN("; ",1,_xlpm.attr_name&amp;_xlpm.signed_attr_value),
LEFT($P46,2)="DU",$H46,
TRUE,"【未实装】"&amp;$H46))</f>
        <v>基础攻击力+7</v>
      </c>
      <c r="J46" s="4" t="str">
        <f t="shared" si="2"/>
        <v>dv_upgd_story_temp_992</v>
      </c>
      <c r="K46" s="8" t="s">
        <v>340</v>
      </c>
      <c r="N46" s="23" t="s">
        <v>31</v>
      </c>
      <c r="O46" s="13" t="str" cm="1">
        <f t="array" ref="O46">IF(N46&lt;&gt;"",
_xlfn.TEXTJOIN("; ",1,
_xlfn.MAP(_xlfn.TEXTSPLIT(N46,";"),
    _xlfn.LAMBDA(_xlpm.x,
        _xlfn.LET(_xlpm.kv,_xlfn.TEXTSPLIT(_xlpm.x,"="),
        VLOOKUP(VALUE(INDEX(_xlpm.kv,1)),table_loot[],2,0)&amp;" * "&amp;INDEX(_xlpm.kv,2))))),"")</f>
        <v>金币 * 2</v>
      </c>
      <c r="P46" s="23" t="s">
        <v>303</v>
      </c>
      <c r="Q46" s="23">
        <v>7</v>
      </c>
      <c r="R46" s="23" t="s">
        <v>252</v>
      </c>
    </row>
    <row r="47" spans="1:18" x14ac:dyDescent="0.2">
      <c r="A47" s="4">
        <v>6310102</v>
      </c>
      <c r="B47" s="4">
        <v>993</v>
      </c>
      <c r="C47" s="8" t="s">
        <v>4</v>
      </c>
      <c r="D47" s="4" t="str">
        <f t="shared" si="4"/>
        <v>dv_upgd_name_temp_993</v>
      </c>
      <c r="E47" s="24" t="s">
        <v>335</v>
      </c>
      <c r="F47" s="4" t="str">
        <f t="shared" si="1"/>
        <v>dv_upgd_desc_temp_993</v>
      </c>
      <c r="G47" s="19" t="s">
        <v>332</v>
      </c>
      <c r="H47" s="25" t="s">
        <v>337</v>
      </c>
      <c r="I47" s="8" t="str" cm="1">
        <f t="array" ref="I47">_xlfn.LET(_xlpm.attr_name,VLOOKUP(_xlfn.TEXTSPLIT($R47,";"),table_attr_name[#All],2,0),
_xlpm.attr_value,VALUE(_xlfn.TEXTSPLIT($Q47,";")),
_xlpm.value_type,VLOOKUP(_xlfn.TEXTSPLIT($R47,";"),table_attr_name[#All],3,0),
_xlpm.typed_value,IF(_xlpm.value_type="pts",TEXT(_xlpm.attr_value/1000,"0%"),_xlpm.attr_value),
_xlpm.signed_attr_value,IF(_xlpm.attr_value&gt;=0,"+"&amp;_xlpm.typed_value,_xlpm.typed_value),
_xlfn.IFS($A47="","",
$P47="VariableUpgrade",_xlfn.TEXTJOIN("; ",1,_xlpm.attr_name&amp;_xlpm.signed_attr_value),
LEFT($P47,2)="DU",$H47,
TRUE,"【未实装】"&amp;$H47))</f>
        <v>基础攻击间隔-20%</v>
      </c>
      <c r="J47" s="4" t="str">
        <f t="shared" si="2"/>
        <v>dv_upgd_story_temp_993</v>
      </c>
      <c r="K47" s="8" t="s">
        <v>340</v>
      </c>
      <c r="N47" s="23" t="s">
        <v>30</v>
      </c>
      <c r="O47" s="13" t="str" cm="1">
        <f t="array" ref="O47">IF(N47&lt;&gt;"",
_xlfn.TEXTJOIN("; ",1,
_xlfn.MAP(_xlfn.TEXTSPLIT(N47,";"),
    _xlfn.LAMBDA(_xlpm.x,
        _xlfn.LET(_xlpm.kv,_xlfn.TEXTSPLIT(_xlpm.x,"="),
        VLOOKUP(VALUE(INDEX(_xlpm.kv,1)),table_loot[],2,0)&amp;" * "&amp;INDEX(_xlpm.kv,2))))),"")</f>
        <v>金币 * 1</v>
      </c>
      <c r="P47" s="23" t="s">
        <v>303</v>
      </c>
      <c r="Q47" s="23">
        <v>-200</v>
      </c>
      <c r="R47" s="23" t="s">
        <v>338</v>
      </c>
    </row>
    <row r="48" spans="1:18" x14ac:dyDescent="0.2">
      <c r="A48" s="4">
        <v>6310102</v>
      </c>
      <c r="B48" s="4">
        <v>994</v>
      </c>
      <c r="C48" s="8" t="s">
        <v>4</v>
      </c>
      <c r="D48" s="4" t="str">
        <f t="shared" si="4"/>
        <v>dv_upgd_name_temp_994</v>
      </c>
      <c r="E48" s="24" t="s">
        <v>336</v>
      </c>
      <c r="F48" s="4" t="str">
        <f t="shared" si="1"/>
        <v>dv_upgd_desc_temp_994</v>
      </c>
      <c r="G48" s="19" t="s">
        <v>332</v>
      </c>
      <c r="H48" s="25" t="s">
        <v>337</v>
      </c>
      <c r="I48" s="8" t="str" cm="1">
        <f t="array" ref="I48">_xlfn.LET(_xlpm.attr_name,VLOOKUP(_xlfn.TEXTSPLIT($R48,";"),table_attr_name[#All],2,0),
_xlpm.attr_value,VALUE(_xlfn.TEXTSPLIT($Q48,";")),
_xlpm.value_type,VLOOKUP(_xlfn.TEXTSPLIT($R48,";"),table_attr_name[#All],3,0),
_xlpm.typed_value,IF(_xlpm.value_type="pts",TEXT(_xlpm.attr_value/1000,"0%"),_xlpm.attr_value),
_xlpm.signed_attr_value,IF(_xlpm.attr_value&gt;=0,"+"&amp;_xlpm.typed_value,_xlpm.typed_value),
_xlfn.IFS($A48="","",
$P48="VariableUpgrade",_xlfn.TEXTJOIN("; ",1,_xlpm.attr_name&amp;_xlpm.signed_attr_value),
LEFT($P48,2)="DU",$H48,
TRUE,"【未实装】"&amp;$H48))</f>
        <v>基础攻击间隔-20%</v>
      </c>
      <c r="J48" s="4" t="str">
        <f t="shared" si="2"/>
        <v>dv_upgd_story_temp_994</v>
      </c>
      <c r="K48" s="8" t="s">
        <v>340</v>
      </c>
      <c r="N48" s="23" t="s">
        <v>31</v>
      </c>
      <c r="O48" s="13" t="str" cm="1">
        <f t="array" ref="O48">IF(N48&lt;&gt;"",
_xlfn.TEXTJOIN("; ",1,
_xlfn.MAP(_xlfn.TEXTSPLIT(N48,";"),
    _xlfn.LAMBDA(_xlpm.x,
        _xlfn.LET(_xlpm.kv,_xlfn.TEXTSPLIT(_xlpm.x,"="),
        VLOOKUP(VALUE(INDEX(_xlpm.kv,1)),table_loot[],2,0)&amp;" * "&amp;INDEX(_xlpm.kv,2))))),"")</f>
        <v>金币 * 2</v>
      </c>
      <c r="P48" s="23" t="s">
        <v>303</v>
      </c>
      <c r="Q48" s="23">
        <v>-200</v>
      </c>
      <c r="R48" s="23" t="s">
        <v>338</v>
      </c>
    </row>
    <row r="49" spans="1:18" x14ac:dyDescent="0.2">
      <c r="A49" s="4">
        <v>6310102</v>
      </c>
      <c r="B49" s="4">
        <v>995</v>
      </c>
      <c r="C49" s="8" t="s">
        <v>4</v>
      </c>
      <c r="D49" s="4" t="str">
        <f t="shared" si="4"/>
        <v>dv_upgd_name_temp_995</v>
      </c>
      <c r="E49" s="24" t="s">
        <v>319</v>
      </c>
      <c r="F49" s="4" t="str">
        <f t="shared" si="1"/>
        <v>dv_upgd_desc_temp_995</v>
      </c>
      <c r="G49" s="19" t="s">
        <v>332</v>
      </c>
      <c r="H49" s="25" t="s">
        <v>318</v>
      </c>
      <c r="I49" s="8" t="str" cm="1">
        <f t="array" ref="I49">_xlfn.LET(_xlpm.attr_name,VLOOKUP(_xlfn.TEXTSPLIT($R49,";"),table_attr_name[#All],2,0),
_xlpm.attr_value,VALUE(_xlfn.TEXTSPLIT($Q49,";")),
_xlpm.value_type,VLOOKUP(_xlfn.TEXTSPLIT($R49,";"),table_attr_name[#All],3,0),
_xlpm.typed_value,IF(_xlpm.value_type="pts",TEXT(_xlpm.attr_value/1000,"0%"),_xlpm.attr_value),
_xlpm.signed_attr_value,IF(_xlpm.attr_value&gt;=0,"+"&amp;_xlpm.typed_value,_xlpm.typed_value),
_xlfn.IFS($A49="","",
$P49="VariableUpgrade",_xlfn.TEXTJOIN("; ",1,_xlpm.attr_name&amp;_xlpm.signed_attr_value),
LEFT($P49,2)="DU",$H49,
TRUE,"【未实装】"&amp;$H49))</f>
        <v>基础破甲+25%</v>
      </c>
      <c r="J49" s="4" t="str">
        <f t="shared" si="2"/>
        <v>dv_upgd_story_temp_995</v>
      </c>
      <c r="K49" s="8" t="s">
        <v>340</v>
      </c>
      <c r="N49" s="23" t="s">
        <v>30</v>
      </c>
      <c r="O49" s="13" t="str" cm="1">
        <f t="array" ref="O49">IF(N49&lt;&gt;"",
_xlfn.TEXTJOIN("; ",1,
_xlfn.MAP(_xlfn.TEXTSPLIT(N49,";"),
    _xlfn.LAMBDA(_xlpm.x,
        _xlfn.LET(_xlpm.kv,_xlfn.TEXTSPLIT(_xlpm.x,"="),
        VLOOKUP(VALUE(INDEX(_xlpm.kv,1)),table_loot[],2,0)&amp;" * "&amp;INDEX(_xlpm.kv,2))))),"")</f>
        <v>金币 * 1</v>
      </c>
      <c r="P49" s="23" t="s">
        <v>303</v>
      </c>
      <c r="Q49" s="23">
        <v>250</v>
      </c>
      <c r="R49" s="23" t="s">
        <v>321</v>
      </c>
    </row>
    <row r="50" spans="1:18" x14ac:dyDescent="0.2">
      <c r="A50" s="4">
        <v>6310102</v>
      </c>
      <c r="B50" s="4">
        <v>996</v>
      </c>
      <c r="C50" s="8" t="s">
        <v>4</v>
      </c>
      <c r="D50" s="4" t="str">
        <f t="shared" si="4"/>
        <v>dv_upgd_name_temp_996</v>
      </c>
      <c r="E50" s="24" t="s">
        <v>320</v>
      </c>
      <c r="F50" s="4" t="str">
        <f t="shared" si="1"/>
        <v>dv_upgd_desc_temp_996</v>
      </c>
      <c r="G50" s="19" t="s">
        <v>332</v>
      </c>
      <c r="H50" s="25" t="s">
        <v>318</v>
      </c>
      <c r="I50" s="8" t="str" cm="1">
        <f t="array" ref="I50">_xlfn.LET(_xlpm.attr_name,VLOOKUP(_xlfn.TEXTSPLIT($R50,";"),table_attr_name[#All],2,0),
_xlpm.attr_value,VALUE(_xlfn.TEXTSPLIT($Q50,";")),
_xlpm.value_type,VLOOKUP(_xlfn.TEXTSPLIT($R50,";"),table_attr_name[#All],3,0),
_xlpm.typed_value,IF(_xlpm.value_type="pts",TEXT(_xlpm.attr_value/1000,"0%"),_xlpm.attr_value),
_xlpm.signed_attr_value,IF(_xlpm.attr_value&gt;=0,"+"&amp;_xlpm.typed_value,_xlpm.typed_value),
_xlfn.IFS($A50="","",
$P50="VariableUpgrade",_xlfn.TEXTJOIN("; ",1,_xlpm.attr_name&amp;_xlpm.signed_attr_value),
LEFT($P50,2)="DU",$H50,
TRUE,"【未实装】"&amp;$H50))</f>
        <v>基础破甲+25%</v>
      </c>
      <c r="J50" s="4" t="str">
        <f t="shared" si="2"/>
        <v>dv_upgd_story_temp_996</v>
      </c>
      <c r="K50" s="8" t="s">
        <v>340</v>
      </c>
      <c r="N50" s="23" t="s">
        <v>31</v>
      </c>
      <c r="O50" s="13" t="str" cm="1">
        <f t="array" ref="O50">IF(N50&lt;&gt;"",
_xlfn.TEXTJOIN("; ",1,
_xlfn.MAP(_xlfn.TEXTSPLIT(N50,";"),
    _xlfn.LAMBDA(_xlpm.x,
        _xlfn.LET(_xlpm.kv,_xlfn.TEXTSPLIT(_xlpm.x,"="),
        VLOOKUP(VALUE(INDEX(_xlpm.kv,1)),table_loot[],2,0)&amp;" * "&amp;INDEX(_xlpm.kv,2))))),"")</f>
        <v>金币 * 2</v>
      </c>
      <c r="P50" s="23" t="s">
        <v>303</v>
      </c>
      <c r="Q50" s="23">
        <v>250</v>
      </c>
      <c r="R50" s="23" t="s">
        <v>321</v>
      </c>
    </row>
    <row r="51" spans="1:18" x14ac:dyDescent="0.2">
      <c r="A51" s="4">
        <v>6310102</v>
      </c>
      <c r="B51" s="4">
        <v>997</v>
      </c>
      <c r="C51" s="8" t="s">
        <v>4</v>
      </c>
      <c r="D51" s="4" t="str">
        <f t="shared" si="4"/>
        <v>dv_upgd_name_temp_997</v>
      </c>
      <c r="E51" s="24" t="s">
        <v>314</v>
      </c>
      <c r="F51" s="4" t="str">
        <f t="shared" si="1"/>
        <v>dv_upgd_desc_temp_997</v>
      </c>
      <c r="G51" s="19" t="s">
        <v>332</v>
      </c>
      <c r="H51" s="25" t="s">
        <v>317</v>
      </c>
      <c r="I51" s="8" t="str" cm="1">
        <f t="array" ref="I51">_xlfn.LET(_xlpm.attr_name,VLOOKUP(_xlfn.TEXTSPLIT($R51,";"),table_attr_name[#All],2,0),
_xlpm.attr_value,VALUE(_xlfn.TEXTSPLIT($Q51,";")),
_xlpm.value_type,VLOOKUP(_xlfn.TEXTSPLIT($R51,";"),table_attr_name[#All],3,0),
_xlpm.typed_value,IF(_xlpm.value_type="pts",TEXT(_xlpm.attr_value/1000,"0%"),_xlpm.attr_value),
_xlpm.signed_attr_value,IF(_xlpm.attr_value&gt;=0,"+"&amp;_xlpm.typed_value,_xlpm.typed_value),
_xlfn.IFS($A51="","",
$P51="VariableUpgrade",_xlfn.TEXTJOIN("; ",1,_xlpm.attr_name&amp;_xlpm.signed_attr_value),
LEFT($P51,2)="DU",$H51,
TRUE,"【未实装】"&amp;$H51))</f>
        <v>基础耐久+15</v>
      </c>
      <c r="J51" s="4" t="str">
        <f t="shared" si="2"/>
        <v>dv_upgd_story_temp_997</v>
      </c>
      <c r="K51" s="8" t="s">
        <v>340</v>
      </c>
      <c r="N51" s="23" t="s">
        <v>30</v>
      </c>
      <c r="O51" s="13" t="str" cm="1">
        <f t="array" ref="O51">IF(N51&lt;&gt;"",
_xlfn.TEXTJOIN("; ",1,
_xlfn.MAP(_xlfn.TEXTSPLIT(N51,";"),
    _xlfn.LAMBDA(_xlpm.x,
        _xlfn.LET(_xlpm.kv,_xlfn.TEXTSPLIT(_xlpm.x,"="),
        VLOOKUP(VALUE(INDEX(_xlpm.kv,1)),table_loot[],2,0)&amp;" * "&amp;INDEX(_xlpm.kv,2))))),"")</f>
        <v>金币 * 1</v>
      </c>
      <c r="P51" s="23" t="s">
        <v>303</v>
      </c>
      <c r="Q51" s="23">
        <v>15</v>
      </c>
      <c r="R51" s="23" t="s">
        <v>243</v>
      </c>
    </row>
    <row r="52" spans="1:18" x14ac:dyDescent="0.2">
      <c r="A52" s="4">
        <v>6310102</v>
      </c>
      <c r="B52" s="4">
        <v>998</v>
      </c>
      <c r="C52" s="8" t="s">
        <v>4</v>
      </c>
      <c r="D52" s="4" t="str">
        <f t="shared" si="4"/>
        <v>dv_upgd_name_temp_998</v>
      </c>
      <c r="E52" s="24" t="s">
        <v>315</v>
      </c>
      <c r="F52" s="4" t="str">
        <f t="shared" si="1"/>
        <v>dv_upgd_desc_temp_998</v>
      </c>
      <c r="G52" s="19" t="s">
        <v>332</v>
      </c>
      <c r="H52" s="25" t="s">
        <v>317</v>
      </c>
      <c r="I52" s="8" t="str" cm="1">
        <f t="array" ref="I52">_xlfn.LET(_xlpm.attr_name,VLOOKUP(_xlfn.TEXTSPLIT($R52,";"),table_attr_name[#All],2,0),
_xlpm.attr_value,VALUE(_xlfn.TEXTSPLIT($Q52,";")),
_xlpm.value_type,VLOOKUP(_xlfn.TEXTSPLIT($R52,";"),table_attr_name[#All],3,0),
_xlpm.typed_value,IF(_xlpm.value_type="pts",TEXT(_xlpm.attr_value/1000,"0%"),_xlpm.attr_value),
_xlpm.signed_attr_value,IF(_xlpm.attr_value&gt;=0,"+"&amp;_xlpm.typed_value,_xlpm.typed_value),
_xlfn.IFS($A52="","",
$P52="VariableUpgrade",_xlfn.TEXTJOIN("; ",1,_xlpm.attr_name&amp;_xlpm.signed_attr_value),
LEFT($P52,2)="DU",$H52,
TRUE,"【未实装】"&amp;$H52))</f>
        <v>基础耐久+15</v>
      </c>
      <c r="J52" s="4" t="str">
        <f t="shared" si="2"/>
        <v>dv_upgd_story_temp_998</v>
      </c>
      <c r="K52" s="8" t="s">
        <v>340</v>
      </c>
      <c r="N52" s="23" t="s">
        <v>31</v>
      </c>
      <c r="O52" s="13" t="str" cm="1">
        <f t="array" ref="O52">IF(N52&lt;&gt;"",
_xlfn.TEXTJOIN("; ",1,
_xlfn.MAP(_xlfn.TEXTSPLIT(N52,";"),
    _xlfn.LAMBDA(_xlpm.x,
        _xlfn.LET(_xlpm.kv,_xlfn.TEXTSPLIT(_xlpm.x,"="),
        VLOOKUP(VALUE(INDEX(_xlpm.kv,1)),table_loot[],2,0)&amp;" * "&amp;INDEX(_xlpm.kv,2))))),"")</f>
        <v>金币 * 2</v>
      </c>
      <c r="P52" s="23" t="s">
        <v>303</v>
      </c>
      <c r="Q52" s="23">
        <v>15</v>
      </c>
      <c r="R52" s="23" t="s">
        <v>243</v>
      </c>
    </row>
    <row r="53" spans="1:18" x14ac:dyDescent="0.2">
      <c r="A53" s="4">
        <v>6310102</v>
      </c>
      <c r="B53" s="4">
        <v>81</v>
      </c>
      <c r="C53" s="8" t="s">
        <v>4</v>
      </c>
      <c r="D53" s="4" t="str">
        <f>IF($A53&lt;&gt;"",_xlfn.TEXTJOIN("_",1,"dv_upgd_name",IF($G53&lt;&gt;"",$G53,$A53),$B53),"")</f>
        <v>dv_upgd_name_6310102_81</v>
      </c>
      <c r="E53" s="8" t="s">
        <v>297</v>
      </c>
      <c r="F53" s="4" t="str">
        <f t="shared" si="1"/>
        <v>dv_upgd_desc_6310102_81</v>
      </c>
      <c r="H53" s="19" t="s">
        <v>295</v>
      </c>
      <c r="I53" s="8" t="str" cm="1">
        <f t="array" ref="I53">_xlfn.LET(_xlpm.attr_name,VLOOKUP(_xlfn.TEXTSPLIT($R53,";"),table_attr_name[#All],2,0),
_xlpm.attr_value,VALUE(_xlfn.TEXTSPLIT($Q53,";")),
_xlpm.value_type,VLOOKUP(_xlfn.TEXTSPLIT($R53,";"),table_attr_name[#All],3,0),
_xlpm.typed_value,IF(_xlpm.value_type="pts",TEXT(_xlpm.attr_value/1000,"0%"),_xlpm.attr_value),
_xlpm.signed_attr_value,IF(_xlpm.attr_value&gt;=0,"+"&amp;_xlpm.typed_value,_xlpm.typed_value),
_xlfn.IFS($A53="","",
$P53="VariableUpgrade",_xlfn.TEXTJOIN("; ",1,_xlpm.attr_name&amp;_xlpm.signed_attr_value),
LEFT($P53,2)="DU",$H53,
TRUE,"【未实装】"&amp;$H53))</f>
        <v>【未实装】每次攻击，若命中，积攒1枚标记。每积攒10枚标记可以释放一道剑气。</v>
      </c>
      <c r="J53" s="4" t="str">
        <f t="shared" si="2"/>
        <v>dv_upgd_story_6310102_81</v>
      </c>
      <c r="N53" s="4" t="s">
        <v>39</v>
      </c>
      <c r="O53" s="13" t="str" cm="1">
        <f t="array" ref="O53">IF(N53&lt;&gt;"",
_xlfn.TEXTJOIN("; ",1,
_xlfn.MAP(_xlfn.TEXTSPLIT(N53,";"),
    _xlfn.LAMBDA(_xlpm.x,
        _xlfn.LET(_xlpm.kv,_xlfn.TEXTSPLIT(_xlpm.x,"="),
        VLOOKUP(VALUE(INDEX(_xlpm.kv,1)),table_loot[],2,0)&amp;" * "&amp;INDEX(_xlpm.kv,2))))),"")</f>
        <v>灵魂 * 1</v>
      </c>
      <c r="P53" s="14" t="s">
        <v>189</v>
      </c>
      <c r="Q53" s="14" t="s">
        <v>190</v>
      </c>
      <c r="R53" s="14" t="s">
        <v>190</v>
      </c>
    </row>
    <row r="54" spans="1:18" x14ac:dyDescent="0.2">
      <c r="A54" s="4">
        <v>6310102</v>
      </c>
      <c r="B54" s="4">
        <v>82</v>
      </c>
      <c r="C54" s="8" t="s">
        <v>4</v>
      </c>
      <c r="D54" s="4" t="str">
        <f t="shared" ref="D54" si="5">IF($A54&lt;&gt;"",_xlfn.TEXTJOIN("_",1,"dv_upgd_name",IF($G54&lt;&gt;"",$G54,$A54),$B54),"")</f>
        <v>dv_upgd_name_6310102_82</v>
      </c>
      <c r="E54" s="8" t="s">
        <v>298</v>
      </c>
      <c r="F54" s="4" t="str">
        <f t="shared" si="1"/>
        <v>dv_upgd_desc_6310102_82</v>
      </c>
      <c r="H54" s="19" t="s">
        <v>296</v>
      </c>
      <c r="I54" s="8" t="str" cm="1">
        <f t="array" ref="I54">_xlfn.LET(_xlpm.attr_name,VLOOKUP(_xlfn.TEXTSPLIT($R54,";"),table_attr_name[#All],2,0),
_xlpm.attr_value,VALUE(_xlfn.TEXTSPLIT($Q54,";")),
_xlpm.value_type,VLOOKUP(_xlfn.TEXTSPLIT($R54,";"),table_attr_name[#All],3,0),
_xlpm.typed_value,IF(_xlpm.value_type="pts",TEXT(_xlpm.attr_value/1000,"0%"),_xlpm.attr_value),
_xlpm.signed_attr_value,IF(_xlpm.attr_value&gt;=0,"+"&amp;_xlpm.typed_value,_xlpm.typed_value),
_xlfn.IFS($A54="","",
$P54="VariableUpgrade",_xlfn.TEXTJOIN("; ",1,_xlpm.attr_name&amp;_xlpm.signed_attr_value),
LEFT($P54,2)="DU",$H54,
TRUE,"【未实装】"&amp;$H54))</f>
        <v>【未实装】攻击命中时为所有近战设备积攒标记。</v>
      </c>
      <c r="J54" s="4" t="str">
        <f t="shared" si="2"/>
        <v>dv_upgd_story_6310102_82</v>
      </c>
      <c r="N54" s="4" t="s">
        <v>300</v>
      </c>
      <c r="O54" s="13" t="str" cm="1">
        <f t="array" ref="O54">IF(N54&lt;&gt;"",
_xlfn.TEXTJOIN("; ",1,
_xlfn.MAP(_xlfn.TEXTSPLIT(N54,";"),
    _xlfn.LAMBDA(_xlpm.x,
        _xlfn.LET(_xlpm.kv,_xlfn.TEXTSPLIT(_xlpm.x,"="),
        VLOOKUP(VALUE(INDEX(_xlpm.kv,1)),table_loot[],2,0)&amp;" * "&amp;INDEX(_xlpm.kv,2))))),"")</f>
        <v>灵魂 * 2</v>
      </c>
      <c r="P54" s="14" t="s">
        <v>189</v>
      </c>
      <c r="Q54" s="14" t="s">
        <v>190</v>
      </c>
      <c r="R54" s="14" t="s">
        <v>190</v>
      </c>
    </row>
    <row r="55" spans="1:18" x14ac:dyDescent="0.2">
      <c r="A55" s="4">
        <v>6310102</v>
      </c>
      <c r="B55" s="4">
        <v>83</v>
      </c>
      <c r="C55" s="8" t="s">
        <v>4</v>
      </c>
      <c r="D55" s="4" t="str">
        <f>IF($A55&lt;&gt;"",_xlfn.TEXTJOIN("_",1,"dv_upgd_name",IF($G55&lt;&gt;"",$G55,$A55),$B55),"")</f>
        <v>dv_upgd_name_6310102_83</v>
      </c>
      <c r="E55" s="8" t="s">
        <v>299</v>
      </c>
      <c r="F55" s="4" t="str">
        <f t="shared" si="1"/>
        <v>dv_upgd_desc_6310102_83</v>
      </c>
      <c r="H55" s="19" t="s">
        <v>301</v>
      </c>
      <c r="I55" s="8" t="str" cm="1">
        <f t="array" ref="I55">_xlfn.LET(_xlpm.attr_name,VLOOKUP(_xlfn.TEXTSPLIT($R55,";"),table_attr_name[#All],2,0),
_xlpm.attr_value,VALUE(_xlfn.TEXTSPLIT($Q55,";")),
_xlpm.value_type,VLOOKUP(_xlfn.TEXTSPLIT($R55,";"),table_attr_name[#All],3,0),
_xlpm.typed_value,IF(_xlpm.value_type="pts",TEXT(_xlpm.attr_value/1000,"0%"),_xlpm.attr_value),
_xlpm.signed_attr_value,IF(_xlpm.attr_value&gt;=0,"+"&amp;_xlpm.typed_value,_xlpm.typed_value),
_xlfn.IFS($A55="","",
$P55="VariableUpgrade",_xlfn.TEXTJOIN("; ",1,_xlpm.attr_name&amp;_xlpm.signed_attr_value),
LEFT($P55,2)="DU",$H55,
TRUE,"【未实装】"&amp;$H55))</f>
        <v>【未实装】每次积攒10个标记后，使所有近战设备触发剑气攻击。</v>
      </c>
      <c r="J55" s="4" t="str">
        <f t="shared" si="2"/>
        <v>dv_upgd_story_6310102_83</v>
      </c>
      <c r="N55" s="4" t="s">
        <v>300</v>
      </c>
      <c r="O55" s="13" t="str" cm="1">
        <f t="array" ref="O55">IF(N55&lt;&gt;"",
_xlfn.TEXTJOIN("; ",1,
_xlfn.MAP(_xlfn.TEXTSPLIT(N55,";"),
    _xlfn.LAMBDA(_xlpm.x,
        _xlfn.LET(_xlpm.kv,_xlfn.TEXTSPLIT(_xlpm.x,"="),
        VLOOKUP(VALUE(INDEX(_xlpm.kv,1)),table_loot[],2,0)&amp;" * "&amp;INDEX(_xlpm.kv,2))))),"")</f>
        <v>灵魂 * 2</v>
      </c>
      <c r="P55" s="14" t="s">
        <v>189</v>
      </c>
      <c r="Q55" s="14" t="s">
        <v>190</v>
      </c>
      <c r="R55" s="14" t="s">
        <v>190</v>
      </c>
    </row>
    <row r="56" spans="1:18" x14ac:dyDescent="0.2">
      <c r="A56" s="4">
        <v>6310102</v>
      </c>
      <c r="B56" s="4">
        <v>91</v>
      </c>
      <c r="C56" s="8" t="s">
        <v>4</v>
      </c>
      <c r="D56" s="4" t="str">
        <f t="shared" ref="D56:D61" si="6">IF($A56&lt;&gt;"",_xlfn.TEXTJOIN("_",1,"dv_upgd_name",IF($G56&lt;&gt;"",$G56,$A56),$B56),"")</f>
        <v>dv_upgd_name_common_91</v>
      </c>
      <c r="E56" s="24" t="s">
        <v>175</v>
      </c>
      <c r="F56" s="23" t="str">
        <f t="shared" si="1"/>
        <v>dv_upgd_desc_common_91</v>
      </c>
      <c r="G56" s="25" t="s">
        <v>331</v>
      </c>
      <c r="H56" s="19" t="s">
        <v>290</v>
      </c>
      <c r="I56" s="8" t="str" cm="1">
        <f t="array" ref="I56">_xlfn.LET(_xlpm.attr_name,VLOOKUP(_xlfn.TEXTSPLIT($R56,";"),table_attr_name[#All],2,0),
_xlpm.attr_value,VALUE(_xlfn.TEXTSPLIT($Q56,";")),
_xlpm.value_type,VLOOKUP(_xlfn.TEXTSPLIT($R56,";"),table_attr_name[#All],3,0),
_xlpm.typed_value,IF(_xlpm.value_type="pts",TEXT(_xlpm.attr_value/1000,"0%"),_xlpm.attr_value),
_xlpm.signed_attr_value,IF(_xlpm.attr_value&gt;=0,"+"&amp;_xlpm.typed_value,_xlpm.typed_value),
_xlfn.IFS($A56="","",
$P56="VariableUpgrade",_xlfn.TEXTJOIN("; ",1,_xlpm.attr_name&amp;_xlpm.signed_attr_value),
LEFT($P56,2)="DU",$H56,
TRUE,"【未实装】"&amp;$H56))</f>
        <v>可自动运作，但无人操作时战斗效率-50</v>
      </c>
      <c r="J56" s="23" t="str">
        <f t="shared" si="2"/>
        <v>dv_upgd_story_common_91</v>
      </c>
      <c r="N56" s="4" t="s">
        <v>39</v>
      </c>
      <c r="O56" s="13" t="str" cm="1">
        <f t="array" ref="O56">IF(N56&lt;&gt;"",
_xlfn.TEXTJOIN("; ",1,
_xlfn.MAP(_xlfn.TEXTSPLIT(N56,";"),
    _xlfn.LAMBDA(_xlpm.x,
        _xlfn.LET(_xlpm.kv,_xlfn.TEXTSPLIT(_xlpm.x,"="),
        VLOOKUP(VALUE(INDEX(_xlpm.kv,1)),table_loot[],2,0)&amp;" * "&amp;INDEX(_xlpm.kv,2))))),"")</f>
        <v>灵魂 * 1</v>
      </c>
      <c r="P56" s="22" t="s">
        <v>292</v>
      </c>
      <c r="Q56" s="22">
        <v>-500</v>
      </c>
      <c r="R56" s="22"/>
    </row>
    <row r="57" spans="1:18" x14ac:dyDescent="0.2">
      <c r="A57" s="4">
        <v>6310102</v>
      </c>
      <c r="B57" s="4">
        <v>92</v>
      </c>
      <c r="C57" s="8" t="s">
        <v>4</v>
      </c>
      <c r="D57" s="4" t="str">
        <f t="shared" si="6"/>
        <v>dv_upgd_name_common_92</v>
      </c>
      <c r="E57" s="24" t="s">
        <v>291</v>
      </c>
      <c r="F57" s="23" t="str">
        <f t="shared" si="1"/>
        <v>dv_upgd_desc_common_92</v>
      </c>
      <c r="G57" s="25" t="s">
        <v>331</v>
      </c>
      <c r="H57" s="19" t="s">
        <v>289</v>
      </c>
      <c r="I57" s="8" t="str" cm="1">
        <f t="array" ref="I57">_xlfn.LET(_xlpm.attr_name,VLOOKUP(_xlfn.TEXTSPLIT($R57,";"),table_attr_name[#All],2,0),
_xlpm.attr_value,VALUE(_xlfn.TEXTSPLIT($Q57,";")),
_xlpm.value_type,VLOOKUP(_xlfn.TEXTSPLIT($R57,";"),table_attr_name[#All],3,0),
_xlpm.typed_value,IF(_xlpm.value_type="pts",TEXT(_xlpm.attr_value/1000,"0%"),_xlpm.attr_value),
_xlpm.signed_attr_value,IF(_xlpm.attr_value&gt;=0,"+"&amp;_xlpm.typed_value,_xlpm.typed_value),
_xlfn.IFS($A57="","",
$P57="VariableUpgrade",_xlfn.TEXTJOIN("; ",1,_xlpm.attr_name&amp;_xlpm.signed_attr_value),
LEFT($P57,2)="DU",$H57,
TRUE,"【未实装】"&amp;$H57))</f>
        <v>有人操作时，战斗效率额外+25</v>
      </c>
      <c r="J57" s="23" t="str">
        <f t="shared" si="2"/>
        <v>dv_upgd_story_common_92</v>
      </c>
      <c r="N57" s="4" t="s">
        <v>39</v>
      </c>
      <c r="O57" s="13" t="str" cm="1">
        <f t="array" ref="O57">IF(N57&lt;&gt;"",
_xlfn.TEXTJOIN("; ",1,
_xlfn.MAP(_xlfn.TEXTSPLIT(N57,";"),
    _xlfn.LAMBDA(_xlpm.x,
        _xlfn.LET(_xlpm.kv,_xlfn.TEXTSPLIT(_xlpm.x,"="),
        VLOOKUP(VALUE(INDEX(_xlpm.kv,1)),table_loot[],2,0)&amp;" * "&amp;INDEX(_xlpm.kv,2))))),"")</f>
        <v>灵魂 * 1</v>
      </c>
      <c r="P57" s="22" t="s">
        <v>293</v>
      </c>
      <c r="Q57" s="22">
        <v>250</v>
      </c>
      <c r="R57" s="22"/>
    </row>
    <row r="58" spans="1:18" x14ac:dyDescent="0.2">
      <c r="D58" s="4" t="str">
        <f t="shared" si="6"/>
        <v/>
      </c>
      <c r="F58" s="4" t="str">
        <f t="shared" si="1"/>
        <v/>
      </c>
      <c r="I58" s="8" t="str" cm="1">
        <f t="array" ref="I58">_xlfn.LET(_xlpm.attr_name,VLOOKUP(_xlfn.TEXTSPLIT($R58,";"),table_attr_name[#All],2,0),
_xlpm.attr_value,VALUE(_xlfn.TEXTSPLIT($Q58,";")),
_xlpm.value_type,VLOOKUP(_xlfn.TEXTSPLIT($R58,";"),table_attr_name[#All],3,0),
_xlpm.typed_value,IF(_xlpm.value_type="pts",TEXT(_xlpm.attr_value/1000,"0%"),_xlpm.attr_value),
_xlpm.signed_attr_value,IF(_xlpm.attr_value&gt;=0,"+"&amp;_xlpm.typed_value,_xlpm.typed_value),
_xlfn.IFS($A58="","",
$P58="VariableUpgrade",_xlfn.TEXTJOIN("; ",1,_xlpm.attr_name&amp;_xlpm.signed_attr_value),
LEFT($P58,2)="DU",$H58,
TRUE,"【未实装】"&amp;$H58))</f>
        <v/>
      </c>
      <c r="J58" s="4" t="str">
        <f t="shared" si="2"/>
        <v/>
      </c>
      <c r="O58" s="13" t="str" cm="1">
        <f t="array" ref="O58">IF(N58&lt;&gt;"",
_xlfn.TEXTJOIN("; ",1,
_xlfn.MAP(_xlfn.TEXTSPLIT(N58,";"),
    _xlfn.LAMBDA(_xlpm.x,
        _xlfn.LET(_xlpm.kv,_xlfn.TEXTSPLIT(_xlpm.x,"="),
        VLOOKUP(VALUE(INDEX(_xlpm.kv,1)),table_loot[],2,0)&amp;" * "&amp;INDEX(_xlpm.kv,2))))),"")</f>
        <v/>
      </c>
    </row>
    <row r="59" spans="1:18" x14ac:dyDescent="0.2">
      <c r="A59" s="4">
        <v>6310103</v>
      </c>
      <c r="B59" s="4">
        <v>11</v>
      </c>
      <c r="C59" s="8" t="s">
        <v>5</v>
      </c>
      <c r="D59" s="4" t="str">
        <f t="shared" si="6"/>
        <v>dv_upgd_name_6310103_11</v>
      </c>
      <c r="E59" s="8" t="s">
        <v>49</v>
      </c>
      <c r="F59" s="4" t="str">
        <f t="shared" si="1"/>
        <v>dv_upgd_desc_6310103_11</v>
      </c>
      <c r="H59" s="19" t="s">
        <v>52</v>
      </c>
      <c r="I59" s="8" t="str" cm="1">
        <f t="array" ref="I59">_xlfn.LET(_xlpm.attr_name,VLOOKUP(_xlfn.TEXTSPLIT($R59,";"),table_attr_name[#All],2,0),
_xlpm.attr_value,VALUE(_xlfn.TEXTSPLIT($Q59,";")),
_xlpm.value_type,VLOOKUP(_xlfn.TEXTSPLIT($R59,";"),table_attr_name[#All],3,0),
_xlpm.typed_value,IF(_xlpm.value_type="pts",TEXT(_xlpm.attr_value/1000,"0%"),_xlpm.attr_value),
_xlpm.signed_attr_value,IF(_xlpm.attr_value&gt;=0,"+"&amp;_xlpm.typed_value,_xlpm.typed_value),
_xlfn.IFS($A59="","",
$P59="VariableUpgrade",_xlfn.TEXTJOIN("; ",1,_xlpm.attr_name&amp;_xlpm.signed_attr_value),
LEFT($P59,2)="DU",$H59,
TRUE,"【未实装】"&amp;$H59))</f>
        <v>【未实装】攻击伤害 + 30%，破甲 + 30%</v>
      </c>
      <c r="J59" s="4" t="str">
        <f t="shared" si="2"/>
        <v>dv_upgd_story_6310103_11</v>
      </c>
      <c r="N59" s="4" t="s">
        <v>58</v>
      </c>
      <c r="O59" s="13" t="str" cm="1">
        <f t="array" ref="O59">IF(N59&lt;&gt;"",
_xlfn.TEXTJOIN("; ",1,
_xlfn.MAP(_xlfn.TEXTSPLIT(N59,";"),
    _xlfn.LAMBDA(_xlpm.x,
        _xlfn.LET(_xlpm.kv,_xlfn.TEXTSPLIT(_xlpm.x,"="),
        VLOOKUP(VALUE(INDEX(_xlpm.kv,1)),table_loot[],2,0)&amp;" * "&amp;INDEX(_xlpm.kv,2))))),"")</f>
        <v>磨刀石 * 1</v>
      </c>
      <c r="P59" s="14" t="s">
        <v>189</v>
      </c>
      <c r="Q59" s="14" t="s">
        <v>190</v>
      </c>
      <c r="R59" s="14" t="s">
        <v>190</v>
      </c>
    </row>
    <row r="60" spans="1:18" x14ac:dyDescent="0.2">
      <c r="A60" s="4">
        <v>6310103</v>
      </c>
      <c r="B60" s="4">
        <v>21</v>
      </c>
      <c r="C60" s="8" t="s">
        <v>5</v>
      </c>
      <c r="D60" s="4" t="str">
        <f t="shared" si="6"/>
        <v>dv_upgd_name_6310103_21</v>
      </c>
      <c r="E60" s="8" t="s">
        <v>47</v>
      </c>
      <c r="F60" s="4" t="str">
        <f t="shared" si="1"/>
        <v>dv_upgd_desc_6310103_21</v>
      </c>
      <c r="H60" s="19" t="s">
        <v>53</v>
      </c>
      <c r="I60" s="8" t="str" cm="1">
        <f t="array" ref="I60">_xlfn.LET(_xlpm.attr_name,VLOOKUP(_xlfn.TEXTSPLIT($R60,";"),table_attr_name[#All],2,0),
_xlpm.attr_value,VALUE(_xlfn.TEXTSPLIT($Q60,";")),
_xlpm.value_type,VLOOKUP(_xlfn.TEXTSPLIT($R60,";"),table_attr_name[#All],3,0),
_xlpm.typed_value,IF(_xlpm.value_type="pts",TEXT(_xlpm.attr_value/1000,"0%"),_xlpm.attr_value),
_xlpm.signed_attr_value,IF(_xlpm.attr_value&gt;=0,"+"&amp;_xlpm.typed_value,_xlpm.typed_value),
_xlfn.IFS($A60="","",
$P60="VariableUpgrade",_xlfn.TEXTJOIN("; ",1,_xlpm.attr_name&amp;_xlpm.signed_attr_value),
LEFT($P60,2)="DU",$H60,
TRUE,"【未实装】"&amp;$H60))</f>
        <v>基础攻击力-5; 基础攻击间隔-40%</v>
      </c>
      <c r="J60" s="4" t="str">
        <f t="shared" si="2"/>
        <v>dv_upgd_story_6310103_21</v>
      </c>
      <c r="L60" s="4">
        <v>31</v>
      </c>
      <c r="N60" s="4" t="s">
        <v>86</v>
      </c>
      <c r="O60" s="13" t="str" cm="1">
        <f t="array" ref="O60">IF(N60&lt;&gt;"",
_xlfn.TEXTJOIN("; ",1,
_xlfn.MAP(_xlfn.TEXTSPLIT(N60,";"),
    _xlfn.LAMBDA(_xlpm.x,
        _xlfn.LET(_xlpm.kv,_xlfn.TEXTSPLIT(_xlpm.x,"="),
        VLOOKUP(VALUE(INDEX(_xlpm.kv,1)),table_loot[],2,0)&amp;" * "&amp;INDEX(_xlpm.kv,2))))),"")</f>
        <v>柔软皮毛 * 1; 木制零件 * 1</v>
      </c>
      <c r="P60" s="22" t="s">
        <v>303</v>
      </c>
      <c r="Q60" s="22" t="str">
        <f>"-5;-400"</f>
        <v>-5;-400</v>
      </c>
      <c r="R60" s="22" t="s">
        <v>371</v>
      </c>
    </row>
    <row r="61" spans="1:18" x14ac:dyDescent="0.2">
      <c r="A61" s="4">
        <v>6310103</v>
      </c>
      <c r="B61" s="4">
        <v>22</v>
      </c>
      <c r="C61" s="8" t="s">
        <v>5</v>
      </c>
      <c r="D61" s="4" t="str">
        <f t="shared" si="6"/>
        <v>dv_upgd_name_6310103_22</v>
      </c>
      <c r="E61" s="8" t="s">
        <v>48</v>
      </c>
      <c r="F61" s="4" t="str">
        <f t="shared" si="1"/>
        <v>dv_upgd_desc_6310103_22</v>
      </c>
      <c r="H61" s="20" t="s">
        <v>54</v>
      </c>
      <c r="I61" s="8" t="str" cm="1">
        <f t="array" ref="I61">_xlfn.LET(_xlpm.attr_name,VLOOKUP(_xlfn.TEXTSPLIT($R61,";"),table_attr_name[#All],2,0),
_xlpm.attr_value,VALUE(_xlfn.TEXTSPLIT($Q61,";")),
_xlpm.value_type,VLOOKUP(_xlfn.TEXTSPLIT($R61,";"),table_attr_name[#All],3,0),
_xlpm.typed_value,IF(_xlpm.value_type="pts",TEXT(_xlpm.attr_value/1000,"0%"),_xlpm.attr_value),
_xlpm.signed_attr_value,IF(_xlpm.attr_value&gt;=0,"+"&amp;_xlpm.typed_value,_xlpm.typed_value),
_xlfn.IFS($A61="","",
$P61="VariableUpgrade",_xlfn.TEXTJOIN("; ",1,_xlpm.attr_name&amp;_xlpm.signed_attr_value),
LEFT($P61,2)="DU",$H61,
TRUE,"【未实装】"&amp;$H61))</f>
        <v>【未实装】现在大剑可以连续攻击</v>
      </c>
      <c r="J61" s="4" t="str">
        <f t="shared" si="2"/>
        <v>dv_upgd_story_6310103_22</v>
      </c>
      <c r="M61" s="4">
        <v>21</v>
      </c>
      <c r="N61" s="4" t="s">
        <v>85</v>
      </c>
      <c r="O61" s="13" t="str" cm="1">
        <f t="array" ref="O61">IF(N61&lt;&gt;"",
_xlfn.TEXTJOIN("; ",1,
_xlfn.MAP(_xlfn.TEXTSPLIT(N61,";"),
    _xlfn.LAMBDA(_xlpm.x,
        _xlfn.LET(_xlpm.kv,_xlfn.TEXTSPLIT(_xlpm.x,"="),
        VLOOKUP(VALUE(INDEX(_xlpm.kv,1)),table_loot[],2,0)&amp;" * "&amp;INDEX(_xlpm.kv,2))))),"")</f>
        <v>硬化兽皮 * 1; 武器部件 * 1</v>
      </c>
      <c r="P61" s="14" t="s">
        <v>189</v>
      </c>
      <c r="Q61" s="14" t="s">
        <v>190</v>
      </c>
      <c r="R61" s="14" t="s">
        <v>190</v>
      </c>
    </row>
    <row r="62" spans="1:18" x14ac:dyDescent="0.2">
      <c r="A62" s="4">
        <v>6310103</v>
      </c>
      <c r="B62" s="4">
        <v>31</v>
      </c>
      <c r="C62" s="8" t="s">
        <v>5</v>
      </c>
      <c r="D62" s="4" t="str">
        <f>IF($A62&lt;&gt;"",_xlfn.TEXTJOIN("_",1,"dv_upgd_name",IF($G62&lt;&gt;"",$G62,$A62),$B62),"")</f>
        <v>dv_upgd_name_6310103_31</v>
      </c>
      <c r="E62" s="8" t="s">
        <v>50</v>
      </c>
      <c r="F62" s="4" t="str">
        <f t="shared" si="1"/>
        <v>dv_upgd_desc_6310103_31</v>
      </c>
      <c r="H62" s="19" t="s">
        <v>55</v>
      </c>
      <c r="I62" s="8" t="str" cm="1">
        <f t="array" ref="I62">_xlfn.LET(_xlpm.attr_name,VLOOKUP(_xlfn.TEXTSPLIT($R62,";"),table_attr_name[#All],2,0),
_xlpm.attr_value,VALUE(_xlfn.TEXTSPLIT($Q62,";")),
_xlpm.value_type,VLOOKUP(_xlfn.TEXTSPLIT($R62,";"),table_attr_name[#All],3,0),
_xlpm.typed_value,IF(_xlpm.value_type="pts",TEXT(_xlpm.attr_value/1000,"0%"),_xlpm.attr_value),
_xlpm.signed_attr_value,IF(_xlpm.attr_value&gt;=0,"+"&amp;_xlpm.typed_value,_xlpm.typed_value),
_xlfn.IFS($A62="","",
$P62="VariableUpgrade",_xlfn.TEXTJOIN("; ",1,_xlpm.attr_name&amp;_xlpm.signed_attr_value),
LEFT($P62,2)="DU",$H62,
TRUE,"【未实装】"&amp;$H62))</f>
        <v>【未实装】攻击速度 - 20%，伤害 + 55%，击退+20%</v>
      </c>
      <c r="J62" s="4" t="str">
        <f t="shared" si="2"/>
        <v>dv_upgd_story_6310103_31</v>
      </c>
      <c r="L62" s="4">
        <v>21</v>
      </c>
      <c r="N62" s="4" t="s">
        <v>84</v>
      </c>
      <c r="O62" s="13" t="str" cm="1">
        <f t="array" ref="O62">IF(N62&lt;&gt;"",
_xlfn.TEXTJOIN("; ",1,
_xlfn.MAP(_xlfn.TEXTSPLIT(N62,";"),
    _xlfn.LAMBDA(_xlpm.x,
        _xlfn.LET(_xlpm.kv,_xlfn.TEXTSPLIT(_xlpm.x,"="),
        VLOOKUP(VALUE(INDEX(_xlpm.kv,1)),table_loot[],2,0)&amp;" * "&amp;INDEX(_xlpm.kv,2))))),"")</f>
        <v>金属零件 * 1</v>
      </c>
      <c r="P62" s="14" t="s">
        <v>189</v>
      </c>
      <c r="Q62" s="14" t="s">
        <v>190</v>
      </c>
      <c r="R62" s="14" t="s">
        <v>190</v>
      </c>
    </row>
    <row r="63" spans="1:18" x14ac:dyDescent="0.2">
      <c r="A63" s="4">
        <v>6310103</v>
      </c>
      <c r="B63" s="4">
        <v>32</v>
      </c>
      <c r="C63" s="8" t="s">
        <v>5</v>
      </c>
      <c r="D63" s="4" t="str">
        <f t="shared" ref="D63:D75" si="7">IF($A63&lt;&gt;"",_xlfn.TEXTJOIN("_",1,"dv_upgd_name",IF($G63&lt;&gt;"",$G63,$A63),$B63),"")</f>
        <v>dv_upgd_name_6310103_32</v>
      </c>
      <c r="E63" s="8" t="s">
        <v>51</v>
      </c>
      <c r="F63" s="4" t="str">
        <f t="shared" si="1"/>
        <v>dv_upgd_desc_6310103_32</v>
      </c>
      <c r="H63" s="19" t="s">
        <v>56</v>
      </c>
      <c r="I63" s="8" t="str" cm="1">
        <f t="array" ref="I63">_xlfn.LET(_xlpm.attr_name,VLOOKUP(_xlfn.TEXTSPLIT($R63,";"),table_attr_name[#All],2,0),
_xlpm.attr_value,VALUE(_xlfn.TEXTSPLIT($Q63,";")),
_xlpm.value_type,VLOOKUP(_xlfn.TEXTSPLIT($R63,";"),table_attr_name[#All],3,0),
_xlpm.typed_value,IF(_xlpm.value_type="pts",TEXT(_xlpm.attr_value/1000,"0%"),_xlpm.attr_value),
_xlpm.signed_attr_value,IF(_xlpm.attr_value&gt;=0,"+"&amp;_xlpm.typed_value,_xlpm.typed_value),
_xlfn.IFS($A63="","",
$P63="VariableUpgrade",_xlfn.TEXTJOIN("; ",1,_xlpm.attr_name&amp;_xlpm.signed_attr_value),
LEFT($P63,2)="DU",$H63,
TRUE,"【未实装】"&amp;$H63))</f>
        <v>【未实装】伤害 + 40%，击退 + 80%</v>
      </c>
      <c r="J63" s="4" t="str">
        <f t="shared" si="2"/>
        <v>dv_upgd_story_6310103_32</v>
      </c>
      <c r="M63" s="4">
        <v>31</v>
      </c>
      <c r="N63" s="4" t="s">
        <v>87</v>
      </c>
      <c r="O63" s="13" t="str" cm="1">
        <f t="array" ref="O63">IF(N63&lt;&gt;"",
_xlfn.TEXTJOIN("; ",1,
_xlfn.MAP(_xlfn.TEXTSPLIT(N63,";"),
    _xlfn.LAMBDA(_xlpm.x,
        _xlfn.LET(_xlpm.kv,_xlfn.TEXTSPLIT(_xlpm.x,"="),
        VLOOKUP(VALUE(INDEX(_xlpm.kv,1)),table_loot[],2,0)&amp;" * "&amp;INDEX(_xlpm.kv,2))))),"")</f>
        <v>金属零件 * 2; 优质磨刀石 * 1</v>
      </c>
      <c r="P63" s="14" t="s">
        <v>189</v>
      </c>
      <c r="Q63" s="14" t="s">
        <v>190</v>
      </c>
      <c r="R63" s="14" t="s">
        <v>190</v>
      </c>
    </row>
    <row r="64" spans="1:18" x14ac:dyDescent="0.2">
      <c r="A64" s="4">
        <v>6310103</v>
      </c>
      <c r="B64" s="4">
        <v>91</v>
      </c>
      <c r="C64" s="8" t="s">
        <v>5</v>
      </c>
      <c r="D64" s="4" t="str">
        <f t="shared" si="7"/>
        <v>dv_upgd_name_common_91</v>
      </c>
      <c r="E64" s="24" t="s">
        <v>175</v>
      </c>
      <c r="F64" s="23" t="str">
        <f t="shared" si="1"/>
        <v>dv_upgd_desc_common_91</v>
      </c>
      <c r="G64" s="25" t="s">
        <v>331</v>
      </c>
      <c r="H64" s="19" t="s">
        <v>290</v>
      </c>
      <c r="I64" s="8" t="str" cm="1">
        <f t="array" ref="I64">_xlfn.LET(_xlpm.attr_name,VLOOKUP(_xlfn.TEXTSPLIT($R64,";"),table_attr_name[#All],2,0),
_xlpm.attr_value,VALUE(_xlfn.TEXTSPLIT($Q64,";")),
_xlpm.value_type,VLOOKUP(_xlfn.TEXTSPLIT($R64,";"),table_attr_name[#All],3,0),
_xlpm.typed_value,IF(_xlpm.value_type="pts",TEXT(_xlpm.attr_value/1000,"0%"),_xlpm.attr_value),
_xlpm.signed_attr_value,IF(_xlpm.attr_value&gt;=0,"+"&amp;_xlpm.typed_value,_xlpm.typed_value),
_xlfn.IFS($A64="","",
$P64="VariableUpgrade",_xlfn.TEXTJOIN("; ",1,_xlpm.attr_name&amp;_xlpm.signed_attr_value),
LEFT($P64,2)="DU",$H64,
TRUE,"【未实装】"&amp;$H64))</f>
        <v>可自动运作，但无人操作时战斗效率-50</v>
      </c>
      <c r="J64" s="23" t="str">
        <f t="shared" si="2"/>
        <v>dv_upgd_story_common_91</v>
      </c>
      <c r="N64" s="4" t="s">
        <v>39</v>
      </c>
      <c r="O64" s="13" t="str" cm="1">
        <f t="array" ref="O64">IF(N64&lt;&gt;"",
_xlfn.TEXTJOIN("; ",1,
_xlfn.MAP(_xlfn.TEXTSPLIT(N64,";"),
    _xlfn.LAMBDA(_xlpm.x,
        _xlfn.LET(_xlpm.kv,_xlfn.TEXTSPLIT(_xlpm.x,"="),
        VLOOKUP(VALUE(INDEX(_xlpm.kv,1)),table_loot[],2,0)&amp;" * "&amp;INDEX(_xlpm.kv,2))))),"")</f>
        <v>灵魂 * 1</v>
      </c>
      <c r="P64" s="22" t="s">
        <v>292</v>
      </c>
      <c r="Q64" s="22">
        <v>-500</v>
      </c>
      <c r="R64" s="22"/>
    </row>
    <row r="65" spans="1:18" x14ac:dyDescent="0.2">
      <c r="A65" s="4">
        <v>6310103</v>
      </c>
      <c r="B65" s="4">
        <v>92</v>
      </c>
      <c r="C65" s="8" t="s">
        <v>5</v>
      </c>
      <c r="D65" s="4" t="str">
        <f t="shared" si="7"/>
        <v>dv_upgd_name_common_92</v>
      </c>
      <c r="E65" s="24" t="s">
        <v>291</v>
      </c>
      <c r="F65" s="23" t="str">
        <f t="shared" si="1"/>
        <v>dv_upgd_desc_common_92</v>
      </c>
      <c r="G65" s="25" t="s">
        <v>331</v>
      </c>
      <c r="H65" s="19" t="s">
        <v>289</v>
      </c>
      <c r="I65" s="8" t="str" cm="1">
        <f t="array" ref="I65">_xlfn.LET(_xlpm.attr_name,VLOOKUP(_xlfn.TEXTSPLIT($R65,";"),table_attr_name[#All],2,0),
_xlpm.attr_value,VALUE(_xlfn.TEXTSPLIT($Q65,";")),
_xlpm.value_type,VLOOKUP(_xlfn.TEXTSPLIT($R65,";"),table_attr_name[#All],3,0),
_xlpm.typed_value,IF(_xlpm.value_type="pts",TEXT(_xlpm.attr_value/1000,"0%"),_xlpm.attr_value),
_xlpm.signed_attr_value,IF(_xlpm.attr_value&gt;=0,"+"&amp;_xlpm.typed_value,_xlpm.typed_value),
_xlfn.IFS($A65="","",
$P65="VariableUpgrade",_xlfn.TEXTJOIN("; ",1,_xlpm.attr_name&amp;_xlpm.signed_attr_value),
LEFT($P65,2)="DU",$H65,
TRUE,"【未实装】"&amp;$H65))</f>
        <v>有人操作时，战斗效率额外+25</v>
      </c>
      <c r="J65" s="23" t="str">
        <f t="shared" si="2"/>
        <v>dv_upgd_story_common_92</v>
      </c>
      <c r="N65" s="4" t="s">
        <v>39</v>
      </c>
      <c r="O65" s="13" t="str" cm="1">
        <f t="array" ref="O65">IF(N65&lt;&gt;"",
_xlfn.TEXTJOIN("; ",1,
_xlfn.MAP(_xlfn.TEXTSPLIT(N65,";"),
    _xlfn.LAMBDA(_xlpm.x,
        _xlfn.LET(_xlpm.kv,_xlfn.TEXTSPLIT(_xlpm.x,"="),
        VLOOKUP(VALUE(INDEX(_xlpm.kv,1)),table_loot[],2,0)&amp;" * "&amp;INDEX(_xlpm.kv,2))))),"")</f>
        <v>灵魂 * 1</v>
      </c>
      <c r="P65" s="22" t="s">
        <v>293</v>
      </c>
      <c r="Q65" s="22">
        <v>250</v>
      </c>
      <c r="R65" s="22"/>
    </row>
    <row r="66" spans="1:18" x14ac:dyDescent="0.2">
      <c r="D66" s="4" t="str">
        <f t="shared" si="7"/>
        <v/>
      </c>
      <c r="F66" s="4" t="str">
        <f t="shared" si="1"/>
        <v/>
      </c>
      <c r="I66" s="8" t="str" cm="1">
        <f t="array" ref="I66">_xlfn.LET(_xlpm.attr_name,VLOOKUP(_xlfn.TEXTSPLIT($R66,";"),table_attr_name[#All],2,0),
_xlpm.attr_value,VALUE(_xlfn.TEXTSPLIT($Q66,";")),
_xlpm.value_type,VLOOKUP(_xlfn.TEXTSPLIT($R66,";"),table_attr_name[#All],3,0),
_xlpm.typed_value,IF(_xlpm.value_type="pts",TEXT(_xlpm.attr_value/1000,"0%"),_xlpm.attr_value),
_xlpm.signed_attr_value,IF(_xlpm.attr_value&gt;=0,"+"&amp;_xlpm.typed_value,_xlpm.typed_value),
_xlfn.IFS($A66="","",
$P66="VariableUpgrade",_xlfn.TEXTJOIN("; ",1,_xlpm.attr_name&amp;_xlpm.signed_attr_value),
LEFT($P66,2)="DU",$H66,
TRUE,"【未实装】"&amp;$H66))</f>
        <v/>
      </c>
      <c r="J66" s="4" t="str">
        <f t="shared" si="2"/>
        <v/>
      </c>
      <c r="O66" s="13" t="str" cm="1">
        <f t="array" ref="O66">IF(N66&lt;&gt;"",
_xlfn.TEXTJOIN("; ",1,
_xlfn.MAP(_xlfn.TEXTSPLIT(N66,";"),
    _xlfn.LAMBDA(_xlpm.x,
        _xlfn.LET(_xlpm.kv,_xlfn.TEXTSPLIT(_xlpm.x,"="),
        VLOOKUP(VALUE(INDEX(_xlpm.kv,1)),table_loot[],2,0)&amp;" * "&amp;INDEX(_xlpm.kv,2))))),"")</f>
        <v/>
      </c>
    </row>
    <row r="67" spans="1:18" x14ac:dyDescent="0.2">
      <c r="A67" s="4">
        <v>6310104</v>
      </c>
      <c r="B67" s="4">
        <v>11</v>
      </c>
      <c r="C67" s="8" t="s">
        <v>6</v>
      </c>
      <c r="D67" s="4" t="str">
        <f t="shared" si="7"/>
        <v>dv_upgd_name_6310104_11</v>
      </c>
      <c r="E67" s="8" t="s">
        <v>91</v>
      </c>
      <c r="F67" s="4" t="str">
        <f t="shared" si="1"/>
        <v>dv_upgd_desc_6310104_11</v>
      </c>
      <c r="H67" s="19" t="s">
        <v>95</v>
      </c>
      <c r="I67" s="8" t="str" cm="1">
        <f t="array" ref="I67">_xlfn.LET(_xlpm.attr_name,VLOOKUP(_xlfn.TEXTSPLIT($R67,";"),table_attr_name[#All],2,0),
_xlpm.attr_value,VALUE(_xlfn.TEXTSPLIT($Q67,";")),
_xlpm.value_type,VLOOKUP(_xlfn.TEXTSPLIT($R67,";"),table_attr_name[#All],3,0),
_xlpm.typed_value,IF(_xlpm.value_type="pts",TEXT(_xlpm.attr_value/1000,"0%"),_xlpm.attr_value),
_xlpm.signed_attr_value,IF(_xlpm.attr_value&gt;=0,"+"&amp;_xlpm.typed_value,_xlpm.typed_value),
_xlfn.IFS($A67="","",
$P67="VariableUpgrade",_xlfn.TEXTJOIN("; ",1,_xlpm.attr_name&amp;_xlpm.signed_attr_value),
LEFT($P67,2)="DU",$H67,
TRUE,"【未实装】"&amp;$H67))</f>
        <v>基础攻击力+6</v>
      </c>
      <c r="J67" s="4" t="str">
        <f t="shared" si="2"/>
        <v>dv_upgd_story_6310104_11</v>
      </c>
      <c r="L67" s="4">
        <v>21</v>
      </c>
      <c r="N67" s="4" t="s">
        <v>100</v>
      </c>
      <c r="O67" s="13" t="str" cm="1">
        <f t="array" ref="O67">IF(N67&lt;&gt;"",
_xlfn.TEXTJOIN("; ",1,
_xlfn.MAP(_xlfn.TEXTSPLIT(N67,";"),
    _xlfn.LAMBDA(_xlpm.x,
        _xlfn.LET(_xlpm.kv,_xlfn.TEXTSPLIT(_xlpm.x,"="),
        VLOOKUP(VALUE(INDEX(_xlpm.kv,1)),table_loot[],2,0)&amp;" * "&amp;INDEX(_xlpm.kv,2))))),"")</f>
        <v>天然石材 * 1</v>
      </c>
      <c r="P67" s="22" t="s">
        <v>303</v>
      </c>
      <c r="Q67" s="22">
        <v>6</v>
      </c>
      <c r="R67" s="22" t="s">
        <v>252</v>
      </c>
    </row>
    <row r="68" spans="1:18" x14ac:dyDescent="0.2">
      <c r="A68" s="4">
        <v>6310104</v>
      </c>
      <c r="B68" s="4">
        <v>12</v>
      </c>
      <c r="C68" s="8" t="s">
        <v>6</v>
      </c>
      <c r="D68" s="4" t="str">
        <f t="shared" si="7"/>
        <v>dv_upgd_name_6310104_12</v>
      </c>
      <c r="E68" s="8" t="s">
        <v>90</v>
      </c>
      <c r="F68" s="4" t="str">
        <f t="shared" si="1"/>
        <v>dv_upgd_desc_6310104_12</v>
      </c>
      <c r="H68" s="19" t="s">
        <v>96</v>
      </c>
      <c r="I68" s="8" t="str" cm="1">
        <f t="array" ref="I68">_xlfn.LET(_xlpm.attr_name,VLOOKUP(_xlfn.TEXTSPLIT($R68,";"),table_attr_name[#All],2,0),
_xlpm.attr_value,VALUE(_xlfn.TEXTSPLIT($Q68,";")),
_xlpm.value_type,VLOOKUP(_xlfn.TEXTSPLIT($R68,";"),table_attr_name[#All],3,0),
_xlpm.typed_value,IF(_xlpm.value_type="pts",TEXT(_xlpm.attr_value/1000,"0%"),_xlpm.attr_value),
_xlpm.signed_attr_value,IF(_xlpm.attr_value&gt;=0,"+"&amp;_xlpm.typed_value,_xlpm.typed_value),
_xlfn.IFS($A68="","",
$P68="VariableUpgrade",_xlfn.TEXTJOIN("; ",1,_xlpm.attr_name&amp;_xlpm.signed_attr_value),
LEFT($P68,2)="DU",$H68,
TRUE,"【未实装】"&amp;$H68))</f>
        <v>基础攻击力+12</v>
      </c>
      <c r="J68" s="4" t="str">
        <f t="shared" si="2"/>
        <v>dv_upgd_story_6310104_12</v>
      </c>
      <c r="M68" s="4">
        <v>11</v>
      </c>
      <c r="N68" s="4" t="s">
        <v>101</v>
      </c>
      <c r="O68" s="13" t="str" cm="1">
        <f t="array" ref="O68">IF(N68&lt;&gt;"",
_xlfn.TEXTJOIN("; ",1,
_xlfn.MAP(_xlfn.TEXTSPLIT(N68,";"),
    _xlfn.LAMBDA(_xlpm.x,
        _xlfn.LET(_xlpm.kv,_xlfn.TEXTSPLIT(_xlpm.x,"="),
        VLOOKUP(VALUE(INDEX(_xlpm.kv,1)),table_loot[],2,0)&amp;" * "&amp;INDEX(_xlpm.kv,2))))),"")</f>
        <v>天然石材 * 1; 磨刀石 * 1</v>
      </c>
      <c r="P68" s="22" t="s">
        <v>303</v>
      </c>
      <c r="Q68" s="22">
        <v>12</v>
      </c>
      <c r="R68" s="22" t="s">
        <v>252</v>
      </c>
    </row>
    <row r="69" spans="1:18" x14ac:dyDescent="0.2">
      <c r="A69" s="4">
        <v>6310104</v>
      </c>
      <c r="B69" s="4">
        <v>13</v>
      </c>
      <c r="C69" s="8" t="s">
        <v>6</v>
      </c>
      <c r="D69" s="4" t="str">
        <f t="shared" si="7"/>
        <v>dv_upgd_name_6310104_13</v>
      </c>
      <c r="E69" s="8" t="s">
        <v>89</v>
      </c>
      <c r="F69" s="4" t="str">
        <f t="shared" si="1"/>
        <v>dv_upgd_desc_6310104_13</v>
      </c>
      <c r="H69" s="19" t="s">
        <v>97</v>
      </c>
      <c r="I69" s="8" t="str" cm="1">
        <f t="array" ref="I69">_xlfn.LET(_xlpm.attr_name,VLOOKUP(_xlfn.TEXTSPLIT($R69,";"),table_attr_name[#All],2,0),
_xlpm.attr_value,VALUE(_xlfn.TEXTSPLIT($Q69,";")),
_xlpm.value_type,VLOOKUP(_xlfn.TEXTSPLIT($R69,";"),table_attr_name[#All],3,0),
_xlpm.typed_value,IF(_xlpm.value_type="pts",TEXT(_xlpm.attr_value/1000,"0%"),_xlpm.attr_value),
_xlpm.signed_attr_value,IF(_xlpm.attr_value&gt;=0,"+"&amp;_xlpm.typed_value,_xlpm.typed_value),
_xlfn.IFS($A69="","",
$P69="VariableUpgrade",_xlfn.TEXTJOIN("; ",1,_xlpm.attr_name&amp;_xlpm.signed_attr_value),
LEFT($P69,2)="DU",$H69,
TRUE,"【未实装】"&amp;$H69))</f>
        <v>基础攻击力+18</v>
      </c>
      <c r="J69" s="4" t="str">
        <f t="shared" si="2"/>
        <v>dv_upgd_story_6310104_13</v>
      </c>
      <c r="M69" s="4">
        <v>12</v>
      </c>
      <c r="N69" s="4" t="s">
        <v>101</v>
      </c>
      <c r="O69" s="13" t="str" cm="1">
        <f t="array" ref="O69">IF(N69&lt;&gt;"",
_xlfn.TEXTJOIN("; ",1,
_xlfn.MAP(_xlfn.TEXTSPLIT(N69,";"),
    _xlfn.LAMBDA(_xlpm.x,
        _xlfn.LET(_xlpm.kv,_xlfn.TEXTSPLIT(_xlpm.x,"="),
        VLOOKUP(VALUE(INDEX(_xlpm.kv,1)),table_loot[],2,0)&amp;" * "&amp;INDEX(_xlpm.kv,2))))),"")</f>
        <v>天然石材 * 1; 磨刀石 * 1</v>
      </c>
      <c r="P69" s="22" t="s">
        <v>303</v>
      </c>
      <c r="Q69" s="22">
        <v>18</v>
      </c>
      <c r="R69" s="22" t="s">
        <v>252</v>
      </c>
    </row>
    <row r="70" spans="1:18" x14ac:dyDescent="0.2">
      <c r="A70" s="4">
        <v>6310104</v>
      </c>
      <c r="B70" s="4">
        <v>21</v>
      </c>
      <c r="C70" s="8" t="s">
        <v>6</v>
      </c>
      <c r="D70" s="4" t="str">
        <f t="shared" si="7"/>
        <v>dv_upgd_name_6310104_21</v>
      </c>
      <c r="E70" s="8" t="s">
        <v>88</v>
      </c>
      <c r="F70" s="4" t="str">
        <f t="shared" si="1"/>
        <v>dv_upgd_desc_6310104_21</v>
      </c>
      <c r="H70" s="19" t="s">
        <v>98</v>
      </c>
      <c r="I70" s="8" t="str" cm="1">
        <f t="array" ref="I70">_xlfn.LET(_xlpm.attr_name,VLOOKUP(_xlfn.TEXTSPLIT($R70,";"),table_attr_name[#All],2,0),
_xlpm.attr_value,VALUE(_xlfn.TEXTSPLIT($Q70,";")),
_xlpm.value_type,VLOOKUP(_xlfn.TEXTSPLIT($R70,";"),table_attr_name[#All],3,0),
_xlpm.typed_value,IF(_xlpm.value_type="pts",TEXT(_xlpm.attr_value/1000,"0%"),_xlpm.attr_value),
_xlpm.signed_attr_value,IF(_xlpm.attr_value&gt;=0,"+"&amp;_xlpm.typed_value,_xlpm.typed_value),
_xlfn.IFS($A70="","",
$P70="VariableUpgrade",_xlfn.TEXTJOIN("; ",1,_xlpm.attr_name&amp;_xlpm.signed_attr_value),
LEFT($P70,2)="DU",$H70,
TRUE,"【未实装】"&amp;$H70))</f>
        <v>基础攻击力+8; 基础破甲+30%</v>
      </c>
      <c r="J70" s="4" t="str">
        <f t="shared" si="2"/>
        <v>dv_upgd_story_6310104_21</v>
      </c>
      <c r="L70" s="4">
        <v>11</v>
      </c>
      <c r="N70" s="4" t="s">
        <v>103</v>
      </c>
      <c r="O70" s="13" t="str" cm="1">
        <f t="array" ref="O70">IF(N70&lt;&gt;"",
_xlfn.TEXTJOIN("; ",1,
_xlfn.MAP(_xlfn.TEXTSPLIT(N70,";"),
    _xlfn.LAMBDA(_xlpm.x,
        _xlfn.LET(_xlpm.kv,_xlfn.TEXTSPLIT(_xlpm.x,"="),
        VLOOKUP(VALUE(INDEX(_xlpm.kv,1)),table_loot[],2,0)&amp;" * "&amp;INDEX(_xlpm.kv,2))))),"")</f>
        <v>金属零件 * 1; 磨刀石 * 1</v>
      </c>
      <c r="P70" s="22" t="s">
        <v>303</v>
      </c>
      <c r="Q70" s="22" t="s">
        <v>258</v>
      </c>
      <c r="R70" s="22" t="s">
        <v>256</v>
      </c>
    </row>
    <row r="71" spans="1:18" x14ac:dyDescent="0.2">
      <c r="A71" s="4">
        <v>6310104</v>
      </c>
      <c r="B71" s="4">
        <v>22</v>
      </c>
      <c r="C71" s="8" t="s">
        <v>6</v>
      </c>
      <c r="D71" s="4" t="str">
        <f t="shared" si="7"/>
        <v>dv_upgd_name_6310104_22</v>
      </c>
      <c r="E71" s="8" t="s">
        <v>92</v>
      </c>
      <c r="F71" s="4" t="str">
        <f t="shared" ref="F71:F135" si="8">IF($A71&lt;&gt;"",_xlfn.TEXTJOIN("_",1,"dv_upgd_desc",IF($G71&lt;&gt;"",$G71,$A71),$B71),"")</f>
        <v>dv_upgd_desc_6310104_22</v>
      </c>
      <c r="H71" s="19" t="s">
        <v>99</v>
      </c>
      <c r="I71" s="8" t="str" cm="1">
        <f t="array" ref="I71">_xlfn.LET(_xlpm.attr_name,VLOOKUP(_xlfn.TEXTSPLIT($R71,";"),table_attr_name[#All],2,0),
_xlpm.attr_value,VALUE(_xlfn.TEXTSPLIT($Q71,";")),
_xlpm.value_type,VLOOKUP(_xlfn.TEXTSPLIT($R71,";"),table_attr_name[#All],3,0),
_xlpm.typed_value,IF(_xlpm.value_type="pts",TEXT(_xlpm.attr_value/1000,"0%"),_xlpm.attr_value),
_xlpm.signed_attr_value,IF(_xlpm.attr_value&gt;=0,"+"&amp;_xlpm.typed_value,_xlpm.typed_value),
_xlfn.IFS($A71="","",
$P71="VariableUpgrade",_xlfn.TEXTJOIN("; ",1,_xlpm.attr_name&amp;_xlpm.signed_attr_value),
LEFT($P71,2)="DU",$H71,
TRUE,"【未实装】"&amp;$H71))</f>
        <v>基础攻击力+16; 基础破甲+50%</v>
      </c>
      <c r="J71" s="4" t="str">
        <f t="shared" ref="J71:J135" si="9">IF($A71&lt;&gt;"",_xlfn.TEXTJOIN("_",1,"dv_upgd_story",IF($G71&lt;&gt;"",$G71,$A71),$B71),"")</f>
        <v>dv_upgd_story_6310104_22</v>
      </c>
      <c r="M71" s="4">
        <v>21</v>
      </c>
      <c r="N71" s="4" t="s">
        <v>102</v>
      </c>
      <c r="O71" s="13" t="str" cm="1">
        <f t="array" ref="O71">IF(N71&lt;&gt;"",
_xlfn.TEXTJOIN("; ",1,
_xlfn.MAP(_xlfn.TEXTSPLIT(N71,";"),
    _xlfn.LAMBDA(_xlpm.x,
        _xlfn.LET(_xlpm.kv,_xlfn.TEXTSPLIT(_xlpm.x,"="),
        VLOOKUP(VALUE(INDEX(_xlpm.kv,1)),table_loot[],2,0)&amp;" * "&amp;INDEX(_xlpm.kv,2))))),"")</f>
        <v>金属零件 * 1; 优质磨刀石 * 1</v>
      </c>
      <c r="P71" s="22" t="s">
        <v>303</v>
      </c>
      <c r="Q71" s="22" t="s">
        <v>259</v>
      </c>
      <c r="R71" s="22" t="s">
        <v>256</v>
      </c>
    </row>
    <row r="72" spans="1:18" x14ac:dyDescent="0.2">
      <c r="A72" s="4">
        <v>6310104</v>
      </c>
      <c r="B72" s="4">
        <v>31</v>
      </c>
      <c r="C72" s="8" t="s">
        <v>6</v>
      </c>
      <c r="D72" s="4" t="str">
        <f t="shared" si="7"/>
        <v>dv_upgd_name_6310104_31</v>
      </c>
      <c r="E72" s="8" t="s">
        <v>93</v>
      </c>
      <c r="F72" s="4" t="str">
        <f t="shared" si="8"/>
        <v>dv_upgd_desc_6310104_31</v>
      </c>
      <c r="H72" s="21"/>
      <c r="I72" s="8" t="str" cm="1">
        <f t="array" ref="I72">_xlfn.LET(_xlpm.attr_name,VLOOKUP(_xlfn.TEXTSPLIT($R72,";"),table_attr_name[#All],2,0),
_xlpm.attr_value,VALUE(_xlfn.TEXTSPLIT($Q72,";")),
_xlpm.value_type,VLOOKUP(_xlfn.TEXTSPLIT($R72,";"),table_attr_name[#All],3,0),
_xlpm.typed_value,IF(_xlpm.value_type="pts",TEXT(_xlpm.attr_value/1000,"0%"),_xlpm.attr_value),
_xlpm.signed_attr_value,IF(_xlpm.attr_value&gt;=0,"+"&amp;_xlpm.typed_value,_xlpm.typed_value),
_xlfn.IFS($A72="","",
$P72="VariableUpgrade",_xlfn.TEXTJOIN("; ",1,_xlpm.attr_name&amp;_xlpm.signed_attr_value),
LEFT($P72,2)="DU",$H72,
TRUE,"【未实装】"&amp;$H72))</f>
        <v>【未实装】</v>
      </c>
      <c r="J72" s="4" t="str">
        <f t="shared" si="9"/>
        <v>dv_upgd_story_6310104_31</v>
      </c>
      <c r="L72" s="4">
        <v>41</v>
      </c>
      <c r="N72" s="14" t="s">
        <v>104</v>
      </c>
      <c r="O72" s="13" t="str" cm="1">
        <f t="array" ref="O72">IF(N72&lt;&gt;"",
_xlfn.TEXTJOIN("; ",1,
_xlfn.MAP(_xlfn.TEXTSPLIT(N72,";"),
    _xlfn.LAMBDA(_xlpm.x,
        _xlfn.LET(_xlpm.kv,_xlfn.TEXTSPLIT(_xlpm.x,"="),
        VLOOKUP(VALUE(INDEX(_xlpm.kv,1)),table_loot[],2,0)&amp;" * "&amp;INDEX(_xlpm.kv,2))))),"")</f>
        <v>金币 * 99999</v>
      </c>
      <c r="P72" s="14" t="s">
        <v>189</v>
      </c>
      <c r="Q72" s="14" t="s">
        <v>190</v>
      </c>
      <c r="R72" s="14" t="s">
        <v>190</v>
      </c>
    </row>
    <row r="73" spans="1:18" x14ac:dyDescent="0.2">
      <c r="A73" s="4">
        <v>6310104</v>
      </c>
      <c r="B73" s="4">
        <v>41</v>
      </c>
      <c r="C73" s="8" t="s">
        <v>6</v>
      </c>
      <c r="D73" s="4" t="str">
        <f t="shared" si="7"/>
        <v>dv_upgd_name_6310104_41</v>
      </c>
      <c r="E73" s="8" t="s">
        <v>94</v>
      </c>
      <c r="F73" s="4" t="str">
        <f t="shared" si="8"/>
        <v>dv_upgd_desc_6310104_41</v>
      </c>
      <c r="H73" s="21"/>
      <c r="I73" s="8" t="str" cm="1">
        <f t="array" ref="I73">_xlfn.LET(_xlpm.attr_name,VLOOKUP(_xlfn.TEXTSPLIT($R73,";"),table_attr_name[#All],2,0),
_xlpm.attr_value,VALUE(_xlfn.TEXTSPLIT($Q73,";")),
_xlpm.value_type,VLOOKUP(_xlfn.TEXTSPLIT($R73,";"),table_attr_name[#All],3,0),
_xlpm.typed_value,IF(_xlpm.value_type="pts",TEXT(_xlpm.attr_value/1000,"0%"),_xlpm.attr_value),
_xlpm.signed_attr_value,IF(_xlpm.attr_value&gt;=0,"+"&amp;_xlpm.typed_value,_xlpm.typed_value),
_xlfn.IFS($A73="","",
$P73="VariableUpgrade",_xlfn.TEXTJOIN("; ",1,_xlpm.attr_name&amp;_xlpm.signed_attr_value),
LEFT($P73,2)="DU",$H73,
TRUE,"【未实装】"&amp;$H73))</f>
        <v>【未实装】</v>
      </c>
      <c r="J73" s="4" t="str">
        <f t="shared" si="9"/>
        <v>dv_upgd_story_6310104_41</v>
      </c>
      <c r="L73" s="4">
        <v>31</v>
      </c>
      <c r="N73" s="14" t="s">
        <v>104</v>
      </c>
      <c r="O73" s="13" t="str" cm="1">
        <f t="array" ref="O73">IF(N73&lt;&gt;"",
_xlfn.TEXTJOIN("; ",1,
_xlfn.MAP(_xlfn.TEXTSPLIT(N73,";"),
    _xlfn.LAMBDA(_xlpm.x,
        _xlfn.LET(_xlpm.kv,_xlfn.TEXTSPLIT(_xlpm.x,"="),
        VLOOKUP(VALUE(INDEX(_xlpm.kv,1)),table_loot[],2,0)&amp;" * "&amp;INDEX(_xlpm.kv,2))))),"")</f>
        <v>金币 * 99999</v>
      </c>
      <c r="P73" s="14" t="s">
        <v>189</v>
      </c>
      <c r="Q73" s="14" t="s">
        <v>190</v>
      </c>
      <c r="R73" s="14" t="s">
        <v>190</v>
      </c>
    </row>
    <row r="74" spans="1:18" x14ac:dyDescent="0.2">
      <c r="A74" s="4">
        <v>6310104</v>
      </c>
      <c r="B74" s="4">
        <v>91</v>
      </c>
      <c r="C74" s="8" t="s">
        <v>6</v>
      </c>
      <c r="D74" s="4" t="str">
        <f t="shared" si="7"/>
        <v>dv_upgd_name_common_91</v>
      </c>
      <c r="E74" s="24" t="s">
        <v>175</v>
      </c>
      <c r="F74" s="23" t="str">
        <f t="shared" si="8"/>
        <v>dv_upgd_desc_common_91</v>
      </c>
      <c r="G74" s="25" t="s">
        <v>331</v>
      </c>
      <c r="H74" s="19" t="s">
        <v>290</v>
      </c>
      <c r="I74" s="8" t="str" cm="1">
        <f t="array" ref="I74">_xlfn.LET(_xlpm.attr_name,VLOOKUP(_xlfn.TEXTSPLIT($R74,";"),table_attr_name[#All],2,0),
_xlpm.attr_value,VALUE(_xlfn.TEXTSPLIT($Q74,";")),
_xlpm.value_type,VLOOKUP(_xlfn.TEXTSPLIT($R74,";"),table_attr_name[#All],3,0),
_xlpm.typed_value,IF(_xlpm.value_type="pts",TEXT(_xlpm.attr_value/1000,"0%"),_xlpm.attr_value),
_xlpm.signed_attr_value,IF(_xlpm.attr_value&gt;=0,"+"&amp;_xlpm.typed_value,_xlpm.typed_value),
_xlfn.IFS($A74="","",
$P74="VariableUpgrade",_xlfn.TEXTJOIN("; ",1,_xlpm.attr_name&amp;_xlpm.signed_attr_value),
LEFT($P74,2)="DU",$H74,
TRUE,"【未实装】"&amp;$H74))</f>
        <v>可自动运作，但无人操作时战斗效率-50</v>
      </c>
      <c r="J74" s="23" t="str">
        <f t="shared" si="9"/>
        <v>dv_upgd_story_common_91</v>
      </c>
      <c r="N74" s="4" t="s">
        <v>39</v>
      </c>
      <c r="O74" s="13" t="str" cm="1">
        <f t="array" ref="O74">IF(N74&lt;&gt;"",
_xlfn.TEXTJOIN("; ",1,
_xlfn.MAP(_xlfn.TEXTSPLIT(N74,";"),
    _xlfn.LAMBDA(_xlpm.x,
        _xlfn.LET(_xlpm.kv,_xlfn.TEXTSPLIT(_xlpm.x,"="),
        VLOOKUP(VALUE(INDEX(_xlpm.kv,1)),table_loot[],2,0)&amp;" * "&amp;INDEX(_xlpm.kv,2))))),"")</f>
        <v>灵魂 * 1</v>
      </c>
      <c r="P74" s="22" t="s">
        <v>292</v>
      </c>
      <c r="Q74" s="22">
        <v>-500</v>
      </c>
      <c r="R74" s="22"/>
    </row>
    <row r="75" spans="1:18" x14ac:dyDescent="0.2">
      <c r="A75" s="4">
        <v>6310104</v>
      </c>
      <c r="B75" s="4">
        <v>92</v>
      </c>
      <c r="C75" s="8" t="s">
        <v>6</v>
      </c>
      <c r="D75" s="4" t="str">
        <f t="shared" si="7"/>
        <v>dv_upgd_name_common_92</v>
      </c>
      <c r="E75" s="24" t="s">
        <v>291</v>
      </c>
      <c r="F75" s="23" t="str">
        <f t="shared" si="8"/>
        <v>dv_upgd_desc_common_92</v>
      </c>
      <c r="G75" s="25" t="s">
        <v>331</v>
      </c>
      <c r="H75" s="19" t="s">
        <v>289</v>
      </c>
      <c r="I75" s="8" t="str" cm="1">
        <f t="array" ref="I75">_xlfn.LET(_xlpm.attr_name,VLOOKUP(_xlfn.TEXTSPLIT($R75,";"),table_attr_name[#All],2,0),
_xlpm.attr_value,VALUE(_xlfn.TEXTSPLIT($Q75,";")),
_xlpm.value_type,VLOOKUP(_xlfn.TEXTSPLIT($R75,";"),table_attr_name[#All],3,0),
_xlpm.typed_value,IF(_xlpm.value_type="pts",TEXT(_xlpm.attr_value/1000,"0%"),_xlpm.attr_value),
_xlpm.signed_attr_value,IF(_xlpm.attr_value&gt;=0,"+"&amp;_xlpm.typed_value,_xlpm.typed_value),
_xlfn.IFS($A75="","",
$P75="VariableUpgrade",_xlfn.TEXTJOIN("; ",1,_xlpm.attr_name&amp;_xlpm.signed_attr_value),
LEFT($P75,2)="DU",$H75,
TRUE,"【未实装】"&amp;$H75))</f>
        <v>有人操作时，战斗效率额外+25</v>
      </c>
      <c r="J75" s="23" t="str">
        <f t="shared" si="9"/>
        <v>dv_upgd_story_common_92</v>
      </c>
      <c r="N75" s="4" t="s">
        <v>39</v>
      </c>
      <c r="O75" s="13" t="str" cm="1">
        <f t="array" ref="O75">IF(N75&lt;&gt;"",
_xlfn.TEXTJOIN("; ",1,
_xlfn.MAP(_xlfn.TEXTSPLIT(N75,";"),
    _xlfn.LAMBDA(_xlpm.x,
        _xlfn.LET(_xlpm.kv,_xlfn.TEXTSPLIT(_xlpm.x,"="),
        VLOOKUP(VALUE(INDEX(_xlpm.kv,1)),table_loot[],2,0)&amp;" * "&amp;INDEX(_xlpm.kv,2))))),"")</f>
        <v>灵魂 * 1</v>
      </c>
      <c r="P75" s="22" t="s">
        <v>293</v>
      </c>
      <c r="Q75" s="22">
        <v>250</v>
      </c>
      <c r="R75" s="22"/>
    </row>
    <row r="76" spans="1:18" x14ac:dyDescent="0.2">
      <c r="D76" s="4" t="str">
        <f>IF($A76&lt;&gt;"",_xlfn.TEXTJOIN("_",1,"dv_upgd_name",IF($G76&lt;&gt;"",$G76,$A76),$B76),"")</f>
        <v/>
      </c>
      <c r="F76" s="4" t="str">
        <f t="shared" si="8"/>
        <v/>
      </c>
      <c r="I76" s="8" t="str" cm="1">
        <f t="array" ref="I76">_xlfn.LET(_xlpm.attr_name,VLOOKUP(_xlfn.TEXTSPLIT($R76,";"),table_attr_name[#All],2,0),
_xlpm.attr_value,VALUE(_xlfn.TEXTSPLIT($Q76,";")),
_xlpm.value_type,VLOOKUP(_xlfn.TEXTSPLIT($R76,";"),table_attr_name[#All],3,0),
_xlpm.typed_value,IF(_xlpm.value_type="pts",TEXT(_xlpm.attr_value/1000,"0%"),_xlpm.attr_value),
_xlpm.signed_attr_value,IF(_xlpm.attr_value&gt;=0,"+"&amp;_xlpm.typed_value,_xlpm.typed_value),
_xlfn.IFS($A76="","",
$P76="VariableUpgrade",_xlfn.TEXTJOIN("; ",1,_xlpm.attr_name&amp;_xlpm.signed_attr_value),
LEFT($P76,2)="DU",$H76,
TRUE,"【未实装】"&amp;$H76))</f>
        <v/>
      </c>
      <c r="J76" s="4" t="str">
        <f t="shared" si="9"/>
        <v/>
      </c>
    </row>
    <row r="77" spans="1:18" x14ac:dyDescent="0.2">
      <c r="A77" s="4">
        <v>6311101</v>
      </c>
      <c r="B77" s="4">
        <v>11</v>
      </c>
      <c r="C77" s="8" t="s">
        <v>7</v>
      </c>
      <c r="D77" s="4" t="str">
        <f t="shared" ref="D77:D83" si="10">IF($A77&lt;&gt;"",_xlfn.TEXTJOIN("_",1,"dv_upgd_name",IF($G77&lt;&gt;"",$G77,$A77),$B77),"")</f>
        <v>dv_upgd_name_6311101_11</v>
      </c>
      <c r="E77" s="8" t="s">
        <v>170</v>
      </c>
      <c r="F77" s="4" t="str">
        <f t="shared" si="8"/>
        <v>dv_upgd_desc_6311101_11</v>
      </c>
      <c r="H77" s="19" t="s">
        <v>173</v>
      </c>
      <c r="I77" s="8" t="str" cm="1">
        <f t="array" ref="I77">_xlfn.LET(_xlpm.attr_name,VLOOKUP(_xlfn.TEXTSPLIT($R77,";"),table_attr_name[#All],2,0),
_xlpm.attr_value,VALUE(_xlfn.TEXTSPLIT($Q77,";")),
_xlpm.value_type,VLOOKUP(_xlfn.TEXTSPLIT($R77,";"),table_attr_name[#All],3,0),
_xlpm.typed_value,IF(_xlpm.value_type="pts",TEXT(_xlpm.attr_value/1000,"0%"),_xlpm.attr_value),
_xlpm.signed_attr_value,IF(_xlpm.attr_value&gt;=0,"+"&amp;_xlpm.typed_value,_xlpm.typed_value),
_xlfn.IFS($A77="","",
$P77="VariableUpgrade",_xlfn.TEXTJOIN("; ",1,_xlpm.attr_name&amp;_xlpm.signed_attr_value),
LEFT($P77,2)="DU",$H77,
TRUE,"【未实装】"&amp;$H77))</f>
        <v>【未实装】攻击伤害 + 30%</v>
      </c>
      <c r="J77" s="4" t="str">
        <f t="shared" si="9"/>
        <v>dv_upgd_story_6311101_11</v>
      </c>
      <c r="N77" s="4" t="s">
        <v>172</v>
      </c>
      <c r="O77" s="13" t="str" cm="1">
        <f t="array" ref="O77">IF(N77&lt;&gt;"",
_xlfn.TEXTJOIN("; ",1,
_xlfn.MAP(_xlfn.TEXTSPLIT(N77,";"),
    _xlfn.LAMBDA(_xlpm.x,
        _xlfn.LET(_xlpm.kv,_xlfn.TEXTSPLIT(_xlpm.x,"="),
        VLOOKUP(VALUE(INDEX(_xlpm.kv,1)),table_loot[],2,0)&amp;" * "&amp;INDEX(_xlpm.kv,2))))),"")</f>
        <v>废弃木材 * 1</v>
      </c>
      <c r="P77" s="14" t="s">
        <v>189</v>
      </c>
      <c r="Q77" s="14" t="s">
        <v>190</v>
      </c>
      <c r="R77" s="14" t="s">
        <v>190</v>
      </c>
    </row>
    <row r="78" spans="1:18" x14ac:dyDescent="0.2">
      <c r="A78" s="4">
        <v>6311101</v>
      </c>
      <c r="B78" s="4">
        <v>12</v>
      </c>
      <c r="C78" s="8" t="s">
        <v>7</v>
      </c>
      <c r="D78" s="4" t="str">
        <f t="shared" si="10"/>
        <v>dv_upgd_name_6311101_12</v>
      </c>
      <c r="E78" s="8" t="s">
        <v>169</v>
      </c>
      <c r="F78" s="4" t="str">
        <f t="shared" si="8"/>
        <v>dv_upgd_desc_6311101_12</v>
      </c>
      <c r="H78" s="19" t="s">
        <v>174</v>
      </c>
      <c r="I78" s="8" t="str" cm="1">
        <f t="array" ref="I78">_xlfn.LET(_xlpm.attr_name,VLOOKUP(_xlfn.TEXTSPLIT($R78,";"),table_attr_name[#All],2,0),
_xlpm.attr_value,VALUE(_xlfn.TEXTSPLIT($Q78,";")),
_xlpm.value_type,VLOOKUP(_xlfn.TEXTSPLIT($R78,";"),table_attr_name[#All],3,0),
_xlpm.typed_value,IF(_xlpm.value_type="pts",TEXT(_xlpm.attr_value/1000,"0%"),_xlpm.attr_value),
_xlpm.signed_attr_value,IF(_xlpm.attr_value&gt;=0,"+"&amp;_xlpm.typed_value,_xlpm.typed_value),
_xlfn.IFS($A78="","",
$P78="VariableUpgrade",_xlfn.TEXTJOIN("; ",1,_xlpm.attr_name&amp;_xlpm.signed_attr_value),
LEFT($P78,2)="DU",$H78,
TRUE,"【未实装】"&amp;$H78))</f>
        <v>【未实装】攻击伤害 + 40%; 攻击速度 - 5%</v>
      </c>
      <c r="J78" s="4" t="str">
        <f t="shared" si="9"/>
        <v>dv_upgd_story_6311101_12</v>
      </c>
      <c r="N78" s="4" t="s">
        <v>171</v>
      </c>
      <c r="O78" s="13" t="str" cm="1">
        <f t="array" ref="O78">IF(N78&lt;&gt;"",
_xlfn.TEXTJOIN("; ",1,
_xlfn.MAP(_xlfn.TEXTSPLIT(N78,";"),
    _xlfn.LAMBDA(_xlpm.x,
        _xlfn.LET(_xlpm.kv,_xlfn.TEXTSPLIT(_xlpm.x,"="),
        VLOOKUP(VALUE(INDEX(_xlpm.kv,1)),table_loot[],2,0)&amp;" * "&amp;INDEX(_xlpm.kv,2))))),"")</f>
        <v>废弃金属 * 1</v>
      </c>
      <c r="P78" s="14" t="s">
        <v>189</v>
      </c>
      <c r="Q78" s="14" t="s">
        <v>190</v>
      </c>
      <c r="R78" s="14" t="s">
        <v>190</v>
      </c>
    </row>
    <row r="79" spans="1:18" x14ac:dyDescent="0.2">
      <c r="A79" s="4">
        <v>6311101</v>
      </c>
      <c r="B79" s="4">
        <v>13</v>
      </c>
      <c r="C79" s="8" t="s">
        <v>7</v>
      </c>
      <c r="D79" s="4" t="str">
        <f t="shared" si="10"/>
        <v>dv_upgd_name_6311101_13</v>
      </c>
      <c r="E79" s="8" t="s">
        <v>176</v>
      </c>
      <c r="F79" s="4" t="str">
        <f t="shared" si="8"/>
        <v>dv_upgd_desc_6311101_13</v>
      </c>
      <c r="H79" s="19" t="s">
        <v>182</v>
      </c>
      <c r="I79" s="8" t="str" cm="1">
        <f t="array" ref="I79">_xlfn.LET(_xlpm.attr_name,VLOOKUP(_xlfn.TEXTSPLIT($R79,";"),table_attr_name[#All],2,0),
_xlpm.attr_value,VALUE(_xlfn.TEXTSPLIT($Q79,";")),
_xlpm.value_type,VLOOKUP(_xlfn.TEXTSPLIT($R79,";"),table_attr_name[#All],3,0),
_xlpm.typed_value,IF(_xlpm.value_type="pts",TEXT(_xlpm.attr_value/1000,"0%"),_xlpm.attr_value),
_xlpm.signed_attr_value,IF(_xlpm.attr_value&gt;=0,"+"&amp;_xlpm.typed_value,_xlpm.typed_value),
_xlfn.IFS($A79="","",
$P79="VariableUpgrade",_xlfn.TEXTJOIN("; ",1,_xlpm.attr_name&amp;_xlpm.signed_attr_value),
LEFT($P79,2)="DU",$H79,
TRUE,"【未实装】"&amp;$H79))</f>
        <v>【未实装】攻击伤害 + 60%</v>
      </c>
      <c r="J79" s="4" t="str">
        <f t="shared" si="9"/>
        <v>dv_upgd_story_6311101_13</v>
      </c>
      <c r="M79" s="4">
        <v>11</v>
      </c>
      <c r="N79" s="4" t="s">
        <v>178</v>
      </c>
      <c r="O79" s="13" t="str" cm="1">
        <f t="array" ref="O79">IF(N79&lt;&gt;"",
_xlfn.TEXTJOIN("; ",1,
_xlfn.MAP(_xlfn.TEXTSPLIT(N79,";"),
    _xlfn.LAMBDA(_xlpm.x,
        _xlfn.LET(_xlpm.kv,_xlfn.TEXTSPLIT(_xlpm.x,"="),
        VLOOKUP(VALUE(INDEX(_xlpm.kv,1)),table_loot[],2,0)&amp;" * "&amp;INDEX(_xlpm.kv,2))))),"")</f>
        <v>废弃木材 * 2</v>
      </c>
      <c r="P79" s="14" t="s">
        <v>189</v>
      </c>
      <c r="Q79" s="14" t="s">
        <v>190</v>
      </c>
      <c r="R79" s="14" t="s">
        <v>190</v>
      </c>
    </row>
    <row r="80" spans="1:18" x14ac:dyDescent="0.2">
      <c r="A80" s="4">
        <v>6311101</v>
      </c>
      <c r="B80" s="4">
        <v>14</v>
      </c>
      <c r="C80" s="8" t="s">
        <v>7</v>
      </c>
      <c r="D80" s="4" t="str">
        <f t="shared" si="10"/>
        <v>dv_upgd_name_6311101_14</v>
      </c>
      <c r="E80" s="8" t="s">
        <v>177</v>
      </c>
      <c r="F80" s="4" t="str">
        <f t="shared" si="8"/>
        <v>dv_upgd_desc_6311101_14</v>
      </c>
      <c r="H80" s="19" t="s">
        <v>183</v>
      </c>
      <c r="I80" s="8" t="str" cm="1">
        <f t="array" ref="I80">_xlfn.LET(_xlpm.attr_name,VLOOKUP(_xlfn.TEXTSPLIT($R80,";"),table_attr_name[#All],2,0),
_xlpm.attr_value,VALUE(_xlfn.TEXTSPLIT($Q80,";")),
_xlpm.value_type,VLOOKUP(_xlfn.TEXTSPLIT($R80,";"),table_attr_name[#All],3,0),
_xlpm.typed_value,IF(_xlpm.value_type="pts",TEXT(_xlpm.attr_value/1000,"0%"),_xlpm.attr_value),
_xlpm.signed_attr_value,IF(_xlpm.attr_value&gt;=0,"+"&amp;_xlpm.typed_value,_xlpm.typed_value),
_xlfn.IFS($A80="","",
$P80="VariableUpgrade",_xlfn.TEXTJOIN("; ",1,_xlpm.attr_name&amp;_xlpm.signed_attr_value),
LEFT($P80,2)="DU",$H80,
TRUE,"【未实装】"&amp;$H80))</f>
        <v>【未实装】攻击伤害 + 80%; 攻击速度 - 5%</v>
      </c>
      <c r="J80" s="4" t="str">
        <f t="shared" si="9"/>
        <v>dv_upgd_story_6311101_14</v>
      </c>
      <c r="M80" s="4">
        <v>12</v>
      </c>
      <c r="N80" s="4" t="s">
        <v>179</v>
      </c>
      <c r="O80" s="13" t="str" cm="1">
        <f t="array" ref="O80">IF(N80&lt;&gt;"",
_xlfn.TEXTJOIN("; ",1,
_xlfn.MAP(_xlfn.TEXTSPLIT(N80,";"),
    _xlfn.LAMBDA(_xlpm.x,
        _xlfn.LET(_xlpm.kv,_xlfn.TEXTSPLIT(_xlpm.x,"="),
        VLOOKUP(VALUE(INDEX(_xlpm.kv,1)),table_loot[],2,0)&amp;" * "&amp;INDEX(_xlpm.kv,2))))),"")</f>
        <v>废弃金属 * 2</v>
      </c>
      <c r="P80" s="14" t="s">
        <v>189</v>
      </c>
      <c r="Q80" s="14" t="s">
        <v>190</v>
      </c>
      <c r="R80" s="14" t="s">
        <v>190</v>
      </c>
    </row>
    <row r="81" spans="1:18" x14ac:dyDescent="0.2">
      <c r="A81" s="4">
        <v>6311101</v>
      </c>
      <c r="B81" s="4">
        <v>23</v>
      </c>
      <c r="C81" s="8" t="s">
        <v>7</v>
      </c>
      <c r="D81" s="4" t="str">
        <f t="shared" si="10"/>
        <v>dv_upgd_name_6311101_23</v>
      </c>
      <c r="E81" s="8" t="s">
        <v>180</v>
      </c>
      <c r="F81" s="4" t="str">
        <f t="shared" si="8"/>
        <v>dv_upgd_desc_6311101_23</v>
      </c>
      <c r="H81" s="19" t="s">
        <v>181</v>
      </c>
      <c r="I81" s="8" t="str" cm="1">
        <f t="array" ref="I81">_xlfn.LET(_xlpm.attr_name,VLOOKUP(_xlfn.TEXTSPLIT($R81,";"),table_attr_name[#All],2,0),
_xlpm.attr_value,VALUE(_xlfn.TEXTSPLIT($Q81,";")),
_xlpm.value_type,VLOOKUP(_xlfn.TEXTSPLIT($R81,";"),table_attr_name[#All],3,0),
_xlpm.typed_value,IF(_xlpm.value_type="pts",TEXT(_xlpm.attr_value/1000,"0%"),_xlpm.attr_value),
_xlpm.signed_attr_value,IF(_xlpm.attr_value&gt;=0,"+"&amp;_xlpm.typed_value,_xlpm.typed_value),
_xlfn.IFS($A81="","",
$P81="VariableUpgrade",_xlfn.TEXTJOIN("; ",1,_xlpm.attr_name&amp;_xlpm.signed_attr_value),
LEFT($P81,2)="DU",$H81,
TRUE,"【未实装】"&amp;$H81))</f>
        <v>【未实装】攻击速度 + 25%</v>
      </c>
      <c r="J81" s="4" t="str">
        <f t="shared" si="9"/>
        <v>dv_upgd_story_6311101_23</v>
      </c>
      <c r="N81" s="4" t="s">
        <v>124</v>
      </c>
      <c r="O81" s="13" t="str" cm="1">
        <f t="array" ref="O81">IF(N81&lt;&gt;"",
_xlfn.TEXTJOIN("; ",1,
_xlfn.MAP(_xlfn.TEXTSPLIT(N81,";"),
    _xlfn.LAMBDA(_xlpm.x,
        _xlfn.LET(_xlpm.kv,_xlfn.TEXTSPLIT(_xlpm.x,"="),
        VLOOKUP(VALUE(INDEX(_xlpm.kv,1)),table_loot[],2,0)&amp;" * "&amp;INDEX(_xlpm.kv,2))))),"")</f>
        <v>木制零件 * 1</v>
      </c>
      <c r="P81" s="14" t="s">
        <v>189</v>
      </c>
      <c r="Q81" s="14" t="s">
        <v>190</v>
      </c>
      <c r="R81" s="14" t="s">
        <v>190</v>
      </c>
    </row>
    <row r="82" spans="1:18" x14ac:dyDescent="0.2">
      <c r="A82" s="4">
        <v>6311101</v>
      </c>
      <c r="B82" s="4">
        <v>91</v>
      </c>
      <c r="C82" s="8" t="s">
        <v>7</v>
      </c>
      <c r="D82" s="4" t="str">
        <f t="shared" si="10"/>
        <v>dv_upgd_name_common_91</v>
      </c>
      <c r="E82" s="24" t="s">
        <v>175</v>
      </c>
      <c r="F82" s="23" t="str">
        <f t="shared" si="8"/>
        <v>dv_upgd_desc_common_91</v>
      </c>
      <c r="G82" s="25" t="s">
        <v>331</v>
      </c>
      <c r="H82" s="19" t="s">
        <v>290</v>
      </c>
      <c r="I82" s="8" t="str" cm="1">
        <f t="array" ref="I82">_xlfn.LET(_xlpm.attr_name,VLOOKUP(_xlfn.TEXTSPLIT($R82,";"),table_attr_name[#All],2,0),
_xlpm.attr_value,VALUE(_xlfn.TEXTSPLIT($Q82,";")),
_xlpm.value_type,VLOOKUP(_xlfn.TEXTSPLIT($R82,";"),table_attr_name[#All],3,0),
_xlpm.typed_value,IF(_xlpm.value_type="pts",TEXT(_xlpm.attr_value/1000,"0%"),_xlpm.attr_value),
_xlpm.signed_attr_value,IF(_xlpm.attr_value&gt;=0,"+"&amp;_xlpm.typed_value,_xlpm.typed_value),
_xlfn.IFS($A82="","",
$P82="VariableUpgrade",_xlfn.TEXTJOIN("; ",1,_xlpm.attr_name&amp;_xlpm.signed_attr_value),
LEFT($P82,2)="DU",$H82,
TRUE,"【未实装】"&amp;$H82))</f>
        <v>可自动运作，但无人操作时战斗效率-50</v>
      </c>
      <c r="J82" s="23" t="str">
        <f t="shared" si="9"/>
        <v>dv_upgd_story_common_91</v>
      </c>
      <c r="N82" s="4" t="s">
        <v>39</v>
      </c>
      <c r="O82" s="13" t="str" cm="1">
        <f t="array" ref="O82">IF(N82&lt;&gt;"",
_xlfn.TEXTJOIN("; ",1,
_xlfn.MAP(_xlfn.TEXTSPLIT(N82,";"),
    _xlfn.LAMBDA(_xlpm.x,
        _xlfn.LET(_xlpm.kv,_xlfn.TEXTSPLIT(_xlpm.x,"="),
        VLOOKUP(VALUE(INDEX(_xlpm.kv,1)),table_loot[],2,0)&amp;" * "&amp;INDEX(_xlpm.kv,2))))),"")</f>
        <v>灵魂 * 1</v>
      </c>
      <c r="P82" s="22" t="s">
        <v>292</v>
      </c>
      <c r="Q82" s="22">
        <v>-500</v>
      </c>
      <c r="R82" s="22"/>
    </row>
    <row r="83" spans="1:18" x14ac:dyDescent="0.2">
      <c r="A83" s="4">
        <v>6311101</v>
      </c>
      <c r="B83" s="4">
        <v>92</v>
      </c>
      <c r="C83" s="8" t="s">
        <v>7</v>
      </c>
      <c r="D83" s="4" t="str">
        <f t="shared" si="10"/>
        <v>dv_upgd_name_common_92</v>
      </c>
      <c r="E83" s="24" t="s">
        <v>291</v>
      </c>
      <c r="F83" s="23" t="str">
        <f t="shared" si="8"/>
        <v>dv_upgd_desc_common_92</v>
      </c>
      <c r="G83" s="25" t="s">
        <v>331</v>
      </c>
      <c r="H83" s="19" t="s">
        <v>289</v>
      </c>
      <c r="I83" s="8" t="str" cm="1">
        <f t="array" ref="I83">_xlfn.LET(_xlpm.attr_name,VLOOKUP(_xlfn.TEXTSPLIT($R83,";"),table_attr_name[#All],2,0),
_xlpm.attr_value,VALUE(_xlfn.TEXTSPLIT($Q83,";")),
_xlpm.value_type,VLOOKUP(_xlfn.TEXTSPLIT($R83,";"),table_attr_name[#All],3,0),
_xlpm.typed_value,IF(_xlpm.value_type="pts",TEXT(_xlpm.attr_value/1000,"0%"),_xlpm.attr_value),
_xlpm.signed_attr_value,IF(_xlpm.attr_value&gt;=0,"+"&amp;_xlpm.typed_value,_xlpm.typed_value),
_xlfn.IFS($A83="","",
$P83="VariableUpgrade",_xlfn.TEXTJOIN("; ",1,_xlpm.attr_name&amp;_xlpm.signed_attr_value),
LEFT($P83,2)="DU",$H83,
TRUE,"【未实装】"&amp;$H83))</f>
        <v>有人操作时，战斗效率额外+25</v>
      </c>
      <c r="J83" s="23" t="str">
        <f t="shared" si="9"/>
        <v>dv_upgd_story_common_92</v>
      </c>
      <c r="N83" s="4" t="s">
        <v>39</v>
      </c>
      <c r="O83" s="13" t="str" cm="1">
        <f t="array" ref="O83">IF(N83&lt;&gt;"",
_xlfn.TEXTJOIN("; ",1,
_xlfn.MAP(_xlfn.TEXTSPLIT(N83,";"),
    _xlfn.LAMBDA(_xlpm.x,
        _xlfn.LET(_xlpm.kv,_xlfn.TEXTSPLIT(_xlpm.x,"="),
        VLOOKUP(VALUE(INDEX(_xlpm.kv,1)),table_loot[],2,0)&amp;" * "&amp;INDEX(_xlpm.kv,2))))),"")</f>
        <v>灵魂 * 1</v>
      </c>
      <c r="P83" s="22" t="s">
        <v>293</v>
      </c>
      <c r="Q83" s="22">
        <v>250</v>
      </c>
      <c r="R83" s="22"/>
    </row>
    <row r="84" spans="1:18" x14ac:dyDescent="0.2">
      <c r="D84" s="4" t="str">
        <f>IF($A84&lt;&gt;"",_xlfn.TEXTJOIN("_",1,"dv_upgd_name",IF($G84&lt;&gt;"",$G84,$A84),$B84),"")</f>
        <v/>
      </c>
      <c r="F84" s="4" t="str">
        <f t="shared" si="8"/>
        <v/>
      </c>
      <c r="I84" s="8" t="str" cm="1">
        <f t="array" ref="I84">_xlfn.LET(_xlpm.attr_name,VLOOKUP(_xlfn.TEXTSPLIT($R84,";"),table_attr_name[#All],2,0),
_xlpm.attr_value,VALUE(_xlfn.TEXTSPLIT($Q84,";")),
_xlpm.value_type,VLOOKUP(_xlfn.TEXTSPLIT($R84,";"),table_attr_name[#All],3,0),
_xlpm.typed_value,IF(_xlpm.value_type="pts",TEXT(_xlpm.attr_value/1000,"0%"),_xlpm.attr_value),
_xlpm.signed_attr_value,IF(_xlpm.attr_value&gt;=0,"+"&amp;_xlpm.typed_value,_xlpm.typed_value),
_xlfn.IFS($A84="","",
$P84="VariableUpgrade",_xlfn.TEXTJOIN("; ",1,_xlpm.attr_name&amp;_xlpm.signed_attr_value),
LEFT($P84,2)="DU",$H84,
TRUE,"【未实装】"&amp;$H84))</f>
        <v/>
      </c>
      <c r="J84" s="4" t="str">
        <f t="shared" si="9"/>
        <v/>
      </c>
    </row>
    <row r="85" spans="1:18" s="27" customFormat="1" x14ac:dyDescent="0.2">
      <c r="C85" s="28"/>
      <c r="E85" s="28"/>
      <c r="G85" s="29"/>
      <c r="H85" s="29"/>
      <c r="I85" s="28"/>
      <c r="K85" s="28"/>
      <c r="O85" s="30"/>
    </row>
    <row r="87" spans="1:18" x14ac:dyDescent="0.2">
      <c r="A87" s="4">
        <v>6311102</v>
      </c>
      <c r="B87" s="4">
        <v>991</v>
      </c>
      <c r="C87" s="8" t="s">
        <v>8</v>
      </c>
      <c r="D87" s="4" t="str">
        <f t="shared" ref="D87:D94" si="11">IF($A87&lt;&gt;"",_xlfn.TEXTJOIN("_",1,"dv_upgd_name",IF($G87&lt;&gt;"",$G87,$A87),$B87),"")</f>
        <v>dv_upgd_name_temp_991</v>
      </c>
      <c r="E87" s="24" t="s">
        <v>312</v>
      </c>
      <c r="F87" s="4" t="str">
        <f t="shared" si="8"/>
        <v>dv_upgd_desc_temp_991</v>
      </c>
      <c r="G87" s="19" t="s">
        <v>332</v>
      </c>
      <c r="H87" s="25" t="s">
        <v>316</v>
      </c>
      <c r="I87" s="8" t="str" cm="1">
        <f t="array" ref="I87">_xlfn.LET(_xlpm.attr_name,VLOOKUP(_xlfn.TEXTSPLIT($R87,";"),table_attr_name[#All],2,0),
_xlpm.attr_value,VALUE(_xlfn.TEXTSPLIT($Q87,";")),
_xlpm.value_type,VLOOKUP(_xlfn.TEXTSPLIT($R87,";"),table_attr_name[#All],3,0),
_xlpm.typed_value,IF(_xlpm.value_type="pts",TEXT(_xlpm.attr_value/1000,"0%"),_xlpm.attr_value),
_xlpm.signed_attr_value,IF(_xlpm.attr_value&gt;=0,"+"&amp;_xlpm.typed_value,_xlpm.typed_value),
_xlfn.IFS($A87="","",
$P87="VariableUpgrade",_xlfn.TEXTJOIN("; ",1,_xlpm.attr_name&amp;_xlpm.signed_attr_value),
LEFT($P87,2)="DU",$H87,
TRUE,"【未实装】"&amp;$H87))</f>
        <v>基础攻击力+7</v>
      </c>
      <c r="J87" s="4" t="str">
        <f t="shared" si="9"/>
        <v>dv_upgd_story_temp_991</v>
      </c>
      <c r="N87" s="23" t="s">
        <v>30</v>
      </c>
      <c r="O87" s="13" t="str" cm="1">
        <f t="array" ref="O87">IF(N87&lt;&gt;"",
_xlfn.TEXTJOIN("; ",1,
_xlfn.MAP(_xlfn.TEXTSPLIT(N87,";"),
    _xlfn.LAMBDA(_xlpm.x,
        _xlfn.LET(_xlpm.kv,_xlfn.TEXTSPLIT(_xlpm.x,"="),
        VLOOKUP(VALUE(INDEX(_xlpm.kv,1)),table_loot[],2,0)&amp;" * "&amp;INDEX(_xlpm.kv,2))))),"")</f>
        <v>金币 * 1</v>
      </c>
      <c r="P87" s="23" t="s">
        <v>303</v>
      </c>
      <c r="Q87" s="23">
        <v>7</v>
      </c>
      <c r="R87" s="23" t="s">
        <v>252</v>
      </c>
    </row>
    <row r="88" spans="1:18" x14ac:dyDescent="0.2">
      <c r="A88" s="4">
        <v>6311102</v>
      </c>
      <c r="B88" s="4">
        <v>992</v>
      </c>
      <c r="C88" s="8" t="s">
        <v>8</v>
      </c>
      <c r="D88" s="4" t="str">
        <f t="shared" si="11"/>
        <v>dv_upgd_name_temp_992</v>
      </c>
      <c r="E88" s="24" t="s">
        <v>313</v>
      </c>
      <c r="F88" s="4" t="str">
        <f t="shared" si="8"/>
        <v>dv_upgd_desc_temp_992</v>
      </c>
      <c r="G88" s="19" t="s">
        <v>332</v>
      </c>
      <c r="H88" s="25" t="s">
        <v>316</v>
      </c>
      <c r="I88" s="8" t="str" cm="1">
        <f t="array" ref="I88">_xlfn.LET(_xlpm.attr_name,VLOOKUP(_xlfn.TEXTSPLIT($R88,";"),table_attr_name[#All],2,0),
_xlpm.attr_value,VALUE(_xlfn.TEXTSPLIT($Q88,";")),
_xlpm.value_type,VLOOKUP(_xlfn.TEXTSPLIT($R88,";"),table_attr_name[#All],3,0),
_xlpm.typed_value,IF(_xlpm.value_type="pts",TEXT(_xlpm.attr_value/1000,"0%"),_xlpm.attr_value),
_xlpm.signed_attr_value,IF(_xlpm.attr_value&gt;=0,"+"&amp;_xlpm.typed_value,_xlpm.typed_value),
_xlfn.IFS($A88="","",
$P88="VariableUpgrade",_xlfn.TEXTJOIN("; ",1,_xlpm.attr_name&amp;_xlpm.signed_attr_value),
LEFT($P88,2)="DU",$H88,
TRUE,"【未实装】"&amp;$H88))</f>
        <v>基础攻击力+7</v>
      </c>
      <c r="J88" s="4" t="str">
        <f t="shared" si="9"/>
        <v>dv_upgd_story_temp_992</v>
      </c>
      <c r="N88" s="23" t="s">
        <v>31</v>
      </c>
      <c r="O88" s="13" t="str" cm="1">
        <f t="array" ref="O88">IF(N88&lt;&gt;"",
_xlfn.TEXTJOIN("; ",1,
_xlfn.MAP(_xlfn.TEXTSPLIT(N88,";"),
    _xlfn.LAMBDA(_xlpm.x,
        _xlfn.LET(_xlpm.kv,_xlfn.TEXTSPLIT(_xlpm.x,"="),
        VLOOKUP(VALUE(INDEX(_xlpm.kv,1)),table_loot[],2,0)&amp;" * "&amp;INDEX(_xlpm.kv,2))))),"")</f>
        <v>金币 * 2</v>
      </c>
      <c r="P88" s="23" t="s">
        <v>303</v>
      </c>
      <c r="Q88" s="23">
        <v>7</v>
      </c>
      <c r="R88" s="23" t="s">
        <v>252</v>
      </c>
    </row>
    <row r="89" spans="1:18" x14ac:dyDescent="0.2">
      <c r="A89" s="4">
        <v>6311102</v>
      </c>
      <c r="B89" s="4">
        <v>993</v>
      </c>
      <c r="C89" s="8" t="s">
        <v>8</v>
      </c>
      <c r="D89" s="4" t="str">
        <f t="shared" si="11"/>
        <v>dv_upgd_name_temp_993</v>
      </c>
      <c r="E89" s="24" t="s">
        <v>335</v>
      </c>
      <c r="F89" s="4" t="str">
        <f t="shared" si="8"/>
        <v>dv_upgd_desc_temp_993</v>
      </c>
      <c r="G89" s="19" t="s">
        <v>332</v>
      </c>
      <c r="H89" s="25" t="s">
        <v>337</v>
      </c>
      <c r="I89" s="8" t="str" cm="1">
        <f t="array" ref="I89">_xlfn.LET(_xlpm.attr_name,VLOOKUP(_xlfn.TEXTSPLIT($R89,";"),table_attr_name[#All],2,0),
_xlpm.attr_value,VALUE(_xlfn.TEXTSPLIT($Q89,";")),
_xlpm.value_type,VLOOKUP(_xlfn.TEXTSPLIT($R89,";"),table_attr_name[#All],3,0),
_xlpm.typed_value,IF(_xlpm.value_type="pts",TEXT(_xlpm.attr_value/1000,"0%"),_xlpm.attr_value),
_xlpm.signed_attr_value,IF(_xlpm.attr_value&gt;=0,"+"&amp;_xlpm.typed_value,_xlpm.typed_value),
_xlfn.IFS($A89="","",
$P89="VariableUpgrade",_xlfn.TEXTJOIN("; ",1,_xlpm.attr_name&amp;_xlpm.signed_attr_value),
LEFT($P89,2)="DU",$H89,
TRUE,"【未实装】"&amp;$H89))</f>
        <v>基础攻击间隔-20%</v>
      </c>
      <c r="J89" s="4" t="str">
        <f t="shared" si="9"/>
        <v>dv_upgd_story_temp_993</v>
      </c>
      <c r="N89" s="23" t="s">
        <v>30</v>
      </c>
      <c r="O89" s="13" t="str" cm="1">
        <f t="array" ref="O89">IF(N89&lt;&gt;"",
_xlfn.TEXTJOIN("; ",1,
_xlfn.MAP(_xlfn.TEXTSPLIT(N89,";"),
    _xlfn.LAMBDA(_xlpm.x,
        _xlfn.LET(_xlpm.kv,_xlfn.TEXTSPLIT(_xlpm.x,"="),
        VLOOKUP(VALUE(INDEX(_xlpm.kv,1)),table_loot[],2,0)&amp;" * "&amp;INDEX(_xlpm.kv,2))))),"")</f>
        <v>金币 * 1</v>
      </c>
      <c r="P89" s="23" t="s">
        <v>303</v>
      </c>
      <c r="Q89" s="23">
        <v>-200</v>
      </c>
      <c r="R89" s="23" t="s">
        <v>338</v>
      </c>
    </row>
    <row r="90" spans="1:18" x14ac:dyDescent="0.2">
      <c r="A90" s="4">
        <v>6311102</v>
      </c>
      <c r="B90" s="4">
        <v>994</v>
      </c>
      <c r="C90" s="8" t="s">
        <v>8</v>
      </c>
      <c r="D90" s="4" t="str">
        <f t="shared" si="11"/>
        <v>dv_upgd_name_temp_994</v>
      </c>
      <c r="E90" s="24" t="s">
        <v>336</v>
      </c>
      <c r="F90" s="4" t="str">
        <f t="shared" si="8"/>
        <v>dv_upgd_desc_temp_994</v>
      </c>
      <c r="G90" s="19" t="s">
        <v>332</v>
      </c>
      <c r="H90" s="25" t="s">
        <v>337</v>
      </c>
      <c r="I90" s="8" t="str" cm="1">
        <f t="array" ref="I90">_xlfn.LET(_xlpm.attr_name,VLOOKUP(_xlfn.TEXTSPLIT($R90,";"),table_attr_name[#All],2,0),
_xlpm.attr_value,VALUE(_xlfn.TEXTSPLIT($Q90,";")),
_xlpm.value_type,VLOOKUP(_xlfn.TEXTSPLIT($R90,";"),table_attr_name[#All],3,0),
_xlpm.typed_value,IF(_xlpm.value_type="pts",TEXT(_xlpm.attr_value/1000,"0%"),_xlpm.attr_value),
_xlpm.signed_attr_value,IF(_xlpm.attr_value&gt;=0,"+"&amp;_xlpm.typed_value,_xlpm.typed_value),
_xlfn.IFS($A90="","",
$P90="VariableUpgrade",_xlfn.TEXTJOIN("; ",1,_xlpm.attr_name&amp;_xlpm.signed_attr_value),
LEFT($P90,2)="DU",$H90,
TRUE,"【未实装】"&amp;$H90))</f>
        <v>基础攻击间隔-20%</v>
      </c>
      <c r="J90" s="4" t="str">
        <f t="shared" si="9"/>
        <v>dv_upgd_story_temp_994</v>
      </c>
      <c r="N90" s="23" t="s">
        <v>31</v>
      </c>
      <c r="O90" s="13" t="str" cm="1">
        <f t="array" ref="O90">IF(N90&lt;&gt;"",
_xlfn.TEXTJOIN("; ",1,
_xlfn.MAP(_xlfn.TEXTSPLIT(N90,";"),
    _xlfn.LAMBDA(_xlpm.x,
        _xlfn.LET(_xlpm.kv,_xlfn.TEXTSPLIT(_xlpm.x,"="),
        VLOOKUP(VALUE(INDEX(_xlpm.kv,1)),table_loot[],2,0)&amp;" * "&amp;INDEX(_xlpm.kv,2))))),"")</f>
        <v>金币 * 2</v>
      </c>
      <c r="P90" s="23" t="s">
        <v>303</v>
      </c>
      <c r="Q90" s="23">
        <v>-200</v>
      </c>
      <c r="R90" s="23" t="s">
        <v>338</v>
      </c>
    </row>
    <row r="91" spans="1:18" x14ac:dyDescent="0.2">
      <c r="A91" s="4">
        <v>6311102</v>
      </c>
      <c r="B91" s="4">
        <v>995</v>
      </c>
      <c r="C91" s="8" t="s">
        <v>8</v>
      </c>
      <c r="D91" s="4" t="str">
        <f t="shared" si="11"/>
        <v>dv_upgd_name_temp_995</v>
      </c>
      <c r="E91" s="24" t="s">
        <v>319</v>
      </c>
      <c r="F91" s="4" t="str">
        <f t="shared" si="8"/>
        <v>dv_upgd_desc_temp_995</v>
      </c>
      <c r="G91" s="19" t="s">
        <v>332</v>
      </c>
      <c r="H91" s="25" t="s">
        <v>318</v>
      </c>
      <c r="I91" s="8" t="str" cm="1">
        <f t="array" ref="I91">_xlfn.LET(_xlpm.attr_name,VLOOKUP(_xlfn.TEXTSPLIT($R91,";"),table_attr_name[#All],2,0),
_xlpm.attr_value,VALUE(_xlfn.TEXTSPLIT($Q91,";")),
_xlpm.value_type,VLOOKUP(_xlfn.TEXTSPLIT($R91,";"),table_attr_name[#All],3,0),
_xlpm.typed_value,IF(_xlpm.value_type="pts",TEXT(_xlpm.attr_value/1000,"0%"),_xlpm.attr_value),
_xlpm.signed_attr_value,IF(_xlpm.attr_value&gt;=0,"+"&amp;_xlpm.typed_value,_xlpm.typed_value),
_xlfn.IFS($A91="","",
$P91="VariableUpgrade",_xlfn.TEXTJOIN("; ",1,_xlpm.attr_name&amp;_xlpm.signed_attr_value),
LEFT($P91,2)="DU",$H91,
TRUE,"【未实装】"&amp;$H91))</f>
        <v>基础破甲+25%</v>
      </c>
      <c r="J91" s="4" t="str">
        <f t="shared" si="9"/>
        <v>dv_upgd_story_temp_995</v>
      </c>
      <c r="N91" s="23" t="s">
        <v>30</v>
      </c>
      <c r="O91" s="13" t="str" cm="1">
        <f t="array" ref="O91">IF(N91&lt;&gt;"",
_xlfn.TEXTJOIN("; ",1,
_xlfn.MAP(_xlfn.TEXTSPLIT(N91,";"),
    _xlfn.LAMBDA(_xlpm.x,
        _xlfn.LET(_xlpm.kv,_xlfn.TEXTSPLIT(_xlpm.x,"="),
        VLOOKUP(VALUE(INDEX(_xlpm.kv,1)),table_loot[],2,0)&amp;" * "&amp;INDEX(_xlpm.kv,2))))),"")</f>
        <v>金币 * 1</v>
      </c>
      <c r="P91" s="23" t="s">
        <v>303</v>
      </c>
      <c r="Q91" s="23">
        <v>250</v>
      </c>
      <c r="R91" s="23" t="s">
        <v>321</v>
      </c>
    </row>
    <row r="92" spans="1:18" x14ac:dyDescent="0.2">
      <c r="A92" s="4">
        <v>6311102</v>
      </c>
      <c r="B92" s="4">
        <v>996</v>
      </c>
      <c r="C92" s="8" t="s">
        <v>8</v>
      </c>
      <c r="D92" s="4" t="str">
        <f t="shared" si="11"/>
        <v>dv_upgd_name_temp_996</v>
      </c>
      <c r="E92" s="24" t="s">
        <v>320</v>
      </c>
      <c r="F92" s="4" t="str">
        <f t="shared" si="8"/>
        <v>dv_upgd_desc_temp_996</v>
      </c>
      <c r="G92" s="19" t="s">
        <v>332</v>
      </c>
      <c r="H92" s="25" t="s">
        <v>318</v>
      </c>
      <c r="I92" s="8" t="str" cm="1">
        <f t="array" ref="I92">_xlfn.LET(_xlpm.attr_name,VLOOKUP(_xlfn.TEXTSPLIT($R92,";"),table_attr_name[#All],2,0),
_xlpm.attr_value,VALUE(_xlfn.TEXTSPLIT($Q92,";")),
_xlpm.value_type,VLOOKUP(_xlfn.TEXTSPLIT($R92,";"),table_attr_name[#All],3,0),
_xlpm.typed_value,IF(_xlpm.value_type="pts",TEXT(_xlpm.attr_value/1000,"0%"),_xlpm.attr_value),
_xlpm.signed_attr_value,IF(_xlpm.attr_value&gt;=0,"+"&amp;_xlpm.typed_value,_xlpm.typed_value),
_xlfn.IFS($A92="","",
$P92="VariableUpgrade",_xlfn.TEXTJOIN("; ",1,_xlpm.attr_name&amp;_xlpm.signed_attr_value),
LEFT($P92,2)="DU",$H92,
TRUE,"【未实装】"&amp;$H92))</f>
        <v>基础破甲+25%</v>
      </c>
      <c r="J92" s="4" t="str">
        <f t="shared" si="9"/>
        <v>dv_upgd_story_temp_996</v>
      </c>
      <c r="N92" s="23" t="s">
        <v>31</v>
      </c>
      <c r="O92" s="13" t="str" cm="1">
        <f t="array" ref="O92">IF(N92&lt;&gt;"",
_xlfn.TEXTJOIN("; ",1,
_xlfn.MAP(_xlfn.TEXTSPLIT(N92,";"),
    _xlfn.LAMBDA(_xlpm.x,
        _xlfn.LET(_xlpm.kv,_xlfn.TEXTSPLIT(_xlpm.x,"="),
        VLOOKUP(VALUE(INDEX(_xlpm.kv,1)),table_loot[],2,0)&amp;" * "&amp;INDEX(_xlpm.kv,2))))),"")</f>
        <v>金币 * 2</v>
      </c>
      <c r="P92" s="23" t="s">
        <v>303</v>
      </c>
      <c r="Q92" s="23">
        <v>250</v>
      </c>
      <c r="R92" s="23" t="s">
        <v>321</v>
      </c>
    </row>
    <row r="93" spans="1:18" x14ac:dyDescent="0.2">
      <c r="A93" s="4">
        <v>6311102</v>
      </c>
      <c r="B93" s="4">
        <v>997</v>
      </c>
      <c r="C93" s="8" t="s">
        <v>8</v>
      </c>
      <c r="D93" s="4" t="str">
        <f t="shared" si="11"/>
        <v>dv_upgd_name_temp_997</v>
      </c>
      <c r="E93" s="24" t="s">
        <v>314</v>
      </c>
      <c r="F93" s="4" t="str">
        <f t="shared" si="8"/>
        <v>dv_upgd_desc_temp_997</v>
      </c>
      <c r="G93" s="19" t="s">
        <v>332</v>
      </c>
      <c r="H93" s="25" t="s">
        <v>317</v>
      </c>
      <c r="I93" s="8" t="str" cm="1">
        <f t="array" ref="I93">_xlfn.LET(_xlpm.attr_name,VLOOKUP(_xlfn.TEXTSPLIT($R93,";"),table_attr_name[#All],2,0),
_xlpm.attr_value,VALUE(_xlfn.TEXTSPLIT($Q93,";")),
_xlpm.value_type,VLOOKUP(_xlfn.TEXTSPLIT($R93,";"),table_attr_name[#All],3,0),
_xlpm.typed_value,IF(_xlpm.value_type="pts",TEXT(_xlpm.attr_value/1000,"0%"),_xlpm.attr_value),
_xlpm.signed_attr_value,IF(_xlpm.attr_value&gt;=0,"+"&amp;_xlpm.typed_value,_xlpm.typed_value),
_xlfn.IFS($A93="","",
$P93="VariableUpgrade",_xlfn.TEXTJOIN("; ",1,_xlpm.attr_name&amp;_xlpm.signed_attr_value),
LEFT($P93,2)="DU",$H93,
TRUE,"【未实装】"&amp;$H93))</f>
        <v>基础耐久+15</v>
      </c>
      <c r="J93" s="4" t="str">
        <f t="shared" si="9"/>
        <v>dv_upgd_story_temp_997</v>
      </c>
      <c r="N93" s="23" t="s">
        <v>30</v>
      </c>
      <c r="O93" s="13" t="str" cm="1">
        <f t="array" ref="O93">IF(N93&lt;&gt;"",
_xlfn.TEXTJOIN("; ",1,
_xlfn.MAP(_xlfn.TEXTSPLIT(N93,";"),
    _xlfn.LAMBDA(_xlpm.x,
        _xlfn.LET(_xlpm.kv,_xlfn.TEXTSPLIT(_xlpm.x,"="),
        VLOOKUP(VALUE(INDEX(_xlpm.kv,1)),table_loot[],2,0)&amp;" * "&amp;INDEX(_xlpm.kv,2))))),"")</f>
        <v>金币 * 1</v>
      </c>
      <c r="P93" s="23" t="s">
        <v>303</v>
      </c>
      <c r="Q93" s="23">
        <v>15</v>
      </c>
      <c r="R93" s="23" t="s">
        <v>243</v>
      </c>
    </row>
    <row r="94" spans="1:18" x14ac:dyDescent="0.2">
      <c r="A94" s="4">
        <v>6311102</v>
      </c>
      <c r="B94" s="4">
        <v>998</v>
      </c>
      <c r="C94" s="8" t="s">
        <v>8</v>
      </c>
      <c r="D94" s="4" t="str">
        <f t="shared" si="11"/>
        <v>dv_upgd_name_temp_998</v>
      </c>
      <c r="E94" s="24" t="s">
        <v>315</v>
      </c>
      <c r="F94" s="4" t="str">
        <f t="shared" si="8"/>
        <v>dv_upgd_desc_temp_998</v>
      </c>
      <c r="G94" s="19" t="s">
        <v>332</v>
      </c>
      <c r="H94" s="25" t="s">
        <v>317</v>
      </c>
      <c r="I94" s="8" t="str" cm="1">
        <f t="array" ref="I94">_xlfn.LET(_xlpm.attr_name,VLOOKUP(_xlfn.TEXTSPLIT($R94,";"),table_attr_name[#All],2,0),
_xlpm.attr_value,VALUE(_xlfn.TEXTSPLIT($Q94,";")),
_xlpm.value_type,VLOOKUP(_xlfn.TEXTSPLIT($R94,";"),table_attr_name[#All],3,0),
_xlpm.typed_value,IF(_xlpm.value_type="pts",TEXT(_xlpm.attr_value/1000,"0%"),_xlpm.attr_value),
_xlpm.signed_attr_value,IF(_xlpm.attr_value&gt;=0,"+"&amp;_xlpm.typed_value,_xlpm.typed_value),
_xlfn.IFS($A94="","",
$P94="VariableUpgrade",_xlfn.TEXTJOIN("; ",1,_xlpm.attr_name&amp;_xlpm.signed_attr_value),
LEFT($P94,2)="DU",$H94,
TRUE,"【未实装】"&amp;$H94))</f>
        <v>基础耐久+15</v>
      </c>
      <c r="J94" s="4" t="str">
        <f t="shared" si="9"/>
        <v>dv_upgd_story_temp_998</v>
      </c>
      <c r="N94" s="23" t="s">
        <v>31</v>
      </c>
      <c r="O94" s="13" t="str" cm="1">
        <f t="array" ref="O94">IF(N94&lt;&gt;"",
_xlfn.TEXTJOIN("; ",1,
_xlfn.MAP(_xlfn.TEXTSPLIT(N94,";"),
    _xlfn.LAMBDA(_xlpm.x,
        _xlfn.LET(_xlpm.kv,_xlfn.TEXTSPLIT(_xlpm.x,"="),
        VLOOKUP(VALUE(INDEX(_xlpm.kv,1)),table_loot[],2,0)&amp;" * "&amp;INDEX(_xlpm.kv,2))))),"")</f>
        <v>金币 * 2</v>
      </c>
      <c r="P94" s="23" t="s">
        <v>303</v>
      </c>
      <c r="Q94" s="23">
        <v>15</v>
      </c>
      <c r="R94" s="23" t="s">
        <v>243</v>
      </c>
    </row>
    <row r="95" spans="1:18" x14ac:dyDescent="0.2">
      <c r="A95" s="4">
        <v>6311102</v>
      </c>
      <c r="B95" s="4">
        <v>91</v>
      </c>
      <c r="C95" s="8" t="s">
        <v>8</v>
      </c>
      <c r="D95" s="4" t="str">
        <f t="shared" ref="D95:D99" si="12">IF($A95&lt;&gt;"",_xlfn.TEXTJOIN("_",1,"dv_upgd_name",IF($G95&lt;&gt;"",$G95,$A95),$B95),"")</f>
        <v>dv_upgd_name_common_91</v>
      </c>
      <c r="E95" s="24" t="s">
        <v>175</v>
      </c>
      <c r="F95" s="23" t="str">
        <f t="shared" si="8"/>
        <v>dv_upgd_desc_common_91</v>
      </c>
      <c r="G95" s="25" t="s">
        <v>331</v>
      </c>
      <c r="H95" s="19" t="s">
        <v>290</v>
      </c>
      <c r="I95" s="8" t="str" cm="1">
        <f t="array" ref="I95">_xlfn.LET(_xlpm.attr_name,VLOOKUP(_xlfn.TEXTSPLIT($R95,";"),table_attr_name[#All],2,0),
_xlpm.attr_value,VALUE(_xlfn.TEXTSPLIT($Q95,";")),
_xlpm.value_type,VLOOKUP(_xlfn.TEXTSPLIT($R95,";"),table_attr_name[#All],3,0),
_xlpm.typed_value,IF(_xlpm.value_type="pts",TEXT(_xlpm.attr_value/1000,"0%"),_xlpm.attr_value),
_xlpm.signed_attr_value,IF(_xlpm.attr_value&gt;=0,"+"&amp;_xlpm.typed_value,_xlpm.typed_value),
_xlfn.IFS($A95="","",
$P95="VariableUpgrade",_xlfn.TEXTJOIN("; ",1,_xlpm.attr_name&amp;_xlpm.signed_attr_value),
LEFT($P95,2)="DU",$H95,
TRUE,"【未实装】"&amp;$H95))</f>
        <v>可自动运作，但无人操作时战斗效率-50</v>
      </c>
      <c r="J95" s="23" t="str">
        <f t="shared" si="9"/>
        <v>dv_upgd_story_common_91</v>
      </c>
      <c r="N95" s="4" t="s">
        <v>39</v>
      </c>
      <c r="O95" s="13" t="str" cm="1">
        <f t="array" ref="O95">IF(N95&lt;&gt;"",
_xlfn.TEXTJOIN("; ",1,
_xlfn.MAP(_xlfn.TEXTSPLIT(N95,";"),
    _xlfn.LAMBDA(_xlpm.x,
        _xlfn.LET(_xlpm.kv,_xlfn.TEXTSPLIT(_xlpm.x,"="),
        VLOOKUP(VALUE(INDEX(_xlpm.kv,1)),table_loot[],2,0)&amp;" * "&amp;INDEX(_xlpm.kv,2))))),"")</f>
        <v>灵魂 * 1</v>
      </c>
      <c r="P95" s="22" t="s">
        <v>292</v>
      </c>
      <c r="Q95" s="22">
        <v>-500</v>
      </c>
      <c r="R95" s="22"/>
    </row>
    <row r="96" spans="1:18" x14ac:dyDescent="0.2">
      <c r="A96" s="4">
        <v>6311102</v>
      </c>
      <c r="B96" s="4">
        <v>92</v>
      </c>
      <c r="C96" s="8" t="s">
        <v>8</v>
      </c>
      <c r="D96" s="4" t="str">
        <f t="shared" si="12"/>
        <v>dv_upgd_name_common_92</v>
      </c>
      <c r="E96" s="24" t="s">
        <v>291</v>
      </c>
      <c r="F96" s="23" t="str">
        <f t="shared" si="8"/>
        <v>dv_upgd_desc_common_92</v>
      </c>
      <c r="G96" s="25" t="s">
        <v>331</v>
      </c>
      <c r="H96" s="19" t="s">
        <v>289</v>
      </c>
      <c r="I96" s="8" t="str" cm="1">
        <f t="array" ref="I96">_xlfn.LET(_xlpm.attr_name,VLOOKUP(_xlfn.TEXTSPLIT($R96,";"),table_attr_name[#All],2,0),
_xlpm.attr_value,VALUE(_xlfn.TEXTSPLIT($Q96,";")),
_xlpm.value_type,VLOOKUP(_xlfn.TEXTSPLIT($R96,";"),table_attr_name[#All],3,0),
_xlpm.typed_value,IF(_xlpm.value_type="pts",TEXT(_xlpm.attr_value/1000,"0%"),_xlpm.attr_value),
_xlpm.signed_attr_value,IF(_xlpm.attr_value&gt;=0,"+"&amp;_xlpm.typed_value,_xlpm.typed_value),
_xlfn.IFS($A96="","",
$P96="VariableUpgrade",_xlfn.TEXTJOIN("; ",1,_xlpm.attr_name&amp;_xlpm.signed_attr_value),
LEFT($P96,2)="DU",$H96,
TRUE,"【未实装】"&amp;$H96))</f>
        <v>有人操作时，战斗效率额外+25</v>
      </c>
      <c r="J96" s="23" t="str">
        <f t="shared" si="9"/>
        <v>dv_upgd_story_common_92</v>
      </c>
      <c r="N96" s="4" t="s">
        <v>39</v>
      </c>
      <c r="O96" s="13" t="str" cm="1">
        <f t="array" ref="O96">IF(N96&lt;&gt;"",
_xlfn.TEXTJOIN("; ",1,
_xlfn.MAP(_xlfn.TEXTSPLIT(N96,";"),
    _xlfn.LAMBDA(_xlpm.x,
        _xlfn.LET(_xlpm.kv,_xlfn.TEXTSPLIT(_xlpm.x,"="),
        VLOOKUP(VALUE(INDEX(_xlpm.kv,1)),table_loot[],2,0)&amp;" * "&amp;INDEX(_xlpm.kv,2))))),"")</f>
        <v>灵魂 * 1</v>
      </c>
      <c r="P96" s="22" t="s">
        <v>293</v>
      </c>
      <c r="Q96" s="22">
        <v>250</v>
      </c>
      <c r="R96" s="22"/>
    </row>
    <row r="97" spans="1:18" x14ac:dyDescent="0.2">
      <c r="D97" s="4" t="str">
        <f t="shared" si="12"/>
        <v/>
      </c>
      <c r="F97" s="4" t="str">
        <f t="shared" si="8"/>
        <v/>
      </c>
      <c r="I97" s="8" t="str" cm="1">
        <f t="array" ref="I97">_xlfn.LET(_xlpm.attr_name,VLOOKUP(_xlfn.TEXTSPLIT($R97,";"),table_attr_name[#All],2,0),
_xlpm.attr_value,VALUE(_xlfn.TEXTSPLIT($Q97,";")),
_xlpm.value_type,VLOOKUP(_xlfn.TEXTSPLIT($R97,";"),table_attr_name[#All],3,0),
_xlpm.typed_value,IF(_xlpm.value_type="pts",TEXT(_xlpm.attr_value/1000,"0%"),_xlpm.attr_value),
_xlpm.signed_attr_value,IF(_xlpm.attr_value&gt;=0,"+"&amp;_xlpm.typed_value,_xlpm.typed_value),
_xlfn.IFS($A97="","",
$P97="VariableUpgrade",_xlfn.TEXTJOIN("; ",1,_xlpm.attr_name&amp;_xlpm.signed_attr_value),
LEFT($P97,2)="DU",$H97,
TRUE,"【未实装】"&amp;$H97))</f>
        <v/>
      </c>
      <c r="J97" s="4" t="str">
        <f t="shared" si="9"/>
        <v/>
      </c>
      <c r="O97" s="13" t="str" cm="1">
        <f t="array" ref="O97">IF(N97&lt;&gt;"",
_xlfn.TEXTJOIN("; ",1,
_xlfn.MAP(_xlfn.TEXTSPLIT(N97,";"),
    _xlfn.LAMBDA(_xlpm.x,
        _xlfn.LET(_xlpm.kv,_xlfn.TEXTSPLIT(_xlpm.x,"="),
        VLOOKUP(VALUE(INDEX(_xlpm.kv,1)),table_loot[],2,0)&amp;" * "&amp;INDEX(_xlpm.kv,2))))),"")</f>
        <v/>
      </c>
    </row>
    <row r="98" spans="1:18" x14ac:dyDescent="0.2">
      <c r="A98" s="4">
        <v>6320101</v>
      </c>
      <c r="B98" s="4">
        <v>11</v>
      </c>
      <c r="C98" s="8" t="s">
        <v>217</v>
      </c>
      <c r="D98" s="4" t="str">
        <f t="shared" si="12"/>
        <v>dv_upgd_name_6320101_11</v>
      </c>
      <c r="E98" s="8" t="s">
        <v>282</v>
      </c>
      <c r="F98" s="4" t="str">
        <f t="shared" si="8"/>
        <v>dv_upgd_desc_6320101_11</v>
      </c>
      <c r="H98" s="19" t="s">
        <v>273</v>
      </c>
      <c r="I98" s="8" t="str" cm="1">
        <f t="array" ref="I98">_xlfn.LET(_xlpm.attr_name,VLOOKUP(_xlfn.TEXTSPLIT($R98,";"),table_attr_name[#All],2,0),
_xlpm.attr_value,VALUE(_xlfn.TEXTSPLIT($Q98,";")),
_xlpm.value_type,VLOOKUP(_xlfn.TEXTSPLIT($R98,";"),table_attr_name[#All],3,0),
_xlpm.typed_value,IF(_xlpm.value_type="pts",TEXT(_xlpm.attr_value/1000,"0%"),_xlpm.attr_value),
_xlpm.signed_attr_value,IF(_xlpm.attr_value&gt;=0,"+"&amp;_xlpm.typed_value,_xlpm.typed_value),
_xlfn.IFS($A98="","",
$P98="VariableUpgrade",_xlfn.TEXTJOIN("; ",1,_xlpm.attr_name&amp;_xlpm.signed_attr_value),
LEFT($P98,2)="DU",$H98,
TRUE,"【未实装】"&amp;$H98))</f>
        <v>基础攻击力+10; 基础破甲-10%</v>
      </c>
      <c r="J98" s="4" t="str">
        <f t="shared" si="9"/>
        <v>dv_upgd_story_6320101_11</v>
      </c>
      <c r="L98" s="4">
        <v>21</v>
      </c>
      <c r="N98" s="4" t="s">
        <v>84</v>
      </c>
      <c r="O98" s="13" t="str" cm="1">
        <f t="array" ref="O98">IF(N98&lt;&gt;"",
_xlfn.TEXTJOIN("; ",1,
_xlfn.MAP(_xlfn.TEXTSPLIT(N98,";"),
    _xlfn.LAMBDA(_xlpm.x,
        _xlfn.LET(_xlpm.kv,_xlfn.TEXTSPLIT(_xlpm.x,"="),
        VLOOKUP(VALUE(INDEX(_xlpm.kv,1)),table_loot[],2,0)&amp;" * "&amp;INDEX(_xlpm.kv,2))))),"")</f>
        <v>金属零件 * 1</v>
      </c>
      <c r="P98" s="22" t="s">
        <v>303</v>
      </c>
      <c r="Q98" s="22" t="s">
        <v>274</v>
      </c>
      <c r="R98" s="22" t="s">
        <v>256</v>
      </c>
    </row>
    <row r="99" spans="1:18" x14ac:dyDescent="0.2">
      <c r="A99" s="4">
        <v>6320101</v>
      </c>
      <c r="B99" s="4">
        <v>12</v>
      </c>
      <c r="C99" s="8" t="s">
        <v>217</v>
      </c>
      <c r="D99" s="4" t="str">
        <f t="shared" si="12"/>
        <v>dv_upgd_name_6320101_12</v>
      </c>
      <c r="E99" s="8" t="s">
        <v>283</v>
      </c>
      <c r="F99" s="4" t="str">
        <f t="shared" si="8"/>
        <v>dv_upgd_desc_6320101_12</v>
      </c>
      <c r="H99" s="19" t="s">
        <v>273</v>
      </c>
      <c r="I99" s="8" t="str" cm="1">
        <f t="array" ref="I99">_xlfn.LET(_xlpm.attr_name,VLOOKUP(_xlfn.TEXTSPLIT($R99,";"),table_attr_name[#All],2,0),
_xlpm.attr_value,VALUE(_xlfn.TEXTSPLIT($Q99,";")),
_xlpm.value_type,VLOOKUP(_xlfn.TEXTSPLIT($R99,";"),table_attr_name[#All],3,0),
_xlpm.typed_value,IF(_xlpm.value_type="pts",TEXT(_xlpm.attr_value/1000,"0%"),_xlpm.attr_value),
_xlpm.signed_attr_value,IF(_xlpm.attr_value&gt;=0,"+"&amp;_xlpm.typed_value,_xlpm.typed_value),
_xlfn.IFS($A99="","",
$P99="VariableUpgrade",_xlfn.TEXTJOIN("; ",1,_xlpm.attr_name&amp;_xlpm.signed_attr_value),
LEFT($P99,2)="DU",$H99,
TRUE,"【未实装】"&amp;$H99))</f>
        <v>基础攻击力+10; 基础破甲-10%</v>
      </c>
      <c r="J99" s="4" t="str">
        <f t="shared" si="9"/>
        <v>dv_upgd_story_6320101_12</v>
      </c>
      <c r="M99" s="4">
        <v>11</v>
      </c>
      <c r="N99" s="4" t="s">
        <v>103</v>
      </c>
      <c r="O99" s="13" t="str" cm="1">
        <f t="array" ref="O99">IF(N99&lt;&gt;"",
_xlfn.TEXTJOIN("; ",1,
_xlfn.MAP(_xlfn.TEXTSPLIT(N99,";"),
    _xlfn.LAMBDA(_xlpm.x,
        _xlfn.LET(_xlpm.kv,_xlfn.TEXTSPLIT(_xlpm.x,"="),
        VLOOKUP(VALUE(INDEX(_xlpm.kv,1)),table_loot[],2,0)&amp;" * "&amp;INDEX(_xlpm.kv,2))))),"")</f>
        <v>金属零件 * 1; 磨刀石 * 1</v>
      </c>
      <c r="P99" s="22" t="s">
        <v>303</v>
      </c>
      <c r="Q99" s="22" t="s">
        <v>274</v>
      </c>
      <c r="R99" s="22" t="s">
        <v>256</v>
      </c>
    </row>
    <row r="100" spans="1:18" x14ac:dyDescent="0.2">
      <c r="A100" s="4">
        <v>6320101</v>
      </c>
      <c r="B100" s="4">
        <v>13</v>
      </c>
      <c r="C100" s="8" t="s">
        <v>217</v>
      </c>
      <c r="D100" s="4" t="str">
        <f>IF($A100&lt;&gt;"",_xlfn.TEXTJOIN("_",1,"dv_upgd_name",IF($G100&lt;&gt;"",$G100,$A100),$B100),"")</f>
        <v>dv_upgd_name_6320101_13</v>
      </c>
      <c r="E100" s="8" t="s">
        <v>284</v>
      </c>
      <c r="F100" s="4" t="str">
        <f t="shared" si="8"/>
        <v>dv_upgd_desc_6320101_13</v>
      </c>
      <c r="H100" s="19" t="s">
        <v>273</v>
      </c>
      <c r="I100" s="8" t="str" cm="1">
        <f t="array" ref="I100">_xlfn.LET(_xlpm.attr_name,VLOOKUP(_xlfn.TEXTSPLIT($R100,";"),table_attr_name[#All],2,0),
_xlpm.attr_value,VALUE(_xlfn.TEXTSPLIT($Q100,";")),
_xlpm.value_type,VLOOKUP(_xlfn.TEXTSPLIT($R100,";"),table_attr_name[#All],3,0),
_xlpm.typed_value,IF(_xlpm.value_type="pts",TEXT(_xlpm.attr_value/1000,"0%"),_xlpm.attr_value),
_xlpm.signed_attr_value,IF(_xlpm.attr_value&gt;=0,"+"&amp;_xlpm.typed_value,_xlpm.typed_value),
_xlfn.IFS($A100="","",
$P100="VariableUpgrade",_xlfn.TEXTJOIN("; ",1,_xlpm.attr_name&amp;_xlpm.signed_attr_value),
LEFT($P100,2)="DU",$H100,
TRUE,"【未实装】"&amp;$H100))</f>
        <v>基础攻击力+10; 基础破甲-10%</v>
      </c>
      <c r="J100" s="4" t="str">
        <f t="shared" si="9"/>
        <v>dv_upgd_story_6320101_13</v>
      </c>
      <c r="M100" s="4">
        <v>12</v>
      </c>
      <c r="N100" s="4" t="s">
        <v>102</v>
      </c>
      <c r="O100" s="13" t="str" cm="1">
        <f t="array" ref="O100">IF(N100&lt;&gt;"",
_xlfn.TEXTJOIN("; ",1,
_xlfn.MAP(_xlfn.TEXTSPLIT(N100,";"),
    _xlfn.LAMBDA(_xlpm.x,
        _xlfn.LET(_xlpm.kv,_xlfn.TEXTSPLIT(_xlpm.x,"="),
        VLOOKUP(VALUE(INDEX(_xlpm.kv,1)),table_loot[],2,0)&amp;" * "&amp;INDEX(_xlpm.kv,2))))),"")</f>
        <v>金属零件 * 1; 优质磨刀石 * 1</v>
      </c>
      <c r="P100" s="22" t="s">
        <v>303</v>
      </c>
      <c r="Q100" s="22" t="s">
        <v>274</v>
      </c>
      <c r="R100" s="22" t="s">
        <v>256</v>
      </c>
    </row>
    <row r="101" spans="1:18" x14ac:dyDescent="0.2">
      <c r="A101" s="4">
        <v>6320101</v>
      </c>
      <c r="B101" s="4">
        <v>21</v>
      </c>
      <c r="C101" s="8" t="s">
        <v>217</v>
      </c>
      <c r="D101" s="4" t="str">
        <f t="shared" ref="D101:D132" si="13">IF($A101&lt;&gt;"",_xlfn.TEXTJOIN("_",1,"dv_upgd_name",IF($G101&lt;&gt;"",$G101,$A101),$B101),"")</f>
        <v>dv_upgd_name_6320101_21</v>
      </c>
      <c r="E101" s="8" t="s">
        <v>279</v>
      </c>
      <c r="F101" s="4" t="str">
        <f t="shared" si="8"/>
        <v>dv_upgd_desc_6320101_21</v>
      </c>
      <c r="H101" s="19" t="s">
        <v>272</v>
      </c>
      <c r="I101" s="8" t="str" cm="1">
        <f t="array" ref="I101">_xlfn.LET(_xlpm.attr_name,VLOOKUP(_xlfn.TEXTSPLIT($R101,";"),table_attr_name[#All],2,0),
_xlpm.attr_value,VALUE(_xlfn.TEXTSPLIT($Q101,";")),
_xlpm.value_type,VLOOKUP(_xlfn.TEXTSPLIT($R101,";"),table_attr_name[#All],3,0),
_xlpm.typed_value,IF(_xlpm.value_type="pts",TEXT(_xlpm.attr_value/1000,"0%"),_xlpm.attr_value),
_xlpm.signed_attr_value,IF(_xlpm.attr_value&gt;=0,"+"&amp;_xlpm.typed_value,_xlpm.typed_value),
_xlfn.IFS($A101="","",
$P101="VariableUpgrade",_xlfn.TEXTJOIN("; ",1,_xlpm.attr_name&amp;_xlpm.signed_attr_value),
LEFT($P101,2)="DU",$H101,
TRUE,"【未实装】"&amp;$H101))</f>
        <v>基础攻击力+2; 基础破甲+20%</v>
      </c>
      <c r="J101" s="4" t="str">
        <f t="shared" si="9"/>
        <v>dv_upgd_story_6320101_21</v>
      </c>
      <c r="L101" s="4">
        <v>11</v>
      </c>
      <c r="N101" s="4" t="s">
        <v>84</v>
      </c>
      <c r="O101" s="13" t="str" cm="1">
        <f t="array" ref="O101">IF(N101&lt;&gt;"",
_xlfn.TEXTJOIN("; ",1,
_xlfn.MAP(_xlfn.TEXTSPLIT(N101,";"),
    _xlfn.LAMBDA(_xlpm.x,
        _xlfn.LET(_xlpm.kv,_xlfn.TEXTSPLIT(_xlpm.x,"="),
        VLOOKUP(VALUE(INDEX(_xlpm.kv,1)),table_loot[],2,0)&amp;" * "&amp;INDEX(_xlpm.kv,2))))),"")</f>
        <v>金属零件 * 1</v>
      </c>
      <c r="P101" s="22" t="s">
        <v>303</v>
      </c>
      <c r="Q101" s="22" t="s">
        <v>275</v>
      </c>
      <c r="R101" s="22" t="s">
        <v>256</v>
      </c>
    </row>
    <row r="102" spans="1:18" x14ac:dyDescent="0.2">
      <c r="A102" s="4">
        <v>6320101</v>
      </c>
      <c r="B102" s="4">
        <v>22</v>
      </c>
      <c r="C102" s="8" t="s">
        <v>217</v>
      </c>
      <c r="D102" s="4" t="str">
        <f t="shared" si="13"/>
        <v>dv_upgd_name_6320101_22</v>
      </c>
      <c r="E102" s="8" t="s">
        <v>280</v>
      </c>
      <c r="F102" s="4" t="str">
        <f t="shared" si="8"/>
        <v>dv_upgd_desc_6320101_22</v>
      </c>
      <c r="H102" s="19" t="s">
        <v>272</v>
      </c>
      <c r="I102" s="8" t="str" cm="1">
        <f t="array" ref="I102">_xlfn.LET(_xlpm.attr_name,VLOOKUP(_xlfn.TEXTSPLIT($R102,";"),table_attr_name[#All],2,0),
_xlpm.attr_value,VALUE(_xlfn.TEXTSPLIT($Q102,";")),
_xlpm.value_type,VLOOKUP(_xlfn.TEXTSPLIT($R102,";"),table_attr_name[#All],3,0),
_xlpm.typed_value,IF(_xlpm.value_type="pts",TEXT(_xlpm.attr_value/1000,"0%"),_xlpm.attr_value),
_xlpm.signed_attr_value,IF(_xlpm.attr_value&gt;=0,"+"&amp;_xlpm.typed_value,_xlpm.typed_value),
_xlfn.IFS($A102="","",
$P102="VariableUpgrade",_xlfn.TEXTJOIN("; ",1,_xlpm.attr_name&amp;_xlpm.signed_attr_value),
LEFT($P102,2)="DU",$H102,
TRUE,"【未实装】"&amp;$H102))</f>
        <v>基础攻击力+2; 基础破甲+20%</v>
      </c>
      <c r="J102" s="4" t="str">
        <f t="shared" si="9"/>
        <v>dv_upgd_story_6320101_22</v>
      </c>
      <c r="M102" s="4">
        <v>21</v>
      </c>
      <c r="N102" s="4" t="s">
        <v>103</v>
      </c>
      <c r="O102" s="13" t="str" cm="1">
        <f t="array" ref="O102">IF(N102&lt;&gt;"",
_xlfn.TEXTJOIN("; ",1,
_xlfn.MAP(_xlfn.TEXTSPLIT(N102,";"),
    _xlfn.LAMBDA(_xlpm.x,
        _xlfn.LET(_xlpm.kv,_xlfn.TEXTSPLIT(_xlpm.x,"="),
        VLOOKUP(VALUE(INDEX(_xlpm.kv,1)),table_loot[],2,0)&amp;" * "&amp;INDEX(_xlpm.kv,2))))),"")</f>
        <v>金属零件 * 1; 磨刀石 * 1</v>
      </c>
      <c r="P102" s="22" t="s">
        <v>303</v>
      </c>
      <c r="Q102" s="22" t="s">
        <v>275</v>
      </c>
      <c r="R102" s="22" t="s">
        <v>256</v>
      </c>
    </row>
    <row r="103" spans="1:18" x14ac:dyDescent="0.2">
      <c r="A103" s="4">
        <v>6320101</v>
      </c>
      <c r="B103" s="4">
        <v>23</v>
      </c>
      <c r="C103" s="8" t="s">
        <v>217</v>
      </c>
      <c r="D103" s="4" t="str">
        <f t="shared" si="13"/>
        <v>dv_upgd_name_6320101_23</v>
      </c>
      <c r="E103" s="8" t="s">
        <v>281</v>
      </c>
      <c r="F103" s="4" t="str">
        <f t="shared" si="8"/>
        <v>dv_upgd_desc_6320101_23</v>
      </c>
      <c r="H103" s="19" t="s">
        <v>272</v>
      </c>
      <c r="I103" s="8" t="str" cm="1">
        <f t="array" ref="I103">_xlfn.LET(_xlpm.attr_name,VLOOKUP(_xlfn.TEXTSPLIT($R103,";"),table_attr_name[#All],2,0),
_xlpm.attr_value,VALUE(_xlfn.TEXTSPLIT($Q103,";")),
_xlpm.value_type,VLOOKUP(_xlfn.TEXTSPLIT($R103,";"),table_attr_name[#All],3,0),
_xlpm.typed_value,IF(_xlpm.value_type="pts",TEXT(_xlpm.attr_value/1000,"0%"),_xlpm.attr_value),
_xlpm.signed_attr_value,IF(_xlpm.attr_value&gt;=0,"+"&amp;_xlpm.typed_value,_xlpm.typed_value),
_xlfn.IFS($A103="","",
$P103="VariableUpgrade",_xlfn.TEXTJOIN("; ",1,_xlpm.attr_name&amp;_xlpm.signed_attr_value),
LEFT($P103,2)="DU",$H103,
TRUE,"【未实装】"&amp;$H103))</f>
        <v>基础攻击力+2; 基础破甲+20%</v>
      </c>
      <c r="J103" s="4" t="str">
        <f t="shared" si="9"/>
        <v>dv_upgd_story_6320101_23</v>
      </c>
      <c r="M103" s="4">
        <v>22</v>
      </c>
      <c r="N103" s="4" t="s">
        <v>102</v>
      </c>
      <c r="O103" s="13" t="str" cm="1">
        <f t="array" ref="O103">IF(N103&lt;&gt;"",
_xlfn.TEXTJOIN("; ",1,
_xlfn.MAP(_xlfn.TEXTSPLIT(N103,";"),
    _xlfn.LAMBDA(_xlpm.x,
        _xlfn.LET(_xlpm.kv,_xlfn.TEXTSPLIT(_xlpm.x,"="),
        VLOOKUP(VALUE(INDEX(_xlpm.kv,1)),table_loot[],2,0)&amp;" * "&amp;INDEX(_xlpm.kv,2))))),"")</f>
        <v>金属零件 * 1; 优质磨刀石 * 1</v>
      </c>
      <c r="P103" s="22" t="s">
        <v>303</v>
      </c>
      <c r="Q103" s="22" t="s">
        <v>275</v>
      </c>
      <c r="R103" s="22" t="s">
        <v>256</v>
      </c>
    </row>
    <row r="104" spans="1:18" x14ac:dyDescent="0.2">
      <c r="A104" s="4">
        <v>6320101</v>
      </c>
      <c r="B104" s="4">
        <v>31</v>
      </c>
      <c r="C104" s="8" t="s">
        <v>217</v>
      </c>
      <c r="D104" s="4" t="str">
        <f t="shared" si="13"/>
        <v>dv_upgd_name_6320101_31</v>
      </c>
      <c r="E104" s="8" t="s">
        <v>219</v>
      </c>
      <c r="F104" s="4" t="str">
        <f t="shared" si="8"/>
        <v>dv_upgd_desc_6320101_31</v>
      </c>
      <c r="H104" s="19" t="s">
        <v>218</v>
      </c>
      <c r="I104" s="8" t="str" cm="1">
        <f t="array" ref="I104">_xlfn.LET(_xlpm.attr_name,VLOOKUP(_xlfn.TEXTSPLIT($R104,";"),table_attr_name[#All],2,0),
_xlpm.attr_value,VALUE(_xlfn.TEXTSPLIT($Q104,";")),
_xlpm.value_type,VLOOKUP(_xlfn.TEXTSPLIT($R104,";"),table_attr_name[#All],3,0),
_xlpm.typed_value,IF(_xlpm.value_type="pts",TEXT(_xlpm.attr_value/1000,"0%"),_xlpm.attr_value),
_xlpm.signed_attr_value,IF(_xlpm.attr_value&gt;=0,"+"&amp;_xlpm.typed_value,_xlpm.typed_value),
_xlfn.IFS($A104="","",
$P104="VariableUpgrade",_xlfn.TEXTJOIN("; ",1,_xlpm.attr_name&amp;_xlpm.signed_attr_value),
LEFT($P104,2)="DU",$H104,
TRUE,"【未实装】"&amp;$H104))</f>
        <v>【未实装】更新箭矢外观；攻击附带点燃效果</v>
      </c>
      <c r="J104" s="4" t="str">
        <f t="shared" si="9"/>
        <v>dv_upgd_story_6320101_31</v>
      </c>
      <c r="L104" s="4" t="s">
        <v>263</v>
      </c>
      <c r="N104" s="4" t="s">
        <v>198</v>
      </c>
      <c r="O104" s="13" t="str" cm="1">
        <f t="array" ref="O104">IF(N104&lt;&gt;"",
_xlfn.TEXTJOIN("; ",1,
_xlfn.MAP(_xlfn.TEXTSPLIT(N104,";"),
    _xlfn.LAMBDA(_xlpm.x,
        _xlfn.LET(_xlpm.kv,_xlfn.TEXTSPLIT(_xlpm.x,"="),
        VLOOKUP(VALUE(INDEX(_xlpm.kv,1)),table_loot[],2,0)&amp;" * "&amp;INDEX(_xlpm.kv,2))))),"")</f>
        <v>易燃粉末 * 1</v>
      </c>
      <c r="P104" s="14" t="s">
        <v>189</v>
      </c>
      <c r="Q104" s="14" t="s">
        <v>190</v>
      </c>
      <c r="R104" s="14" t="s">
        <v>190</v>
      </c>
    </row>
    <row r="105" spans="1:18" x14ac:dyDescent="0.2">
      <c r="A105" s="4">
        <v>6320101</v>
      </c>
      <c r="B105" s="4">
        <v>32</v>
      </c>
      <c r="C105" s="8" t="s">
        <v>217</v>
      </c>
      <c r="D105" s="4" t="str">
        <f t="shared" si="13"/>
        <v>dv_upgd_name_6320101_32</v>
      </c>
      <c r="E105" s="8" t="s">
        <v>220</v>
      </c>
      <c r="F105" s="4" t="str">
        <f t="shared" si="8"/>
        <v>dv_upgd_desc_6320101_32</v>
      </c>
      <c r="H105" s="19" t="s">
        <v>267</v>
      </c>
      <c r="I105" s="8" t="str" cm="1">
        <f t="array" ref="I105">_xlfn.LET(_xlpm.attr_name,VLOOKUP(_xlfn.TEXTSPLIT($R105,";"),table_attr_name[#All],2,0),
_xlpm.attr_value,VALUE(_xlfn.TEXTSPLIT($Q105,";")),
_xlpm.value_type,VLOOKUP(_xlfn.TEXTSPLIT($R105,";"),table_attr_name[#All],3,0),
_xlpm.typed_value,IF(_xlpm.value_type="pts",TEXT(_xlpm.attr_value/1000,"0%"),_xlpm.attr_value),
_xlpm.signed_attr_value,IF(_xlpm.attr_value&gt;=0,"+"&amp;_xlpm.typed_value,_xlpm.typed_value),
_xlfn.IFS($A105="","",
$P105="VariableUpgrade",_xlfn.TEXTJOIN("; ",1,_xlpm.attr_name&amp;_xlpm.signed_attr_value),
LEFT($P105,2)="DU",$H105,
TRUE,"【未实装】"&amp;$H105))</f>
        <v>【未实装】更新箭矢外观；攻击附带霜冻效果</v>
      </c>
      <c r="J105" s="4" t="str">
        <f t="shared" si="9"/>
        <v>dv_upgd_story_6320101_32</v>
      </c>
      <c r="L105" s="4" t="s">
        <v>264</v>
      </c>
      <c r="N105" s="4" t="s">
        <v>39</v>
      </c>
      <c r="O105" s="13" t="str" cm="1">
        <f t="array" ref="O105">IF(N105&lt;&gt;"",
_xlfn.TEXTJOIN("; ",1,
_xlfn.MAP(_xlfn.TEXTSPLIT(N105,";"),
    _xlfn.LAMBDA(_xlpm.x,
        _xlfn.LET(_xlpm.kv,_xlfn.TEXTSPLIT(_xlpm.x,"="),
        VLOOKUP(VALUE(INDEX(_xlpm.kv,1)),table_loot[],2,0)&amp;" * "&amp;INDEX(_xlpm.kv,2))))),"")</f>
        <v>灵魂 * 1</v>
      </c>
      <c r="P105" s="14" t="s">
        <v>189</v>
      </c>
      <c r="Q105" s="14" t="s">
        <v>190</v>
      </c>
      <c r="R105" s="14" t="s">
        <v>190</v>
      </c>
    </row>
    <row r="106" spans="1:18" x14ac:dyDescent="0.2">
      <c r="A106" s="4">
        <v>6320101</v>
      </c>
      <c r="B106" s="4">
        <v>33</v>
      </c>
      <c r="C106" s="8" t="s">
        <v>217</v>
      </c>
      <c r="D106" s="4" t="str">
        <f t="shared" si="13"/>
        <v>dv_upgd_name_6320101_33</v>
      </c>
      <c r="E106" s="8" t="s">
        <v>221</v>
      </c>
      <c r="F106" s="4" t="str">
        <f t="shared" si="8"/>
        <v>dv_upgd_desc_6320101_33</v>
      </c>
      <c r="H106" s="19" t="s">
        <v>268</v>
      </c>
      <c r="I106" s="8" t="str" cm="1">
        <f t="array" ref="I106">_xlfn.LET(_xlpm.attr_name,VLOOKUP(_xlfn.TEXTSPLIT($R106,";"),table_attr_name[#All],2,0),
_xlpm.attr_value,VALUE(_xlfn.TEXTSPLIT($Q106,";")),
_xlpm.value_type,VLOOKUP(_xlfn.TEXTSPLIT($R106,";"),table_attr_name[#All],3,0),
_xlpm.typed_value,IF(_xlpm.value_type="pts",TEXT(_xlpm.attr_value/1000,"0%"),_xlpm.attr_value),
_xlpm.signed_attr_value,IF(_xlpm.attr_value&gt;=0,"+"&amp;_xlpm.typed_value,_xlpm.typed_value),
_xlfn.IFS($A106="","",
$P106="VariableUpgrade",_xlfn.TEXTJOIN("; ",1,_xlpm.attr_name&amp;_xlpm.signed_attr_value),
LEFT($P106,2)="DU",$H106,
TRUE,"【未实装】"&amp;$H106))</f>
        <v>【未实装】更新箭矢外观；攻击附带雷击效果</v>
      </c>
      <c r="J106" s="4" t="str">
        <f t="shared" si="9"/>
        <v>dv_upgd_story_6320101_33</v>
      </c>
      <c r="L106" s="4" t="s">
        <v>265</v>
      </c>
      <c r="N106" s="4" t="s">
        <v>276</v>
      </c>
      <c r="O106" s="13" t="str" cm="1">
        <f t="array" ref="O106">IF(N106&lt;&gt;"",
_xlfn.TEXTJOIN("; ",1,
_xlfn.MAP(_xlfn.TEXTSPLIT(N106,";"),
    _xlfn.LAMBDA(_xlpm.x,
        _xlfn.LET(_xlpm.kv,_xlfn.TEXTSPLIT(_xlpm.x,"="),
        VLOOKUP(VALUE(INDEX(_xlpm.kv,1)),table_loot[],2,0)&amp;" * "&amp;INDEX(_xlpm.kv,2))))),"")</f>
        <v>灵魂 * 1; 金属零件 * 1</v>
      </c>
      <c r="P106" s="14" t="s">
        <v>189</v>
      </c>
      <c r="Q106" s="14" t="s">
        <v>190</v>
      </c>
      <c r="R106" s="14" t="s">
        <v>190</v>
      </c>
    </row>
    <row r="107" spans="1:18" x14ac:dyDescent="0.2">
      <c r="A107" s="4">
        <v>6320101</v>
      </c>
      <c r="B107" s="4">
        <v>41</v>
      </c>
      <c r="C107" s="8" t="s">
        <v>217</v>
      </c>
      <c r="D107" s="4" t="str">
        <f t="shared" si="13"/>
        <v>dv_upgd_name_6320101_41</v>
      </c>
      <c r="E107" s="8" t="s">
        <v>266</v>
      </c>
      <c r="F107" s="4" t="str">
        <f t="shared" si="8"/>
        <v>dv_upgd_desc_6320101_41</v>
      </c>
      <c r="H107" s="19" t="s">
        <v>271</v>
      </c>
      <c r="I107" s="8" t="str" cm="1">
        <f t="array" ref="I107">_xlfn.LET(_xlpm.attr_name,VLOOKUP(_xlfn.TEXTSPLIT($R107,";"),table_attr_name[#All],2,0),
_xlpm.attr_value,VALUE(_xlfn.TEXTSPLIT($Q107,";")),
_xlpm.value_type,VLOOKUP(_xlfn.TEXTSPLIT($R107,";"),table_attr_name[#All],3,0),
_xlpm.typed_value,IF(_xlpm.value_type="pts",TEXT(_xlpm.attr_value/1000,"0%"),_xlpm.attr_value),
_xlpm.signed_attr_value,IF(_xlpm.attr_value&gt;=0,"+"&amp;_xlpm.typed_value,_xlpm.typed_value),
_xlfn.IFS($A107="","",
$P107="VariableUpgrade",_xlfn.TEXTJOIN("; ",1,_xlpm.attr_name&amp;_xlpm.signed_attr_value),
LEFT($P107,2)="DU",$H107,
TRUE,"【未实装】"&amp;$H107))</f>
        <v>【未实装】敌人死亡后，回收其身上附着的所有飞射物。</v>
      </c>
      <c r="J107" s="4" t="str">
        <f t="shared" si="9"/>
        <v>dv_upgd_story_6320101_41</v>
      </c>
      <c r="N107" s="4" t="s">
        <v>277</v>
      </c>
      <c r="O107" s="13" t="str" cm="1">
        <f t="array" ref="O107">IF(N107&lt;&gt;"",
_xlfn.TEXTJOIN("; ",1,
_xlfn.MAP(_xlfn.TEXTSPLIT(N107,";"),
    _xlfn.LAMBDA(_xlpm.x,
        _xlfn.LET(_xlpm.kv,_xlfn.TEXTSPLIT(_xlpm.x,"="),
        VLOOKUP(VALUE(INDEX(_xlpm.kv,1)),table_loot[],2,0)&amp;" * "&amp;INDEX(_xlpm.kv,2))))),"")</f>
        <v>木制零件 * 1; 金属零件 * 1</v>
      </c>
      <c r="P107" s="14" t="s">
        <v>189</v>
      </c>
      <c r="Q107" s="14" t="s">
        <v>190</v>
      </c>
      <c r="R107" s="14" t="s">
        <v>190</v>
      </c>
    </row>
    <row r="108" spans="1:18" x14ac:dyDescent="0.2">
      <c r="A108" s="4">
        <v>6320101</v>
      </c>
      <c r="B108" s="4">
        <v>42</v>
      </c>
      <c r="C108" s="8" t="s">
        <v>217</v>
      </c>
      <c r="D108" s="4" t="str">
        <f t="shared" si="13"/>
        <v>dv_upgd_name_6320101_42</v>
      </c>
      <c r="E108" s="8" t="s">
        <v>269</v>
      </c>
      <c r="F108" s="4" t="str">
        <f t="shared" si="8"/>
        <v>dv_upgd_desc_6320101_42</v>
      </c>
      <c r="H108" s="19" t="s">
        <v>270</v>
      </c>
      <c r="I108" s="8" t="str" cm="1">
        <f t="array" ref="I108">_xlfn.LET(_xlpm.attr_name,VLOOKUP(_xlfn.TEXTSPLIT($R108,";"),table_attr_name[#All],2,0),
_xlpm.attr_value,VALUE(_xlfn.TEXTSPLIT($Q108,";")),
_xlpm.value_type,VLOOKUP(_xlfn.TEXTSPLIT($R108,";"),table_attr_name[#All],3,0),
_xlpm.typed_value,IF(_xlpm.value_type="pts",TEXT(_xlpm.attr_value/1000,"0%"),_xlpm.attr_value),
_xlpm.signed_attr_value,IF(_xlpm.attr_value&gt;=0,"+"&amp;_xlpm.typed_value,_xlpm.typed_value),
_xlfn.IFS($A108="","",
$P108="VariableUpgrade",_xlfn.TEXTJOIN("; ",1,_xlpm.attr_name&amp;_xlpm.signed_attr_value),
LEFT($P108,2)="DU",$H108,
TRUE,"【未实装】"&amp;$H108))</f>
        <v>【未实装】回收弹药时，为所有远程设备同时恢复弹药数量。</v>
      </c>
      <c r="J108" s="4" t="str">
        <f t="shared" si="9"/>
        <v>dv_upgd_story_6320101_42</v>
      </c>
      <c r="M108" s="4">
        <v>41</v>
      </c>
      <c r="N108" s="4" t="s">
        <v>278</v>
      </c>
      <c r="O108" s="13" t="str" cm="1">
        <f t="array" ref="O108">IF(N108&lt;&gt;"",
_xlfn.TEXTJOIN("; ",1,
_xlfn.MAP(_xlfn.TEXTSPLIT(N108,";"),
    _xlfn.LAMBDA(_xlpm.x,
        _xlfn.LET(_xlpm.kv,_xlfn.TEXTSPLIT(_xlpm.x,"="),
        VLOOKUP(VALUE(INDEX(_xlpm.kv,1)),table_loot[],2,0)&amp;" * "&amp;INDEX(_xlpm.kv,2))))),"")</f>
        <v>武器部件 * 2</v>
      </c>
      <c r="P108" s="14" t="s">
        <v>189</v>
      </c>
      <c r="Q108" s="14" t="s">
        <v>190</v>
      </c>
      <c r="R108" s="14" t="s">
        <v>190</v>
      </c>
    </row>
    <row r="109" spans="1:18" x14ac:dyDescent="0.2">
      <c r="A109" s="4">
        <v>6320101</v>
      </c>
      <c r="B109" s="4">
        <v>91</v>
      </c>
      <c r="C109" s="8" t="s">
        <v>217</v>
      </c>
      <c r="D109" s="4" t="str">
        <f t="shared" si="13"/>
        <v>dv_upgd_name_common_91</v>
      </c>
      <c r="E109" s="24" t="s">
        <v>175</v>
      </c>
      <c r="F109" s="23" t="str">
        <f t="shared" si="8"/>
        <v>dv_upgd_desc_common_91</v>
      </c>
      <c r="G109" s="25" t="s">
        <v>331</v>
      </c>
      <c r="H109" s="19" t="s">
        <v>290</v>
      </c>
      <c r="I109" s="8" t="str" cm="1">
        <f t="array" ref="I109">_xlfn.LET(_xlpm.attr_name,VLOOKUP(_xlfn.TEXTSPLIT($R109,";"),table_attr_name[#All],2,0),
_xlpm.attr_value,VALUE(_xlfn.TEXTSPLIT($Q109,";")),
_xlpm.value_type,VLOOKUP(_xlfn.TEXTSPLIT($R109,";"),table_attr_name[#All],3,0),
_xlpm.typed_value,IF(_xlpm.value_type="pts",TEXT(_xlpm.attr_value/1000,"0%"),_xlpm.attr_value),
_xlpm.signed_attr_value,IF(_xlpm.attr_value&gt;=0,"+"&amp;_xlpm.typed_value,_xlpm.typed_value),
_xlfn.IFS($A109="","",
$P109="VariableUpgrade",_xlfn.TEXTJOIN("; ",1,_xlpm.attr_name&amp;_xlpm.signed_attr_value),
LEFT($P109,2)="DU",$H109,
TRUE,"【未实装】"&amp;$H109))</f>
        <v>可自动运作，但无人操作时战斗效率-50</v>
      </c>
      <c r="J109" s="23" t="str">
        <f t="shared" si="9"/>
        <v>dv_upgd_story_common_91</v>
      </c>
      <c r="N109" s="4" t="s">
        <v>39</v>
      </c>
      <c r="O109" s="13" t="str" cm="1">
        <f t="array" ref="O109">IF(N109&lt;&gt;"",
_xlfn.TEXTJOIN("; ",1,
_xlfn.MAP(_xlfn.TEXTSPLIT(N109,";"),
    _xlfn.LAMBDA(_xlpm.x,
        _xlfn.LET(_xlpm.kv,_xlfn.TEXTSPLIT(_xlpm.x,"="),
        VLOOKUP(VALUE(INDEX(_xlpm.kv,1)),table_loot[],2,0)&amp;" * "&amp;INDEX(_xlpm.kv,2))))),"")</f>
        <v>灵魂 * 1</v>
      </c>
      <c r="P109" s="22" t="s">
        <v>292</v>
      </c>
      <c r="Q109" s="22">
        <v>-500</v>
      </c>
      <c r="R109" s="22"/>
    </row>
    <row r="110" spans="1:18" x14ac:dyDescent="0.2">
      <c r="A110" s="4">
        <v>6320101</v>
      </c>
      <c r="B110" s="4">
        <v>92</v>
      </c>
      <c r="C110" s="8" t="s">
        <v>217</v>
      </c>
      <c r="D110" s="4" t="str">
        <f t="shared" si="13"/>
        <v>dv_upgd_name_common_92</v>
      </c>
      <c r="E110" s="24" t="s">
        <v>291</v>
      </c>
      <c r="F110" s="23" t="str">
        <f t="shared" si="8"/>
        <v>dv_upgd_desc_common_92</v>
      </c>
      <c r="G110" s="25" t="s">
        <v>331</v>
      </c>
      <c r="H110" s="19" t="s">
        <v>289</v>
      </c>
      <c r="I110" s="8" t="str" cm="1">
        <f t="array" ref="I110">_xlfn.LET(_xlpm.attr_name,VLOOKUP(_xlfn.TEXTSPLIT($R110,";"),table_attr_name[#All],2,0),
_xlpm.attr_value,VALUE(_xlfn.TEXTSPLIT($Q110,";")),
_xlpm.value_type,VLOOKUP(_xlfn.TEXTSPLIT($R110,";"),table_attr_name[#All],3,0),
_xlpm.typed_value,IF(_xlpm.value_type="pts",TEXT(_xlpm.attr_value/1000,"0%"),_xlpm.attr_value),
_xlpm.signed_attr_value,IF(_xlpm.attr_value&gt;=0,"+"&amp;_xlpm.typed_value,_xlpm.typed_value),
_xlfn.IFS($A110="","",
$P110="VariableUpgrade",_xlfn.TEXTJOIN("; ",1,_xlpm.attr_name&amp;_xlpm.signed_attr_value),
LEFT($P110,2)="DU",$H110,
TRUE,"【未实装】"&amp;$H110))</f>
        <v>有人操作时，战斗效率额外+25</v>
      </c>
      <c r="J110" s="23" t="str">
        <f t="shared" si="9"/>
        <v>dv_upgd_story_common_92</v>
      </c>
      <c r="N110" s="4" t="s">
        <v>39</v>
      </c>
      <c r="O110" s="13" t="str" cm="1">
        <f t="array" ref="O110">IF(N110&lt;&gt;"",
_xlfn.TEXTJOIN("; ",1,
_xlfn.MAP(_xlfn.TEXTSPLIT(N110,";"),
    _xlfn.LAMBDA(_xlpm.x,
        _xlfn.LET(_xlpm.kv,_xlfn.TEXTSPLIT(_xlpm.x,"="),
        VLOOKUP(VALUE(INDEX(_xlpm.kv,1)),table_loot[],2,0)&amp;" * "&amp;INDEX(_xlpm.kv,2))))),"")</f>
        <v>灵魂 * 1</v>
      </c>
      <c r="P110" s="22" t="s">
        <v>293</v>
      </c>
      <c r="Q110" s="22">
        <v>250</v>
      </c>
      <c r="R110" s="22"/>
    </row>
    <row r="111" spans="1:18" x14ac:dyDescent="0.2">
      <c r="D111" s="4" t="str">
        <f t="shared" si="13"/>
        <v/>
      </c>
      <c r="F111" s="4" t="str">
        <f t="shared" si="8"/>
        <v/>
      </c>
      <c r="I111" s="8" t="str" cm="1">
        <f t="array" ref="I111">_xlfn.LET(_xlpm.attr_name,VLOOKUP(_xlfn.TEXTSPLIT($R111,";"),table_attr_name[#All],2,0),
_xlpm.attr_value,VALUE(_xlfn.TEXTSPLIT($Q111,";")),
_xlpm.value_type,VLOOKUP(_xlfn.TEXTSPLIT($R111,";"),table_attr_name[#All],3,0),
_xlpm.typed_value,IF(_xlpm.value_type="pts",TEXT(_xlpm.attr_value/1000,"0%"),_xlpm.attr_value),
_xlpm.signed_attr_value,IF(_xlpm.attr_value&gt;=0,"+"&amp;_xlpm.typed_value,_xlpm.typed_value),
_xlfn.IFS($A111="","",
$P111="VariableUpgrade",_xlfn.TEXTJOIN("; ",1,_xlpm.attr_name&amp;_xlpm.signed_attr_value),
LEFT($P111,2)="DU",$H111,
TRUE,"【未实装】"&amp;$H111))</f>
        <v/>
      </c>
      <c r="J111" s="4" t="str">
        <f t="shared" si="9"/>
        <v/>
      </c>
    </row>
    <row r="112" spans="1:18" x14ac:dyDescent="0.2">
      <c r="A112" s="4">
        <v>6320102</v>
      </c>
      <c r="B112" s="4">
        <v>11</v>
      </c>
      <c r="C112" s="8" t="s">
        <v>330</v>
      </c>
      <c r="D112" s="4" t="str">
        <f t="shared" si="13"/>
        <v>dv_upgd_name_6320102_11</v>
      </c>
      <c r="E112" s="8" t="s">
        <v>322</v>
      </c>
      <c r="F112" s="4" t="str">
        <f t="shared" si="8"/>
        <v>dv_upgd_desc_6320102_11</v>
      </c>
      <c r="H112" s="19" t="s">
        <v>323</v>
      </c>
      <c r="I112" s="8" t="str" cm="1">
        <f t="array" ref="I112">_xlfn.LET(_xlpm.attr_name,VLOOKUP(_xlfn.TEXTSPLIT($R112,";"),table_attr_name[#All],2,0),
_xlpm.attr_value,VALUE(_xlfn.TEXTSPLIT($Q112,";")),
_xlpm.value_type,VLOOKUP(_xlfn.TEXTSPLIT($R112,";"),table_attr_name[#All],3,0),
_xlpm.typed_value,IF(_xlpm.value_type="pts",TEXT(_xlpm.attr_value/1000,"0%"),_xlpm.attr_value),
_xlpm.signed_attr_value,IF(_xlpm.attr_value&gt;=0,"+"&amp;_xlpm.typed_value,_xlpm.typed_value),
_xlfn.IFS($A112="","",
$P112="VariableUpgrade",_xlfn.TEXTJOIN("; ",1,_xlpm.attr_name&amp;_xlpm.signed_attr_value),
LEFT($P112,2)="DU",$H112,
TRUE,"【未实装】"&amp;$H112))</f>
        <v>【未实装】每次射击时有30%概率额外射出一枚子弹</v>
      </c>
      <c r="J112" s="4" t="str">
        <f t="shared" si="9"/>
        <v>dv_upgd_story_6320102_11</v>
      </c>
      <c r="N112" s="14" t="s">
        <v>104</v>
      </c>
      <c r="O112" s="13" t="str" cm="1">
        <f t="array" ref="O112">IF(N112&lt;&gt;"",
_xlfn.TEXTJOIN("; ",1,
_xlfn.MAP(_xlfn.TEXTSPLIT(N112,";"),
    _xlfn.LAMBDA(_xlpm.x,
        _xlfn.LET(_xlpm.kv,_xlfn.TEXTSPLIT(_xlpm.x,"="),
        VLOOKUP(VALUE(INDEX(_xlpm.kv,1)),table_loot[],2,0)&amp;" * "&amp;INDEX(_xlpm.kv,2))))),"")</f>
        <v>金币 * 99999</v>
      </c>
      <c r="P112" s="14" t="s">
        <v>189</v>
      </c>
      <c r="Q112" s="14" t="s">
        <v>190</v>
      </c>
      <c r="R112" s="14" t="s">
        <v>190</v>
      </c>
    </row>
    <row r="113" spans="1:18" x14ac:dyDescent="0.2">
      <c r="A113" s="4">
        <v>6320102</v>
      </c>
      <c r="B113" s="4">
        <v>991</v>
      </c>
      <c r="C113" s="8" t="s">
        <v>330</v>
      </c>
      <c r="D113" s="4" t="str">
        <f t="shared" si="13"/>
        <v>dv_upgd_name_temp_991</v>
      </c>
      <c r="E113" s="24" t="s">
        <v>312</v>
      </c>
      <c r="F113" s="4" t="str">
        <f t="shared" si="8"/>
        <v>dv_upgd_desc_temp_991</v>
      </c>
      <c r="G113" s="19" t="s">
        <v>332</v>
      </c>
      <c r="H113" s="25" t="s">
        <v>316</v>
      </c>
      <c r="I113" s="8" t="str" cm="1">
        <f t="array" ref="I113">_xlfn.LET(_xlpm.attr_name,VLOOKUP(_xlfn.TEXTSPLIT($R113,";"),table_attr_name[#All],2,0),
_xlpm.attr_value,VALUE(_xlfn.TEXTSPLIT($Q113,";")),
_xlpm.value_type,VLOOKUP(_xlfn.TEXTSPLIT($R113,";"),table_attr_name[#All],3,0),
_xlpm.typed_value,IF(_xlpm.value_type="pts",TEXT(_xlpm.attr_value/1000,"0%"),_xlpm.attr_value),
_xlpm.signed_attr_value,IF(_xlpm.attr_value&gt;=0,"+"&amp;_xlpm.typed_value,_xlpm.typed_value),
_xlfn.IFS($A113="","",
$P113="VariableUpgrade",_xlfn.TEXTJOIN("; ",1,_xlpm.attr_name&amp;_xlpm.signed_attr_value),
LEFT($P113,2)="DU",$H113,
TRUE,"【未实装】"&amp;$H113))</f>
        <v>基础攻击力+7</v>
      </c>
      <c r="J113" s="4" t="str">
        <f t="shared" si="9"/>
        <v>dv_upgd_story_temp_991</v>
      </c>
      <c r="N113" s="23" t="s">
        <v>30</v>
      </c>
      <c r="O113" s="13" t="str" cm="1">
        <f t="array" ref="O113">IF(N113&lt;&gt;"",
_xlfn.TEXTJOIN("; ",1,
_xlfn.MAP(_xlfn.TEXTSPLIT(N113,";"),
    _xlfn.LAMBDA(_xlpm.x,
        _xlfn.LET(_xlpm.kv,_xlfn.TEXTSPLIT(_xlpm.x,"="),
        VLOOKUP(VALUE(INDEX(_xlpm.kv,1)),table_loot[],2,0)&amp;" * "&amp;INDEX(_xlpm.kv,2))))),"")</f>
        <v>金币 * 1</v>
      </c>
      <c r="P113" s="23" t="s">
        <v>303</v>
      </c>
      <c r="Q113" s="23">
        <v>7</v>
      </c>
      <c r="R113" s="23" t="s">
        <v>252</v>
      </c>
    </row>
    <row r="114" spans="1:18" x14ac:dyDescent="0.2">
      <c r="A114" s="4">
        <v>6320102</v>
      </c>
      <c r="B114" s="4">
        <v>992</v>
      </c>
      <c r="C114" s="8" t="s">
        <v>330</v>
      </c>
      <c r="D114" s="4" t="str">
        <f t="shared" si="13"/>
        <v>dv_upgd_name_temp_992</v>
      </c>
      <c r="E114" s="24" t="s">
        <v>313</v>
      </c>
      <c r="F114" s="4" t="str">
        <f t="shared" si="8"/>
        <v>dv_upgd_desc_temp_992</v>
      </c>
      <c r="G114" s="19" t="s">
        <v>332</v>
      </c>
      <c r="H114" s="25" t="s">
        <v>316</v>
      </c>
      <c r="I114" s="8" t="str" cm="1">
        <f t="array" ref="I114">_xlfn.LET(_xlpm.attr_name,VLOOKUP(_xlfn.TEXTSPLIT($R114,";"),table_attr_name[#All],2,0),
_xlpm.attr_value,VALUE(_xlfn.TEXTSPLIT($Q114,";")),
_xlpm.value_type,VLOOKUP(_xlfn.TEXTSPLIT($R114,";"),table_attr_name[#All],3,0),
_xlpm.typed_value,IF(_xlpm.value_type="pts",TEXT(_xlpm.attr_value/1000,"0%"),_xlpm.attr_value),
_xlpm.signed_attr_value,IF(_xlpm.attr_value&gt;=0,"+"&amp;_xlpm.typed_value,_xlpm.typed_value),
_xlfn.IFS($A114="","",
$P114="VariableUpgrade",_xlfn.TEXTJOIN("; ",1,_xlpm.attr_name&amp;_xlpm.signed_attr_value),
LEFT($P114,2)="DU",$H114,
TRUE,"【未实装】"&amp;$H114))</f>
        <v>基础攻击力+7</v>
      </c>
      <c r="J114" s="4" t="str">
        <f t="shared" si="9"/>
        <v>dv_upgd_story_temp_992</v>
      </c>
      <c r="N114" s="23" t="s">
        <v>31</v>
      </c>
      <c r="O114" s="13" t="str" cm="1">
        <f t="array" ref="O114">IF(N114&lt;&gt;"",
_xlfn.TEXTJOIN("; ",1,
_xlfn.MAP(_xlfn.TEXTSPLIT(N114,";"),
    _xlfn.LAMBDA(_xlpm.x,
        _xlfn.LET(_xlpm.kv,_xlfn.TEXTSPLIT(_xlpm.x,"="),
        VLOOKUP(VALUE(INDEX(_xlpm.kv,1)),table_loot[],2,0)&amp;" * "&amp;INDEX(_xlpm.kv,2))))),"")</f>
        <v>金币 * 2</v>
      </c>
      <c r="P114" s="23" t="s">
        <v>303</v>
      </c>
      <c r="Q114" s="23">
        <v>7</v>
      </c>
      <c r="R114" s="23" t="s">
        <v>252</v>
      </c>
    </row>
    <row r="115" spans="1:18" x14ac:dyDescent="0.2">
      <c r="A115" s="4">
        <v>6320102</v>
      </c>
      <c r="B115" s="4">
        <v>993</v>
      </c>
      <c r="C115" s="8" t="s">
        <v>330</v>
      </c>
      <c r="D115" s="4" t="str">
        <f t="shared" si="13"/>
        <v>dv_upgd_name_temp_993</v>
      </c>
      <c r="E115" s="24" t="s">
        <v>335</v>
      </c>
      <c r="F115" s="4" t="str">
        <f t="shared" si="8"/>
        <v>dv_upgd_desc_temp_993</v>
      </c>
      <c r="G115" s="19" t="s">
        <v>332</v>
      </c>
      <c r="H115" s="25" t="s">
        <v>337</v>
      </c>
      <c r="I115" s="8" t="str" cm="1">
        <f t="array" ref="I115">_xlfn.LET(_xlpm.attr_name,VLOOKUP(_xlfn.TEXTSPLIT($R115,";"),table_attr_name[#All],2,0),
_xlpm.attr_value,VALUE(_xlfn.TEXTSPLIT($Q115,";")),
_xlpm.value_type,VLOOKUP(_xlfn.TEXTSPLIT($R115,";"),table_attr_name[#All],3,0),
_xlpm.typed_value,IF(_xlpm.value_type="pts",TEXT(_xlpm.attr_value/1000,"0%"),_xlpm.attr_value),
_xlpm.signed_attr_value,IF(_xlpm.attr_value&gt;=0,"+"&amp;_xlpm.typed_value,_xlpm.typed_value),
_xlfn.IFS($A115="","",
$P115="VariableUpgrade",_xlfn.TEXTJOIN("; ",1,_xlpm.attr_name&amp;_xlpm.signed_attr_value),
LEFT($P115,2)="DU",$H115,
TRUE,"【未实装】"&amp;$H115))</f>
        <v>基础攻击间隔-20%</v>
      </c>
      <c r="J115" s="4" t="str">
        <f t="shared" si="9"/>
        <v>dv_upgd_story_temp_993</v>
      </c>
      <c r="N115" s="23" t="s">
        <v>30</v>
      </c>
      <c r="O115" s="13" t="str" cm="1">
        <f t="array" ref="O115">IF(N115&lt;&gt;"",
_xlfn.TEXTJOIN("; ",1,
_xlfn.MAP(_xlfn.TEXTSPLIT(N115,";"),
    _xlfn.LAMBDA(_xlpm.x,
        _xlfn.LET(_xlpm.kv,_xlfn.TEXTSPLIT(_xlpm.x,"="),
        VLOOKUP(VALUE(INDEX(_xlpm.kv,1)),table_loot[],2,0)&amp;" * "&amp;INDEX(_xlpm.kv,2))))),"")</f>
        <v>金币 * 1</v>
      </c>
      <c r="P115" s="23" t="s">
        <v>303</v>
      </c>
      <c r="Q115" s="23">
        <v>-200</v>
      </c>
      <c r="R115" s="23" t="s">
        <v>338</v>
      </c>
    </row>
    <row r="116" spans="1:18" x14ac:dyDescent="0.2">
      <c r="A116" s="4">
        <v>6320102</v>
      </c>
      <c r="B116" s="4">
        <v>994</v>
      </c>
      <c r="C116" s="8" t="s">
        <v>330</v>
      </c>
      <c r="D116" s="4" t="str">
        <f t="shared" si="13"/>
        <v>dv_upgd_name_temp_994</v>
      </c>
      <c r="E116" s="24" t="s">
        <v>336</v>
      </c>
      <c r="F116" s="4" t="str">
        <f t="shared" si="8"/>
        <v>dv_upgd_desc_temp_994</v>
      </c>
      <c r="G116" s="19" t="s">
        <v>332</v>
      </c>
      <c r="H116" s="25" t="s">
        <v>337</v>
      </c>
      <c r="I116" s="8" t="str" cm="1">
        <f t="array" ref="I116">_xlfn.LET(_xlpm.attr_name,VLOOKUP(_xlfn.TEXTSPLIT($R116,";"),table_attr_name[#All],2,0),
_xlpm.attr_value,VALUE(_xlfn.TEXTSPLIT($Q116,";")),
_xlpm.value_type,VLOOKUP(_xlfn.TEXTSPLIT($R116,";"),table_attr_name[#All],3,0),
_xlpm.typed_value,IF(_xlpm.value_type="pts",TEXT(_xlpm.attr_value/1000,"0%"),_xlpm.attr_value),
_xlpm.signed_attr_value,IF(_xlpm.attr_value&gt;=0,"+"&amp;_xlpm.typed_value,_xlpm.typed_value),
_xlfn.IFS($A116="","",
$P116="VariableUpgrade",_xlfn.TEXTJOIN("; ",1,_xlpm.attr_name&amp;_xlpm.signed_attr_value),
LEFT($P116,2)="DU",$H116,
TRUE,"【未实装】"&amp;$H116))</f>
        <v>基础攻击间隔-20%</v>
      </c>
      <c r="J116" s="4" t="str">
        <f t="shared" si="9"/>
        <v>dv_upgd_story_temp_994</v>
      </c>
      <c r="N116" s="23" t="s">
        <v>31</v>
      </c>
      <c r="O116" s="13" t="str" cm="1">
        <f t="array" ref="O116">IF(N116&lt;&gt;"",
_xlfn.TEXTJOIN("; ",1,
_xlfn.MAP(_xlfn.TEXTSPLIT(N116,";"),
    _xlfn.LAMBDA(_xlpm.x,
        _xlfn.LET(_xlpm.kv,_xlfn.TEXTSPLIT(_xlpm.x,"="),
        VLOOKUP(VALUE(INDEX(_xlpm.kv,1)),table_loot[],2,0)&amp;" * "&amp;INDEX(_xlpm.kv,2))))),"")</f>
        <v>金币 * 2</v>
      </c>
      <c r="P116" s="23" t="s">
        <v>303</v>
      </c>
      <c r="Q116" s="23">
        <v>-200</v>
      </c>
      <c r="R116" s="23" t="s">
        <v>338</v>
      </c>
    </row>
    <row r="117" spans="1:18" x14ac:dyDescent="0.2">
      <c r="A117" s="4">
        <v>6320102</v>
      </c>
      <c r="B117" s="4">
        <v>995</v>
      </c>
      <c r="C117" s="8" t="s">
        <v>330</v>
      </c>
      <c r="D117" s="4" t="str">
        <f t="shared" si="13"/>
        <v>dv_upgd_name_temp_995</v>
      </c>
      <c r="E117" s="24" t="s">
        <v>319</v>
      </c>
      <c r="F117" s="4" t="str">
        <f t="shared" si="8"/>
        <v>dv_upgd_desc_temp_995</v>
      </c>
      <c r="G117" s="19" t="s">
        <v>332</v>
      </c>
      <c r="H117" s="25" t="s">
        <v>318</v>
      </c>
      <c r="I117" s="8" t="str" cm="1">
        <f t="array" ref="I117">_xlfn.LET(_xlpm.attr_name,VLOOKUP(_xlfn.TEXTSPLIT($R117,";"),table_attr_name[#All],2,0),
_xlpm.attr_value,VALUE(_xlfn.TEXTSPLIT($Q117,";")),
_xlpm.value_type,VLOOKUP(_xlfn.TEXTSPLIT($R117,";"),table_attr_name[#All],3,0),
_xlpm.typed_value,IF(_xlpm.value_type="pts",TEXT(_xlpm.attr_value/1000,"0%"),_xlpm.attr_value),
_xlpm.signed_attr_value,IF(_xlpm.attr_value&gt;=0,"+"&amp;_xlpm.typed_value,_xlpm.typed_value),
_xlfn.IFS($A117="","",
$P117="VariableUpgrade",_xlfn.TEXTJOIN("; ",1,_xlpm.attr_name&amp;_xlpm.signed_attr_value),
LEFT($P117,2)="DU",$H117,
TRUE,"【未实装】"&amp;$H117))</f>
        <v>基础破甲+25%</v>
      </c>
      <c r="J117" s="4" t="str">
        <f t="shared" si="9"/>
        <v>dv_upgd_story_temp_995</v>
      </c>
      <c r="N117" s="23" t="s">
        <v>30</v>
      </c>
      <c r="O117" s="13" t="str" cm="1">
        <f t="array" ref="O117">IF(N117&lt;&gt;"",
_xlfn.TEXTJOIN("; ",1,
_xlfn.MAP(_xlfn.TEXTSPLIT(N117,";"),
    _xlfn.LAMBDA(_xlpm.x,
        _xlfn.LET(_xlpm.kv,_xlfn.TEXTSPLIT(_xlpm.x,"="),
        VLOOKUP(VALUE(INDEX(_xlpm.kv,1)),table_loot[],2,0)&amp;" * "&amp;INDEX(_xlpm.kv,2))))),"")</f>
        <v>金币 * 1</v>
      </c>
      <c r="P117" s="23" t="s">
        <v>303</v>
      </c>
      <c r="Q117" s="23">
        <v>250</v>
      </c>
      <c r="R117" s="23" t="s">
        <v>321</v>
      </c>
    </row>
    <row r="118" spans="1:18" x14ac:dyDescent="0.2">
      <c r="A118" s="4">
        <v>6320102</v>
      </c>
      <c r="B118" s="4">
        <v>996</v>
      </c>
      <c r="C118" s="8" t="s">
        <v>330</v>
      </c>
      <c r="D118" s="4" t="str">
        <f t="shared" si="13"/>
        <v>dv_upgd_name_temp_996</v>
      </c>
      <c r="E118" s="24" t="s">
        <v>320</v>
      </c>
      <c r="F118" s="4" t="str">
        <f t="shared" si="8"/>
        <v>dv_upgd_desc_temp_996</v>
      </c>
      <c r="G118" s="19" t="s">
        <v>332</v>
      </c>
      <c r="H118" s="25" t="s">
        <v>318</v>
      </c>
      <c r="I118" s="8" t="str" cm="1">
        <f t="array" ref="I118">_xlfn.LET(_xlpm.attr_name,VLOOKUP(_xlfn.TEXTSPLIT($R118,";"),table_attr_name[#All],2,0),
_xlpm.attr_value,VALUE(_xlfn.TEXTSPLIT($Q118,";")),
_xlpm.value_type,VLOOKUP(_xlfn.TEXTSPLIT($R118,";"),table_attr_name[#All],3,0),
_xlpm.typed_value,IF(_xlpm.value_type="pts",TEXT(_xlpm.attr_value/1000,"0%"),_xlpm.attr_value),
_xlpm.signed_attr_value,IF(_xlpm.attr_value&gt;=0,"+"&amp;_xlpm.typed_value,_xlpm.typed_value),
_xlfn.IFS($A118="","",
$P118="VariableUpgrade",_xlfn.TEXTJOIN("; ",1,_xlpm.attr_name&amp;_xlpm.signed_attr_value),
LEFT($P118,2)="DU",$H118,
TRUE,"【未实装】"&amp;$H118))</f>
        <v>基础破甲+25%</v>
      </c>
      <c r="J118" s="4" t="str">
        <f t="shared" si="9"/>
        <v>dv_upgd_story_temp_996</v>
      </c>
      <c r="N118" s="23" t="s">
        <v>31</v>
      </c>
      <c r="O118" s="13" t="str" cm="1">
        <f t="array" ref="O118">IF(N118&lt;&gt;"",
_xlfn.TEXTJOIN("; ",1,
_xlfn.MAP(_xlfn.TEXTSPLIT(N118,";"),
    _xlfn.LAMBDA(_xlpm.x,
        _xlfn.LET(_xlpm.kv,_xlfn.TEXTSPLIT(_xlpm.x,"="),
        VLOOKUP(VALUE(INDEX(_xlpm.kv,1)),table_loot[],2,0)&amp;" * "&amp;INDEX(_xlpm.kv,2))))),"")</f>
        <v>金币 * 2</v>
      </c>
      <c r="P118" s="23" t="s">
        <v>303</v>
      </c>
      <c r="Q118" s="23">
        <v>250</v>
      </c>
      <c r="R118" s="23" t="s">
        <v>321</v>
      </c>
    </row>
    <row r="119" spans="1:18" x14ac:dyDescent="0.2">
      <c r="A119" s="4">
        <v>6320102</v>
      </c>
      <c r="B119" s="4">
        <v>997</v>
      </c>
      <c r="C119" s="8" t="s">
        <v>330</v>
      </c>
      <c r="D119" s="4" t="str">
        <f t="shared" si="13"/>
        <v>dv_upgd_name_temp_997</v>
      </c>
      <c r="E119" s="24" t="s">
        <v>314</v>
      </c>
      <c r="F119" s="4" t="str">
        <f t="shared" si="8"/>
        <v>dv_upgd_desc_temp_997</v>
      </c>
      <c r="G119" s="19" t="s">
        <v>332</v>
      </c>
      <c r="H119" s="25" t="s">
        <v>317</v>
      </c>
      <c r="I119" s="8" t="str" cm="1">
        <f t="array" ref="I119">_xlfn.LET(_xlpm.attr_name,VLOOKUP(_xlfn.TEXTSPLIT($R119,";"),table_attr_name[#All],2,0),
_xlpm.attr_value,VALUE(_xlfn.TEXTSPLIT($Q119,";")),
_xlpm.value_type,VLOOKUP(_xlfn.TEXTSPLIT($R119,";"),table_attr_name[#All],3,0),
_xlpm.typed_value,IF(_xlpm.value_type="pts",TEXT(_xlpm.attr_value/1000,"0%"),_xlpm.attr_value),
_xlpm.signed_attr_value,IF(_xlpm.attr_value&gt;=0,"+"&amp;_xlpm.typed_value,_xlpm.typed_value),
_xlfn.IFS($A119="","",
$P119="VariableUpgrade",_xlfn.TEXTJOIN("; ",1,_xlpm.attr_name&amp;_xlpm.signed_attr_value),
LEFT($P119,2)="DU",$H119,
TRUE,"【未实装】"&amp;$H119))</f>
        <v>基础耐久+15</v>
      </c>
      <c r="J119" s="4" t="str">
        <f t="shared" si="9"/>
        <v>dv_upgd_story_temp_997</v>
      </c>
      <c r="N119" s="23" t="s">
        <v>30</v>
      </c>
      <c r="O119" s="13" t="str" cm="1">
        <f t="array" ref="O119">IF(N119&lt;&gt;"",
_xlfn.TEXTJOIN("; ",1,
_xlfn.MAP(_xlfn.TEXTSPLIT(N119,";"),
    _xlfn.LAMBDA(_xlpm.x,
        _xlfn.LET(_xlpm.kv,_xlfn.TEXTSPLIT(_xlpm.x,"="),
        VLOOKUP(VALUE(INDEX(_xlpm.kv,1)),table_loot[],2,0)&amp;" * "&amp;INDEX(_xlpm.kv,2))))),"")</f>
        <v>金币 * 1</v>
      </c>
      <c r="P119" s="23" t="s">
        <v>303</v>
      </c>
      <c r="Q119" s="23">
        <v>15</v>
      </c>
      <c r="R119" s="23" t="s">
        <v>243</v>
      </c>
    </row>
    <row r="120" spans="1:18" x14ac:dyDescent="0.2">
      <c r="A120" s="4">
        <v>6320102</v>
      </c>
      <c r="B120" s="4">
        <v>998</v>
      </c>
      <c r="C120" s="8" t="s">
        <v>330</v>
      </c>
      <c r="D120" s="4" t="str">
        <f t="shared" si="13"/>
        <v>dv_upgd_name_temp_998</v>
      </c>
      <c r="E120" s="24" t="s">
        <v>315</v>
      </c>
      <c r="F120" s="4" t="str">
        <f t="shared" si="8"/>
        <v>dv_upgd_desc_temp_998</v>
      </c>
      <c r="G120" s="19" t="s">
        <v>332</v>
      </c>
      <c r="H120" s="25" t="s">
        <v>317</v>
      </c>
      <c r="I120" s="8" t="str" cm="1">
        <f t="array" ref="I120">_xlfn.LET(_xlpm.attr_name,VLOOKUP(_xlfn.TEXTSPLIT($R120,";"),table_attr_name[#All],2,0),
_xlpm.attr_value,VALUE(_xlfn.TEXTSPLIT($Q120,";")),
_xlpm.value_type,VLOOKUP(_xlfn.TEXTSPLIT($R120,";"),table_attr_name[#All],3,0),
_xlpm.typed_value,IF(_xlpm.value_type="pts",TEXT(_xlpm.attr_value/1000,"0%"),_xlpm.attr_value),
_xlpm.signed_attr_value,IF(_xlpm.attr_value&gt;=0,"+"&amp;_xlpm.typed_value,_xlpm.typed_value),
_xlfn.IFS($A120="","",
$P120="VariableUpgrade",_xlfn.TEXTJOIN("; ",1,_xlpm.attr_name&amp;_xlpm.signed_attr_value),
LEFT($P120,2)="DU",$H120,
TRUE,"【未实装】"&amp;$H120))</f>
        <v>基础耐久+15</v>
      </c>
      <c r="J120" s="4" t="str">
        <f t="shared" si="9"/>
        <v>dv_upgd_story_temp_998</v>
      </c>
      <c r="N120" s="23" t="s">
        <v>31</v>
      </c>
      <c r="O120" s="13" t="str" cm="1">
        <f t="array" ref="O120">IF(N120&lt;&gt;"",
_xlfn.TEXTJOIN("; ",1,
_xlfn.MAP(_xlfn.TEXTSPLIT(N120,";"),
    _xlfn.LAMBDA(_xlpm.x,
        _xlfn.LET(_xlpm.kv,_xlfn.TEXTSPLIT(_xlpm.x,"="),
        VLOOKUP(VALUE(INDEX(_xlpm.kv,1)),table_loot[],2,0)&amp;" * "&amp;INDEX(_xlpm.kv,2))))),"")</f>
        <v>金币 * 2</v>
      </c>
      <c r="P120" s="23" t="s">
        <v>303</v>
      </c>
      <c r="Q120" s="23">
        <v>15</v>
      </c>
      <c r="R120" s="23" t="s">
        <v>243</v>
      </c>
    </row>
    <row r="121" spans="1:18" x14ac:dyDescent="0.2">
      <c r="A121" s="4">
        <v>6320102</v>
      </c>
      <c r="B121" s="4">
        <v>91</v>
      </c>
      <c r="C121" s="8" t="s">
        <v>330</v>
      </c>
      <c r="D121" s="4" t="str">
        <f t="shared" si="13"/>
        <v>dv_upgd_name_common_91</v>
      </c>
      <c r="E121" s="24" t="s">
        <v>175</v>
      </c>
      <c r="F121" s="23" t="str">
        <f t="shared" si="8"/>
        <v>dv_upgd_desc_common_91</v>
      </c>
      <c r="G121" s="25" t="s">
        <v>331</v>
      </c>
      <c r="H121" s="19" t="s">
        <v>290</v>
      </c>
      <c r="I121" s="8" t="str" cm="1">
        <f t="array" ref="I121">_xlfn.LET(_xlpm.attr_name,VLOOKUP(_xlfn.TEXTSPLIT($R121,";"),table_attr_name[#All],2,0),
_xlpm.attr_value,VALUE(_xlfn.TEXTSPLIT($Q121,";")),
_xlpm.value_type,VLOOKUP(_xlfn.TEXTSPLIT($R121,";"),table_attr_name[#All],3,0),
_xlpm.typed_value,IF(_xlpm.value_type="pts",TEXT(_xlpm.attr_value/1000,"0%"),_xlpm.attr_value),
_xlpm.signed_attr_value,IF(_xlpm.attr_value&gt;=0,"+"&amp;_xlpm.typed_value,_xlpm.typed_value),
_xlfn.IFS($A121="","",
$P121="VariableUpgrade",_xlfn.TEXTJOIN("; ",1,_xlpm.attr_name&amp;_xlpm.signed_attr_value),
LEFT($P121,2)="DU",$H121,
TRUE,"【未实装】"&amp;$H121))</f>
        <v>可自动运作，但无人操作时战斗效率-50</v>
      </c>
      <c r="J121" s="23" t="str">
        <f t="shared" si="9"/>
        <v>dv_upgd_story_common_91</v>
      </c>
      <c r="N121" s="4" t="s">
        <v>39</v>
      </c>
      <c r="O121" s="13" t="str" cm="1">
        <f t="array" ref="O121">IF(N121&lt;&gt;"",
_xlfn.TEXTJOIN("; ",1,
_xlfn.MAP(_xlfn.TEXTSPLIT(N121,";"),
    _xlfn.LAMBDA(_xlpm.x,
        _xlfn.LET(_xlpm.kv,_xlfn.TEXTSPLIT(_xlpm.x,"="),
        VLOOKUP(VALUE(INDEX(_xlpm.kv,1)),table_loot[],2,0)&amp;" * "&amp;INDEX(_xlpm.kv,2))))),"")</f>
        <v>灵魂 * 1</v>
      </c>
      <c r="P121" s="22" t="s">
        <v>292</v>
      </c>
      <c r="Q121" s="22">
        <v>-500</v>
      </c>
      <c r="R121" s="22"/>
    </row>
    <row r="122" spans="1:18" x14ac:dyDescent="0.2">
      <c r="A122" s="4">
        <v>6320102</v>
      </c>
      <c r="B122" s="4">
        <v>92</v>
      </c>
      <c r="C122" s="8" t="s">
        <v>330</v>
      </c>
      <c r="D122" s="4" t="str">
        <f t="shared" si="13"/>
        <v>dv_upgd_name_common_92</v>
      </c>
      <c r="E122" s="24" t="s">
        <v>291</v>
      </c>
      <c r="F122" s="23" t="str">
        <f t="shared" si="8"/>
        <v>dv_upgd_desc_common_92</v>
      </c>
      <c r="G122" s="25" t="s">
        <v>331</v>
      </c>
      <c r="H122" s="19" t="s">
        <v>289</v>
      </c>
      <c r="I122" s="8" t="str" cm="1">
        <f t="array" ref="I122">_xlfn.LET(_xlpm.attr_name,VLOOKUP(_xlfn.TEXTSPLIT($R122,";"),table_attr_name[#All],2,0),
_xlpm.attr_value,VALUE(_xlfn.TEXTSPLIT($Q122,";")),
_xlpm.value_type,VLOOKUP(_xlfn.TEXTSPLIT($R122,";"),table_attr_name[#All],3,0),
_xlpm.typed_value,IF(_xlpm.value_type="pts",TEXT(_xlpm.attr_value/1000,"0%"),_xlpm.attr_value),
_xlpm.signed_attr_value,IF(_xlpm.attr_value&gt;=0,"+"&amp;_xlpm.typed_value,_xlpm.typed_value),
_xlfn.IFS($A122="","",
$P122="VariableUpgrade",_xlfn.TEXTJOIN("; ",1,_xlpm.attr_name&amp;_xlpm.signed_attr_value),
LEFT($P122,2)="DU",$H122,
TRUE,"【未实装】"&amp;$H122))</f>
        <v>有人操作时，战斗效率额外+25</v>
      </c>
      <c r="J122" s="23" t="str">
        <f t="shared" si="9"/>
        <v>dv_upgd_story_common_92</v>
      </c>
      <c r="N122" s="4" t="s">
        <v>39</v>
      </c>
      <c r="O122" s="13" t="str" cm="1">
        <f t="array" ref="O122">IF(N122&lt;&gt;"",
_xlfn.TEXTJOIN("; ",1,
_xlfn.MAP(_xlfn.TEXTSPLIT(N122,";"),
    _xlfn.LAMBDA(_xlpm.x,
        _xlfn.LET(_xlpm.kv,_xlfn.TEXTSPLIT(_xlpm.x,"="),
        VLOOKUP(VALUE(INDEX(_xlpm.kv,1)),table_loot[],2,0)&amp;" * "&amp;INDEX(_xlpm.kv,2))))),"")</f>
        <v>灵魂 * 1</v>
      </c>
      <c r="P122" s="22" t="s">
        <v>293</v>
      </c>
      <c r="Q122" s="22">
        <v>250</v>
      </c>
      <c r="R122" s="22"/>
    </row>
    <row r="123" spans="1:18" x14ac:dyDescent="0.2">
      <c r="D123" s="4" t="str">
        <f t="shared" si="13"/>
        <v/>
      </c>
      <c r="F123" s="4" t="str">
        <f t="shared" si="8"/>
        <v/>
      </c>
      <c r="I123" s="8" t="str" cm="1">
        <f t="array" ref="I123">_xlfn.LET(_xlpm.attr_name,VLOOKUP(_xlfn.TEXTSPLIT($R123,";"),table_attr_name[#All],2,0),
_xlpm.attr_value,VALUE(_xlfn.TEXTSPLIT($Q123,";")),
_xlpm.value_type,VLOOKUP(_xlfn.TEXTSPLIT($R123,";"),table_attr_name[#All],3,0),
_xlpm.typed_value,IF(_xlpm.value_type="pts",TEXT(_xlpm.attr_value/1000,"0%"),_xlpm.attr_value),
_xlpm.signed_attr_value,IF(_xlpm.attr_value&gt;=0,"+"&amp;_xlpm.typed_value,_xlpm.typed_value),
_xlfn.IFS($A123="","",
$P123="VariableUpgrade",_xlfn.TEXTJOIN("; ",1,_xlpm.attr_name&amp;_xlpm.signed_attr_value),
LEFT($P123,2)="DU",$H123,
TRUE,"【未实装】"&amp;$H123))</f>
        <v/>
      </c>
      <c r="J123" s="4" t="str">
        <f t="shared" si="9"/>
        <v/>
      </c>
    </row>
    <row r="124" spans="1:18" x14ac:dyDescent="0.2">
      <c r="A124" s="4">
        <v>6320103</v>
      </c>
      <c r="B124" s="4">
        <v>0</v>
      </c>
      <c r="C124" s="8" t="s">
        <v>9</v>
      </c>
      <c r="D124" s="4" t="str">
        <f t="shared" si="13"/>
        <v>dv_upgd_name_6320103_0</v>
      </c>
      <c r="E124" s="15" t="s">
        <v>188</v>
      </c>
      <c r="F124" s="4" t="str">
        <f t="shared" si="8"/>
        <v>dv_upgd_desc_6320103_0</v>
      </c>
      <c r="I124" s="8" t="str" cm="1">
        <f t="array" ref="I124">_xlfn.LET(_xlpm.attr_name,VLOOKUP(_xlfn.TEXTSPLIT($R124,";"),table_attr_name[#All],2,0),
_xlpm.attr_value,VALUE(_xlfn.TEXTSPLIT($Q124,";")),
_xlpm.value_type,VLOOKUP(_xlfn.TEXTSPLIT($R124,";"),table_attr_name[#All],3,0),
_xlpm.typed_value,IF(_xlpm.value_type="pts",TEXT(_xlpm.attr_value/1000,"0%"),_xlpm.attr_value),
_xlpm.signed_attr_value,IF(_xlpm.attr_value&gt;=0,"+"&amp;_xlpm.typed_value,_xlpm.typed_value),
_xlfn.IFS($A124="","",
$P124="VariableUpgrade",_xlfn.TEXTJOIN("; ",1,_xlpm.attr_name&amp;_xlpm.signed_attr_value),
LEFT($P124,2)="DU",$H124,
TRUE,"【未实装】"&amp;$H124))</f>
        <v>【未实装】</v>
      </c>
      <c r="J124" s="4" t="str">
        <f t="shared" si="9"/>
        <v>dv_upgd_story_6320103_0</v>
      </c>
      <c r="N124" s="14" t="s">
        <v>104</v>
      </c>
      <c r="O124" s="13" t="str" cm="1">
        <f t="array" ref="O124">IF(N124&lt;&gt;"",
_xlfn.TEXTJOIN("; ",1,
_xlfn.MAP(_xlfn.TEXTSPLIT(N124,";"),
    _xlfn.LAMBDA(_xlpm.x,
        _xlfn.LET(_xlpm.kv,_xlfn.TEXTSPLIT(_xlpm.x,"="),
        VLOOKUP(VALUE(INDEX(_xlpm.kv,1)),table_loot[],2,0)&amp;" * "&amp;INDEX(_xlpm.kv,2))))),"")</f>
        <v>金币 * 99999</v>
      </c>
      <c r="P124" s="14" t="s">
        <v>189</v>
      </c>
      <c r="Q124" s="14" t="s">
        <v>190</v>
      </c>
      <c r="R124" s="14" t="s">
        <v>190</v>
      </c>
    </row>
    <row r="125" spans="1:18" x14ac:dyDescent="0.2">
      <c r="A125" s="4">
        <v>6320103</v>
      </c>
      <c r="B125" s="4">
        <v>991</v>
      </c>
      <c r="C125" s="8" t="s">
        <v>9</v>
      </c>
      <c r="D125" s="4" t="str">
        <f t="shared" si="13"/>
        <v>dv_upgd_name_temp_991</v>
      </c>
      <c r="E125" s="24" t="s">
        <v>312</v>
      </c>
      <c r="F125" s="4" t="str">
        <f t="shared" si="8"/>
        <v>dv_upgd_desc_temp_991</v>
      </c>
      <c r="G125" s="19" t="s">
        <v>332</v>
      </c>
      <c r="H125" s="25" t="s">
        <v>316</v>
      </c>
      <c r="I125" s="8" t="str" cm="1">
        <f t="array" ref="I125">_xlfn.LET(_xlpm.attr_name,VLOOKUP(_xlfn.TEXTSPLIT($R125,";"),table_attr_name[#All],2,0),
_xlpm.attr_value,VALUE(_xlfn.TEXTSPLIT($Q125,";")),
_xlpm.value_type,VLOOKUP(_xlfn.TEXTSPLIT($R125,";"),table_attr_name[#All],3,0),
_xlpm.typed_value,IF(_xlpm.value_type="pts",TEXT(_xlpm.attr_value/1000,"0%"),_xlpm.attr_value),
_xlpm.signed_attr_value,IF(_xlpm.attr_value&gt;=0,"+"&amp;_xlpm.typed_value,_xlpm.typed_value),
_xlfn.IFS($A125="","",
$P125="VariableUpgrade",_xlfn.TEXTJOIN("; ",1,_xlpm.attr_name&amp;_xlpm.signed_attr_value),
LEFT($P125,2)="DU",$H125,
TRUE,"【未实装】"&amp;$H125))</f>
        <v>基础攻击力+7</v>
      </c>
      <c r="J125" s="4" t="str">
        <f t="shared" si="9"/>
        <v>dv_upgd_story_temp_991</v>
      </c>
      <c r="N125" s="23" t="s">
        <v>30</v>
      </c>
      <c r="O125" s="13" t="str" cm="1">
        <f t="array" ref="O125">IF(N125&lt;&gt;"",
_xlfn.TEXTJOIN("; ",1,
_xlfn.MAP(_xlfn.TEXTSPLIT(N125,";"),
    _xlfn.LAMBDA(_xlpm.x,
        _xlfn.LET(_xlpm.kv,_xlfn.TEXTSPLIT(_xlpm.x,"="),
        VLOOKUP(VALUE(INDEX(_xlpm.kv,1)),table_loot[],2,0)&amp;" * "&amp;INDEX(_xlpm.kv,2))))),"")</f>
        <v>金币 * 1</v>
      </c>
      <c r="P125" s="23" t="s">
        <v>303</v>
      </c>
      <c r="Q125" s="23">
        <v>7</v>
      </c>
      <c r="R125" s="23" t="s">
        <v>252</v>
      </c>
    </row>
    <row r="126" spans="1:18" x14ac:dyDescent="0.2">
      <c r="A126" s="4">
        <v>6320103</v>
      </c>
      <c r="B126" s="4">
        <v>992</v>
      </c>
      <c r="C126" s="8" t="s">
        <v>9</v>
      </c>
      <c r="D126" s="4" t="str">
        <f t="shared" si="13"/>
        <v>dv_upgd_name_temp_992</v>
      </c>
      <c r="E126" s="24" t="s">
        <v>313</v>
      </c>
      <c r="F126" s="4" t="str">
        <f t="shared" si="8"/>
        <v>dv_upgd_desc_temp_992</v>
      </c>
      <c r="G126" s="19" t="s">
        <v>332</v>
      </c>
      <c r="H126" s="25" t="s">
        <v>316</v>
      </c>
      <c r="I126" s="8" t="str" cm="1">
        <f t="array" ref="I126">_xlfn.LET(_xlpm.attr_name,VLOOKUP(_xlfn.TEXTSPLIT($R126,";"),table_attr_name[#All],2,0),
_xlpm.attr_value,VALUE(_xlfn.TEXTSPLIT($Q126,";")),
_xlpm.value_type,VLOOKUP(_xlfn.TEXTSPLIT($R126,";"),table_attr_name[#All],3,0),
_xlpm.typed_value,IF(_xlpm.value_type="pts",TEXT(_xlpm.attr_value/1000,"0%"),_xlpm.attr_value),
_xlpm.signed_attr_value,IF(_xlpm.attr_value&gt;=0,"+"&amp;_xlpm.typed_value,_xlpm.typed_value),
_xlfn.IFS($A126="","",
$P126="VariableUpgrade",_xlfn.TEXTJOIN("; ",1,_xlpm.attr_name&amp;_xlpm.signed_attr_value),
LEFT($P126,2)="DU",$H126,
TRUE,"【未实装】"&amp;$H126))</f>
        <v>基础攻击力+7</v>
      </c>
      <c r="J126" s="4" t="str">
        <f t="shared" si="9"/>
        <v>dv_upgd_story_temp_992</v>
      </c>
      <c r="N126" s="23" t="s">
        <v>31</v>
      </c>
      <c r="O126" s="13" t="str" cm="1">
        <f t="array" ref="O126">IF(N126&lt;&gt;"",
_xlfn.TEXTJOIN("; ",1,
_xlfn.MAP(_xlfn.TEXTSPLIT(N126,";"),
    _xlfn.LAMBDA(_xlpm.x,
        _xlfn.LET(_xlpm.kv,_xlfn.TEXTSPLIT(_xlpm.x,"="),
        VLOOKUP(VALUE(INDEX(_xlpm.kv,1)),table_loot[],2,0)&amp;" * "&amp;INDEX(_xlpm.kv,2))))),"")</f>
        <v>金币 * 2</v>
      </c>
      <c r="P126" s="23" t="s">
        <v>303</v>
      </c>
      <c r="Q126" s="23">
        <v>7</v>
      </c>
      <c r="R126" s="23" t="s">
        <v>252</v>
      </c>
    </row>
    <row r="127" spans="1:18" x14ac:dyDescent="0.2">
      <c r="A127" s="4">
        <v>6320103</v>
      </c>
      <c r="B127" s="4">
        <v>993</v>
      </c>
      <c r="C127" s="8" t="s">
        <v>9</v>
      </c>
      <c r="D127" s="4" t="str">
        <f t="shared" si="13"/>
        <v>dv_upgd_name_temp_993</v>
      </c>
      <c r="E127" s="24" t="s">
        <v>335</v>
      </c>
      <c r="F127" s="4" t="str">
        <f t="shared" si="8"/>
        <v>dv_upgd_desc_temp_993</v>
      </c>
      <c r="G127" s="19" t="s">
        <v>332</v>
      </c>
      <c r="H127" s="25" t="s">
        <v>337</v>
      </c>
      <c r="I127" s="8" t="str" cm="1">
        <f t="array" ref="I127">_xlfn.LET(_xlpm.attr_name,VLOOKUP(_xlfn.TEXTSPLIT($R127,";"),table_attr_name[#All],2,0),
_xlpm.attr_value,VALUE(_xlfn.TEXTSPLIT($Q127,";")),
_xlpm.value_type,VLOOKUP(_xlfn.TEXTSPLIT($R127,";"),table_attr_name[#All],3,0),
_xlpm.typed_value,IF(_xlpm.value_type="pts",TEXT(_xlpm.attr_value/1000,"0%"),_xlpm.attr_value),
_xlpm.signed_attr_value,IF(_xlpm.attr_value&gt;=0,"+"&amp;_xlpm.typed_value,_xlpm.typed_value),
_xlfn.IFS($A127="","",
$P127="VariableUpgrade",_xlfn.TEXTJOIN("; ",1,_xlpm.attr_name&amp;_xlpm.signed_attr_value),
LEFT($P127,2)="DU",$H127,
TRUE,"【未实装】"&amp;$H127))</f>
        <v>基础攻击间隔-20%</v>
      </c>
      <c r="J127" s="4" t="str">
        <f t="shared" si="9"/>
        <v>dv_upgd_story_temp_993</v>
      </c>
      <c r="N127" s="23" t="s">
        <v>30</v>
      </c>
      <c r="O127" s="13" t="str" cm="1">
        <f t="array" ref="O127">IF(N127&lt;&gt;"",
_xlfn.TEXTJOIN("; ",1,
_xlfn.MAP(_xlfn.TEXTSPLIT(N127,";"),
    _xlfn.LAMBDA(_xlpm.x,
        _xlfn.LET(_xlpm.kv,_xlfn.TEXTSPLIT(_xlpm.x,"="),
        VLOOKUP(VALUE(INDEX(_xlpm.kv,1)),table_loot[],2,0)&amp;" * "&amp;INDEX(_xlpm.kv,2))))),"")</f>
        <v>金币 * 1</v>
      </c>
      <c r="P127" s="23" t="s">
        <v>303</v>
      </c>
      <c r="Q127" s="23">
        <v>-200</v>
      </c>
      <c r="R127" s="23" t="s">
        <v>338</v>
      </c>
    </row>
    <row r="128" spans="1:18" x14ac:dyDescent="0.2">
      <c r="A128" s="4">
        <v>6320103</v>
      </c>
      <c r="B128" s="4">
        <v>994</v>
      </c>
      <c r="C128" s="8" t="s">
        <v>9</v>
      </c>
      <c r="D128" s="4" t="str">
        <f t="shared" si="13"/>
        <v>dv_upgd_name_temp_994</v>
      </c>
      <c r="E128" s="24" t="s">
        <v>336</v>
      </c>
      <c r="F128" s="4" t="str">
        <f t="shared" si="8"/>
        <v>dv_upgd_desc_temp_994</v>
      </c>
      <c r="G128" s="19" t="s">
        <v>332</v>
      </c>
      <c r="H128" s="25" t="s">
        <v>337</v>
      </c>
      <c r="I128" s="8" t="str" cm="1">
        <f t="array" ref="I128">_xlfn.LET(_xlpm.attr_name,VLOOKUP(_xlfn.TEXTSPLIT($R128,";"),table_attr_name[#All],2,0),
_xlpm.attr_value,VALUE(_xlfn.TEXTSPLIT($Q128,";")),
_xlpm.value_type,VLOOKUP(_xlfn.TEXTSPLIT($R128,";"),table_attr_name[#All],3,0),
_xlpm.typed_value,IF(_xlpm.value_type="pts",TEXT(_xlpm.attr_value/1000,"0%"),_xlpm.attr_value),
_xlpm.signed_attr_value,IF(_xlpm.attr_value&gt;=0,"+"&amp;_xlpm.typed_value,_xlpm.typed_value),
_xlfn.IFS($A128="","",
$P128="VariableUpgrade",_xlfn.TEXTJOIN("; ",1,_xlpm.attr_name&amp;_xlpm.signed_attr_value),
LEFT($P128,2)="DU",$H128,
TRUE,"【未实装】"&amp;$H128))</f>
        <v>基础攻击间隔-20%</v>
      </c>
      <c r="J128" s="4" t="str">
        <f t="shared" si="9"/>
        <v>dv_upgd_story_temp_994</v>
      </c>
      <c r="N128" s="23" t="s">
        <v>31</v>
      </c>
      <c r="O128" s="13" t="str" cm="1">
        <f t="array" ref="O128">IF(N128&lt;&gt;"",
_xlfn.TEXTJOIN("; ",1,
_xlfn.MAP(_xlfn.TEXTSPLIT(N128,";"),
    _xlfn.LAMBDA(_xlpm.x,
        _xlfn.LET(_xlpm.kv,_xlfn.TEXTSPLIT(_xlpm.x,"="),
        VLOOKUP(VALUE(INDEX(_xlpm.kv,1)),table_loot[],2,0)&amp;" * "&amp;INDEX(_xlpm.kv,2))))),"")</f>
        <v>金币 * 2</v>
      </c>
      <c r="P128" s="23" t="s">
        <v>303</v>
      </c>
      <c r="Q128" s="23">
        <v>-200</v>
      </c>
      <c r="R128" s="23" t="s">
        <v>338</v>
      </c>
    </row>
    <row r="129" spans="1:18" x14ac:dyDescent="0.2">
      <c r="A129" s="4">
        <v>6320103</v>
      </c>
      <c r="B129" s="4">
        <v>995</v>
      </c>
      <c r="C129" s="8" t="s">
        <v>9</v>
      </c>
      <c r="D129" s="4" t="str">
        <f t="shared" si="13"/>
        <v>dv_upgd_name_temp_995</v>
      </c>
      <c r="E129" s="24" t="s">
        <v>319</v>
      </c>
      <c r="F129" s="4" t="str">
        <f t="shared" si="8"/>
        <v>dv_upgd_desc_temp_995</v>
      </c>
      <c r="G129" s="19" t="s">
        <v>332</v>
      </c>
      <c r="H129" s="25" t="s">
        <v>318</v>
      </c>
      <c r="I129" s="8" t="str" cm="1">
        <f t="array" ref="I129">_xlfn.LET(_xlpm.attr_name,VLOOKUP(_xlfn.TEXTSPLIT($R129,";"),table_attr_name[#All],2,0),
_xlpm.attr_value,VALUE(_xlfn.TEXTSPLIT($Q129,";")),
_xlpm.value_type,VLOOKUP(_xlfn.TEXTSPLIT($R129,";"),table_attr_name[#All],3,0),
_xlpm.typed_value,IF(_xlpm.value_type="pts",TEXT(_xlpm.attr_value/1000,"0%"),_xlpm.attr_value),
_xlpm.signed_attr_value,IF(_xlpm.attr_value&gt;=0,"+"&amp;_xlpm.typed_value,_xlpm.typed_value),
_xlfn.IFS($A129="","",
$P129="VariableUpgrade",_xlfn.TEXTJOIN("; ",1,_xlpm.attr_name&amp;_xlpm.signed_attr_value),
LEFT($P129,2)="DU",$H129,
TRUE,"【未实装】"&amp;$H129))</f>
        <v>基础破甲+25%</v>
      </c>
      <c r="J129" s="4" t="str">
        <f t="shared" si="9"/>
        <v>dv_upgd_story_temp_995</v>
      </c>
      <c r="N129" s="23" t="s">
        <v>30</v>
      </c>
      <c r="O129" s="13" t="str" cm="1">
        <f t="array" ref="O129">IF(N129&lt;&gt;"",
_xlfn.TEXTJOIN("; ",1,
_xlfn.MAP(_xlfn.TEXTSPLIT(N129,";"),
    _xlfn.LAMBDA(_xlpm.x,
        _xlfn.LET(_xlpm.kv,_xlfn.TEXTSPLIT(_xlpm.x,"="),
        VLOOKUP(VALUE(INDEX(_xlpm.kv,1)),table_loot[],2,0)&amp;" * "&amp;INDEX(_xlpm.kv,2))))),"")</f>
        <v>金币 * 1</v>
      </c>
      <c r="P129" s="23" t="s">
        <v>303</v>
      </c>
      <c r="Q129" s="23">
        <v>250</v>
      </c>
      <c r="R129" s="23" t="s">
        <v>321</v>
      </c>
    </row>
    <row r="130" spans="1:18" x14ac:dyDescent="0.2">
      <c r="A130" s="4">
        <v>6320103</v>
      </c>
      <c r="B130" s="4">
        <v>996</v>
      </c>
      <c r="C130" s="8" t="s">
        <v>9</v>
      </c>
      <c r="D130" s="4" t="str">
        <f t="shared" si="13"/>
        <v>dv_upgd_name_temp_996</v>
      </c>
      <c r="E130" s="24" t="s">
        <v>320</v>
      </c>
      <c r="F130" s="4" t="str">
        <f t="shared" si="8"/>
        <v>dv_upgd_desc_temp_996</v>
      </c>
      <c r="G130" s="19" t="s">
        <v>332</v>
      </c>
      <c r="H130" s="25" t="s">
        <v>318</v>
      </c>
      <c r="I130" s="8" t="str" cm="1">
        <f t="array" ref="I130">_xlfn.LET(_xlpm.attr_name,VLOOKUP(_xlfn.TEXTSPLIT($R130,";"),table_attr_name[#All],2,0),
_xlpm.attr_value,VALUE(_xlfn.TEXTSPLIT($Q130,";")),
_xlpm.value_type,VLOOKUP(_xlfn.TEXTSPLIT($R130,";"),table_attr_name[#All],3,0),
_xlpm.typed_value,IF(_xlpm.value_type="pts",TEXT(_xlpm.attr_value/1000,"0%"),_xlpm.attr_value),
_xlpm.signed_attr_value,IF(_xlpm.attr_value&gt;=0,"+"&amp;_xlpm.typed_value,_xlpm.typed_value),
_xlfn.IFS($A130="","",
$P130="VariableUpgrade",_xlfn.TEXTJOIN("; ",1,_xlpm.attr_name&amp;_xlpm.signed_attr_value),
LEFT($P130,2)="DU",$H130,
TRUE,"【未实装】"&amp;$H130))</f>
        <v>基础破甲+25%</v>
      </c>
      <c r="J130" s="4" t="str">
        <f t="shared" si="9"/>
        <v>dv_upgd_story_temp_996</v>
      </c>
      <c r="N130" s="23" t="s">
        <v>31</v>
      </c>
      <c r="O130" s="13" t="str" cm="1">
        <f t="array" ref="O130">IF(N130&lt;&gt;"",
_xlfn.TEXTJOIN("; ",1,
_xlfn.MAP(_xlfn.TEXTSPLIT(N130,";"),
    _xlfn.LAMBDA(_xlpm.x,
        _xlfn.LET(_xlpm.kv,_xlfn.TEXTSPLIT(_xlpm.x,"="),
        VLOOKUP(VALUE(INDEX(_xlpm.kv,1)),table_loot[],2,0)&amp;" * "&amp;INDEX(_xlpm.kv,2))))),"")</f>
        <v>金币 * 2</v>
      </c>
      <c r="P130" s="23" t="s">
        <v>303</v>
      </c>
      <c r="Q130" s="23">
        <v>250</v>
      </c>
      <c r="R130" s="23" t="s">
        <v>321</v>
      </c>
    </row>
    <row r="131" spans="1:18" x14ac:dyDescent="0.2">
      <c r="A131" s="4">
        <v>6320103</v>
      </c>
      <c r="B131" s="4">
        <v>997</v>
      </c>
      <c r="C131" s="8" t="s">
        <v>9</v>
      </c>
      <c r="D131" s="4" t="str">
        <f t="shared" si="13"/>
        <v>dv_upgd_name_temp_997</v>
      </c>
      <c r="E131" s="24" t="s">
        <v>314</v>
      </c>
      <c r="F131" s="4" t="str">
        <f t="shared" si="8"/>
        <v>dv_upgd_desc_temp_997</v>
      </c>
      <c r="G131" s="19" t="s">
        <v>332</v>
      </c>
      <c r="H131" s="25" t="s">
        <v>317</v>
      </c>
      <c r="I131" s="8" t="str" cm="1">
        <f t="array" ref="I131">_xlfn.LET(_xlpm.attr_name,VLOOKUP(_xlfn.TEXTSPLIT($R131,";"),table_attr_name[#All],2,0),
_xlpm.attr_value,VALUE(_xlfn.TEXTSPLIT($Q131,";")),
_xlpm.value_type,VLOOKUP(_xlfn.TEXTSPLIT($R131,";"),table_attr_name[#All],3,0),
_xlpm.typed_value,IF(_xlpm.value_type="pts",TEXT(_xlpm.attr_value/1000,"0%"),_xlpm.attr_value),
_xlpm.signed_attr_value,IF(_xlpm.attr_value&gt;=0,"+"&amp;_xlpm.typed_value,_xlpm.typed_value),
_xlfn.IFS($A131="","",
$P131="VariableUpgrade",_xlfn.TEXTJOIN("; ",1,_xlpm.attr_name&amp;_xlpm.signed_attr_value),
LEFT($P131,2)="DU",$H131,
TRUE,"【未实装】"&amp;$H131))</f>
        <v>基础耐久+15</v>
      </c>
      <c r="J131" s="4" t="str">
        <f t="shared" si="9"/>
        <v>dv_upgd_story_temp_997</v>
      </c>
      <c r="N131" s="23" t="s">
        <v>30</v>
      </c>
      <c r="O131" s="13" t="str" cm="1">
        <f t="array" ref="O131">IF(N131&lt;&gt;"",
_xlfn.TEXTJOIN("; ",1,
_xlfn.MAP(_xlfn.TEXTSPLIT(N131,";"),
    _xlfn.LAMBDA(_xlpm.x,
        _xlfn.LET(_xlpm.kv,_xlfn.TEXTSPLIT(_xlpm.x,"="),
        VLOOKUP(VALUE(INDEX(_xlpm.kv,1)),table_loot[],2,0)&amp;" * "&amp;INDEX(_xlpm.kv,2))))),"")</f>
        <v>金币 * 1</v>
      </c>
      <c r="P131" s="23" t="s">
        <v>303</v>
      </c>
      <c r="Q131" s="23">
        <v>15</v>
      </c>
      <c r="R131" s="23" t="s">
        <v>243</v>
      </c>
    </row>
    <row r="132" spans="1:18" x14ac:dyDescent="0.2">
      <c r="A132" s="4">
        <v>6320103</v>
      </c>
      <c r="B132" s="4">
        <v>998</v>
      </c>
      <c r="C132" s="8" t="s">
        <v>9</v>
      </c>
      <c r="D132" s="4" t="str">
        <f t="shared" si="13"/>
        <v>dv_upgd_name_temp_998</v>
      </c>
      <c r="E132" s="24" t="s">
        <v>315</v>
      </c>
      <c r="F132" s="4" t="str">
        <f t="shared" si="8"/>
        <v>dv_upgd_desc_temp_998</v>
      </c>
      <c r="G132" s="19" t="s">
        <v>332</v>
      </c>
      <c r="H132" s="25" t="s">
        <v>317</v>
      </c>
      <c r="I132" s="8" t="str" cm="1">
        <f t="array" ref="I132">_xlfn.LET(_xlpm.attr_name,VLOOKUP(_xlfn.TEXTSPLIT($R132,";"),table_attr_name[#All],2,0),
_xlpm.attr_value,VALUE(_xlfn.TEXTSPLIT($Q132,";")),
_xlpm.value_type,VLOOKUP(_xlfn.TEXTSPLIT($R132,";"),table_attr_name[#All],3,0),
_xlpm.typed_value,IF(_xlpm.value_type="pts",TEXT(_xlpm.attr_value/1000,"0%"),_xlpm.attr_value),
_xlpm.signed_attr_value,IF(_xlpm.attr_value&gt;=0,"+"&amp;_xlpm.typed_value,_xlpm.typed_value),
_xlfn.IFS($A132="","",
$P132="VariableUpgrade",_xlfn.TEXTJOIN("; ",1,_xlpm.attr_name&amp;_xlpm.signed_attr_value),
LEFT($P132,2)="DU",$H132,
TRUE,"【未实装】"&amp;$H132))</f>
        <v>基础耐久+15</v>
      </c>
      <c r="J132" s="4" t="str">
        <f t="shared" si="9"/>
        <v>dv_upgd_story_temp_998</v>
      </c>
      <c r="N132" s="23" t="s">
        <v>31</v>
      </c>
      <c r="O132" s="13" t="str" cm="1">
        <f t="array" ref="O132">IF(N132&lt;&gt;"",
_xlfn.TEXTJOIN("; ",1,
_xlfn.MAP(_xlfn.TEXTSPLIT(N132,";"),
    _xlfn.LAMBDA(_xlpm.x,
        _xlfn.LET(_xlpm.kv,_xlfn.TEXTSPLIT(_xlpm.x,"="),
        VLOOKUP(VALUE(INDEX(_xlpm.kv,1)),table_loot[],2,0)&amp;" * "&amp;INDEX(_xlpm.kv,2))))),"")</f>
        <v>金币 * 2</v>
      </c>
      <c r="P132" s="23" t="s">
        <v>303</v>
      </c>
      <c r="Q132" s="23">
        <v>15</v>
      </c>
      <c r="R132" s="23" t="s">
        <v>243</v>
      </c>
    </row>
    <row r="133" spans="1:18" x14ac:dyDescent="0.2">
      <c r="A133" s="4">
        <v>6320103</v>
      </c>
      <c r="B133" s="4">
        <v>91</v>
      </c>
      <c r="C133" s="8" t="s">
        <v>9</v>
      </c>
      <c r="D133" s="4" t="str">
        <f t="shared" ref="D133:D134" si="14">IF($A133&lt;&gt;"",_xlfn.TEXTJOIN("_",1,"dv_upgd_name",IF($G133&lt;&gt;"",$G133,$A133),$B133),"")</f>
        <v>dv_upgd_name_common_91</v>
      </c>
      <c r="E133" s="24" t="s">
        <v>175</v>
      </c>
      <c r="F133" s="23" t="str">
        <f t="shared" si="8"/>
        <v>dv_upgd_desc_common_91</v>
      </c>
      <c r="G133" s="25" t="s">
        <v>331</v>
      </c>
      <c r="H133" s="19" t="s">
        <v>290</v>
      </c>
      <c r="I133" s="8" t="str" cm="1">
        <f t="array" ref="I133">_xlfn.LET(_xlpm.attr_name,VLOOKUP(_xlfn.TEXTSPLIT($R133,";"),table_attr_name[#All],2,0),
_xlpm.attr_value,VALUE(_xlfn.TEXTSPLIT($Q133,";")),
_xlpm.value_type,VLOOKUP(_xlfn.TEXTSPLIT($R133,";"),table_attr_name[#All],3,0),
_xlpm.typed_value,IF(_xlpm.value_type="pts",TEXT(_xlpm.attr_value/1000,"0%"),_xlpm.attr_value),
_xlpm.signed_attr_value,IF(_xlpm.attr_value&gt;=0,"+"&amp;_xlpm.typed_value,_xlpm.typed_value),
_xlfn.IFS($A133="","",
$P133="VariableUpgrade",_xlfn.TEXTJOIN("; ",1,_xlpm.attr_name&amp;_xlpm.signed_attr_value),
LEFT($P133,2)="DU",$H133,
TRUE,"【未实装】"&amp;$H133))</f>
        <v>可自动运作，但无人操作时战斗效率-50</v>
      </c>
      <c r="J133" s="23" t="str">
        <f t="shared" si="9"/>
        <v>dv_upgd_story_common_91</v>
      </c>
      <c r="N133" s="4" t="s">
        <v>39</v>
      </c>
      <c r="O133" s="13" t="str" cm="1">
        <f t="array" ref="O133">IF(N133&lt;&gt;"",
_xlfn.TEXTJOIN("; ",1,
_xlfn.MAP(_xlfn.TEXTSPLIT(N133,";"),
    _xlfn.LAMBDA(_xlpm.x,
        _xlfn.LET(_xlpm.kv,_xlfn.TEXTSPLIT(_xlpm.x,"="),
        VLOOKUP(VALUE(INDEX(_xlpm.kv,1)),table_loot[],2,0)&amp;" * "&amp;INDEX(_xlpm.kv,2))))),"")</f>
        <v>灵魂 * 1</v>
      </c>
      <c r="P133" s="22" t="s">
        <v>292</v>
      </c>
      <c r="Q133" s="22">
        <v>-500</v>
      </c>
      <c r="R133" s="22"/>
    </row>
    <row r="134" spans="1:18" x14ac:dyDescent="0.2">
      <c r="A134" s="4">
        <v>6320103</v>
      </c>
      <c r="B134" s="4">
        <v>92</v>
      </c>
      <c r="C134" s="8" t="s">
        <v>9</v>
      </c>
      <c r="D134" s="4" t="str">
        <f t="shared" si="14"/>
        <v>dv_upgd_name_common_92</v>
      </c>
      <c r="E134" s="24" t="s">
        <v>291</v>
      </c>
      <c r="F134" s="23" t="str">
        <f t="shared" si="8"/>
        <v>dv_upgd_desc_common_92</v>
      </c>
      <c r="G134" s="25" t="s">
        <v>331</v>
      </c>
      <c r="H134" s="19" t="s">
        <v>289</v>
      </c>
      <c r="I134" s="8" t="str" cm="1">
        <f t="array" ref="I134">_xlfn.LET(_xlpm.attr_name,VLOOKUP(_xlfn.TEXTSPLIT($R134,";"),table_attr_name[#All],2,0),
_xlpm.attr_value,VALUE(_xlfn.TEXTSPLIT($Q134,";")),
_xlpm.value_type,VLOOKUP(_xlfn.TEXTSPLIT($R134,";"),table_attr_name[#All],3,0),
_xlpm.typed_value,IF(_xlpm.value_type="pts",TEXT(_xlpm.attr_value/1000,"0%"),_xlpm.attr_value),
_xlpm.signed_attr_value,IF(_xlpm.attr_value&gt;=0,"+"&amp;_xlpm.typed_value,_xlpm.typed_value),
_xlfn.IFS($A134="","",
$P134="VariableUpgrade",_xlfn.TEXTJOIN("; ",1,_xlpm.attr_name&amp;_xlpm.signed_attr_value),
LEFT($P134,2)="DU",$H134,
TRUE,"【未实装】"&amp;$H134))</f>
        <v>有人操作时，战斗效率额外+25</v>
      </c>
      <c r="J134" s="23" t="str">
        <f t="shared" si="9"/>
        <v>dv_upgd_story_common_92</v>
      </c>
      <c r="N134" s="4" t="s">
        <v>39</v>
      </c>
      <c r="O134" s="13" t="str" cm="1">
        <f t="array" ref="O134">IF(N134&lt;&gt;"",
_xlfn.TEXTJOIN("; ",1,
_xlfn.MAP(_xlfn.TEXTSPLIT(N134,";"),
    _xlfn.LAMBDA(_xlpm.x,
        _xlfn.LET(_xlpm.kv,_xlfn.TEXTSPLIT(_xlpm.x,"="),
        VLOOKUP(VALUE(INDEX(_xlpm.kv,1)),table_loot[],2,0)&amp;" * "&amp;INDEX(_xlpm.kv,2))))),"")</f>
        <v>灵魂 * 1</v>
      </c>
      <c r="P134" s="22" t="s">
        <v>293</v>
      </c>
      <c r="Q134" s="22">
        <v>250</v>
      </c>
      <c r="R134" s="22"/>
    </row>
    <row r="135" spans="1:18" x14ac:dyDescent="0.2">
      <c r="D135" s="4" t="str">
        <f t="shared" ref="D135:D251" si="15">IF($A135&lt;&gt;"",_xlfn.TEXTJOIN("_",1,"dv_upgd_name",IF($G135&lt;&gt;"",$G135,$A135),$B135),"")</f>
        <v/>
      </c>
      <c r="F135" s="4" t="str">
        <f t="shared" si="8"/>
        <v/>
      </c>
      <c r="I135" s="8" t="str" cm="1">
        <f t="array" ref="I135">_xlfn.LET(_xlpm.attr_name,VLOOKUP(_xlfn.TEXTSPLIT($R135,";"),table_attr_name[#All],2,0),
_xlpm.attr_value,VALUE(_xlfn.TEXTSPLIT($Q135,";")),
_xlpm.value_type,VLOOKUP(_xlfn.TEXTSPLIT($R135,";"),table_attr_name[#All],3,0),
_xlpm.typed_value,IF(_xlpm.value_type="pts",TEXT(_xlpm.attr_value/1000,"0%"),_xlpm.attr_value),
_xlpm.signed_attr_value,IF(_xlpm.attr_value&gt;=0,"+"&amp;_xlpm.typed_value,_xlpm.typed_value),
_xlfn.IFS($A135="","",
$P135="VariableUpgrade",_xlfn.TEXTJOIN("; ",1,_xlpm.attr_name&amp;_xlpm.signed_attr_value),
LEFT($P135,2)="DU",$H135,
TRUE,"【未实装】"&amp;$H135))</f>
        <v/>
      </c>
      <c r="J135" s="4" t="str">
        <f t="shared" si="9"/>
        <v/>
      </c>
    </row>
    <row r="136" spans="1:18" x14ac:dyDescent="0.2">
      <c r="A136" s="4">
        <v>6320104</v>
      </c>
      <c r="B136" s="4">
        <v>11</v>
      </c>
      <c r="C136" s="8" t="s">
        <v>10</v>
      </c>
      <c r="D136" s="4" t="str">
        <f t="shared" si="15"/>
        <v>dv_upgd_name_6320104_11</v>
      </c>
      <c r="E136" s="8" t="s">
        <v>33</v>
      </c>
      <c r="F136" s="4" t="str">
        <f t="shared" ref="F136:F292" si="16">IF($A136&lt;&gt;"",_xlfn.TEXTJOIN("_",1,"dv_upgd_desc",IF($G136&lt;&gt;"",$G136,$A136),$B136),"")</f>
        <v>dv_upgd_desc_6320104_11</v>
      </c>
      <c r="H136" s="19" t="s">
        <v>41</v>
      </c>
      <c r="I136" s="8" t="str" cm="1">
        <f t="array" ref="I136">_xlfn.LET(_xlpm.attr_name,VLOOKUP(_xlfn.TEXTSPLIT($R136,";"),table_attr_name[#All],2,0),
_xlpm.attr_value,VALUE(_xlfn.TEXTSPLIT($Q136,";")),
_xlpm.value_type,VLOOKUP(_xlfn.TEXTSPLIT($R136,";"),table_attr_name[#All],3,0),
_xlpm.typed_value,IF(_xlpm.value_type="pts",TEXT(_xlpm.attr_value/1000,"0%"),_xlpm.attr_value),
_xlpm.signed_attr_value,IF(_xlpm.attr_value&gt;=0,"+"&amp;_xlpm.typed_value,_xlpm.typed_value),
_xlfn.IFS($A136="","",
$P136="VariableUpgrade",_xlfn.TEXTJOIN("; ",1,_xlpm.attr_name&amp;_xlpm.signed_attr_value),
LEFT($P136,2)="DU",$H136,
TRUE,"【未实装】"&amp;$H136))</f>
        <v>【未实装】伤害 + 20%，破甲 + 40%</v>
      </c>
      <c r="J136" s="4" t="str">
        <f t="shared" ref="J136:J292" si="17">IF($A136&lt;&gt;"",_xlfn.TEXTJOIN("_",1,"dv_upgd_story",IF($G136&lt;&gt;"",$G136,$A136),$B136),"")</f>
        <v>dv_upgd_story_6320104_11</v>
      </c>
      <c r="L136" s="4">
        <v>21</v>
      </c>
      <c r="N136" s="4" t="s">
        <v>84</v>
      </c>
      <c r="O136" s="13" t="str" cm="1">
        <f t="array" ref="O136">IF(N136&lt;&gt;"",
_xlfn.TEXTJOIN("; ",1,
_xlfn.MAP(_xlfn.TEXTSPLIT(N136,";"),
    _xlfn.LAMBDA(_xlpm.x,
        _xlfn.LET(_xlpm.kv,_xlfn.TEXTSPLIT(_xlpm.x,"="),
        VLOOKUP(VALUE(INDEX(_xlpm.kv,1)),table_loot[],2,0)&amp;" * "&amp;INDEX(_xlpm.kv,2))))),"")</f>
        <v>金属零件 * 1</v>
      </c>
      <c r="P136" s="14" t="s">
        <v>189</v>
      </c>
      <c r="Q136" s="14" t="s">
        <v>190</v>
      </c>
      <c r="R136" s="14" t="s">
        <v>190</v>
      </c>
    </row>
    <row r="137" spans="1:18" x14ac:dyDescent="0.2">
      <c r="A137" s="4">
        <v>6320104</v>
      </c>
      <c r="B137" s="4">
        <v>21</v>
      </c>
      <c r="C137" s="8" t="s">
        <v>10</v>
      </c>
      <c r="D137" s="4" t="str">
        <f t="shared" si="15"/>
        <v>dv_upgd_name_6320104_21</v>
      </c>
      <c r="E137" s="8" t="s">
        <v>136</v>
      </c>
      <c r="F137" s="4" t="str">
        <f t="shared" si="16"/>
        <v>dv_upgd_desc_6320104_21</v>
      </c>
      <c r="H137" s="19" t="s">
        <v>57</v>
      </c>
      <c r="I137" s="8" t="str" cm="1">
        <f t="array" ref="I137">_xlfn.LET(_xlpm.attr_name,VLOOKUP(_xlfn.TEXTSPLIT($R137,";"),table_attr_name[#All],2,0),
_xlpm.attr_value,VALUE(_xlfn.TEXTSPLIT($Q137,";")),
_xlpm.value_type,VLOOKUP(_xlfn.TEXTSPLIT($R137,";"),table_attr_name[#All],3,0),
_xlpm.typed_value,IF(_xlpm.value_type="pts",TEXT(_xlpm.attr_value/1000,"0%"),_xlpm.attr_value),
_xlpm.signed_attr_value,IF(_xlpm.attr_value&gt;=0,"+"&amp;_xlpm.typed_value,_xlpm.typed_value),
_xlfn.IFS($A137="","",
$P137="VariableUpgrade",_xlfn.TEXTJOIN("; ",1,_xlpm.attr_name&amp;_xlpm.signed_attr_value),
LEFT($P137,2)="DU",$H137,
TRUE,"【未实装】"&amp;$H137))</f>
        <v>【未实装】弹无法再穿过目标，但命中后可引起小范围爆炸。</v>
      </c>
      <c r="J137" s="4" t="str">
        <f t="shared" si="17"/>
        <v>dv_upgd_story_6320104_21</v>
      </c>
      <c r="L137" s="4">
        <v>11</v>
      </c>
      <c r="N137" s="4" t="s">
        <v>134</v>
      </c>
      <c r="O137" s="13" t="str" cm="1">
        <f t="array" ref="O137">IF(N137&lt;&gt;"",
_xlfn.TEXTJOIN("; ",1,
_xlfn.MAP(_xlfn.TEXTSPLIT(N137,";"),
    _xlfn.LAMBDA(_xlpm.x,
        _xlfn.LET(_xlpm.kv,_xlfn.TEXTSPLIT(_xlpm.x,"="),
        VLOOKUP(VALUE(INDEX(_xlpm.kv,1)),table_loot[],2,0)&amp;" * "&amp;INDEX(_xlpm.kv,2))))),"")</f>
        <v>爆燃火药 * 1</v>
      </c>
      <c r="P137" s="14" t="s">
        <v>189</v>
      </c>
      <c r="Q137" s="14" t="s">
        <v>190</v>
      </c>
      <c r="R137" s="14" t="s">
        <v>190</v>
      </c>
    </row>
    <row r="138" spans="1:18" x14ac:dyDescent="0.2">
      <c r="A138" s="4">
        <v>6320104</v>
      </c>
      <c r="B138" s="4">
        <v>22</v>
      </c>
      <c r="C138" s="8" t="s">
        <v>10</v>
      </c>
      <c r="D138" s="4" t="str">
        <f t="shared" si="15"/>
        <v>dv_upgd_name_6320104_22</v>
      </c>
      <c r="E138" s="8" t="s">
        <v>137</v>
      </c>
      <c r="F138" s="4" t="str">
        <f t="shared" si="16"/>
        <v>dv_upgd_desc_6320104_22</v>
      </c>
      <c r="H138" s="19" t="s">
        <v>141</v>
      </c>
      <c r="I138" s="8" t="str" cm="1">
        <f t="array" ref="I138">_xlfn.LET(_xlpm.attr_name,VLOOKUP(_xlfn.TEXTSPLIT($R138,";"),table_attr_name[#All],2,0),
_xlpm.attr_value,VALUE(_xlfn.TEXTSPLIT($Q138,";")),
_xlpm.value_type,VLOOKUP(_xlfn.TEXTSPLIT($R138,";"),table_attr_name[#All],3,0),
_xlpm.typed_value,IF(_xlpm.value_type="pts",TEXT(_xlpm.attr_value/1000,"0%"),_xlpm.attr_value),
_xlpm.signed_attr_value,IF(_xlpm.attr_value&gt;=0,"+"&amp;_xlpm.typed_value,_xlpm.typed_value),
_xlfn.IFS($A138="","",
$P138="VariableUpgrade",_xlfn.TEXTJOIN("; ",1,_xlpm.attr_name&amp;_xlpm.signed_attr_value),
LEFT($P138,2)="DU",$H138,
TRUE,"【未实装】"&amp;$H138))</f>
        <v>【未实装】弹药爆炸后点燃范围内目标</v>
      </c>
      <c r="J138" s="4" t="str">
        <f t="shared" si="17"/>
        <v>dv_upgd_story_6320104_22</v>
      </c>
      <c r="L138" s="4">
        <v>23</v>
      </c>
      <c r="M138" s="4">
        <v>21</v>
      </c>
      <c r="N138" s="4" t="s">
        <v>139</v>
      </c>
      <c r="O138" s="13" t="str" cm="1">
        <f t="array" ref="O138">IF(N138&lt;&gt;"",
_xlfn.TEXTJOIN("; ",1,
_xlfn.MAP(_xlfn.TEXTSPLIT(N138,";"),
    _xlfn.LAMBDA(_xlpm.x,
        _xlfn.LET(_xlpm.kv,_xlfn.TEXTSPLIT(_xlpm.x,"="),
        VLOOKUP(VALUE(INDEX(_xlpm.kv,1)),table_loot[],2,0)&amp;" * "&amp;INDEX(_xlpm.kv,2))))),"")</f>
        <v>易燃粉末 * 4</v>
      </c>
      <c r="P138" s="14" t="s">
        <v>189</v>
      </c>
      <c r="Q138" s="14" t="s">
        <v>190</v>
      </c>
      <c r="R138" s="14" t="s">
        <v>190</v>
      </c>
    </row>
    <row r="139" spans="1:18" x14ac:dyDescent="0.2">
      <c r="A139" s="4">
        <v>6320104</v>
      </c>
      <c r="B139" s="4">
        <v>23</v>
      </c>
      <c r="C139" s="8" t="s">
        <v>10</v>
      </c>
      <c r="D139" s="4" t="str">
        <f t="shared" si="15"/>
        <v>dv_upgd_name_6320104_23</v>
      </c>
      <c r="E139" s="8" t="s">
        <v>135</v>
      </c>
      <c r="F139" s="4" t="str">
        <f t="shared" si="16"/>
        <v>dv_upgd_desc_6320104_23</v>
      </c>
      <c r="H139" s="19" t="s">
        <v>140</v>
      </c>
      <c r="I139" s="8" t="str" cm="1">
        <f t="array" ref="I139">_xlfn.LET(_xlpm.attr_name,VLOOKUP(_xlfn.TEXTSPLIT($R139,";"),table_attr_name[#All],2,0),
_xlpm.attr_value,VALUE(_xlfn.TEXTSPLIT($Q139,";")),
_xlpm.value_type,VLOOKUP(_xlfn.TEXTSPLIT($R139,";"),table_attr_name[#All],3,0),
_xlpm.typed_value,IF(_xlpm.value_type="pts",TEXT(_xlpm.attr_value/1000,"0%"),_xlpm.attr_value),
_xlpm.signed_attr_value,IF(_xlpm.attr_value&gt;=0,"+"&amp;_xlpm.typed_value,_xlpm.typed_value),
_xlfn.IFS($A139="","",
$P139="VariableUpgrade",_xlfn.TEXTJOIN("; ",1,_xlpm.attr_name&amp;_xlpm.signed_attr_value),
LEFT($P139,2)="DU",$H139,
TRUE,"【未实装】"&amp;$H139))</f>
        <v>【未实装】爆炸范围 + 20%</v>
      </c>
      <c r="J139" s="4" t="str">
        <f t="shared" si="17"/>
        <v>dv_upgd_story_6320104_23</v>
      </c>
      <c r="L139" s="4">
        <v>22</v>
      </c>
      <c r="M139" s="4">
        <v>21</v>
      </c>
      <c r="N139" s="4" t="s">
        <v>138</v>
      </c>
      <c r="O139" s="13" t="str" cm="1">
        <f t="array" ref="O139">IF(N139&lt;&gt;"",
_xlfn.TEXTJOIN("; ",1,
_xlfn.MAP(_xlfn.TEXTSPLIT(N139,";"),
    _xlfn.LAMBDA(_xlpm.x,
        _xlfn.LET(_xlpm.kv,_xlfn.TEXTSPLIT(_xlpm.x,"="),
        VLOOKUP(VALUE(INDEX(_xlpm.kv,1)),table_loot[],2,0)&amp;" * "&amp;INDEX(_xlpm.kv,2))))),"")</f>
        <v>烈性炸药 * 1</v>
      </c>
      <c r="P139" s="14" t="s">
        <v>189</v>
      </c>
      <c r="Q139" s="14" t="s">
        <v>190</v>
      </c>
      <c r="R139" s="14" t="s">
        <v>190</v>
      </c>
    </row>
    <row r="140" spans="1:18" x14ac:dyDescent="0.2">
      <c r="A140" s="4">
        <v>6320104</v>
      </c>
      <c r="B140" s="4">
        <v>991</v>
      </c>
      <c r="C140" s="8" t="s">
        <v>10</v>
      </c>
      <c r="D140" s="4" t="str">
        <f t="shared" si="15"/>
        <v>dv_upgd_name_temp_991</v>
      </c>
      <c r="E140" s="24" t="s">
        <v>312</v>
      </c>
      <c r="F140" s="4" t="str">
        <f t="shared" si="16"/>
        <v>dv_upgd_desc_temp_991</v>
      </c>
      <c r="G140" s="19" t="s">
        <v>332</v>
      </c>
      <c r="H140" s="25" t="s">
        <v>316</v>
      </c>
      <c r="I140" s="8" t="str" cm="1">
        <f t="array" ref="I140">_xlfn.LET(_xlpm.attr_name,VLOOKUP(_xlfn.TEXTSPLIT($R140,";"),table_attr_name[#All],2,0),
_xlpm.attr_value,VALUE(_xlfn.TEXTSPLIT($Q140,";")),
_xlpm.value_type,VLOOKUP(_xlfn.TEXTSPLIT($R140,";"),table_attr_name[#All],3,0),
_xlpm.typed_value,IF(_xlpm.value_type="pts",TEXT(_xlpm.attr_value/1000,"0%"),_xlpm.attr_value),
_xlpm.signed_attr_value,IF(_xlpm.attr_value&gt;=0,"+"&amp;_xlpm.typed_value,_xlpm.typed_value),
_xlfn.IFS($A140="","",
$P140="VariableUpgrade",_xlfn.TEXTJOIN("; ",1,_xlpm.attr_name&amp;_xlpm.signed_attr_value),
LEFT($P140,2)="DU",$H140,
TRUE,"【未实装】"&amp;$H140))</f>
        <v>基础攻击力+7</v>
      </c>
      <c r="J140" s="4" t="str">
        <f t="shared" si="17"/>
        <v>dv_upgd_story_temp_991</v>
      </c>
      <c r="N140" s="23" t="s">
        <v>30</v>
      </c>
      <c r="O140" s="13" t="str" cm="1">
        <f t="array" ref="O140">IF(N140&lt;&gt;"",
_xlfn.TEXTJOIN("; ",1,
_xlfn.MAP(_xlfn.TEXTSPLIT(N140,";"),
    _xlfn.LAMBDA(_xlpm.x,
        _xlfn.LET(_xlpm.kv,_xlfn.TEXTSPLIT(_xlpm.x,"="),
        VLOOKUP(VALUE(INDEX(_xlpm.kv,1)),table_loot[],2,0)&amp;" * "&amp;INDEX(_xlpm.kv,2))))),"")</f>
        <v>金币 * 1</v>
      </c>
      <c r="P140" s="23" t="s">
        <v>303</v>
      </c>
      <c r="Q140" s="23">
        <v>7</v>
      </c>
      <c r="R140" s="23" t="s">
        <v>252</v>
      </c>
    </row>
    <row r="141" spans="1:18" x14ac:dyDescent="0.2">
      <c r="A141" s="4">
        <v>6320104</v>
      </c>
      <c r="B141" s="4">
        <v>992</v>
      </c>
      <c r="C141" s="8" t="s">
        <v>10</v>
      </c>
      <c r="D141" s="4" t="str">
        <f t="shared" si="15"/>
        <v>dv_upgd_name_temp_992</v>
      </c>
      <c r="E141" s="24" t="s">
        <v>313</v>
      </c>
      <c r="F141" s="4" t="str">
        <f t="shared" si="16"/>
        <v>dv_upgd_desc_temp_992</v>
      </c>
      <c r="G141" s="19" t="s">
        <v>332</v>
      </c>
      <c r="H141" s="25" t="s">
        <v>316</v>
      </c>
      <c r="I141" s="8" t="str" cm="1">
        <f t="array" ref="I141">_xlfn.LET(_xlpm.attr_name,VLOOKUP(_xlfn.TEXTSPLIT($R141,";"),table_attr_name[#All],2,0),
_xlpm.attr_value,VALUE(_xlfn.TEXTSPLIT($Q141,";")),
_xlpm.value_type,VLOOKUP(_xlfn.TEXTSPLIT($R141,";"),table_attr_name[#All],3,0),
_xlpm.typed_value,IF(_xlpm.value_type="pts",TEXT(_xlpm.attr_value/1000,"0%"),_xlpm.attr_value),
_xlpm.signed_attr_value,IF(_xlpm.attr_value&gt;=0,"+"&amp;_xlpm.typed_value,_xlpm.typed_value),
_xlfn.IFS($A141="","",
$P141="VariableUpgrade",_xlfn.TEXTJOIN("; ",1,_xlpm.attr_name&amp;_xlpm.signed_attr_value),
LEFT($P141,2)="DU",$H141,
TRUE,"【未实装】"&amp;$H141))</f>
        <v>基础攻击力+7</v>
      </c>
      <c r="J141" s="4" t="str">
        <f t="shared" si="17"/>
        <v>dv_upgd_story_temp_992</v>
      </c>
      <c r="N141" s="23" t="s">
        <v>31</v>
      </c>
      <c r="O141" s="13" t="str" cm="1">
        <f t="array" ref="O141">IF(N141&lt;&gt;"",
_xlfn.TEXTJOIN("; ",1,
_xlfn.MAP(_xlfn.TEXTSPLIT(N141,";"),
    _xlfn.LAMBDA(_xlpm.x,
        _xlfn.LET(_xlpm.kv,_xlfn.TEXTSPLIT(_xlpm.x,"="),
        VLOOKUP(VALUE(INDEX(_xlpm.kv,1)),table_loot[],2,0)&amp;" * "&amp;INDEX(_xlpm.kv,2))))),"")</f>
        <v>金币 * 2</v>
      </c>
      <c r="P141" s="23" t="s">
        <v>303</v>
      </c>
      <c r="Q141" s="23">
        <v>7</v>
      </c>
      <c r="R141" s="23" t="s">
        <v>252</v>
      </c>
    </row>
    <row r="142" spans="1:18" x14ac:dyDescent="0.2">
      <c r="A142" s="4">
        <v>6320104</v>
      </c>
      <c r="B142" s="4">
        <v>993</v>
      </c>
      <c r="C142" s="8" t="s">
        <v>10</v>
      </c>
      <c r="D142" s="4" t="str">
        <f t="shared" si="15"/>
        <v>dv_upgd_name_temp_993</v>
      </c>
      <c r="E142" s="24" t="s">
        <v>335</v>
      </c>
      <c r="F142" s="4" t="str">
        <f t="shared" si="16"/>
        <v>dv_upgd_desc_temp_993</v>
      </c>
      <c r="G142" s="19" t="s">
        <v>332</v>
      </c>
      <c r="H142" s="25" t="s">
        <v>337</v>
      </c>
      <c r="I142" s="8" t="str" cm="1">
        <f t="array" ref="I142">_xlfn.LET(_xlpm.attr_name,VLOOKUP(_xlfn.TEXTSPLIT($R142,";"),table_attr_name[#All],2,0),
_xlpm.attr_value,VALUE(_xlfn.TEXTSPLIT($Q142,";")),
_xlpm.value_type,VLOOKUP(_xlfn.TEXTSPLIT($R142,";"),table_attr_name[#All],3,0),
_xlpm.typed_value,IF(_xlpm.value_type="pts",TEXT(_xlpm.attr_value/1000,"0%"),_xlpm.attr_value),
_xlpm.signed_attr_value,IF(_xlpm.attr_value&gt;=0,"+"&amp;_xlpm.typed_value,_xlpm.typed_value),
_xlfn.IFS($A142="","",
$P142="VariableUpgrade",_xlfn.TEXTJOIN("; ",1,_xlpm.attr_name&amp;_xlpm.signed_attr_value),
LEFT($P142,2)="DU",$H142,
TRUE,"【未实装】"&amp;$H142))</f>
        <v>基础攻击间隔-20%</v>
      </c>
      <c r="J142" s="4" t="str">
        <f t="shared" si="17"/>
        <v>dv_upgd_story_temp_993</v>
      </c>
      <c r="N142" s="23" t="s">
        <v>30</v>
      </c>
      <c r="O142" s="13" t="str" cm="1">
        <f t="array" ref="O142">IF(N142&lt;&gt;"",
_xlfn.TEXTJOIN("; ",1,
_xlfn.MAP(_xlfn.TEXTSPLIT(N142,";"),
    _xlfn.LAMBDA(_xlpm.x,
        _xlfn.LET(_xlpm.kv,_xlfn.TEXTSPLIT(_xlpm.x,"="),
        VLOOKUP(VALUE(INDEX(_xlpm.kv,1)),table_loot[],2,0)&amp;" * "&amp;INDEX(_xlpm.kv,2))))),"")</f>
        <v>金币 * 1</v>
      </c>
      <c r="P142" s="23" t="s">
        <v>303</v>
      </c>
      <c r="Q142" s="23">
        <v>-200</v>
      </c>
      <c r="R142" s="23" t="s">
        <v>338</v>
      </c>
    </row>
    <row r="143" spans="1:18" x14ac:dyDescent="0.2">
      <c r="A143" s="4">
        <v>6320104</v>
      </c>
      <c r="B143" s="4">
        <v>994</v>
      </c>
      <c r="C143" s="8" t="s">
        <v>10</v>
      </c>
      <c r="D143" s="4" t="str">
        <f t="shared" si="15"/>
        <v>dv_upgd_name_temp_994</v>
      </c>
      <c r="E143" s="24" t="s">
        <v>336</v>
      </c>
      <c r="F143" s="4" t="str">
        <f t="shared" si="16"/>
        <v>dv_upgd_desc_temp_994</v>
      </c>
      <c r="G143" s="19" t="s">
        <v>332</v>
      </c>
      <c r="H143" s="25" t="s">
        <v>337</v>
      </c>
      <c r="I143" s="8" t="str" cm="1">
        <f t="array" ref="I143">_xlfn.LET(_xlpm.attr_name,VLOOKUP(_xlfn.TEXTSPLIT($R143,";"),table_attr_name[#All],2,0),
_xlpm.attr_value,VALUE(_xlfn.TEXTSPLIT($Q143,";")),
_xlpm.value_type,VLOOKUP(_xlfn.TEXTSPLIT($R143,";"),table_attr_name[#All],3,0),
_xlpm.typed_value,IF(_xlpm.value_type="pts",TEXT(_xlpm.attr_value/1000,"0%"),_xlpm.attr_value),
_xlpm.signed_attr_value,IF(_xlpm.attr_value&gt;=0,"+"&amp;_xlpm.typed_value,_xlpm.typed_value),
_xlfn.IFS($A143="","",
$P143="VariableUpgrade",_xlfn.TEXTJOIN("; ",1,_xlpm.attr_name&amp;_xlpm.signed_attr_value),
LEFT($P143,2)="DU",$H143,
TRUE,"【未实装】"&amp;$H143))</f>
        <v>基础攻击间隔-20%</v>
      </c>
      <c r="J143" s="4" t="str">
        <f t="shared" si="17"/>
        <v>dv_upgd_story_temp_994</v>
      </c>
      <c r="N143" s="23" t="s">
        <v>31</v>
      </c>
      <c r="O143" s="13" t="str" cm="1">
        <f t="array" ref="O143">IF(N143&lt;&gt;"",
_xlfn.TEXTJOIN("; ",1,
_xlfn.MAP(_xlfn.TEXTSPLIT(N143,";"),
    _xlfn.LAMBDA(_xlpm.x,
        _xlfn.LET(_xlpm.kv,_xlfn.TEXTSPLIT(_xlpm.x,"="),
        VLOOKUP(VALUE(INDEX(_xlpm.kv,1)),table_loot[],2,0)&amp;" * "&amp;INDEX(_xlpm.kv,2))))),"")</f>
        <v>金币 * 2</v>
      </c>
      <c r="P143" s="23" t="s">
        <v>303</v>
      </c>
      <c r="Q143" s="23">
        <v>-200</v>
      </c>
      <c r="R143" s="23" t="s">
        <v>338</v>
      </c>
    </row>
    <row r="144" spans="1:18" x14ac:dyDescent="0.2">
      <c r="A144" s="4">
        <v>6320104</v>
      </c>
      <c r="B144" s="4">
        <v>995</v>
      </c>
      <c r="C144" s="8" t="s">
        <v>10</v>
      </c>
      <c r="D144" s="4" t="str">
        <f t="shared" si="15"/>
        <v>dv_upgd_name_temp_995</v>
      </c>
      <c r="E144" s="24" t="s">
        <v>319</v>
      </c>
      <c r="F144" s="4" t="str">
        <f t="shared" si="16"/>
        <v>dv_upgd_desc_temp_995</v>
      </c>
      <c r="G144" s="19" t="s">
        <v>332</v>
      </c>
      <c r="H144" s="25" t="s">
        <v>318</v>
      </c>
      <c r="I144" s="8" t="str" cm="1">
        <f t="array" ref="I144">_xlfn.LET(_xlpm.attr_name,VLOOKUP(_xlfn.TEXTSPLIT($R144,";"),table_attr_name[#All],2,0),
_xlpm.attr_value,VALUE(_xlfn.TEXTSPLIT($Q144,";")),
_xlpm.value_type,VLOOKUP(_xlfn.TEXTSPLIT($R144,";"),table_attr_name[#All],3,0),
_xlpm.typed_value,IF(_xlpm.value_type="pts",TEXT(_xlpm.attr_value/1000,"0%"),_xlpm.attr_value),
_xlpm.signed_attr_value,IF(_xlpm.attr_value&gt;=0,"+"&amp;_xlpm.typed_value,_xlpm.typed_value),
_xlfn.IFS($A144="","",
$P144="VariableUpgrade",_xlfn.TEXTJOIN("; ",1,_xlpm.attr_name&amp;_xlpm.signed_attr_value),
LEFT($P144,2)="DU",$H144,
TRUE,"【未实装】"&amp;$H144))</f>
        <v>基础破甲+25%</v>
      </c>
      <c r="J144" s="4" t="str">
        <f t="shared" si="17"/>
        <v>dv_upgd_story_temp_995</v>
      </c>
      <c r="N144" s="23" t="s">
        <v>30</v>
      </c>
      <c r="O144" s="13" t="str" cm="1">
        <f t="array" ref="O144">IF(N144&lt;&gt;"",
_xlfn.TEXTJOIN("; ",1,
_xlfn.MAP(_xlfn.TEXTSPLIT(N144,";"),
    _xlfn.LAMBDA(_xlpm.x,
        _xlfn.LET(_xlpm.kv,_xlfn.TEXTSPLIT(_xlpm.x,"="),
        VLOOKUP(VALUE(INDEX(_xlpm.kv,1)),table_loot[],2,0)&amp;" * "&amp;INDEX(_xlpm.kv,2))))),"")</f>
        <v>金币 * 1</v>
      </c>
      <c r="P144" s="23" t="s">
        <v>303</v>
      </c>
      <c r="Q144" s="23">
        <v>250</v>
      </c>
      <c r="R144" s="23" t="s">
        <v>321</v>
      </c>
    </row>
    <row r="145" spans="1:18" x14ac:dyDescent="0.2">
      <c r="A145" s="4">
        <v>6320104</v>
      </c>
      <c r="B145" s="4">
        <v>996</v>
      </c>
      <c r="C145" s="8" t="s">
        <v>10</v>
      </c>
      <c r="D145" s="4" t="str">
        <f t="shared" si="15"/>
        <v>dv_upgd_name_temp_996</v>
      </c>
      <c r="E145" s="24" t="s">
        <v>320</v>
      </c>
      <c r="F145" s="4" t="str">
        <f t="shared" si="16"/>
        <v>dv_upgd_desc_temp_996</v>
      </c>
      <c r="G145" s="19" t="s">
        <v>332</v>
      </c>
      <c r="H145" s="25" t="s">
        <v>318</v>
      </c>
      <c r="I145" s="8" t="str" cm="1">
        <f t="array" ref="I145">_xlfn.LET(_xlpm.attr_name,VLOOKUP(_xlfn.TEXTSPLIT($R145,";"),table_attr_name[#All],2,0),
_xlpm.attr_value,VALUE(_xlfn.TEXTSPLIT($Q145,";")),
_xlpm.value_type,VLOOKUP(_xlfn.TEXTSPLIT($R145,";"),table_attr_name[#All],3,0),
_xlpm.typed_value,IF(_xlpm.value_type="pts",TEXT(_xlpm.attr_value/1000,"0%"),_xlpm.attr_value),
_xlpm.signed_attr_value,IF(_xlpm.attr_value&gt;=0,"+"&amp;_xlpm.typed_value,_xlpm.typed_value),
_xlfn.IFS($A145="","",
$P145="VariableUpgrade",_xlfn.TEXTJOIN("; ",1,_xlpm.attr_name&amp;_xlpm.signed_attr_value),
LEFT($P145,2)="DU",$H145,
TRUE,"【未实装】"&amp;$H145))</f>
        <v>基础破甲+25%</v>
      </c>
      <c r="J145" s="4" t="str">
        <f t="shared" si="17"/>
        <v>dv_upgd_story_temp_996</v>
      </c>
      <c r="N145" s="23" t="s">
        <v>31</v>
      </c>
      <c r="O145" s="13" t="str" cm="1">
        <f t="array" ref="O145">IF(N145&lt;&gt;"",
_xlfn.TEXTJOIN("; ",1,
_xlfn.MAP(_xlfn.TEXTSPLIT(N145,";"),
    _xlfn.LAMBDA(_xlpm.x,
        _xlfn.LET(_xlpm.kv,_xlfn.TEXTSPLIT(_xlpm.x,"="),
        VLOOKUP(VALUE(INDEX(_xlpm.kv,1)),table_loot[],2,0)&amp;" * "&amp;INDEX(_xlpm.kv,2))))),"")</f>
        <v>金币 * 2</v>
      </c>
      <c r="P145" s="23" t="s">
        <v>303</v>
      </c>
      <c r="Q145" s="23">
        <v>250</v>
      </c>
      <c r="R145" s="23" t="s">
        <v>321</v>
      </c>
    </row>
    <row r="146" spans="1:18" x14ac:dyDescent="0.2">
      <c r="A146" s="4">
        <v>6320104</v>
      </c>
      <c r="B146" s="4">
        <v>997</v>
      </c>
      <c r="C146" s="8" t="s">
        <v>10</v>
      </c>
      <c r="D146" s="4" t="str">
        <f t="shared" si="15"/>
        <v>dv_upgd_name_temp_997</v>
      </c>
      <c r="E146" s="24" t="s">
        <v>314</v>
      </c>
      <c r="F146" s="4" t="str">
        <f t="shared" si="16"/>
        <v>dv_upgd_desc_temp_997</v>
      </c>
      <c r="G146" s="19" t="s">
        <v>332</v>
      </c>
      <c r="H146" s="25" t="s">
        <v>317</v>
      </c>
      <c r="I146" s="8" t="str" cm="1">
        <f t="array" ref="I146">_xlfn.LET(_xlpm.attr_name,VLOOKUP(_xlfn.TEXTSPLIT($R146,";"),table_attr_name[#All],2,0),
_xlpm.attr_value,VALUE(_xlfn.TEXTSPLIT($Q146,";")),
_xlpm.value_type,VLOOKUP(_xlfn.TEXTSPLIT($R146,";"),table_attr_name[#All],3,0),
_xlpm.typed_value,IF(_xlpm.value_type="pts",TEXT(_xlpm.attr_value/1000,"0%"),_xlpm.attr_value),
_xlpm.signed_attr_value,IF(_xlpm.attr_value&gt;=0,"+"&amp;_xlpm.typed_value,_xlpm.typed_value),
_xlfn.IFS($A146="","",
$P146="VariableUpgrade",_xlfn.TEXTJOIN("; ",1,_xlpm.attr_name&amp;_xlpm.signed_attr_value),
LEFT($P146,2)="DU",$H146,
TRUE,"【未实装】"&amp;$H146))</f>
        <v>基础耐久+15</v>
      </c>
      <c r="J146" s="4" t="str">
        <f t="shared" si="17"/>
        <v>dv_upgd_story_temp_997</v>
      </c>
      <c r="N146" s="23" t="s">
        <v>30</v>
      </c>
      <c r="O146" s="13" t="str" cm="1">
        <f t="array" ref="O146">IF(N146&lt;&gt;"",
_xlfn.TEXTJOIN("; ",1,
_xlfn.MAP(_xlfn.TEXTSPLIT(N146,";"),
    _xlfn.LAMBDA(_xlpm.x,
        _xlfn.LET(_xlpm.kv,_xlfn.TEXTSPLIT(_xlpm.x,"="),
        VLOOKUP(VALUE(INDEX(_xlpm.kv,1)),table_loot[],2,0)&amp;" * "&amp;INDEX(_xlpm.kv,2))))),"")</f>
        <v>金币 * 1</v>
      </c>
      <c r="P146" s="23" t="s">
        <v>303</v>
      </c>
      <c r="Q146" s="23">
        <v>15</v>
      </c>
      <c r="R146" s="23" t="s">
        <v>243</v>
      </c>
    </row>
    <row r="147" spans="1:18" x14ac:dyDescent="0.2">
      <c r="A147" s="4">
        <v>6320104</v>
      </c>
      <c r="B147" s="4">
        <v>998</v>
      </c>
      <c r="C147" s="8" t="s">
        <v>10</v>
      </c>
      <c r="D147" s="4" t="str">
        <f t="shared" si="15"/>
        <v>dv_upgd_name_temp_998</v>
      </c>
      <c r="E147" s="24" t="s">
        <v>315</v>
      </c>
      <c r="F147" s="4" t="str">
        <f t="shared" si="16"/>
        <v>dv_upgd_desc_temp_998</v>
      </c>
      <c r="G147" s="19" t="s">
        <v>332</v>
      </c>
      <c r="H147" s="25" t="s">
        <v>317</v>
      </c>
      <c r="I147" s="8" t="str" cm="1">
        <f t="array" ref="I147">_xlfn.LET(_xlpm.attr_name,VLOOKUP(_xlfn.TEXTSPLIT($R147,";"),table_attr_name[#All],2,0),
_xlpm.attr_value,VALUE(_xlfn.TEXTSPLIT($Q147,";")),
_xlpm.value_type,VLOOKUP(_xlfn.TEXTSPLIT($R147,";"),table_attr_name[#All],3,0),
_xlpm.typed_value,IF(_xlpm.value_type="pts",TEXT(_xlpm.attr_value/1000,"0%"),_xlpm.attr_value),
_xlpm.signed_attr_value,IF(_xlpm.attr_value&gt;=0,"+"&amp;_xlpm.typed_value,_xlpm.typed_value),
_xlfn.IFS($A147="","",
$P147="VariableUpgrade",_xlfn.TEXTJOIN("; ",1,_xlpm.attr_name&amp;_xlpm.signed_attr_value),
LEFT($P147,2)="DU",$H147,
TRUE,"【未实装】"&amp;$H147))</f>
        <v>基础耐久+15</v>
      </c>
      <c r="J147" s="4" t="str">
        <f t="shared" si="17"/>
        <v>dv_upgd_story_temp_998</v>
      </c>
      <c r="N147" s="23" t="s">
        <v>31</v>
      </c>
      <c r="O147" s="13" t="str" cm="1">
        <f t="array" ref="O147">IF(N147&lt;&gt;"",
_xlfn.TEXTJOIN("; ",1,
_xlfn.MAP(_xlfn.TEXTSPLIT(N147,";"),
    _xlfn.LAMBDA(_xlpm.x,
        _xlfn.LET(_xlpm.kv,_xlfn.TEXTSPLIT(_xlpm.x,"="),
        VLOOKUP(VALUE(INDEX(_xlpm.kv,1)),table_loot[],2,0)&amp;" * "&amp;INDEX(_xlpm.kv,2))))),"")</f>
        <v>金币 * 2</v>
      </c>
      <c r="P147" s="23" t="s">
        <v>303</v>
      </c>
      <c r="Q147" s="23">
        <v>15</v>
      </c>
      <c r="R147" s="23" t="s">
        <v>243</v>
      </c>
    </row>
    <row r="148" spans="1:18" x14ac:dyDescent="0.2">
      <c r="A148" s="4">
        <v>6320104</v>
      </c>
      <c r="B148" s="4">
        <v>31</v>
      </c>
      <c r="C148" s="8" t="s">
        <v>10</v>
      </c>
      <c r="D148" s="4" t="str">
        <f t="shared" si="15"/>
        <v>dv_upgd_name_6320104_31</v>
      </c>
      <c r="E148" s="8" t="s">
        <v>34</v>
      </c>
      <c r="F148" s="4" t="str">
        <f t="shared" si="16"/>
        <v>dv_upgd_desc_6320104_31</v>
      </c>
      <c r="H148" s="19" t="s">
        <v>42</v>
      </c>
      <c r="I148" s="8" t="str" cm="1">
        <f t="array" ref="I148">_xlfn.LET(_xlpm.attr_name,VLOOKUP(_xlfn.TEXTSPLIT($R148,";"),table_attr_name[#All],2,0),
_xlpm.attr_value,VALUE(_xlfn.TEXTSPLIT($Q148,";")),
_xlpm.value_type,VLOOKUP(_xlfn.TEXTSPLIT($R148,";"),table_attr_name[#All],3,0),
_xlpm.typed_value,IF(_xlpm.value_type="pts",TEXT(_xlpm.attr_value/1000,"0%"),_xlpm.attr_value),
_xlpm.signed_attr_value,IF(_xlpm.attr_value&gt;=0,"+"&amp;_xlpm.typed_value,_xlpm.typed_value),
_xlfn.IFS($A148="","",
$P148="VariableUpgrade",_xlfn.TEXTJOIN("; ",1,_xlpm.attr_name&amp;_xlpm.signed_attr_value),
LEFT($P148,2)="DU",$H148,
TRUE,"【未实装】"&amp;$H148))</f>
        <v>【未实装】弹匣容量 + 60%</v>
      </c>
      <c r="J148" s="4" t="str">
        <f t="shared" si="17"/>
        <v>dv_upgd_story_6320104_31</v>
      </c>
      <c r="N148" s="14" t="s">
        <v>104</v>
      </c>
      <c r="O148" s="13" t="str" cm="1">
        <f t="array" ref="O148">IF(N148&lt;&gt;"",
_xlfn.TEXTJOIN("; ",1,
_xlfn.MAP(_xlfn.TEXTSPLIT(N148,";"),
    _xlfn.LAMBDA(_xlpm.x,
        _xlfn.LET(_xlpm.kv,_xlfn.TEXTSPLIT(_xlpm.x,"="),
        VLOOKUP(VALUE(INDEX(_xlpm.kv,1)),table_loot[],2,0)&amp;" * "&amp;INDEX(_xlpm.kv,2))))),"")</f>
        <v>金币 * 99999</v>
      </c>
      <c r="P148" s="14" t="s">
        <v>189</v>
      </c>
      <c r="Q148" s="14" t="s">
        <v>190</v>
      </c>
      <c r="R148" s="14" t="s">
        <v>190</v>
      </c>
    </row>
    <row r="149" spans="1:18" x14ac:dyDescent="0.2">
      <c r="A149" s="4">
        <v>6320104</v>
      </c>
      <c r="B149" s="4">
        <v>32</v>
      </c>
      <c r="C149" s="8" t="s">
        <v>10</v>
      </c>
      <c r="D149" s="4" t="str">
        <f t="shared" si="15"/>
        <v>dv_upgd_name_6320104_32</v>
      </c>
      <c r="E149" s="8" t="s">
        <v>35</v>
      </c>
      <c r="F149" s="4" t="str">
        <f t="shared" si="16"/>
        <v>dv_upgd_desc_6320104_32</v>
      </c>
      <c r="H149" s="19" t="s">
        <v>43</v>
      </c>
      <c r="I149" s="8" t="str" cm="1">
        <f t="array" ref="I149">_xlfn.LET(_xlpm.attr_name,VLOOKUP(_xlfn.TEXTSPLIT($R149,";"),table_attr_name[#All],2,0),
_xlpm.attr_value,VALUE(_xlfn.TEXTSPLIT($Q149,";")),
_xlpm.value_type,VLOOKUP(_xlfn.TEXTSPLIT($R149,";"),table_attr_name[#All],3,0),
_xlpm.typed_value,IF(_xlpm.value_type="pts",TEXT(_xlpm.attr_value/1000,"0%"),_xlpm.attr_value),
_xlpm.signed_attr_value,IF(_xlpm.attr_value&gt;=0,"+"&amp;_xlpm.typed_value,_xlpm.typed_value),
_xlfn.IFS($A149="","",
$P149="VariableUpgrade",_xlfn.TEXTJOIN("; ",1,_xlpm.attr_name&amp;_xlpm.signed_attr_value),
LEFT($P149,2)="DU",$H149,
TRUE,"【未实装】"&amp;$H149))</f>
        <v>【未实装】弹匣容量 + 100%，装填所需阶段数 + 1</v>
      </c>
      <c r="J149" s="4" t="str">
        <f t="shared" si="17"/>
        <v>dv_upgd_story_6320104_32</v>
      </c>
      <c r="M149" s="4">
        <v>31</v>
      </c>
      <c r="N149" s="14" t="s">
        <v>104</v>
      </c>
      <c r="O149" s="13" t="str" cm="1">
        <f t="array" ref="O149">IF(N149&lt;&gt;"",
_xlfn.TEXTJOIN("; ",1,
_xlfn.MAP(_xlfn.TEXTSPLIT(N149,";"),
    _xlfn.LAMBDA(_xlpm.x,
        _xlfn.LET(_xlpm.kv,_xlfn.TEXTSPLIT(_xlpm.x,"="),
        VLOOKUP(VALUE(INDEX(_xlpm.kv,1)),table_loot[],2,0)&amp;" * "&amp;INDEX(_xlpm.kv,2))))),"")</f>
        <v>金币 * 99999</v>
      </c>
      <c r="P149" s="14" t="s">
        <v>189</v>
      </c>
      <c r="Q149" s="14" t="s">
        <v>190</v>
      </c>
      <c r="R149" s="14" t="s">
        <v>190</v>
      </c>
    </row>
    <row r="150" spans="1:18" x14ac:dyDescent="0.2">
      <c r="A150" s="4">
        <v>6320104</v>
      </c>
      <c r="B150" s="4">
        <v>33</v>
      </c>
      <c r="C150" s="8" t="s">
        <v>10</v>
      </c>
      <c r="D150" s="4" t="str">
        <f t="shared" si="15"/>
        <v>dv_upgd_name_6320104_33</v>
      </c>
      <c r="E150" s="8" t="s">
        <v>36</v>
      </c>
      <c r="F150" s="4" t="str">
        <f t="shared" si="16"/>
        <v>dv_upgd_desc_6320104_33</v>
      </c>
      <c r="H150" s="19" t="s">
        <v>44</v>
      </c>
      <c r="I150" s="8" t="str" cm="1">
        <f t="array" ref="I150">_xlfn.LET(_xlpm.attr_name,VLOOKUP(_xlfn.TEXTSPLIT($R150,";"),table_attr_name[#All],2,0),
_xlpm.attr_value,VALUE(_xlfn.TEXTSPLIT($Q150,";")),
_xlpm.value_type,VLOOKUP(_xlfn.TEXTSPLIT($R150,";"),table_attr_name[#All],3,0),
_xlpm.typed_value,IF(_xlpm.value_type="pts",TEXT(_xlpm.attr_value/1000,"0%"),_xlpm.attr_value),
_xlpm.signed_attr_value,IF(_xlpm.attr_value&gt;=0,"+"&amp;_xlpm.typed_value,_xlpm.typed_value),
_xlfn.IFS($A150="","",
$P150="VariableUpgrade",_xlfn.TEXTJOIN("; ",1,_xlpm.attr_name&amp;_xlpm.signed_attr_value),
LEFT($P150,2)="DU",$H150,
TRUE,"【未实装】"&amp;$H150))</f>
        <v>【未实装】弹匣容量 + 200%，装填所需阶段数 + 1</v>
      </c>
      <c r="J150" s="4" t="str">
        <f t="shared" si="17"/>
        <v>dv_upgd_story_6320104_33</v>
      </c>
      <c r="M150" s="4">
        <v>32</v>
      </c>
      <c r="N150" s="14" t="s">
        <v>104</v>
      </c>
      <c r="O150" s="13" t="str" cm="1">
        <f t="array" ref="O150">IF(N150&lt;&gt;"",
_xlfn.TEXTJOIN("; ",1,
_xlfn.MAP(_xlfn.TEXTSPLIT(N150,";"),
    _xlfn.LAMBDA(_xlpm.x,
        _xlfn.LET(_xlpm.kv,_xlfn.TEXTSPLIT(_xlpm.x,"="),
        VLOOKUP(VALUE(INDEX(_xlpm.kv,1)),table_loot[],2,0)&amp;" * "&amp;INDEX(_xlpm.kv,2))))),"")</f>
        <v>金币 * 99999</v>
      </c>
      <c r="P150" s="14" t="s">
        <v>189</v>
      </c>
      <c r="Q150" s="14" t="s">
        <v>190</v>
      </c>
      <c r="R150" s="14" t="s">
        <v>190</v>
      </c>
    </row>
    <row r="151" spans="1:18" x14ac:dyDescent="0.2">
      <c r="A151" s="4">
        <v>6320104</v>
      </c>
      <c r="B151" s="4">
        <v>41</v>
      </c>
      <c r="C151" s="8" t="s">
        <v>10</v>
      </c>
      <c r="D151" s="4" t="str">
        <f t="shared" si="15"/>
        <v>dv_upgd_name_6320104_41</v>
      </c>
      <c r="E151" s="8" t="s">
        <v>37</v>
      </c>
      <c r="F151" s="4" t="str">
        <f t="shared" si="16"/>
        <v>dv_upgd_desc_6320104_41</v>
      </c>
      <c r="H151" s="19" t="s">
        <v>45</v>
      </c>
      <c r="I151" s="8" t="str" cm="1">
        <f t="array" ref="I151">_xlfn.LET(_xlpm.attr_name,VLOOKUP(_xlfn.TEXTSPLIT($R151,";"),table_attr_name[#All],2,0),
_xlpm.attr_value,VALUE(_xlfn.TEXTSPLIT($Q151,";")),
_xlpm.value_type,VLOOKUP(_xlfn.TEXTSPLIT($R151,";"),table_attr_name[#All],3,0),
_xlpm.typed_value,IF(_xlpm.value_type="pts",TEXT(_xlpm.attr_value/1000,"0%"),_xlpm.attr_value),
_xlpm.signed_attr_value,IF(_xlpm.attr_value&gt;=0,"+"&amp;_xlpm.typed_value,_xlpm.typed_value),
_xlfn.IFS($A151="","",
$P151="VariableUpgrade",_xlfn.TEXTJOIN("; ",1,_xlpm.attr_name&amp;_xlpm.signed_attr_value),
LEFT($P151,2)="DU",$H151,
TRUE,"【未实装】"&amp;$H151))</f>
        <v>【未实装】装填所需时间 - 20%</v>
      </c>
      <c r="J151" s="4" t="str">
        <f t="shared" si="17"/>
        <v>dv_upgd_story_6320104_41</v>
      </c>
      <c r="N151" s="14" t="s">
        <v>104</v>
      </c>
      <c r="O151" s="13" t="str" cm="1">
        <f t="array" ref="O151">IF(N151&lt;&gt;"",
_xlfn.TEXTJOIN("; ",1,
_xlfn.MAP(_xlfn.TEXTSPLIT(N151,";"),
    _xlfn.LAMBDA(_xlpm.x,
        _xlfn.LET(_xlpm.kv,_xlfn.TEXTSPLIT(_xlpm.x,"="),
        VLOOKUP(VALUE(INDEX(_xlpm.kv,1)),table_loot[],2,0)&amp;" * "&amp;INDEX(_xlpm.kv,2))))),"")</f>
        <v>金币 * 99999</v>
      </c>
      <c r="P151" s="14" t="s">
        <v>189</v>
      </c>
      <c r="Q151" s="14" t="s">
        <v>190</v>
      </c>
      <c r="R151" s="14" t="s">
        <v>190</v>
      </c>
    </row>
    <row r="152" spans="1:18" x14ac:dyDescent="0.2">
      <c r="A152" s="4">
        <v>6320104</v>
      </c>
      <c r="B152" s="4">
        <v>42</v>
      </c>
      <c r="C152" s="8" t="s">
        <v>10</v>
      </c>
      <c r="D152" s="4" t="str">
        <f t="shared" si="15"/>
        <v>dv_upgd_name_6320104_42</v>
      </c>
      <c r="E152" s="8" t="s">
        <v>38</v>
      </c>
      <c r="F152" s="4" t="str">
        <f t="shared" si="16"/>
        <v>dv_upgd_desc_6320104_42</v>
      </c>
      <c r="H152" s="19" t="s">
        <v>46</v>
      </c>
      <c r="I152" s="8" t="str" cm="1">
        <f t="array" ref="I152">_xlfn.LET(_xlpm.attr_name,VLOOKUP(_xlfn.TEXTSPLIT($R152,";"),table_attr_name[#All],2,0),
_xlpm.attr_value,VALUE(_xlfn.TEXTSPLIT($Q152,";")),
_xlpm.value_type,VLOOKUP(_xlfn.TEXTSPLIT($R152,";"),table_attr_name[#All],3,0),
_xlpm.typed_value,IF(_xlpm.value_type="pts",TEXT(_xlpm.attr_value/1000,"0%"),_xlpm.attr_value),
_xlpm.signed_attr_value,IF(_xlpm.attr_value&gt;=0,"+"&amp;_xlpm.typed_value,_xlpm.typed_value),
_xlfn.IFS($A152="","",
$P152="VariableUpgrade",_xlfn.TEXTJOIN("; ",1,_xlpm.attr_name&amp;_xlpm.signed_attr_value),
LEFT($P152,2)="DU",$H152,
TRUE,"【未实装】"&amp;$H152))</f>
        <v>【未实装】装填所需阶段数 - 1</v>
      </c>
      <c r="J152" s="4" t="str">
        <f t="shared" si="17"/>
        <v>dv_upgd_story_6320104_42</v>
      </c>
      <c r="N152" s="14" t="s">
        <v>104</v>
      </c>
      <c r="O152" s="13" t="str" cm="1">
        <f t="array" ref="O152">IF(N152&lt;&gt;"",
_xlfn.TEXTJOIN("; ",1,
_xlfn.MAP(_xlfn.TEXTSPLIT(N152,";"),
    _xlfn.LAMBDA(_xlpm.x,
        _xlfn.LET(_xlpm.kv,_xlfn.TEXTSPLIT(_xlpm.x,"="),
        VLOOKUP(VALUE(INDEX(_xlpm.kv,1)),table_loot[],2,0)&amp;" * "&amp;INDEX(_xlpm.kv,2))))),"")</f>
        <v>金币 * 99999</v>
      </c>
      <c r="P152" s="14" t="s">
        <v>189</v>
      </c>
      <c r="Q152" s="14" t="s">
        <v>190</v>
      </c>
      <c r="R152" s="14" t="s">
        <v>190</v>
      </c>
    </row>
    <row r="153" spans="1:18" x14ac:dyDescent="0.2">
      <c r="A153" s="4">
        <v>6320104</v>
      </c>
      <c r="B153" s="4">
        <v>91</v>
      </c>
      <c r="C153" s="8" t="s">
        <v>10</v>
      </c>
      <c r="D153" s="4" t="str">
        <f t="shared" si="15"/>
        <v>dv_upgd_name_common_91</v>
      </c>
      <c r="E153" s="24" t="s">
        <v>175</v>
      </c>
      <c r="F153" s="23" t="str">
        <f t="shared" si="16"/>
        <v>dv_upgd_desc_common_91</v>
      </c>
      <c r="G153" s="25" t="s">
        <v>331</v>
      </c>
      <c r="H153" s="19" t="s">
        <v>290</v>
      </c>
      <c r="I153" s="8" t="str" cm="1">
        <f t="array" ref="I153">_xlfn.LET(_xlpm.attr_name,VLOOKUP(_xlfn.TEXTSPLIT($R153,";"),table_attr_name[#All],2,0),
_xlpm.attr_value,VALUE(_xlfn.TEXTSPLIT($Q153,";")),
_xlpm.value_type,VLOOKUP(_xlfn.TEXTSPLIT($R153,";"),table_attr_name[#All],3,0),
_xlpm.typed_value,IF(_xlpm.value_type="pts",TEXT(_xlpm.attr_value/1000,"0%"),_xlpm.attr_value),
_xlpm.signed_attr_value,IF(_xlpm.attr_value&gt;=0,"+"&amp;_xlpm.typed_value,_xlpm.typed_value),
_xlfn.IFS($A153="","",
$P153="VariableUpgrade",_xlfn.TEXTJOIN("; ",1,_xlpm.attr_name&amp;_xlpm.signed_attr_value),
LEFT($P153,2)="DU",$H153,
TRUE,"【未实装】"&amp;$H153))</f>
        <v>可自动运作，但无人操作时战斗效率-50</v>
      </c>
      <c r="J153" s="23" t="str">
        <f t="shared" si="17"/>
        <v>dv_upgd_story_common_91</v>
      </c>
      <c r="N153" s="4" t="s">
        <v>39</v>
      </c>
      <c r="O153" s="13" t="str" cm="1">
        <f t="array" ref="O153">IF(N153&lt;&gt;"",
_xlfn.TEXTJOIN("; ",1,
_xlfn.MAP(_xlfn.TEXTSPLIT(N153,";"),
    _xlfn.LAMBDA(_xlpm.x,
        _xlfn.LET(_xlpm.kv,_xlfn.TEXTSPLIT(_xlpm.x,"="),
        VLOOKUP(VALUE(INDEX(_xlpm.kv,1)),table_loot[],2,0)&amp;" * "&amp;INDEX(_xlpm.kv,2))))),"")</f>
        <v>灵魂 * 1</v>
      </c>
      <c r="P153" s="22" t="s">
        <v>292</v>
      </c>
      <c r="Q153" s="22">
        <v>-500</v>
      </c>
      <c r="R153" s="22"/>
    </row>
    <row r="154" spans="1:18" x14ac:dyDescent="0.2">
      <c r="A154" s="4">
        <v>6320104</v>
      </c>
      <c r="B154" s="4">
        <v>92</v>
      </c>
      <c r="C154" s="8" t="s">
        <v>10</v>
      </c>
      <c r="D154" s="4" t="str">
        <f t="shared" si="15"/>
        <v>dv_upgd_name_common_92</v>
      </c>
      <c r="E154" s="24" t="s">
        <v>291</v>
      </c>
      <c r="F154" s="23" t="str">
        <f t="shared" si="16"/>
        <v>dv_upgd_desc_common_92</v>
      </c>
      <c r="G154" s="25" t="s">
        <v>331</v>
      </c>
      <c r="H154" s="19" t="s">
        <v>289</v>
      </c>
      <c r="I154" s="8" t="str" cm="1">
        <f t="array" ref="I154">_xlfn.LET(_xlpm.attr_name,VLOOKUP(_xlfn.TEXTSPLIT($R154,";"),table_attr_name[#All],2,0),
_xlpm.attr_value,VALUE(_xlfn.TEXTSPLIT($Q154,";")),
_xlpm.value_type,VLOOKUP(_xlfn.TEXTSPLIT($R154,";"),table_attr_name[#All],3,0),
_xlpm.typed_value,IF(_xlpm.value_type="pts",TEXT(_xlpm.attr_value/1000,"0%"),_xlpm.attr_value),
_xlpm.signed_attr_value,IF(_xlpm.attr_value&gt;=0,"+"&amp;_xlpm.typed_value,_xlpm.typed_value),
_xlfn.IFS($A154="","",
$P154="VariableUpgrade",_xlfn.TEXTJOIN("; ",1,_xlpm.attr_name&amp;_xlpm.signed_attr_value),
LEFT($P154,2)="DU",$H154,
TRUE,"【未实装】"&amp;$H154))</f>
        <v>有人操作时，战斗效率额外+25</v>
      </c>
      <c r="J154" s="23" t="str">
        <f t="shared" si="17"/>
        <v>dv_upgd_story_common_92</v>
      </c>
      <c r="N154" s="4" t="s">
        <v>39</v>
      </c>
      <c r="O154" s="13" t="str" cm="1">
        <f t="array" ref="O154">IF(N154&lt;&gt;"",
_xlfn.TEXTJOIN("; ",1,
_xlfn.MAP(_xlfn.TEXTSPLIT(N154,";"),
    _xlfn.LAMBDA(_xlpm.x,
        _xlfn.LET(_xlpm.kv,_xlfn.TEXTSPLIT(_xlpm.x,"="),
        VLOOKUP(VALUE(INDEX(_xlpm.kv,1)),table_loot[],2,0)&amp;" * "&amp;INDEX(_xlpm.kv,2))))),"")</f>
        <v>灵魂 * 1</v>
      </c>
      <c r="P154" s="22" t="s">
        <v>293</v>
      </c>
      <c r="Q154" s="22">
        <v>250</v>
      </c>
      <c r="R154" s="22"/>
    </row>
    <row r="156" spans="1:18" x14ac:dyDescent="0.2">
      <c r="A156" s="4">
        <v>6320105</v>
      </c>
      <c r="B156" s="4">
        <v>0</v>
      </c>
      <c r="C156" s="8" t="s">
        <v>379</v>
      </c>
      <c r="D156" s="4" t="str">
        <f t="shared" ref="D156" si="18">IF($A156&lt;&gt;"",_xlfn.TEXTJOIN("_",1,"dv_upgd_name",IF($G156&lt;&gt;"",$G156,$A156),$B156),"")</f>
        <v>dv_upgd_name_6320105_0</v>
      </c>
      <c r="E156" s="15" t="s">
        <v>188</v>
      </c>
      <c r="F156" s="4" t="str">
        <f t="shared" ref="F156" si="19">IF($A156&lt;&gt;"",_xlfn.TEXTJOIN("_",1,"dv_upgd_desc",IF($G156&lt;&gt;"",$G156,$A156),$B156),"")</f>
        <v>dv_upgd_desc_6320105_0</v>
      </c>
      <c r="I156" s="8" t="str" cm="1">
        <f t="array" ref="I156">_xlfn.LET(_xlpm.attr_name,VLOOKUP(_xlfn.TEXTSPLIT($R156,";"),table_attr_name[#All],2,0),
_xlpm.attr_value,VALUE(_xlfn.TEXTSPLIT($Q156,";")),
_xlpm.value_type,VLOOKUP(_xlfn.TEXTSPLIT($R156,";"),table_attr_name[#All],3,0),
_xlpm.typed_value,IF(_xlpm.value_type="pts",TEXT(_xlpm.attr_value/1000,"0%"),_xlpm.attr_value),
_xlpm.signed_attr_value,IF(_xlpm.attr_value&gt;=0,"+"&amp;_xlpm.typed_value,_xlpm.typed_value),
_xlfn.IFS($A156="","",
$P156="VariableUpgrade",_xlfn.TEXTJOIN("; ",1,_xlpm.attr_name&amp;_xlpm.signed_attr_value),
LEFT($P156,2)="DU",$H156,
TRUE,"【未实装】"&amp;$H156))</f>
        <v>【未实装】</v>
      </c>
      <c r="J156" s="4" t="str">
        <f t="shared" ref="J156" si="20">IF($A156&lt;&gt;"",_xlfn.TEXTJOIN("_",1,"dv_upgd_story",IF($G156&lt;&gt;"",$G156,$A156),$B156),"")</f>
        <v>dv_upgd_story_6320105_0</v>
      </c>
      <c r="N156" s="14" t="s">
        <v>104</v>
      </c>
      <c r="O156" s="13" t="str" cm="1">
        <f t="array" ref="O156">IF(N156&lt;&gt;"",
_xlfn.TEXTJOIN("; ",1,
_xlfn.MAP(_xlfn.TEXTSPLIT(N156,";"),
    _xlfn.LAMBDA(_xlpm.x,
        _xlfn.LET(_xlpm.kv,_xlfn.TEXTSPLIT(_xlpm.x,"="),
        VLOOKUP(VALUE(INDEX(_xlpm.kv,1)),table_loot[],2,0)&amp;" * "&amp;INDEX(_xlpm.kv,2))))),"")</f>
        <v>金币 * 99999</v>
      </c>
      <c r="P156" s="14" t="s">
        <v>189</v>
      </c>
      <c r="Q156" s="14" t="s">
        <v>190</v>
      </c>
      <c r="R156" s="14" t="s">
        <v>190</v>
      </c>
    </row>
    <row r="157" spans="1:18" x14ac:dyDescent="0.2">
      <c r="A157" s="4">
        <v>6320105</v>
      </c>
      <c r="B157" s="4">
        <v>991</v>
      </c>
      <c r="C157" s="8" t="s">
        <v>379</v>
      </c>
      <c r="D157" s="4" t="str">
        <f t="shared" si="15"/>
        <v>dv_upgd_name_temp_991</v>
      </c>
      <c r="E157" s="24" t="s">
        <v>312</v>
      </c>
      <c r="F157" s="4" t="str">
        <f t="shared" si="16"/>
        <v>dv_upgd_desc_temp_991</v>
      </c>
      <c r="G157" s="19" t="s">
        <v>332</v>
      </c>
      <c r="H157" s="25" t="s">
        <v>316</v>
      </c>
      <c r="I157" s="8" t="str" cm="1">
        <f t="array" ref="I157">_xlfn.LET(_xlpm.attr_name,VLOOKUP(_xlfn.TEXTSPLIT($R157,";"),table_attr_name[#All],2,0),
_xlpm.attr_value,VALUE(_xlfn.TEXTSPLIT($Q157,";")),
_xlpm.value_type,VLOOKUP(_xlfn.TEXTSPLIT($R157,";"),table_attr_name[#All],3,0),
_xlpm.typed_value,IF(_xlpm.value_type="pts",TEXT(_xlpm.attr_value/1000,"0%"),_xlpm.attr_value),
_xlpm.signed_attr_value,IF(_xlpm.attr_value&gt;=0,"+"&amp;_xlpm.typed_value,_xlpm.typed_value),
_xlfn.IFS($A157="","",
$P157="VariableUpgrade",_xlfn.TEXTJOIN("; ",1,_xlpm.attr_name&amp;_xlpm.signed_attr_value),
LEFT($P157,2)="DU",$H157,
TRUE,"【未实装】"&amp;$H157))</f>
        <v>基础攻击力+7</v>
      </c>
      <c r="J157" s="4" t="str">
        <f t="shared" si="17"/>
        <v>dv_upgd_story_temp_991</v>
      </c>
      <c r="N157" s="23" t="s">
        <v>30</v>
      </c>
      <c r="O157" s="13" t="str" cm="1">
        <f t="array" ref="O157">IF(N157&lt;&gt;"",
_xlfn.TEXTJOIN("; ",1,
_xlfn.MAP(_xlfn.TEXTSPLIT(N157,";"),
    _xlfn.LAMBDA(_xlpm.x,
        _xlfn.LET(_xlpm.kv,_xlfn.TEXTSPLIT(_xlpm.x,"="),
        VLOOKUP(VALUE(INDEX(_xlpm.kv,1)),table_loot[],2,0)&amp;" * "&amp;INDEX(_xlpm.kv,2))))),"")</f>
        <v>金币 * 1</v>
      </c>
      <c r="P157" s="23" t="s">
        <v>303</v>
      </c>
      <c r="Q157" s="23">
        <v>7</v>
      </c>
      <c r="R157" s="23" t="s">
        <v>252</v>
      </c>
    </row>
    <row r="158" spans="1:18" x14ac:dyDescent="0.2">
      <c r="A158" s="4">
        <v>6320105</v>
      </c>
      <c r="B158" s="4">
        <v>992</v>
      </c>
      <c r="C158" s="8" t="s">
        <v>379</v>
      </c>
      <c r="D158" s="4" t="str">
        <f t="shared" si="15"/>
        <v>dv_upgd_name_temp_992</v>
      </c>
      <c r="E158" s="24" t="s">
        <v>313</v>
      </c>
      <c r="F158" s="4" t="str">
        <f t="shared" si="16"/>
        <v>dv_upgd_desc_temp_992</v>
      </c>
      <c r="G158" s="19" t="s">
        <v>332</v>
      </c>
      <c r="H158" s="25" t="s">
        <v>316</v>
      </c>
      <c r="I158" s="8" t="str" cm="1">
        <f t="array" ref="I158">_xlfn.LET(_xlpm.attr_name,VLOOKUP(_xlfn.TEXTSPLIT($R158,";"),table_attr_name[#All],2,0),
_xlpm.attr_value,VALUE(_xlfn.TEXTSPLIT($Q158,";")),
_xlpm.value_type,VLOOKUP(_xlfn.TEXTSPLIT($R158,";"),table_attr_name[#All],3,0),
_xlpm.typed_value,IF(_xlpm.value_type="pts",TEXT(_xlpm.attr_value/1000,"0%"),_xlpm.attr_value),
_xlpm.signed_attr_value,IF(_xlpm.attr_value&gt;=0,"+"&amp;_xlpm.typed_value,_xlpm.typed_value),
_xlfn.IFS($A158="","",
$P158="VariableUpgrade",_xlfn.TEXTJOIN("; ",1,_xlpm.attr_name&amp;_xlpm.signed_attr_value),
LEFT($P158,2)="DU",$H158,
TRUE,"【未实装】"&amp;$H158))</f>
        <v>基础攻击力+7</v>
      </c>
      <c r="J158" s="4" t="str">
        <f t="shared" si="17"/>
        <v>dv_upgd_story_temp_992</v>
      </c>
      <c r="N158" s="23" t="s">
        <v>31</v>
      </c>
      <c r="O158" s="13" t="str" cm="1">
        <f t="array" ref="O158">IF(N158&lt;&gt;"",
_xlfn.TEXTJOIN("; ",1,
_xlfn.MAP(_xlfn.TEXTSPLIT(N158,";"),
    _xlfn.LAMBDA(_xlpm.x,
        _xlfn.LET(_xlpm.kv,_xlfn.TEXTSPLIT(_xlpm.x,"="),
        VLOOKUP(VALUE(INDEX(_xlpm.kv,1)),table_loot[],2,0)&amp;" * "&amp;INDEX(_xlpm.kv,2))))),"")</f>
        <v>金币 * 2</v>
      </c>
      <c r="P158" s="23" t="s">
        <v>303</v>
      </c>
      <c r="Q158" s="23">
        <v>7</v>
      </c>
      <c r="R158" s="23" t="s">
        <v>252</v>
      </c>
    </row>
    <row r="159" spans="1:18" x14ac:dyDescent="0.2">
      <c r="A159" s="4">
        <v>6320105</v>
      </c>
      <c r="B159" s="4">
        <v>993</v>
      </c>
      <c r="C159" s="8" t="s">
        <v>379</v>
      </c>
      <c r="D159" s="4" t="str">
        <f t="shared" si="15"/>
        <v>dv_upgd_name_temp_993</v>
      </c>
      <c r="E159" s="24" t="s">
        <v>335</v>
      </c>
      <c r="F159" s="4" t="str">
        <f t="shared" si="16"/>
        <v>dv_upgd_desc_temp_993</v>
      </c>
      <c r="G159" s="19" t="s">
        <v>332</v>
      </c>
      <c r="H159" s="25" t="s">
        <v>337</v>
      </c>
      <c r="I159" s="8" t="str" cm="1">
        <f t="array" ref="I159">_xlfn.LET(_xlpm.attr_name,VLOOKUP(_xlfn.TEXTSPLIT($R159,";"),table_attr_name[#All],2,0),
_xlpm.attr_value,VALUE(_xlfn.TEXTSPLIT($Q159,";")),
_xlpm.value_type,VLOOKUP(_xlfn.TEXTSPLIT($R159,";"),table_attr_name[#All],3,0),
_xlpm.typed_value,IF(_xlpm.value_type="pts",TEXT(_xlpm.attr_value/1000,"0%"),_xlpm.attr_value),
_xlpm.signed_attr_value,IF(_xlpm.attr_value&gt;=0,"+"&amp;_xlpm.typed_value,_xlpm.typed_value),
_xlfn.IFS($A159="","",
$P159="VariableUpgrade",_xlfn.TEXTJOIN("; ",1,_xlpm.attr_name&amp;_xlpm.signed_attr_value),
LEFT($P159,2)="DU",$H159,
TRUE,"【未实装】"&amp;$H159))</f>
        <v>基础攻击间隔-20%</v>
      </c>
      <c r="J159" s="4" t="str">
        <f t="shared" si="17"/>
        <v>dv_upgd_story_temp_993</v>
      </c>
      <c r="N159" s="23" t="s">
        <v>30</v>
      </c>
      <c r="O159" s="13" t="str" cm="1">
        <f t="array" ref="O159">IF(N159&lt;&gt;"",
_xlfn.TEXTJOIN("; ",1,
_xlfn.MAP(_xlfn.TEXTSPLIT(N159,";"),
    _xlfn.LAMBDA(_xlpm.x,
        _xlfn.LET(_xlpm.kv,_xlfn.TEXTSPLIT(_xlpm.x,"="),
        VLOOKUP(VALUE(INDEX(_xlpm.kv,1)),table_loot[],2,0)&amp;" * "&amp;INDEX(_xlpm.kv,2))))),"")</f>
        <v>金币 * 1</v>
      </c>
      <c r="P159" s="23" t="s">
        <v>303</v>
      </c>
      <c r="Q159" s="23">
        <v>-200</v>
      </c>
      <c r="R159" s="23" t="s">
        <v>338</v>
      </c>
    </row>
    <row r="160" spans="1:18" x14ac:dyDescent="0.2">
      <c r="A160" s="4">
        <v>6320105</v>
      </c>
      <c r="B160" s="4">
        <v>994</v>
      </c>
      <c r="C160" s="8" t="s">
        <v>379</v>
      </c>
      <c r="D160" s="4" t="str">
        <f t="shared" si="15"/>
        <v>dv_upgd_name_temp_994</v>
      </c>
      <c r="E160" s="24" t="s">
        <v>336</v>
      </c>
      <c r="F160" s="4" t="str">
        <f t="shared" si="16"/>
        <v>dv_upgd_desc_temp_994</v>
      </c>
      <c r="G160" s="19" t="s">
        <v>332</v>
      </c>
      <c r="H160" s="25" t="s">
        <v>337</v>
      </c>
      <c r="I160" s="8" t="str" cm="1">
        <f t="array" ref="I160">_xlfn.LET(_xlpm.attr_name,VLOOKUP(_xlfn.TEXTSPLIT($R160,";"),table_attr_name[#All],2,0),
_xlpm.attr_value,VALUE(_xlfn.TEXTSPLIT($Q160,";")),
_xlpm.value_type,VLOOKUP(_xlfn.TEXTSPLIT($R160,";"),table_attr_name[#All],3,0),
_xlpm.typed_value,IF(_xlpm.value_type="pts",TEXT(_xlpm.attr_value/1000,"0%"),_xlpm.attr_value),
_xlpm.signed_attr_value,IF(_xlpm.attr_value&gt;=0,"+"&amp;_xlpm.typed_value,_xlpm.typed_value),
_xlfn.IFS($A160="","",
$P160="VariableUpgrade",_xlfn.TEXTJOIN("; ",1,_xlpm.attr_name&amp;_xlpm.signed_attr_value),
LEFT($P160,2)="DU",$H160,
TRUE,"【未实装】"&amp;$H160))</f>
        <v>基础攻击间隔-20%</v>
      </c>
      <c r="J160" s="4" t="str">
        <f t="shared" si="17"/>
        <v>dv_upgd_story_temp_994</v>
      </c>
      <c r="N160" s="23" t="s">
        <v>31</v>
      </c>
      <c r="O160" s="13" t="str" cm="1">
        <f t="array" ref="O160">IF(N160&lt;&gt;"",
_xlfn.TEXTJOIN("; ",1,
_xlfn.MAP(_xlfn.TEXTSPLIT(N160,";"),
    _xlfn.LAMBDA(_xlpm.x,
        _xlfn.LET(_xlpm.kv,_xlfn.TEXTSPLIT(_xlpm.x,"="),
        VLOOKUP(VALUE(INDEX(_xlpm.kv,1)),table_loot[],2,0)&amp;" * "&amp;INDEX(_xlpm.kv,2))))),"")</f>
        <v>金币 * 2</v>
      </c>
      <c r="P160" s="23" t="s">
        <v>303</v>
      </c>
      <c r="Q160" s="23">
        <v>-200</v>
      </c>
      <c r="R160" s="23" t="s">
        <v>338</v>
      </c>
    </row>
    <row r="161" spans="1:18" x14ac:dyDescent="0.2">
      <c r="A161" s="4">
        <v>6320105</v>
      </c>
      <c r="B161" s="4">
        <v>995</v>
      </c>
      <c r="C161" s="8" t="s">
        <v>379</v>
      </c>
      <c r="D161" s="4" t="str">
        <f t="shared" si="15"/>
        <v>dv_upgd_name_temp_995</v>
      </c>
      <c r="E161" s="24" t="s">
        <v>319</v>
      </c>
      <c r="F161" s="4" t="str">
        <f t="shared" si="16"/>
        <v>dv_upgd_desc_temp_995</v>
      </c>
      <c r="G161" s="19" t="s">
        <v>332</v>
      </c>
      <c r="H161" s="25" t="s">
        <v>318</v>
      </c>
      <c r="I161" s="8" t="str" cm="1">
        <f t="array" ref="I161">_xlfn.LET(_xlpm.attr_name,VLOOKUP(_xlfn.TEXTSPLIT($R161,";"),table_attr_name[#All],2,0),
_xlpm.attr_value,VALUE(_xlfn.TEXTSPLIT($Q161,";")),
_xlpm.value_type,VLOOKUP(_xlfn.TEXTSPLIT($R161,";"),table_attr_name[#All],3,0),
_xlpm.typed_value,IF(_xlpm.value_type="pts",TEXT(_xlpm.attr_value/1000,"0%"),_xlpm.attr_value),
_xlpm.signed_attr_value,IF(_xlpm.attr_value&gt;=0,"+"&amp;_xlpm.typed_value,_xlpm.typed_value),
_xlfn.IFS($A161="","",
$P161="VariableUpgrade",_xlfn.TEXTJOIN("; ",1,_xlpm.attr_name&amp;_xlpm.signed_attr_value),
LEFT($P161,2)="DU",$H161,
TRUE,"【未实装】"&amp;$H161))</f>
        <v>基础破甲+25%</v>
      </c>
      <c r="J161" s="4" t="str">
        <f t="shared" si="17"/>
        <v>dv_upgd_story_temp_995</v>
      </c>
      <c r="N161" s="23" t="s">
        <v>30</v>
      </c>
      <c r="O161" s="13" t="str" cm="1">
        <f t="array" ref="O161">IF(N161&lt;&gt;"",
_xlfn.TEXTJOIN("; ",1,
_xlfn.MAP(_xlfn.TEXTSPLIT(N161,";"),
    _xlfn.LAMBDA(_xlpm.x,
        _xlfn.LET(_xlpm.kv,_xlfn.TEXTSPLIT(_xlpm.x,"="),
        VLOOKUP(VALUE(INDEX(_xlpm.kv,1)),table_loot[],2,0)&amp;" * "&amp;INDEX(_xlpm.kv,2))))),"")</f>
        <v>金币 * 1</v>
      </c>
      <c r="P161" s="23" t="s">
        <v>303</v>
      </c>
      <c r="Q161" s="23">
        <v>250</v>
      </c>
      <c r="R161" s="23" t="s">
        <v>321</v>
      </c>
    </row>
    <row r="162" spans="1:18" x14ac:dyDescent="0.2">
      <c r="A162" s="4">
        <v>6320105</v>
      </c>
      <c r="B162" s="4">
        <v>996</v>
      </c>
      <c r="C162" s="8" t="s">
        <v>379</v>
      </c>
      <c r="D162" s="4" t="str">
        <f t="shared" si="15"/>
        <v>dv_upgd_name_temp_996</v>
      </c>
      <c r="E162" s="24" t="s">
        <v>320</v>
      </c>
      <c r="F162" s="4" t="str">
        <f t="shared" si="16"/>
        <v>dv_upgd_desc_temp_996</v>
      </c>
      <c r="G162" s="19" t="s">
        <v>332</v>
      </c>
      <c r="H162" s="25" t="s">
        <v>318</v>
      </c>
      <c r="I162" s="8" t="str" cm="1">
        <f t="array" ref="I162">_xlfn.LET(_xlpm.attr_name,VLOOKUP(_xlfn.TEXTSPLIT($R162,";"),table_attr_name[#All],2,0),
_xlpm.attr_value,VALUE(_xlfn.TEXTSPLIT($Q162,";")),
_xlpm.value_type,VLOOKUP(_xlfn.TEXTSPLIT($R162,";"),table_attr_name[#All],3,0),
_xlpm.typed_value,IF(_xlpm.value_type="pts",TEXT(_xlpm.attr_value/1000,"0%"),_xlpm.attr_value),
_xlpm.signed_attr_value,IF(_xlpm.attr_value&gt;=0,"+"&amp;_xlpm.typed_value,_xlpm.typed_value),
_xlfn.IFS($A162="","",
$P162="VariableUpgrade",_xlfn.TEXTJOIN("; ",1,_xlpm.attr_name&amp;_xlpm.signed_attr_value),
LEFT($P162,2)="DU",$H162,
TRUE,"【未实装】"&amp;$H162))</f>
        <v>基础破甲+25%</v>
      </c>
      <c r="J162" s="4" t="str">
        <f t="shared" si="17"/>
        <v>dv_upgd_story_temp_996</v>
      </c>
      <c r="N162" s="23" t="s">
        <v>31</v>
      </c>
      <c r="O162" s="13" t="str" cm="1">
        <f t="array" ref="O162">IF(N162&lt;&gt;"",
_xlfn.TEXTJOIN("; ",1,
_xlfn.MAP(_xlfn.TEXTSPLIT(N162,";"),
    _xlfn.LAMBDA(_xlpm.x,
        _xlfn.LET(_xlpm.kv,_xlfn.TEXTSPLIT(_xlpm.x,"="),
        VLOOKUP(VALUE(INDEX(_xlpm.kv,1)),table_loot[],2,0)&amp;" * "&amp;INDEX(_xlpm.kv,2))))),"")</f>
        <v>金币 * 2</v>
      </c>
      <c r="P162" s="23" t="s">
        <v>303</v>
      </c>
      <c r="Q162" s="23">
        <v>250</v>
      </c>
      <c r="R162" s="23" t="s">
        <v>321</v>
      </c>
    </row>
    <row r="163" spans="1:18" x14ac:dyDescent="0.2">
      <c r="A163" s="4">
        <v>6320105</v>
      </c>
      <c r="B163" s="4">
        <v>997</v>
      </c>
      <c r="C163" s="8" t="s">
        <v>379</v>
      </c>
      <c r="D163" s="4" t="str">
        <f t="shared" si="15"/>
        <v>dv_upgd_name_temp_997</v>
      </c>
      <c r="E163" s="24" t="s">
        <v>314</v>
      </c>
      <c r="F163" s="4" t="str">
        <f t="shared" si="16"/>
        <v>dv_upgd_desc_temp_997</v>
      </c>
      <c r="G163" s="19" t="s">
        <v>332</v>
      </c>
      <c r="H163" s="25" t="s">
        <v>317</v>
      </c>
      <c r="I163" s="8" t="str" cm="1">
        <f t="array" ref="I163">_xlfn.LET(_xlpm.attr_name,VLOOKUP(_xlfn.TEXTSPLIT($R163,";"),table_attr_name[#All],2,0),
_xlpm.attr_value,VALUE(_xlfn.TEXTSPLIT($Q163,";")),
_xlpm.value_type,VLOOKUP(_xlfn.TEXTSPLIT($R163,";"),table_attr_name[#All],3,0),
_xlpm.typed_value,IF(_xlpm.value_type="pts",TEXT(_xlpm.attr_value/1000,"0%"),_xlpm.attr_value),
_xlpm.signed_attr_value,IF(_xlpm.attr_value&gt;=0,"+"&amp;_xlpm.typed_value,_xlpm.typed_value),
_xlfn.IFS($A163="","",
$P163="VariableUpgrade",_xlfn.TEXTJOIN("; ",1,_xlpm.attr_name&amp;_xlpm.signed_attr_value),
LEFT($P163,2)="DU",$H163,
TRUE,"【未实装】"&amp;$H163))</f>
        <v>基础耐久+15</v>
      </c>
      <c r="J163" s="4" t="str">
        <f t="shared" si="17"/>
        <v>dv_upgd_story_temp_997</v>
      </c>
      <c r="N163" s="23" t="s">
        <v>30</v>
      </c>
      <c r="O163" s="13" t="str" cm="1">
        <f t="array" ref="O163">IF(N163&lt;&gt;"",
_xlfn.TEXTJOIN("; ",1,
_xlfn.MAP(_xlfn.TEXTSPLIT(N163,";"),
    _xlfn.LAMBDA(_xlpm.x,
        _xlfn.LET(_xlpm.kv,_xlfn.TEXTSPLIT(_xlpm.x,"="),
        VLOOKUP(VALUE(INDEX(_xlpm.kv,1)),table_loot[],2,0)&amp;" * "&amp;INDEX(_xlpm.kv,2))))),"")</f>
        <v>金币 * 1</v>
      </c>
      <c r="P163" s="23" t="s">
        <v>303</v>
      </c>
      <c r="Q163" s="23">
        <v>15</v>
      </c>
      <c r="R163" s="23" t="s">
        <v>243</v>
      </c>
    </row>
    <row r="164" spans="1:18" x14ac:dyDescent="0.2">
      <c r="A164" s="4">
        <v>6320105</v>
      </c>
      <c r="B164" s="4">
        <v>998</v>
      </c>
      <c r="C164" s="8" t="s">
        <v>379</v>
      </c>
      <c r="D164" s="4" t="str">
        <f t="shared" si="15"/>
        <v>dv_upgd_name_temp_998</v>
      </c>
      <c r="E164" s="24" t="s">
        <v>315</v>
      </c>
      <c r="F164" s="4" t="str">
        <f t="shared" si="16"/>
        <v>dv_upgd_desc_temp_998</v>
      </c>
      <c r="G164" s="19" t="s">
        <v>332</v>
      </c>
      <c r="H164" s="25" t="s">
        <v>317</v>
      </c>
      <c r="I164" s="8" t="str" cm="1">
        <f t="array" ref="I164">_xlfn.LET(_xlpm.attr_name,VLOOKUP(_xlfn.TEXTSPLIT($R164,";"),table_attr_name[#All],2,0),
_xlpm.attr_value,VALUE(_xlfn.TEXTSPLIT($Q164,";")),
_xlpm.value_type,VLOOKUP(_xlfn.TEXTSPLIT($R164,";"),table_attr_name[#All],3,0),
_xlpm.typed_value,IF(_xlpm.value_type="pts",TEXT(_xlpm.attr_value/1000,"0%"),_xlpm.attr_value),
_xlpm.signed_attr_value,IF(_xlpm.attr_value&gt;=0,"+"&amp;_xlpm.typed_value,_xlpm.typed_value),
_xlfn.IFS($A164="","",
$P164="VariableUpgrade",_xlfn.TEXTJOIN("; ",1,_xlpm.attr_name&amp;_xlpm.signed_attr_value),
LEFT($P164,2)="DU",$H164,
TRUE,"【未实装】"&amp;$H164))</f>
        <v>基础耐久+15</v>
      </c>
      <c r="J164" s="4" t="str">
        <f t="shared" si="17"/>
        <v>dv_upgd_story_temp_998</v>
      </c>
      <c r="N164" s="23" t="s">
        <v>31</v>
      </c>
      <c r="O164" s="13" t="str" cm="1">
        <f t="array" ref="O164">IF(N164&lt;&gt;"",
_xlfn.TEXTJOIN("; ",1,
_xlfn.MAP(_xlfn.TEXTSPLIT(N164,";"),
    _xlfn.LAMBDA(_xlpm.x,
        _xlfn.LET(_xlpm.kv,_xlfn.TEXTSPLIT(_xlpm.x,"="),
        VLOOKUP(VALUE(INDEX(_xlpm.kv,1)),table_loot[],2,0)&amp;" * "&amp;INDEX(_xlpm.kv,2))))),"")</f>
        <v>金币 * 2</v>
      </c>
      <c r="P164" s="23" t="s">
        <v>303</v>
      </c>
      <c r="Q164" s="23">
        <v>15</v>
      </c>
      <c r="R164" s="23" t="s">
        <v>243</v>
      </c>
    </row>
    <row r="165" spans="1:18" x14ac:dyDescent="0.2">
      <c r="A165" s="4">
        <v>6320105</v>
      </c>
      <c r="B165" s="4">
        <v>91</v>
      </c>
      <c r="C165" s="8" t="s">
        <v>379</v>
      </c>
      <c r="D165" s="4" t="str">
        <f t="shared" si="15"/>
        <v>dv_upgd_name_common_91</v>
      </c>
      <c r="E165" s="24" t="s">
        <v>175</v>
      </c>
      <c r="F165" s="23" t="str">
        <f t="shared" si="16"/>
        <v>dv_upgd_desc_common_91</v>
      </c>
      <c r="G165" s="25" t="s">
        <v>331</v>
      </c>
      <c r="H165" s="19" t="s">
        <v>290</v>
      </c>
      <c r="I165" s="8" t="str" cm="1">
        <f t="array" ref="I165">_xlfn.LET(_xlpm.attr_name,VLOOKUP(_xlfn.TEXTSPLIT($R165,";"),table_attr_name[#All],2,0),
_xlpm.attr_value,VALUE(_xlfn.TEXTSPLIT($Q165,";")),
_xlpm.value_type,VLOOKUP(_xlfn.TEXTSPLIT($R165,";"),table_attr_name[#All],3,0),
_xlpm.typed_value,IF(_xlpm.value_type="pts",TEXT(_xlpm.attr_value/1000,"0%"),_xlpm.attr_value),
_xlpm.signed_attr_value,IF(_xlpm.attr_value&gt;=0,"+"&amp;_xlpm.typed_value,_xlpm.typed_value),
_xlfn.IFS($A165="","",
$P165="VariableUpgrade",_xlfn.TEXTJOIN("; ",1,_xlpm.attr_name&amp;_xlpm.signed_attr_value),
LEFT($P165,2)="DU",$H165,
TRUE,"【未实装】"&amp;$H165))</f>
        <v>可自动运作，但无人操作时战斗效率-50</v>
      </c>
      <c r="J165" s="23" t="str">
        <f t="shared" si="17"/>
        <v>dv_upgd_story_common_91</v>
      </c>
      <c r="N165" s="4" t="s">
        <v>39</v>
      </c>
      <c r="O165" s="13" t="str" cm="1">
        <f t="array" ref="O165">IF(N165&lt;&gt;"",
_xlfn.TEXTJOIN("; ",1,
_xlfn.MAP(_xlfn.TEXTSPLIT(N165,";"),
    _xlfn.LAMBDA(_xlpm.x,
        _xlfn.LET(_xlpm.kv,_xlfn.TEXTSPLIT(_xlpm.x,"="),
        VLOOKUP(VALUE(INDEX(_xlpm.kv,1)),table_loot[],2,0)&amp;" * "&amp;INDEX(_xlpm.kv,2))))),"")</f>
        <v>灵魂 * 1</v>
      </c>
      <c r="P165" s="22" t="s">
        <v>292</v>
      </c>
      <c r="Q165" s="22">
        <v>-500</v>
      </c>
      <c r="R165" s="22"/>
    </row>
    <row r="166" spans="1:18" x14ac:dyDescent="0.2">
      <c r="A166" s="4">
        <v>6320105</v>
      </c>
      <c r="B166" s="4">
        <v>92</v>
      </c>
      <c r="C166" s="8" t="s">
        <v>379</v>
      </c>
      <c r="D166" s="4" t="str">
        <f t="shared" si="15"/>
        <v>dv_upgd_name_common_92</v>
      </c>
      <c r="E166" s="24" t="s">
        <v>291</v>
      </c>
      <c r="F166" s="23" t="str">
        <f t="shared" si="16"/>
        <v>dv_upgd_desc_common_92</v>
      </c>
      <c r="G166" s="25" t="s">
        <v>331</v>
      </c>
      <c r="H166" s="19" t="s">
        <v>289</v>
      </c>
      <c r="I166" s="8" t="str" cm="1">
        <f t="array" ref="I166">_xlfn.LET(_xlpm.attr_name,VLOOKUP(_xlfn.TEXTSPLIT($R166,";"),table_attr_name[#All],2,0),
_xlpm.attr_value,VALUE(_xlfn.TEXTSPLIT($Q166,";")),
_xlpm.value_type,VLOOKUP(_xlfn.TEXTSPLIT($R166,";"),table_attr_name[#All],3,0),
_xlpm.typed_value,IF(_xlpm.value_type="pts",TEXT(_xlpm.attr_value/1000,"0%"),_xlpm.attr_value),
_xlpm.signed_attr_value,IF(_xlpm.attr_value&gt;=0,"+"&amp;_xlpm.typed_value,_xlpm.typed_value),
_xlfn.IFS($A166="","",
$P166="VariableUpgrade",_xlfn.TEXTJOIN("; ",1,_xlpm.attr_name&amp;_xlpm.signed_attr_value),
LEFT($P166,2)="DU",$H166,
TRUE,"【未实装】"&amp;$H166))</f>
        <v>有人操作时，战斗效率额外+25</v>
      </c>
      <c r="J166" s="23" t="str">
        <f t="shared" si="17"/>
        <v>dv_upgd_story_common_92</v>
      </c>
      <c r="N166" s="4" t="s">
        <v>39</v>
      </c>
      <c r="O166" s="13" t="str" cm="1">
        <f t="array" ref="O166">IF(N166&lt;&gt;"",
_xlfn.TEXTJOIN("; ",1,
_xlfn.MAP(_xlfn.TEXTSPLIT(N166,";"),
    _xlfn.LAMBDA(_xlpm.x,
        _xlfn.LET(_xlpm.kv,_xlfn.TEXTSPLIT(_xlpm.x,"="),
        VLOOKUP(VALUE(INDEX(_xlpm.kv,1)),table_loot[],2,0)&amp;" * "&amp;INDEX(_xlpm.kv,2))))),"")</f>
        <v>灵魂 * 1</v>
      </c>
      <c r="P166" s="22" t="s">
        <v>293</v>
      </c>
      <c r="Q166" s="22">
        <v>250</v>
      </c>
      <c r="R166" s="22"/>
    </row>
    <row r="168" spans="1:18" x14ac:dyDescent="0.2">
      <c r="A168" s="4">
        <v>6320106</v>
      </c>
      <c r="B168" s="4">
        <v>0</v>
      </c>
      <c r="C168" s="8" t="s">
        <v>380</v>
      </c>
      <c r="D168" s="4" t="str">
        <f t="shared" ref="D168" si="21">IF($A168&lt;&gt;"",_xlfn.TEXTJOIN("_",1,"dv_upgd_name",IF($G168&lt;&gt;"",$G168,$A168),$B168),"")</f>
        <v>dv_upgd_name_6320106_0</v>
      </c>
      <c r="E168" s="15" t="s">
        <v>188</v>
      </c>
      <c r="F168" s="4" t="str">
        <f t="shared" ref="F168" si="22">IF($A168&lt;&gt;"",_xlfn.TEXTJOIN("_",1,"dv_upgd_desc",IF($G168&lt;&gt;"",$G168,$A168),$B168),"")</f>
        <v>dv_upgd_desc_6320106_0</v>
      </c>
      <c r="I168" s="8" t="str" cm="1">
        <f t="array" ref="I168">_xlfn.LET(_xlpm.attr_name,VLOOKUP(_xlfn.TEXTSPLIT($R168,";"),table_attr_name[#All],2,0),
_xlpm.attr_value,VALUE(_xlfn.TEXTSPLIT($Q168,";")),
_xlpm.value_type,VLOOKUP(_xlfn.TEXTSPLIT($R168,";"),table_attr_name[#All],3,0),
_xlpm.typed_value,IF(_xlpm.value_type="pts",TEXT(_xlpm.attr_value/1000,"0%"),_xlpm.attr_value),
_xlpm.signed_attr_value,IF(_xlpm.attr_value&gt;=0,"+"&amp;_xlpm.typed_value,_xlpm.typed_value),
_xlfn.IFS($A168="","",
$P168="VariableUpgrade",_xlfn.TEXTJOIN("; ",1,_xlpm.attr_name&amp;_xlpm.signed_attr_value),
LEFT($P168,2)="DU",$H168,
TRUE,"【未实装】"&amp;$H168))</f>
        <v>【未实装】</v>
      </c>
      <c r="J168" s="4" t="str">
        <f t="shared" ref="J168" si="23">IF($A168&lt;&gt;"",_xlfn.TEXTJOIN("_",1,"dv_upgd_story",IF($G168&lt;&gt;"",$G168,$A168),$B168),"")</f>
        <v>dv_upgd_story_6320106_0</v>
      </c>
      <c r="N168" s="14" t="s">
        <v>104</v>
      </c>
      <c r="O168" s="13" t="str" cm="1">
        <f t="array" ref="O168">IF(N168&lt;&gt;"",
_xlfn.TEXTJOIN("; ",1,
_xlfn.MAP(_xlfn.TEXTSPLIT(N168,";"),
    _xlfn.LAMBDA(_xlpm.x,
        _xlfn.LET(_xlpm.kv,_xlfn.TEXTSPLIT(_xlpm.x,"="),
        VLOOKUP(VALUE(INDEX(_xlpm.kv,1)),table_loot[],2,0)&amp;" * "&amp;INDEX(_xlpm.kv,2))))),"")</f>
        <v>金币 * 99999</v>
      </c>
      <c r="P168" s="14" t="s">
        <v>189</v>
      </c>
      <c r="Q168" s="14" t="s">
        <v>190</v>
      </c>
      <c r="R168" s="14" t="s">
        <v>190</v>
      </c>
    </row>
    <row r="169" spans="1:18" x14ac:dyDescent="0.2">
      <c r="A169" s="4">
        <v>6320106</v>
      </c>
      <c r="B169" s="4">
        <v>991</v>
      </c>
      <c r="C169" s="8" t="s">
        <v>380</v>
      </c>
      <c r="D169" s="4" t="str">
        <f t="shared" si="15"/>
        <v>dv_upgd_name_temp_991</v>
      </c>
      <c r="E169" s="24" t="s">
        <v>312</v>
      </c>
      <c r="F169" s="4" t="str">
        <f t="shared" si="16"/>
        <v>dv_upgd_desc_temp_991</v>
      </c>
      <c r="G169" s="19" t="s">
        <v>332</v>
      </c>
      <c r="H169" s="25" t="s">
        <v>316</v>
      </c>
      <c r="I169" s="8" t="str" cm="1">
        <f t="array" ref="I169">_xlfn.LET(_xlpm.attr_name,VLOOKUP(_xlfn.TEXTSPLIT($R169,";"),table_attr_name[#All],2,0),
_xlpm.attr_value,VALUE(_xlfn.TEXTSPLIT($Q169,";")),
_xlpm.value_type,VLOOKUP(_xlfn.TEXTSPLIT($R169,";"),table_attr_name[#All],3,0),
_xlpm.typed_value,IF(_xlpm.value_type="pts",TEXT(_xlpm.attr_value/1000,"0%"),_xlpm.attr_value),
_xlpm.signed_attr_value,IF(_xlpm.attr_value&gt;=0,"+"&amp;_xlpm.typed_value,_xlpm.typed_value),
_xlfn.IFS($A169="","",
$P169="VariableUpgrade",_xlfn.TEXTJOIN("; ",1,_xlpm.attr_name&amp;_xlpm.signed_attr_value),
LEFT($P169,2)="DU",$H169,
TRUE,"【未实装】"&amp;$H169))</f>
        <v>基础攻击力+7</v>
      </c>
      <c r="J169" s="4" t="str">
        <f t="shared" si="17"/>
        <v>dv_upgd_story_temp_991</v>
      </c>
      <c r="N169" s="23" t="s">
        <v>30</v>
      </c>
      <c r="O169" s="13" t="str" cm="1">
        <f t="array" ref="O169">IF(N169&lt;&gt;"",
_xlfn.TEXTJOIN("; ",1,
_xlfn.MAP(_xlfn.TEXTSPLIT(N169,";"),
    _xlfn.LAMBDA(_xlpm.x,
        _xlfn.LET(_xlpm.kv,_xlfn.TEXTSPLIT(_xlpm.x,"="),
        VLOOKUP(VALUE(INDEX(_xlpm.kv,1)),table_loot[],2,0)&amp;" * "&amp;INDEX(_xlpm.kv,2))))),"")</f>
        <v>金币 * 1</v>
      </c>
      <c r="P169" s="23" t="s">
        <v>303</v>
      </c>
      <c r="Q169" s="23">
        <v>7</v>
      </c>
      <c r="R169" s="23" t="s">
        <v>252</v>
      </c>
    </row>
    <row r="170" spans="1:18" x14ac:dyDescent="0.2">
      <c r="A170" s="4">
        <v>6320106</v>
      </c>
      <c r="B170" s="4">
        <v>992</v>
      </c>
      <c r="C170" s="8" t="s">
        <v>380</v>
      </c>
      <c r="D170" s="4" t="str">
        <f t="shared" si="15"/>
        <v>dv_upgd_name_temp_992</v>
      </c>
      <c r="E170" s="24" t="s">
        <v>313</v>
      </c>
      <c r="F170" s="4" t="str">
        <f t="shared" si="16"/>
        <v>dv_upgd_desc_temp_992</v>
      </c>
      <c r="G170" s="19" t="s">
        <v>332</v>
      </c>
      <c r="H170" s="25" t="s">
        <v>316</v>
      </c>
      <c r="I170" s="8" t="str" cm="1">
        <f t="array" ref="I170">_xlfn.LET(_xlpm.attr_name,VLOOKUP(_xlfn.TEXTSPLIT($R170,";"),table_attr_name[#All],2,0),
_xlpm.attr_value,VALUE(_xlfn.TEXTSPLIT($Q170,";")),
_xlpm.value_type,VLOOKUP(_xlfn.TEXTSPLIT($R170,";"),table_attr_name[#All],3,0),
_xlpm.typed_value,IF(_xlpm.value_type="pts",TEXT(_xlpm.attr_value/1000,"0%"),_xlpm.attr_value),
_xlpm.signed_attr_value,IF(_xlpm.attr_value&gt;=0,"+"&amp;_xlpm.typed_value,_xlpm.typed_value),
_xlfn.IFS($A170="","",
$P170="VariableUpgrade",_xlfn.TEXTJOIN("; ",1,_xlpm.attr_name&amp;_xlpm.signed_attr_value),
LEFT($P170,2)="DU",$H170,
TRUE,"【未实装】"&amp;$H170))</f>
        <v>基础攻击力+7</v>
      </c>
      <c r="J170" s="4" t="str">
        <f t="shared" si="17"/>
        <v>dv_upgd_story_temp_992</v>
      </c>
      <c r="N170" s="23" t="s">
        <v>31</v>
      </c>
      <c r="O170" s="13" t="str" cm="1">
        <f t="array" ref="O170">IF(N170&lt;&gt;"",
_xlfn.TEXTJOIN("; ",1,
_xlfn.MAP(_xlfn.TEXTSPLIT(N170,";"),
    _xlfn.LAMBDA(_xlpm.x,
        _xlfn.LET(_xlpm.kv,_xlfn.TEXTSPLIT(_xlpm.x,"="),
        VLOOKUP(VALUE(INDEX(_xlpm.kv,1)),table_loot[],2,0)&amp;" * "&amp;INDEX(_xlpm.kv,2))))),"")</f>
        <v>金币 * 2</v>
      </c>
      <c r="P170" s="23" t="s">
        <v>303</v>
      </c>
      <c r="Q170" s="23">
        <v>7</v>
      </c>
      <c r="R170" s="23" t="s">
        <v>252</v>
      </c>
    </row>
    <row r="171" spans="1:18" x14ac:dyDescent="0.2">
      <c r="A171" s="4">
        <v>6320106</v>
      </c>
      <c r="B171" s="4">
        <v>993</v>
      </c>
      <c r="C171" s="8" t="s">
        <v>380</v>
      </c>
      <c r="D171" s="4" t="str">
        <f t="shared" si="15"/>
        <v>dv_upgd_name_temp_993</v>
      </c>
      <c r="E171" s="24" t="s">
        <v>335</v>
      </c>
      <c r="F171" s="4" t="str">
        <f t="shared" si="16"/>
        <v>dv_upgd_desc_temp_993</v>
      </c>
      <c r="G171" s="19" t="s">
        <v>332</v>
      </c>
      <c r="H171" s="25" t="s">
        <v>337</v>
      </c>
      <c r="I171" s="8" t="str" cm="1">
        <f t="array" ref="I171">_xlfn.LET(_xlpm.attr_name,VLOOKUP(_xlfn.TEXTSPLIT($R171,";"),table_attr_name[#All],2,0),
_xlpm.attr_value,VALUE(_xlfn.TEXTSPLIT($Q171,";")),
_xlpm.value_type,VLOOKUP(_xlfn.TEXTSPLIT($R171,";"),table_attr_name[#All],3,0),
_xlpm.typed_value,IF(_xlpm.value_type="pts",TEXT(_xlpm.attr_value/1000,"0%"),_xlpm.attr_value),
_xlpm.signed_attr_value,IF(_xlpm.attr_value&gt;=0,"+"&amp;_xlpm.typed_value,_xlpm.typed_value),
_xlfn.IFS($A171="","",
$P171="VariableUpgrade",_xlfn.TEXTJOIN("; ",1,_xlpm.attr_name&amp;_xlpm.signed_attr_value),
LEFT($P171,2)="DU",$H171,
TRUE,"【未实装】"&amp;$H171))</f>
        <v>基础攻击间隔-20%</v>
      </c>
      <c r="J171" s="4" t="str">
        <f t="shared" si="17"/>
        <v>dv_upgd_story_temp_993</v>
      </c>
      <c r="N171" s="23" t="s">
        <v>30</v>
      </c>
      <c r="O171" s="13" t="str" cm="1">
        <f t="array" ref="O171">IF(N171&lt;&gt;"",
_xlfn.TEXTJOIN("; ",1,
_xlfn.MAP(_xlfn.TEXTSPLIT(N171,";"),
    _xlfn.LAMBDA(_xlpm.x,
        _xlfn.LET(_xlpm.kv,_xlfn.TEXTSPLIT(_xlpm.x,"="),
        VLOOKUP(VALUE(INDEX(_xlpm.kv,1)),table_loot[],2,0)&amp;" * "&amp;INDEX(_xlpm.kv,2))))),"")</f>
        <v>金币 * 1</v>
      </c>
      <c r="P171" s="23" t="s">
        <v>303</v>
      </c>
      <c r="Q171" s="23">
        <v>-200</v>
      </c>
      <c r="R171" s="23" t="s">
        <v>338</v>
      </c>
    </row>
    <row r="172" spans="1:18" x14ac:dyDescent="0.2">
      <c r="A172" s="4">
        <v>6320106</v>
      </c>
      <c r="B172" s="4">
        <v>994</v>
      </c>
      <c r="C172" s="8" t="s">
        <v>380</v>
      </c>
      <c r="D172" s="4" t="str">
        <f t="shared" si="15"/>
        <v>dv_upgd_name_temp_994</v>
      </c>
      <c r="E172" s="24" t="s">
        <v>336</v>
      </c>
      <c r="F172" s="4" t="str">
        <f t="shared" si="16"/>
        <v>dv_upgd_desc_temp_994</v>
      </c>
      <c r="G172" s="19" t="s">
        <v>332</v>
      </c>
      <c r="H172" s="25" t="s">
        <v>337</v>
      </c>
      <c r="I172" s="8" t="str" cm="1">
        <f t="array" ref="I172">_xlfn.LET(_xlpm.attr_name,VLOOKUP(_xlfn.TEXTSPLIT($R172,";"),table_attr_name[#All],2,0),
_xlpm.attr_value,VALUE(_xlfn.TEXTSPLIT($Q172,";")),
_xlpm.value_type,VLOOKUP(_xlfn.TEXTSPLIT($R172,";"),table_attr_name[#All],3,0),
_xlpm.typed_value,IF(_xlpm.value_type="pts",TEXT(_xlpm.attr_value/1000,"0%"),_xlpm.attr_value),
_xlpm.signed_attr_value,IF(_xlpm.attr_value&gt;=0,"+"&amp;_xlpm.typed_value,_xlpm.typed_value),
_xlfn.IFS($A172="","",
$P172="VariableUpgrade",_xlfn.TEXTJOIN("; ",1,_xlpm.attr_name&amp;_xlpm.signed_attr_value),
LEFT($P172,2)="DU",$H172,
TRUE,"【未实装】"&amp;$H172))</f>
        <v>基础攻击间隔-20%</v>
      </c>
      <c r="J172" s="4" t="str">
        <f t="shared" si="17"/>
        <v>dv_upgd_story_temp_994</v>
      </c>
      <c r="N172" s="23" t="s">
        <v>31</v>
      </c>
      <c r="O172" s="13" t="str" cm="1">
        <f t="array" ref="O172">IF(N172&lt;&gt;"",
_xlfn.TEXTJOIN("; ",1,
_xlfn.MAP(_xlfn.TEXTSPLIT(N172,";"),
    _xlfn.LAMBDA(_xlpm.x,
        _xlfn.LET(_xlpm.kv,_xlfn.TEXTSPLIT(_xlpm.x,"="),
        VLOOKUP(VALUE(INDEX(_xlpm.kv,1)),table_loot[],2,0)&amp;" * "&amp;INDEX(_xlpm.kv,2))))),"")</f>
        <v>金币 * 2</v>
      </c>
      <c r="P172" s="23" t="s">
        <v>303</v>
      </c>
      <c r="Q172" s="23">
        <v>-200</v>
      </c>
      <c r="R172" s="23" t="s">
        <v>338</v>
      </c>
    </row>
    <row r="173" spans="1:18" x14ac:dyDescent="0.2">
      <c r="A173" s="4">
        <v>6320106</v>
      </c>
      <c r="B173" s="4">
        <v>995</v>
      </c>
      <c r="C173" s="8" t="s">
        <v>380</v>
      </c>
      <c r="D173" s="4" t="str">
        <f t="shared" si="15"/>
        <v>dv_upgd_name_temp_995</v>
      </c>
      <c r="E173" s="24" t="s">
        <v>319</v>
      </c>
      <c r="F173" s="4" t="str">
        <f t="shared" si="16"/>
        <v>dv_upgd_desc_temp_995</v>
      </c>
      <c r="G173" s="19" t="s">
        <v>332</v>
      </c>
      <c r="H173" s="25" t="s">
        <v>318</v>
      </c>
      <c r="I173" s="8" t="str" cm="1">
        <f t="array" ref="I173">_xlfn.LET(_xlpm.attr_name,VLOOKUP(_xlfn.TEXTSPLIT($R173,";"),table_attr_name[#All],2,0),
_xlpm.attr_value,VALUE(_xlfn.TEXTSPLIT($Q173,";")),
_xlpm.value_type,VLOOKUP(_xlfn.TEXTSPLIT($R173,";"),table_attr_name[#All],3,0),
_xlpm.typed_value,IF(_xlpm.value_type="pts",TEXT(_xlpm.attr_value/1000,"0%"),_xlpm.attr_value),
_xlpm.signed_attr_value,IF(_xlpm.attr_value&gt;=0,"+"&amp;_xlpm.typed_value,_xlpm.typed_value),
_xlfn.IFS($A173="","",
$P173="VariableUpgrade",_xlfn.TEXTJOIN("; ",1,_xlpm.attr_name&amp;_xlpm.signed_attr_value),
LEFT($P173,2)="DU",$H173,
TRUE,"【未实装】"&amp;$H173))</f>
        <v>基础破甲+25%</v>
      </c>
      <c r="J173" s="4" t="str">
        <f t="shared" si="17"/>
        <v>dv_upgd_story_temp_995</v>
      </c>
      <c r="N173" s="23" t="s">
        <v>30</v>
      </c>
      <c r="O173" s="13" t="str" cm="1">
        <f t="array" ref="O173">IF(N173&lt;&gt;"",
_xlfn.TEXTJOIN("; ",1,
_xlfn.MAP(_xlfn.TEXTSPLIT(N173,";"),
    _xlfn.LAMBDA(_xlpm.x,
        _xlfn.LET(_xlpm.kv,_xlfn.TEXTSPLIT(_xlpm.x,"="),
        VLOOKUP(VALUE(INDEX(_xlpm.kv,1)),table_loot[],2,0)&amp;" * "&amp;INDEX(_xlpm.kv,2))))),"")</f>
        <v>金币 * 1</v>
      </c>
      <c r="P173" s="23" t="s">
        <v>303</v>
      </c>
      <c r="Q173" s="23">
        <v>250</v>
      </c>
      <c r="R173" s="23" t="s">
        <v>321</v>
      </c>
    </row>
    <row r="174" spans="1:18" x14ac:dyDescent="0.2">
      <c r="A174" s="4">
        <v>6320106</v>
      </c>
      <c r="B174" s="4">
        <v>996</v>
      </c>
      <c r="C174" s="8" t="s">
        <v>380</v>
      </c>
      <c r="D174" s="4" t="str">
        <f t="shared" si="15"/>
        <v>dv_upgd_name_temp_996</v>
      </c>
      <c r="E174" s="24" t="s">
        <v>320</v>
      </c>
      <c r="F174" s="4" t="str">
        <f t="shared" si="16"/>
        <v>dv_upgd_desc_temp_996</v>
      </c>
      <c r="G174" s="19" t="s">
        <v>332</v>
      </c>
      <c r="H174" s="25" t="s">
        <v>318</v>
      </c>
      <c r="I174" s="8" t="str" cm="1">
        <f t="array" ref="I174">_xlfn.LET(_xlpm.attr_name,VLOOKUP(_xlfn.TEXTSPLIT($R174,";"),table_attr_name[#All],2,0),
_xlpm.attr_value,VALUE(_xlfn.TEXTSPLIT($Q174,";")),
_xlpm.value_type,VLOOKUP(_xlfn.TEXTSPLIT($R174,";"),table_attr_name[#All],3,0),
_xlpm.typed_value,IF(_xlpm.value_type="pts",TEXT(_xlpm.attr_value/1000,"0%"),_xlpm.attr_value),
_xlpm.signed_attr_value,IF(_xlpm.attr_value&gt;=0,"+"&amp;_xlpm.typed_value,_xlpm.typed_value),
_xlfn.IFS($A174="","",
$P174="VariableUpgrade",_xlfn.TEXTJOIN("; ",1,_xlpm.attr_name&amp;_xlpm.signed_attr_value),
LEFT($P174,2)="DU",$H174,
TRUE,"【未实装】"&amp;$H174))</f>
        <v>基础破甲+25%</v>
      </c>
      <c r="J174" s="4" t="str">
        <f t="shared" si="17"/>
        <v>dv_upgd_story_temp_996</v>
      </c>
      <c r="N174" s="23" t="s">
        <v>31</v>
      </c>
      <c r="O174" s="13" t="str" cm="1">
        <f t="array" ref="O174">IF(N174&lt;&gt;"",
_xlfn.TEXTJOIN("; ",1,
_xlfn.MAP(_xlfn.TEXTSPLIT(N174,";"),
    _xlfn.LAMBDA(_xlpm.x,
        _xlfn.LET(_xlpm.kv,_xlfn.TEXTSPLIT(_xlpm.x,"="),
        VLOOKUP(VALUE(INDEX(_xlpm.kv,1)),table_loot[],2,0)&amp;" * "&amp;INDEX(_xlpm.kv,2))))),"")</f>
        <v>金币 * 2</v>
      </c>
      <c r="P174" s="23" t="s">
        <v>303</v>
      </c>
      <c r="Q174" s="23">
        <v>250</v>
      </c>
      <c r="R174" s="23" t="s">
        <v>321</v>
      </c>
    </row>
    <row r="175" spans="1:18" x14ac:dyDescent="0.2">
      <c r="A175" s="4">
        <v>6320106</v>
      </c>
      <c r="B175" s="4">
        <v>997</v>
      </c>
      <c r="C175" s="8" t="s">
        <v>380</v>
      </c>
      <c r="D175" s="4" t="str">
        <f t="shared" si="15"/>
        <v>dv_upgd_name_temp_997</v>
      </c>
      <c r="E175" s="24" t="s">
        <v>314</v>
      </c>
      <c r="F175" s="4" t="str">
        <f t="shared" si="16"/>
        <v>dv_upgd_desc_temp_997</v>
      </c>
      <c r="G175" s="19" t="s">
        <v>332</v>
      </c>
      <c r="H175" s="25" t="s">
        <v>317</v>
      </c>
      <c r="I175" s="8" t="str" cm="1">
        <f t="array" ref="I175">_xlfn.LET(_xlpm.attr_name,VLOOKUP(_xlfn.TEXTSPLIT($R175,";"),table_attr_name[#All],2,0),
_xlpm.attr_value,VALUE(_xlfn.TEXTSPLIT($Q175,";")),
_xlpm.value_type,VLOOKUP(_xlfn.TEXTSPLIT($R175,";"),table_attr_name[#All],3,0),
_xlpm.typed_value,IF(_xlpm.value_type="pts",TEXT(_xlpm.attr_value/1000,"0%"),_xlpm.attr_value),
_xlpm.signed_attr_value,IF(_xlpm.attr_value&gt;=0,"+"&amp;_xlpm.typed_value,_xlpm.typed_value),
_xlfn.IFS($A175="","",
$P175="VariableUpgrade",_xlfn.TEXTJOIN("; ",1,_xlpm.attr_name&amp;_xlpm.signed_attr_value),
LEFT($P175,2)="DU",$H175,
TRUE,"【未实装】"&amp;$H175))</f>
        <v>基础耐久+15</v>
      </c>
      <c r="J175" s="4" t="str">
        <f t="shared" si="17"/>
        <v>dv_upgd_story_temp_997</v>
      </c>
      <c r="N175" s="23" t="s">
        <v>30</v>
      </c>
      <c r="O175" s="13" t="str" cm="1">
        <f t="array" ref="O175">IF(N175&lt;&gt;"",
_xlfn.TEXTJOIN("; ",1,
_xlfn.MAP(_xlfn.TEXTSPLIT(N175,";"),
    _xlfn.LAMBDA(_xlpm.x,
        _xlfn.LET(_xlpm.kv,_xlfn.TEXTSPLIT(_xlpm.x,"="),
        VLOOKUP(VALUE(INDEX(_xlpm.kv,1)),table_loot[],2,0)&amp;" * "&amp;INDEX(_xlpm.kv,2))))),"")</f>
        <v>金币 * 1</v>
      </c>
      <c r="P175" s="23" t="s">
        <v>303</v>
      </c>
      <c r="Q175" s="23">
        <v>15</v>
      </c>
      <c r="R175" s="23" t="s">
        <v>243</v>
      </c>
    </row>
    <row r="176" spans="1:18" x14ac:dyDescent="0.2">
      <c r="A176" s="4">
        <v>6320106</v>
      </c>
      <c r="B176" s="4">
        <v>998</v>
      </c>
      <c r="C176" s="8" t="s">
        <v>380</v>
      </c>
      <c r="D176" s="4" t="str">
        <f t="shared" si="15"/>
        <v>dv_upgd_name_temp_998</v>
      </c>
      <c r="E176" s="24" t="s">
        <v>315</v>
      </c>
      <c r="F176" s="4" t="str">
        <f t="shared" si="16"/>
        <v>dv_upgd_desc_temp_998</v>
      </c>
      <c r="G176" s="19" t="s">
        <v>332</v>
      </c>
      <c r="H176" s="25" t="s">
        <v>317</v>
      </c>
      <c r="I176" s="8" t="str" cm="1">
        <f t="array" ref="I176">_xlfn.LET(_xlpm.attr_name,VLOOKUP(_xlfn.TEXTSPLIT($R176,";"),table_attr_name[#All],2,0),
_xlpm.attr_value,VALUE(_xlfn.TEXTSPLIT($Q176,";")),
_xlpm.value_type,VLOOKUP(_xlfn.TEXTSPLIT($R176,";"),table_attr_name[#All],3,0),
_xlpm.typed_value,IF(_xlpm.value_type="pts",TEXT(_xlpm.attr_value/1000,"0%"),_xlpm.attr_value),
_xlpm.signed_attr_value,IF(_xlpm.attr_value&gt;=0,"+"&amp;_xlpm.typed_value,_xlpm.typed_value),
_xlfn.IFS($A176="","",
$P176="VariableUpgrade",_xlfn.TEXTJOIN("; ",1,_xlpm.attr_name&amp;_xlpm.signed_attr_value),
LEFT($P176,2)="DU",$H176,
TRUE,"【未实装】"&amp;$H176))</f>
        <v>基础耐久+15</v>
      </c>
      <c r="J176" s="4" t="str">
        <f t="shared" si="17"/>
        <v>dv_upgd_story_temp_998</v>
      </c>
      <c r="N176" s="23" t="s">
        <v>31</v>
      </c>
      <c r="O176" s="13" t="str" cm="1">
        <f t="array" ref="O176">IF(N176&lt;&gt;"",
_xlfn.TEXTJOIN("; ",1,
_xlfn.MAP(_xlfn.TEXTSPLIT(N176,";"),
    _xlfn.LAMBDA(_xlpm.x,
        _xlfn.LET(_xlpm.kv,_xlfn.TEXTSPLIT(_xlpm.x,"="),
        VLOOKUP(VALUE(INDEX(_xlpm.kv,1)),table_loot[],2,0)&amp;" * "&amp;INDEX(_xlpm.kv,2))))),"")</f>
        <v>金币 * 2</v>
      </c>
      <c r="P176" s="23" t="s">
        <v>303</v>
      </c>
      <c r="Q176" s="23">
        <v>15</v>
      </c>
      <c r="R176" s="23" t="s">
        <v>243</v>
      </c>
    </row>
    <row r="177" spans="1:18" x14ac:dyDescent="0.2">
      <c r="A177" s="4">
        <v>6320106</v>
      </c>
      <c r="B177" s="4">
        <v>91</v>
      </c>
      <c r="C177" s="8" t="s">
        <v>380</v>
      </c>
      <c r="D177" s="4" t="str">
        <f t="shared" si="15"/>
        <v>dv_upgd_name_common_91</v>
      </c>
      <c r="E177" s="24" t="s">
        <v>175</v>
      </c>
      <c r="F177" s="23" t="str">
        <f t="shared" si="16"/>
        <v>dv_upgd_desc_common_91</v>
      </c>
      <c r="G177" s="25" t="s">
        <v>331</v>
      </c>
      <c r="H177" s="19" t="s">
        <v>290</v>
      </c>
      <c r="I177" s="8" t="str" cm="1">
        <f t="array" ref="I177">_xlfn.LET(_xlpm.attr_name,VLOOKUP(_xlfn.TEXTSPLIT($R177,";"),table_attr_name[#All],2,0),
_xlpm.attr_value,VALUE(_xlfn.TEXTSPLIT($Q177,";")),
_xlpm.value_type,VLOOKUP(_xlfn.TEXTSPLIT($R177,";"),table_attr_name[#All],3,0),
_xlpm.typed_value,IF(_xlpm.value_type="pts",TEXT(_xlpm.attr_value/1000,"0%"),_xlpm.attr_value),
_xlpm.signed_attr_value,IF(_xlpm.attr_value&gt;=0,"+"&amp;_xlpm.typed_value,_xlpm.typed_value),
_xlfn.IFS($A177="","",
$P177="VariableUpgrade",_xlfn.TEXTJOIN("; ",1,_xlpm.attr_name&amp;_xlpm.signed_attr_value),
LEFT($P177,2)="DU",$H177,
TRUE,"【未实装】"&amp;$H177))</f>
        <v>可自动运作，但无人操作时战斗效率-50</v>
      </c>
      <c r="J177" s="23" t="str">
        <f t="shared" si="17"/>
        <v>dv_upgd_story_common_91</v>
      </c>
      <c r="N177" s="4" t="s">
        <v>39</v>
      </c>
      <c r="O177" s="13" t="str" cm="1">
        <f t="array" ref="O177">IF(N177&lt;&gt;"",
_xlfn.TEXTJOIN("; ",1,
_xlfn.MAP(_xlfn.TEXTSPLIT(N177,";"),
    _xlfn.LAMBDA(_xlpm.x,
        _xlfn.LET(_xlpm.kv,_xlfn.TEXTSPLIT(_xlpm.x,"="),
        VLOOKUP(VALUE(INDEX(_xlpm.kv,1)),table_loot[],2,0)&amp;" * "&amp;INDEX(_xlpm.kv,2))))),"")</f>
        <v>灵魂 * 1</v>
      </c>
      <c r="P177" s="22" t="s">
        <v>292</v>
      </c>
      <c r="Q177" s="22">
        <v>-500</v>
      </c>
      <c r="R177" s="22"/>
    </row>
    <row r="178" spans="1:18" x14ac:dyDescent="0.2">
      <c r="A178" s="4">
        <v>6320106</v>
      </c>
      <c r="B178" s="4">
        <v>92</v>
      </c>
      <c r="C178" s="8" t="s">
        <v>380</v>
      </c>
      <c r="D178" s="4" t="str">
        <f t="shared" si="15"/>
        <v>dv_upgd_name_common_92</v>
      </c>
      <c r="E178" s="24" t="s">
        <v>291</v>
      </c>
      <c r="F178" s="23" t="str">
        <f t="shared" si="16"/>
        <v>dv_upgd_desc_common_92</v>
      </c>
      <c r="G178" s="25" t="s">
        <v>331</v>
      </c>
      <c r="H178" s="19" t="s">
        <v>289</v>
      </c>
      <c r="I178" s="8" t="str" cm="1">
        <f t="array" ref="I178">_xlfn.LET(_xlpm.attr_name,VLOOKUP(_xlfn.TEXTSPLIT($R178,";"),table_attr_name[#All],2,0),
_xlpm.attr_value,VALUE(_xlfn.TEXTSPLIT($Q178,";")),
_xlpm.value_type,VLOOKUP(_xlfn.TEXTSPLIT($R178,";"),table_attr_name[#All],3,0),
_xlpm.typed_value,IF(_xlpm.value_type="pts",TEXT(_xlpm.attr_value/1000,"0%"),_xlpm.attr_value),
_xlpm.signed_attr_value,IF(_xlpm.attr_value&gt;=0,"+"&amp;_xlpm.typed_value,_xlpm.typed_value),
_xlfn.IFS($A178="","",
$P178="VariableUpgrade",_xlfn.TEXTJOIN("; ",1,_xlpm.attr_name&amp;_xlpm.signed_attr_value),
LEFT($P178,2)="DU",$H178,
TRUE,"【未实装】"&amp;$H178))</f>
        <v>有人操作时，战斗效率额外+25</v>
      </c>
      <c r="J178" s="23" t="str">
        <f t="shared" si="17"/>
        <v>dv_upgd_story_common_92</v>
      </c>
      <c r="N178" s="4" t="s">
        <v>39</v>
      </c>
      <c r="O178" s="13" t="str" cm="1">
        <f t="array" ref="O178">IF(N178&lt;&gt;"",
_xlfn.TEXTJOIN("; ",1,
_xlfn.MAP(_xlfn.TEXTSPLIT(N178,";"),
    _xlfn.LAMBDA(_xlpm.x,
        _xlfn.LET(_xlpm.kv,_xlfn.TEXTSPLIT(_xlpm.x,"="),
        VLOOKUP(VALUE(INDEX(_xlpm.kv,1)),table_loot[],2,0)&amp;" * "&amp;INDEX(_xlpm.kv,2))))),"")</f>
        <v>灵魂 * 1</v>
      </c>
      <c r="P178" s="22" t="s">
        <v>293</v>
      </c>
      <c r="Q178" s="22">
        <v>250</v>
      </c>
      <c r="R178" s="22"/>
    </row>
    <row r="180" spans="1:18" x14ac:dyDescent="0.2">
      <c r="A180" s="4">
        <v>6320108</v>
      </c>
      <c r="B180" s="4">
        <v>0</v>
      </c>
      <c r="C180" s="8" t="s">
        <v>381</v>
      </c>
      <c r="D180" s="4" t="str">
        <f t="shared" ref="D180" si="24">IF($A180&lt;&gt;"",_xlfn.TEXTJOIN("_",1,"dv_upgd_name",IF($G180&lt;&gt;"",$G180,$A180),$B180),"")</f>
        <v>dv_upgd_name_6320108_0</v>
      </c>
      <c r="E180" s="15" t="s">
        <v>188</v>
      </c>
      <c r="F180" s="4" t="str">
        <f t="shared" ref="F180" si="25">IF($A180&lt;&gt;"",_xlfn.TEXTJOIN("_",1,"dv_upgd_desc",IF($G180&lt;&gt;"",$G180,$A180),$B180),"")</f>
        <v>dv_upgd_desc_6320108_0</v>
      </c>
      <c r="I180" s="8" t="str" cm="1">
        <f t="array" ref="I180">_xlfn.LET(_xlpm.attr_name,VLOOKUP(_xlfn.TEXTSPLIT($R180,";"),table_attr_name[#All],2,0),
_xlpm.attr_value,VALUE(_xlfn.TEXTSPLIT($Q180,";")),
_xlpm.value_type,VLOOKUP(_xlfn.TEXTSPLIT($R180,";"),table_attr_name[#All],3,0),
_xlpm.typed_value,IF(_xlpm.value_type="pts",TEXT(_xlpm.attr_value/1000,"0%"),_xlpm.attr_value),
_xlpm.signed_attr_value,IF(_xlpm.attr_value&gt;=0,"+"&amp;_xlpm.typed_value,_xlpm.typed_value),
_xlfn.IFS($A180="","",
$P180="VariableUpgrade",_xlfn.TEXTJOIN("; ",1,_xlpm.attr_name&amp;_xlpm.signed_attr_value),
LEFT($P180,2)="DU",$H180,
TRUE,"【未实装】"&amp;$H180))</f>
        <v>【未实装】</v>
      </c>
      <c r="J180" s="4" t="str">
        <f t="shared" ref="J180" si="26">IF($A180&lt;&gt;"",_xlfn.TEXTJOIN("_",1,"dv_upgd_story",IF($G180&lt;&gt;"",$G180,$A180),$B180),"")</f>
        <v>dv_upgd_story_6320108_0</v>
      </c>
      <c r="N180" s="14" t="s">
        <v>104</v>
      </c>
      <c r="O180" s="13" t="str" cm="1">
        <f t="array" ref="O180">IF(N180&lt;&gt;"",
_xlfn.TEXTJOIN("; ",1,
_xlfn.MAP(_xlfn.TEXTSPLIT(N180,";"),
    _xlfn.LAMBDA(_xlpm.x,
        _xlfn.LET(_xlpm.kv,_xlfn.TEXTSPLIT(_xlpm.x,"="),
        VLOOKUP(VALUE(INDEX(_xlpm.kv,1)),table_loot[],2,0)&amp;" * "&amp;INDEX(_xlpm.kv,2))))),"")</f>
        <v>金币 * 99999</v>
      </c>
      <c r="P180" s="14" t="s">
        <v>189</v>
      </c>
      <c r="Q180" s="14" t="s">
        <v>190</v>
      </c>
      <c r="R180" s="14" t="s">
        <v>190</v>
      </c>
    </row>
    <row r="181" spans="1:18" x14ac:dyDescent="0.2">
      <c r="A181" s="4">
        <v>6320108</v>
      </c>
      <c r="B181" s="4">
        <v>991</v>
      </c>
      <c r="C181" s="8" t="s">
        <v>381</v>
      </c>
      <c r="D181" s="4" t="str">
        <f t="shared" si="15"/>
        <v>dv_upgd_name_temp_991</v>
      </c>
      <c r="E181" s="24" t="s">
        <v>312</v>
      </c>
      <c r="F181" s="4" t="str">
        <f t="shared" si="16"/>
        <v>dv_upgd_desc_temp_991</v>
      </c>
      <c r="G181" s="19" t="s">
        <v>332</v>
      </c>
      <c r="H181" s="25" t="s">
        <v>316</v>
      </c>
      <c r="I181" s="8" t="str" cm="1">
        <f t="array" ref="I181">_xlfn.LET(_xlpm.attr_name,VLOOKUP(_xlfn.TEXTSPLIT($R181,";"),table_attr_name[#All],2,0),
_xlpm.attr_value,VALUE(_xlfn.TEXTSPLIT($Q181,";")),
_xlpm.value_type,VLOOKUP(_xlfn.TEXTSPLIT($R181,";"),table_attr_name[#All],3,0),
_xlpm.typed_value,IF(_xlpm.value_type="pts",TEXT(_xlpm.attr_value/1000,"0%"),_xlpm.attr_value),
_xlpm.signed_attr_value,IF(_xlpm.attr_value&gt;=0,"+"&amp;_xlpm.typed_value,_xlpm.typed_value),
_xlfn.IFS($A181="","",
$P181="VariableUpgrade",_xlfn.TEXTJOIN("; ",1,_xlpm.attr_name&amp;_xlpm.signed_attr_value),
LEFT($P181,2)="DU",$H181,
TRUE,"【未实装】"&amp;$H181))</f>
        <v>基础攻击力+7</v>
      </c>
      <c r="J181" s="4" t="str">
        <f t="shared" si="17"/>
        <v>dv_upgd_story_temp_991</v>
      </c>
      <c r="N181" s="23" t="s">
        <v>30</v>
      </c>
      <c r="O181" s="13" t="str" cm="1">
        <f t="array" ref="O181">IF(N181&lt;&gt;"",
_xlfn.TEXTJOIN("; ",1,
_xlfn.MAP(_xlfn.TEXTSPLIT(N181,";"),
    _xlfn.LAMBDA(_xlpm.x,
        _xlfn.LET(_xlpm.kv,_xlfn.TEXTSPLIT(_xlpm.x,"="),
        VLOOKUP(VALUE(INDEX(_xlpm.kv,1)),table_loot[],2,0)&amp;" * "&amp;INDEX(_xlpm.kv,2))))),"")</f>
        <v>金币 * 1</v>
      </c>
      <c r="P181" s="23" t="s">
        <v>303</v>
      </c>
      <c r="Q181" s="23">
        <v>7</v>
      </c>
      <c r="R181" s="23" t="s">
        <v>252</v>
      </c>
    </row>
    <row r="182" spans="1:18" x14ac:dyDescent="0.2">
      <c r="A182" s="4">
        <v>6320108</v>
      </c>
      <c r="B182" s="4">
        <v>992</v>
      </c>
      <c r="C182" s="8" t="s">
        <v>381</v>
      </c>
      <c r="D182" s="4" t="str">
        <f t="shared" si="15"/>
        <v>dv_upgd_name_temp_992</v>
      </c>
      <c r="E182" s="24" t="s">
        <v>313</v>
      </c>
      <c r="F182" s="4" t="str">
        <f t="shared" si="16"/>
        <v>dv_upgd_desc_temp_992</v>
      </c>
      <c r="G182" s="19" t="s">
        <v>332</v>
      </c>
      <c r="H182" s="25" t="s">
        <v>316</v>
      </c>
      <c r="I182" s="8" t="str" cm="1">
        <f t="array" ref="I182">_xlfn.LET(_xlpm.attr_name,VLOOKUP(_xlfn.TEXTSPLIT($R182,";"),table_attr_name[#All],2,0),
_xlpm.attr_value,VALUE(_xlfn.TEXTSPLIT($Q182,";")),
_xlpm.value_type,VLOOKUP(_xlfn.TEXTSPLIT($R182,";"),table_attr_name[#All],3,0),
_xlpm.typed_value,IF(_xlpm.value_type="pts",TEXT(_xlpm.attr_value/1000,"0%"),_xlpm.attr_value),
_xlpm.signed_attr_value,IF(_xlpm.attr_value&gt;=0,"+"&amp;_xlpm.typed_value,_xlpm.typed_value),
_xlfn.IFS($A182="","",
$P182="VariableUpgrade",_xlfn.TEXTJOIN("; ",1,_xlpm.attr_name&amp;_xlpm.signed_attr_value),
LEFT($P182,2)="DU",$H182,
TRUE,"【未实装】"&amp;$H182))</f>
        <v>基础攻击力+7</v>
      </c>
      <c r="J182" s="4" t="str">
        <f t="shared" si="17"/>
        <v>dv_upgd_story_temp_992</v>
      </c>
      <c r="N182" s="23" t="s">
        <v>31</v>
      </c>
      <c r="O182" s="13" t="str" cm="1">
        <f t="array" ref="O182">IF(N182&lt;&gt;"",
_xlfn.TEXTJOIN("; ",1,
_xlfn.MAP(_xlfn.TEXTSPLIT(N182,";"),
    _xlfn.LAMBDA(_xlpm.x,
        _xlfn.LET(_xlpm.kv,_xlfn.TEXTSPLIT(_xlpm.x,"="),
        VLOOKUP(VALUE(INDEX(_xlpm.kv,1)),table_loot[],2,0)&amp;" * "&amp;INDEX(_xlpm.kv,2))))),"")</f>
        <v>金币 * 2</v>
      </c>
      <c r="P182" s="23" t="s">
        <v>303</v>
      </c>
      <c r="Q182" s="23">
        <v>7</v>
      </c>
      <c r="R182" s="23" t="s">
        <v>252</v>
      </c>
    </row>
    <row r="183" spans="1:18" x14ac:dyDescent="0.2">
      <c r="A183" s="4">
        <v>6320108</v>
      </c>
      <c r="B183" s="4">
        <v>993</v>
      </c>
      <c r="C183" s="8" t="s">
        <v>381</v>
      </c>
      <c r="D183" s="4" t="str">
        <f t="shared" si="15"/>
        <v>dv_upgd_name_temp_993</v>
      </c>
      <c r="E183" s="24" t="s">
        <v>335</v>
      </c>
      <c r="F183" s="4" t="str">
        <f t="shared" si="16"/>
        <v>dv_upgd_desc_temp_993</v>
      </c>
      <c r="G183" s="19" t="s">
        <v>332</v>
      </c>
      <c r="H183" s="25" t="s">
        <v>337</v>
      </c>
      <c r="I183" s="8" t="str" cm="1">
        <f t="array" ref="I183">_xlfn.LET(_xlpm.attr_name,VLOOKUP(_xlfn.TEXTSPLIT($R183,";"),table_attr_name[#All],2,0),
_xlpm.attr_value,VALUE(_xlfn.TEXTSPLIT($Q183,";")),
_xlpm.value_type,VLOOKUP(_xlfn.TEXTSPLIT($R183,";"),table_attr_name[#All],3,0),
_xlpm.typed_value,IF(_xlpm.value_type="pts",TEXT(_xlpm.attr_value/1000,"0%"),_xlpm.attr_value),
_xlpm.signed_attr_value,IF(_xlpm.attr_value&gt;=0,"+"&amp;_xlpm.typed_value,_xlpm.typed_value),
_xlfn.IFS($A183="","",
$P183="VariableUpgrade",_xlfn.TEXTJOIN("; ",1,_xlpm.attr_name&amp;_xlpm.signed_attr_value),
LEFT($P183,2)="DU",$H183,
TRUE,"【未实装】"&amp;$H183))</f>
        <v>基础攻击间隔-20%</v>
      </c>
      <c r="J183" s="4" t="str">
        <f t="shared" si="17"/>
        <v>dv_upgd_story_temp_993</v>
      </c>
      <c r="N183" s="23" t="s">
        <v>30</v>
      </c>
      <c r="O183" s="13" t="str" cm="1">
        <f t="array" ref="O183">IF(N183&lt;&gt;"",
_xlfn.TEXTJOIN("; ",1,
_xlfn.MAP(_xlfn.TEXTSPLIT(N183,";"),
    _xlfn.LAMBDA(_xlpm.x,
        _xlfn.LET(_xlpm.kv,_xlfn.TEXTSPLIT(_xlpm.x,"="),
        VLOOKUP(VALUE(INDEX(_xlpm.kv,1)),table_loot[],2,0)&amp;" * "&amp;INDEX(_xlpm.kv,2))))),"")</f>
        <v>金币 * 1</v>
      </c>
      <c r="P183" s="23" t="s">
        <v>303</v>
      </c>
      <c r="Q183" s="23">
        <v>-200</v>
      </c>
      <c r="R183" s="23" t="s">
        <v>338</v>
      </c>
    </row>
    <row r="184" spans="1:18" x14ac:dyDescent="0.2">
      <c r="A184" s="4">
        <v>6320108</v>
      </c>
      <c r="B184" s="4">
        <v>994</v>
      </c>
      <c r="C184" s="8" t="s">
        <v>381</v>
      </c>
      <c r="D184" s="4" t="str">
        <f t="shared" si="15"/>
        <v>dv_upgd_name_temp_994</v>
      </c>
      <c r="E184" s="24" t="s">
        <v>336</v>
      </c>
      <c r="F184" s="4" t="str">
        <f t="shared" si="16"/>
        <v>dv_upgd_desc_temp_994</v>
      </c>
      <c r="G184" s="19" t="s">
        <v>332</v>
      </c>
      <c r="H184" s="25" t="s">
        <v>337</v>
      </c>
      <c r="I184" s="8" t="str" cm="1">
        <f t="array" ref="I184">_xlfn.LET(_xlpm.attr_name,VLOOKUP(_xlfn.TEXTSPLIT($R184,";"),table_attr_name[#All],2,0),
_xlpm.attr_value,VALUE(_xlfn.TEXTSPLIT($Q184,";")),
_xlpm.value_type,VLOOKUP(_xlfn.TEXTSPLIT($R184,";"),table_attr_name[#All],3,0),
_xlpm.typed_value,IF(_xlpm.value_type="pts",TEXT(_xlpm.attr_value/1000,"0%"),_xlpm.attr_value),
_xlpm.signed_attr_value,IF(_xlpm.attr_value&gt;=0,"+"&amp;_xlpm.typed_value,_xlpm.typed_value),
_xlfn.IFS($A184="","",
$P184="VariableUpgrade",_xlfn.TEXTJOIN("; ",1,_xlpm.attr_name&amp;_xlpm.signed_attr_value),
LEFT($P184,2)="DU",$H184,
TRUE,"【未实装】"&amp;$H184))</f>
        <v>基础攻击间隔-20%</v>
      </c>
      <c r="J184" s="4" t="str">
        <f t="shared" si="17"/>
        <v>dv_upgd_story_temp_994</v>
      </c>
      <c r="N184" s="23" t="s">
        <v>31</v>
      </c>
      <c r="O184" s="13" t="str" cm="1">
        <f t="array" ref="O184">IF(N184&lt;&gt;"",
_xlfn.TEXTJOIN("; ",1,
_xlfn.MAP(_xlfn.TEXTSPLIT(N184,";"),
    _xlfn.LAMBDA(_xlpm.x,
        _xlfn.LET(_xlpm.kv,_xlfn.TEXTSPLIT(_xlpm.x,"="),
        VLOOKUP(VALUE(INDEX(_xlpm.kv,1)),table_loot[],2,0)&amp;" * "&amp;INDEX(_xlpm.kv,2))))),"")</f>
        <v>金币 * 2</v>
      </c>
      <c r="P184" s="23" t="s">
        <v>303</v>
      </c>
      <c r="Q184" s="23">
        <v>-200</v>
      </c>
      <c r="R184" s="23" t="s">
        <v>338</v>
      </c>
    </row>
    <row r="185" spans="1:18" x14ac:dyDescent="0.2">
      <c r="A185" s="4">
        <v>6320108</v>
      </c>
      <c r="B185" s="4">
        <v>995</v>
      </c>
      <c r="C185" s="8" t="s">
        <v>381</v>
      </c>
      <c r="D185" s="4" t="str">
        <f t="shared" si="15"/>
        <v>dv_upgd_name_temp_995</v>
      </c>
      <c r="E185" s="24" t="s">
        <v>319</v>
      </c>
      <c r="F185" s="4" t="str">
        <f t="shared" si="16"/>
        <v>dv_upgd_desc_temp_995</v>
      </c>
      <c r="G185" s="19" t="s">
        <v>332</v>
      </c>
      <c r="H185" s="25" t="s">
        <v>318</v>
      </c>
      <c r="I185" s="8" t="str" cm="1">
        <f t="array" ref="I185">_xlfn.LET(_xlpm.attr_name,VLOOKUP(_xlfn.TEXTSPLIT($R185,";"),table_attr_name[#All],2,0),
_xlpm.attr_value,VALUE(_xlfn.TEXTSPLIT($Q185,";")),
_xlpm.value_type,VLOOKUP(_xlfn.TEXTSPLIT($R185,";"),table_attr_name[#All],3,0),
_xlpm.typed_value,IF(_xlpm.value_type="pts",TEXT(_xlpm.attr_value/1000,"0%"),_xlpm.attr_value),
_xlpm.signed_attr_value,IF(_xlpm.attr_value&gt;=0,"+"&amp;_xlpm.typed_value,_xlpm.typed_value),
_xlfn.IFS($A185="","",
$P185="VariableUpgrade",_xlfn.TEXTJOIN("; ",1,_xlpm.attr_name&amp;_xlpm.signed_attr_value),
LEFT($P185,2)="DU",$H185,
TRUE,"【未实装】"&amp;$H185))</f>
        <v>基础破甲+25%</v>
      </c>
      <c r="J185" s="4" t="str">
        <f t="shared" si="17"/>
        <v>dv_upgd_story_temp_995</v>
      </c>
      <c r="N185" s="23" t="s">
        <v>30</v>
      </c>
      <c r="O185" s="13" t="str" cm="1">
        <f t="array" ref="O185">IF(N185&lt;&gt;"",
_xlfn.TEXTJOIN("; ",1,
_xlfn.MAP(_xlfn.TEXTSPLIT(N185,";"),
    _xlfn.LAMBDA(_xlpm.x,
        _xlfn.LET(_xlpm.kv,_xlfn.TEXTSPLIT(_xlpm.x,"="),
        VLOOKUP(VALUE(INDEX(_xlpm.kv,1)),table_loot[],2,0)&amp;" * "&amp;INDEX(_xlpm.kv,2))))),"")</f>
        <v>金币 * 1</v>
      </c>
      <c r="P185" s="23" t="s">
        <v>303</v>
      </c>
      <c r="Q185" s="23">
        <v>250</v>
      </c>
      <c r="R185" s="23" t="s">
        <v>321</v>
      </c>
    </row>
    <row r="186" spans="1:18" x14ac:dyDescent="0.2">
      <c r="A186" s="4">
        <v>6320108</v>
      </c>
      <c r="B186" s="4">
        <v>996</v>
      </c>
      <c r="C186" s="8" t="s">
        <v>381</v>
      </c>
      <c r="D186" s="4" t="str">
        <f t="shared" si="15"/>
        <v>dv_upgd_name_temp_996</v>
      </c>
      <c r="E186" s="24" t="s">
        <v>320</v>
      </c>
      <c r="F186" s="4" t="str">
        <f t="shared" si="16"/>
        <v>dv_upgd_desc_temp_996</v>
      </c>
      <c r="G186" s="19" t="s">
        <v>332</v>
      </c>
      <c r="H186" s="25" t="s">
        <v>318</v>
      </c>
      <c r="I186" s="8" t="str" cm="1">
        <f t="array" ref="I186">_xlfn.LET(_xlpm.attr_name,VLOOKUP(_xlfn.TEXTSPLIT($R186,";"),table_attr_name[#All],2,0),
_xlpm.attr_value,VALUE(_xlfn.TEXTSPLIT($Q186,";")),
_xlpm.value_type,VLOOKUP(_xlfn.TEXTSPLIT($R186,";"),table_attr_name[#All],3,0),
_xlpm.typed_value,IF(_xlpm.value_type="pts",TEXT(_xlpm.attr_value/1000,"0%"),_xlpm.attr_value),
_xlpm.signed_attr_value,IF(_xlpm.attr_value&gt;=0,"+"&amp;_xlpm.typed_value,_xlpm.typed_value),
_xlfn.IFS($A186="","",
$P186="VariableUpgrade",_xlfn.TEXTJOIN("; ",1,_xlpm.attr_name&amp;_xlpm.signed_attr_value),
LEFT($P186,2)="DU",$H186,
TRUE,"【未实装】"&amp;$H186))</f>
        <v>基础破甲+25%</v>
      </c>
      <c r="J186" s="4" t="str">
        <f t="shared" si="17"/>
        <v>dv_upgd_story_temp_996</v>
      </c>
      <c r="N186" s="23" t="s">
        <v>31</v>
      </c>
      <c r="O186" s="13" t="str" cm="1">
        <f t="array" ref="O186">IF(N186&lt;&gt;"",
_xlfn.TEXTJOIN("; ",1,
_xlfn.MAP(_xlfn.TEXTSPLIT(N186,";"),
    _xlfn.LAMBDA(_xlpm.x,
        _xlfn.LET(_xlpm.kv,_xlfn.TEXTSPLIT(_xlpm.x,"="),
        VLOOKUP(VALUE(INDEX(_xlpm.kv,1)),table_loot[],2,0)&amp;" * "&amp;INDEX(_xlpm.kv,2))))),"")</f>
        <v>金币 * 2</v>
      </c>
      <c r="P186" s="23" t="s">
        <v>303</v>
      </c>
      <c r="Q186" s="23">
        <v>250</v>
      </c>
      <c r="R186" s="23" t="s">
        <v>321</v>
      </c>
    </row>
    <row r="187" spans="1:18" x14ac:dyDescent="0.2">
      <c r="A187" s="4">
        <v>6320108</v>
      </c>
      <c r="B187" s="4">
        <v>997</v>
      </c>
      <c r="C187" s="8" t="s">
        <v>381</v>
      </c>
      <c r="D187" s="4" t="str">
        <f t="shared" si="15"/>
        <v>dv_upgd_name_temp_997</v>
      </c>
      <c r="E187" s="24" t="s">
        <v>314</v>
      </c>
      <c r="F187" s="4" t="str">
        <f t="shared" si="16"/>
        <v>dv_upgd_desc_temp_997</v>
      </c>
      <c r="G187" s="19" t="s">
        <v>332</v>
      </c>
      <c r="H187" s="25" t="s">
        <v>317</v>
      </c>
      <c r="I187" s="8" t="str" cm="1">
        <f t="array" ref="I187">_xlfn.LET(_xlpm.attr_name,VLOOKUP(_xlfn.TEXTSPLIT($R187,";"),table_attr_name[#All],2,0),
_xlpm.attr_value,VALUE(_xlfn.TEXTSPLIT($Q187,";")),
_xlpm.value_type,VLOOKUP(_xlfn.TEXTSPLIT($R187,";"),table_attr_name[#All],3,0),
_xlpm.typed_value,IF(_xlpm.value_type="pts",TEXT(_xlpm.attr_value/1000,"0%"),_xlpm.attr_value),
_xlpm.signed_attr_value,IF(_xlpm.attr_value&gt;=0,"+"&amp;_xlpm.typed_value,_xlpm.typed_value),
_xlfn.IFS($A187="","",
$P187="VariableUpgrade",_xlfn.TEXTJOIN("; ",1,_xlpm.attr_name&amp;_xlpm.signed_attr_value),
LEFT($P187,2)="DU",$H187,
TRUE,"【未实装】"&amp;$H187))</f>
        <v>基础耐久+15</v>
      </c>
      <c r="J187" s="4" t="str">
        <f t="shared" si="17"/>
        <v>dv_upgd_story_temp_997</v>
      </c>
      <c r="N187" s="23" t="s">
        <v>30</v>
      </c>
      <c r="O187" s="13" t="str" cm="1">
        <f t="array" ref="O187">IF(N187&lt;&gt;"",
_xlfn.TEXTJOIN("; ",1,
_xlfn.MAP(_xlfn.TEXTSPLIT(N187,";"),
    _xlfn.LAMBDA(_xlpm.x,
        _xlfn.LET(_xlpm.kv,_xlfn.TEXTSPLIT(_xlpm.x,"="),
        VLOOKUP(VALUE(INDEX(_xlpm.kv,1)),table_loot[],2,0)&amp;" * "&amp;INDEX(_xlpm.kv,2))))),"")</f>
        <v>金币 * 1</v>
      </c>
      <c r="P187" s="23" t="s">
        <v>303</v>
      </c>
      <c r="Q187" s="23">
        <v>15</v>
      </c>
      <c r="R187" s="23" t="s">
        <v>243</v>
      </c>
    </row>
    <row r="188" spans="1:18" x14ac:dyDescent="0.2">
      <c r="A188" s="4">
        <v>6320108</v>
      </c>
      <c r="B188" s="4">
        <v>998</v>
      </c>
      <c r="C188" s="8" t="s">
        <v>381</v>
      </c>
      <c r="D188" s="4" t="str">
        <f t="shared" si="15"/>
        <v>dv_upgd_name_temp_998</v>
      </c>
      <c r="E188" s="24" t="s">
        <v>315</v>
      </c>
      <c r="F188" s="4" t="str">
        <f t="shared" si="16"/>
        <v>dv_upgd_desc_temp_998</v>
      </c>
      <c r="G188" s="19" t="s">
        <v>332</v>
      </c>
      <c r="H188" s="25" t="s">
        <v>317</v>
      </c>
      <c r="I188" s="8" t="str" cm="1">
        <f t="array" ref="I188">_xlfn.LET(_xlpm.attr_name,VLOOKUP(_xlfn.TEXTSPLIT($R188,";"),table_attr_name[#All],2,0),
_xlpm.attr_value,VALUE(_xlfn.TEXTSPLIT($Q188,";")),
_xlpm.value_type,VLOOKUP(_xlfn.TEXTSPLIT($R188,";"),table_attr_name[#All],3,0),
_xlpm.typed_value,IF(_xlpm.value_type="pts",TEXT(_xlpm.attr_value/1000,"0%"),_xlpm.attr_value),
_xlpm.signed_attr_value,IF(_xlpm.attr_value&gt;=0,"+"&amp;_xlpm.typed_value,_xlpm.typed_value),
_xlfn.IFS($A188="","",
$P188="VariableUpgrade",_xlfn.TEXTJOIN("; ",1,_xlpm.attr_name&amp;_xlpm.signed_attr_value),
LEFT($P188,2)="DU",$H188,
TRUE,"【未实装】"&amp;$H188))</f>
        <v>基础耐久+15</v>
      </c>
      <c r="J188" s="4" t="str">
        <f t="shared" si="17"/>
        <v>dv_upgd_story_temp_998</v>
      </c>
      <c r="N188" s="23" t="s">
        <v>31</v>
      </c>
      <c r="O188" s="13" t="str" cm="1">
        <f t="array" ref="O188">IF(N188&lt;&gt;"",
_xlfn.TEXTJOIN("; ",1,
_xlfn.MAP(_xlfn.TEXTSPLIT(N188,";"),
    _xlfn.LAMBDA(_xlpm.x,
        _xlfn.LET(_xlpm.kv,_xlfn.TEXTSPLIT(_xlpm.x,"="),
        VLOOKUP(VALUE(INDEX(_xlpm.kv,1)),table_loot[],2,0)&amp;" * "&amp;INDEX(_xlpm.kv,2))))),"")</f>
        <v>金币 * 2</v>
      </c>
      <c r="P188" s="23" t="s">
        <v>303</v>
      </c>
      <c r="Q188" s="23">
        <v>15</v>
      </c>
      <c r="R188" s="23" t="s">
        <v>243</v>
      </c>
    </row>
    <row r="189" spans="1:18" x14ac:dyDescent="0.2">
      <c r="A189" s="4">
        <v>6320108</v>
      </c>
      <c r="B189" s="4">
        <v>91</v>
      </c>
      <c r="C189" s="8" t="s">
        <v>381</v>
      </c>
      <c r="D189" s="4" t="str">
        <f t="shared" si="15"/>
        <v>dv_upgd_name_common_91</v>
      </c>
      <c r="E189" s="24" t="s">
        <v>175</v>
      </c>
      <c r="F189" s="23" t="str">
        <f t="shared" si="16"/>
        <v>dv_upgd_desc_common_91</v>
      </c>
      <c r="G189" s="25" t="s">
        <v>331</v>
      </c>
      <c r="H189" s="19" t="s">
        <v>290</v>
      </c>
      <c r="I189" s="8" t="str" cm="1">
        <f t="array" ref="I189">_xlfn.LET(_xlpm.attr_name,VLOOKUP(_xlfn.TEXTSPLIT($R189,";"),table_attr_name[#All],2,0),
_xlpm.attr_value,VALUE(_xlfn.TEXTSPLIT($Q189,";")),
_xlpm.value_type,VLOOKUP(_xlfn.TEXTSPLIT($R189,";"),table_attr_name[#All],3,0),
_xlpm.typed_value,IF(_xlpm.value_type="pts",TEXT(_xlpm.attr_value/1000,"0%"),_xlpm.attr_value),
_xlpm.signed_attr_value,IF(_xlpm.attr_value&gt;=0,"+"&amp;_xlpm.typed_value,_xlpm.typed_value),
_xlfn.IFS($A189="","",
$P189="VariableUpgrade",_xlfn.TEXTJOIN("; ",1,_xlpm.attr_name&amp;_xlpm.signed_attr_value),
LEFT($P189,2)="DU",$H189,
TRUE,"【未实装】"&amp;$H189))</f>
        <v>可自动运作，但无人操作时战斗效率-50</v>
      </c>
      <c r="J189" s="23" t="str">
        <f t="shared" si="17"/>
        <v>dv_upgd_story_common_91</v>
      </c>
      <c r="N189" s="4" t="s">
        <v>39</v>
      </c>
      <c r="O189" s="13" t="str" cm="1">
        <f t="array" ref="O189">IF(N189&lt;&gt;"",
_xlfn.TEXTJOIN("; ",1,
_xlfn.MAP(_xlfn.TEXTSPLIT(N189,";"),
    _xlfn.LAMBDA(_xlpm.x,
        _xlfn.LET(_xlpm.kv,_xlfn.TEXTSPLIT(_xlpm.x,"="),
        VLOOKUP(VALUE(INDEX(_xlpm.kv,1)),table_loot[],2,0)&amp;" * "&amp;INDEX(_xlpm.kv,2))))),"")</f>
        <v>灵魂 * 1</v>
      </c>
      <c r="P189" s="22" t="s">
        <v>292</v>
      </c>
      <c r="Q189" s="22">
        <v>-500</v>
      </c>
      <c r="R189" s="22"/>
    </row>
    <row r="190" spans="1:18" x14ac:dyDescent="0.2">
      <c r="A190" s="4">
        <v>6320108</v>
      </c>
      <c r="B190" s="4">
        <v>92</v>
      </c>
      <c r="C190" s="8" t="s">
        <v>381</v>
      </c>
      <c r="D190" s="4" t="str">
        <f t="shared" si="15"/>
        <v>dv_upgd_name_common_92</v>
      </c>
      <c r="E190" s="24" t="s">
        <v>291</v>
      </c>
      <c r="F190" s="23" t="str">
        <f t="shared" si="16"/>
        <v>dv_upgd_desc_common_92</v>
      </c>
      <c r="G190" s="25" t="s">
        <v>331</v>
      </c>
      <c r="H190" s="19" t="s">
        <v>289</v>
      </c>
      <c r="I190" s="8" t="str" cm="1">
        <f t="array" ref="I190">_xlfn.LET(_xlpm.attr_name,VLOOKUP(_xlfn.TEXTSPLIT($R190,";"),table_attr_name[#All],2,0),
_xlpm.attr_value,VALUE(_xlfn.TEXTSPLIT($Q190,";")),
_xlpm.value_type,VLOOKUP(_xlfn.TEXTSPLIT($R190,";"),table_attr_name[#All],3,0),
_xlpm.typed_value,IF(_xlpm.value_type="pts",TEXT(_xlpm.attr_value/1000,"0%"),_xlpm.attr_value),
_xlpm.signed_attr_value,IF(_xlpm.attr_value&gt;=0,"+"&amp;_xlpm.typed_value,_xlpm.typed_value),
_xlfn.IFS($A190="","",
$P190="VariableUpgrade",_xlfn.TEXTJOIN("; ",1,_xlpm.attr_name&amp;_xlpm.signed_attr_value),
LEFT($P190,2)="DU",$H190,
TRUE,"【未实装】"&amp;$H190))</f>
        <v>有人操作时，战斗效率额外+25</v>
      </c>
      <c r="J190" s="23" t="str">
        <f t="shared" si="17"/>
        <v>dv_upgd_story_common_92</v>
      </c>
      <c r="N190" s="4" t="s">
        <v>39</v>
      </c>
      <c r="O190" s="13" t="str" cm="1">
        <f t="array" ref="O190">IF(N190&lt;&gt;"",
_xlfn.TEXTJOIN("; ",1,
_xlfn.MAP(_xlfn.TEXTSPLIT(N190,";"),
    _xlfn.LAMBDA(_xlpm.x,
        _xlfn.LET(_xlpm.kv,_xlfn.TEXTSPLIT(_xlpm.x,"="),
        VLOOKUP(VALUE(INDEX(_xlpm.kv,1)),table_loot[],2,0)&amp;" * "&amp;INDEX(_xlpm.kv,2))))),"")</f>
        <v>灵魂 * 1</v>
      </c>
      <c r="P190" s="22" t="s">
        <v>293</v>
      </c>
      <c r="Q190" s="22">
        <v>250</v>
      </c>
      <c r="R190" s="22"/>
    </row>
    <row r="192" spans="1:18" x14ac:dyDescent="0.2">
      <c r="A192" s="4">
        <v>6320109</v>
      </c>
      <c r="B192" s="4">
        <v>0</v>
      </c>
      <c r="C192" s="8" t="s">
        <v>382</v>
      </c>
      <c r="D192" s="4" t="str">
        <f t="shared" ref="D192" si="27">IF($A192&lt;&gt;"",_xlfn.TEXTJOIN("_",1,"dv_upgd_name",IF($G192&lt;&gt;"",$G192,$A192),$B192),"")</f>
        <v>dv_upgd_name_6320109_0</v>
      </c>
      <c r="E192" s="15" t="s">
        <v>188</v>
      </c>
      <c r="F192" s="4" t="str">
        <f t="shared" ref="F192" si="28">IF($A192&lt;&gt;"",_xlfn.TEXTJOIN("_",1,"dv_upgd_desc",IF($G192&lt;&gt;"",$G192,$A192),$B192),"")</f>
        <v>dv_upgd_desc_6320109_0</v>
      </c>
      <c r="I192" s="8" t="str" cm="1">
        <f t="array" ref="I192">_xlfn.LET(_xlpm.attr_name,VLOOKUP(_xlfn.TEXTSPLIT($R192,";"),table_attr_name[#All],2,0),
_xlpm.attr_value,VALUE(_xlfn.TEXTSPLIT($Q192,";")),
_xlpm.value_type,VLOOKUP(_xlfn.TEXTSPLIT($R192,";"),table_attr_name[#All],3,0),
_xlpm.typed_value,IF(_xlpm.value_type="pts",TEXT(_xlpm.attr_value/1000,"0%"),_xlpm.attr_value),
_xlpm.signed_attr_value,IF(_xlpm.attr_value&gt;=0,"+"&amp;_xlpm.typed_value,_xlpm.typed_value),
_xlfn.IFS($A192="","",
$P192="VariableUpgrade",_xlfn.TEXTJOIN("; ",1,_xlpm.attr_name&amp;_xlpm.signed_attr_value),
LEFT($P192,2)="DU",$H192,
TRUE,"【未实装】"&amp;$H192))</f>
        <v>【未实装】</v>
      </c>
      <c r="J192" s="4" t="str">
        <f t="shared" ref="J192" si="29">IF($A192&lt;&gt;"",_xlfn.TEXTJOIN("_",1,"dv_upgd_story",IF($G192&lt;&gt;"",$G192,$A192),$B192),"")</f>
        <v>dv_upgd_story_6320109_0</v>
      </c>
      <c r="N192" s="14" t="s">
        <v>104</v>
      </c>
      <c r="O192" s="13" t="str" cm="1">
        <f t="array" ref="O192">IF(N192&lt;&gt;"",
_xlfn.TEXTJOIN("; ",1,
_xlfn.MAP(_xlfn.TEXTSPLIT(N192,";"),
    _xlfn.LAMBDA(_xlpm.x,
        _xlfn.LET(_xlpm.kv,_xlfn.TEXTSPLIT(_xlpm.x,"="),
        VLOOKUP(VALUE(INDEX(_xlpm.kv,1)),table_loot[],2,0)&amp;" * "&amp;INDEX(_xlpm.kv,2))))),"")</f>
        <v>金币 * 99999</v>
      </c>
      <c r="P192" s="14" t="s">
        <v>189</v>
      </c>
      <c r="Q192" s="14" t="s">
        <v>190</v>
      </c>
      <c r="R192" s="14" t="s">
        <v>190</v>
      </c>
    </row>
    <row r="193" spans="1:18" x14ac:dyDescent="0.2">
      <c r="A193" s="4">
        <v>6320109</v>
      </c>
      <c r="B193" s="4">
        <v>991</v>
      </c>
      <c r="C193" s="8" t="s">
        <v>382</v>
      </c>
      <c r="D193" s="4" t="str">
        <f t="shared" si="15"/>
        <v>dv_upgd_name_temp_991</v>
      </c>
      <c r="E193" s="24" t="s">
        <v>312</v>
      </c>
      <c r="F193" s="4" t="str">
        <f t="shared" si="16"/>
        <v>dv_upgd_desc_temp_991</v>
      </c>
      <c r="G193" s="19" t="s">
        <v>332</v>
      </c>
      <c r="H193" s="25" t="s">
        <v>316</v>
      </c>
      <c r="I193" s="8" t="str" cm="1">
        <f t="array" ref="I193">_xlfn.LET(_xlpm.attr_name,VLOOKUP(_xlfn.TEXTSPLIT($R193,";"),table_attr_name[#All],2,0),
_xlpm.attr_value,VALUE(_xlfn.TEXTSPLIT($Q193,";")),
_xlpm.value_type,VLOOKUP(_xlfn.TEXTSPLIT($R193,";"),table_attr_name[#All],3,0),
_xlpm.typed_value,IF(_xlpm.value_type="pts",TEXT(_xlpm.attr_value/1000,"0%"),_xlpm.attr_value),
_xlpm.signed_attr_value,IF(_xlpm.attr_value&gt;=0,"+"&amp;_xlpm.typed_value,_xlpm.typed_value),
_xlfn.IFS($A193="","",
$P193="VariableUpgrade",_xlfn.TEXTJOIN("; ",1,_xlpm.attr_name&amp;_xlpm.signed_attr_value),
LEFT($P193,2)="DU",$H193,
TRUE,"【未实装】"&amp;$H193))</f>
        <v>基础攻击力+7</v>
      </c>
      <c r="J193" s="4" t="str">
        <f t="shared" si="17"/>
        <v>dv_upgd_story_temp_991</v>
      </c>
      <c r="N193" s="23" t="s">
        <v>30</v>
      </c>
      <c r="O193" s="13" t="str" cm="1">
        <f t="array" ref="O193">IF(N193&lt;&gt;"",
_xlfn.TEXTJOIN("; ",1,
_xlfn.MAP(_xlfn.TEXTSPLIT(N193,";"),
    _xlfn.LAMBDA(_xlpm.x,
        _xlfn.LET(_xlpm.kv,_xlfn.TEXTSPLIT(_xlpm.x,"="),
        VLOOKUP(VALUE(INDEX(_xlpm.kv,1)),table_loot[],2,0)&amp;" * "&amp;INDEX(_xlpm.kv,2))))),"")</f>
        <v>金币 * 1</v>
      </c>
      <c r="P193" s="23" t="s">
        <v>303</v>
      </c>
      <c r="Q193" s="23">
        <v>7</v>
      </c>
      <c r="R193" s="23" t="s">
        <v>252</v>
      </c>
    </row>
    <row r="194" spans="1:18" x14ac:dyDescent="0.2">
      <c r="A194" s="4">
        <v>6320109</v>
      </c>
      <c r="B194" s="4">
        <v>992</v>
      </c>
      <c r="C194" s="8" t="s">
        <v>382</v>
      </c>
      <c r="D194" s="4" t="str">
        <f t="shared" si="15"/>
        <v>dv_upgd_name_temp_992</v>
      </c>
      <c r="E194" s="24" t="s">
        <v>313</v>
      </c>
      <c r="F194" s="4" t="str">
        <f t="shared" si="16"/>
        <v>dv_upgd_desc_temp_992</v>
      </c>
      <c r="G194" s="19" t="s">
        <v>332</v>
      </c>
      <c r="H194" s="25" t="s">
        <v>316</v>
      </c>
      <c r="I194" s="8" t="str" cm="1">
        <f t="array" ref="I194">_xlfn.LET(_xlpm.attr_name,VLOOKUP(_xlfn.TEXTSPLIT($R194,";"),table_attr_name[#All],2,0),
_xlpm.attr_value,VALUE(_xlfn.TEXTSPLIT($Q194,";")),
_xlpm.value_type,VLOOKUP(_xlfn.TEXTSPLIT($R194,";"),table_attr_name[#All],3,0),
_xlpm.typed_value,IF(_xlpm.value_type="pts",TEXT(_xlpm.attr_value/1000,"0%"),_xlpm.attr_value),
_xlpm.signed_attr_value,IF(_xlpm.attr_value&gt;=0,"+"&amp;_xlpm.typed_value,_xlpm.typed_value),
_xlfn.IFS($A194="","",
$P194="VariableUpgrade",_xlfn.TEXTJOIN("; ",1,_xlpm.attr_name&amp;_xlpm.signed_attr_value),
LEFT($P194,2)="DU",$H194,
TRUE,"【未实装】"&amp;$H194))</f>
        <v>基础攻击力+7</v>
      </c>
      <c r="J194" s="4" t="str">
        <f t="shared" si="17"/>
        <v>dv_upgd_story_temp_992</v>
      </c>
      <c r="N194" s="23" t="s">
        <v>31</v>
      </c>
      <c r="O194" s="13" t="str" cm="1">
        <f t="array" ref="O194">IF(N194&lt;&gt;"",
_xlfn.TEXTJOIN("; ",1,
_xlfn.MAP(_xlfn.TEXTSPLIT(N194,";"),
    _xlfn.LAMBDA(_xlpm.x,
        _xlfn.LET(_xlpm.kv,_xlfn.TEXTSPLIT(_xlpm.x,"="),
        VLOOKUP(VALUE(INDEX(_xlpm.kv,1)),table_loot[],2,0)&amp;" * "&amp;INDEX(_xlpm.kv,2))))),"")</f>
        <v>金币 * 2</v>
      </c>
      <c r="P194" s="23" t="s">
        <v>303</v>
      </c>
      <c r="Q194" s="23">
        <v>7</v>
      </c>
      <c r="R194" s="23" t="s">
        <v>252</v>
      </c>
    </row>
    <row r="195" spans="1:18" x14ac:dyDescent="0.2">
      <c r="A195" s="4">
        <v>6320109</v>
      </c>
      <c r="B195" s="4">
        <v>993</v>
      </c>
      <c r="C195" s="8" t="s">
        <v>382</v>
      </c>
      <c r="D195" s="4" t="str">
        <f t="shared" si="15"/>
        <v>dv_upgd_name_temp_993</v>
      </c>
      <c r="E195" s="24" t="s">
        <v>335</v>
      </c>
      <c r="F195" s="4" t="str">
        <f t="shared" si="16"/>
        <v>dv_upgd_desc_temp_993</v>
      </c>
      <c r="G195" s="19" t="s">
        <v>332</v>
      </c>
      <c r="H195" s="25" t="s">
        <v>337</v>
      </c>
      <c r="I195" s="8" t="str" cm="1">
        <f t="array" ref="I195">_xlfn.LET(_xlpm.attr_name,VLOOKUP(_xlfn.TEXTSPLIT($R195,";"),table_attr_name[#All],2,0),
_xlpm.attr_value,VALUE(_xlfn.TEXTSPLIT($Q195,";")),
_xlpm.value_type,VLOOKUP(_xlfn.TEXTSPLIT($R195,";"),table_attr_name[#All],3,0),
_xlpm.typed_value,IF(_xlpm.value_type="pts",TEXT(_xlpm.attr_value/1000,"0%"),_xlpm.attr_value),
_xlpm.signed_attr_value,IF(_xlpm.attr_value&gt;=0,"+"&amp;_xlpm.typed_value,_xlpm.typed_value),
_xlfn.IFS($A195="","",
$P195="VariableUpgrade",_xlfn.TEXTJOIN("; ",1,_xlpm.attr_name&amp;_xlpm.signed_attr_value),
LEFT($P195,2)="DU",$H195,
TRUE,"【未实装】"&amp;$H195))</f>
        <v>基础攻击间隔-20%</v>
      </c>
      <c r="J195" s="4" t="str">
        <f t="shared" si="17"/>
        <v>dv_upgd_story_temp_993</v>
      </c>
      <c r="N195" s="23" t="s">
        <v>30</v>
      </c>
      <c r="O195" s="13" t="str" cm="1">
        <f t="array" ref="O195">IF(N195&lt;&gt;"",
_xlfn.TEXTJOIN("; ",1,
_xlfn.MAP(_xlfn.TEXTSPLIT(N195,";"),
    _xlfn.LAMBDA(_xlpm.x,
        _xlfn.LET(_xlpm.kv,_xlfn.TEXTSPLIT(_xlpm.x,"="),
        VLOOKUP(VALUE(INDEX(_xlpm.kv,1)),table_loot[],2,0)&amp;" * "&amp;INDEX(_xlpm.kv,2))))),"")</f>
        <v>金币 * 1</v>
      </c>
      <c r="P195" s="23" t="s">
        <v>303</v>
      </c>
      <c r="Q195" s="23">
        <v>-200</v>
      </c>
      <c r="R195" s="23" t="s">
        <v>338</v>
      </c>
    </row>
    <row r="196" spans="1:18" x14ac:dyDescent="0.2">
      <c r="A196" s="4">
        <v>6320109</v>
      </c>
      <c r="B196" s="4">
        <v>994</v>
      </c>
      <c r="C196" s="8" t="s">
        <v>382</v>
      </c>
      <c r="D196" s="4" t="str">
        <f t="shared" si="15"/>
        <v>dv_upgd_name_temp_994</v>
      </c>
      <c r="E196" s="24" t="s">
        <v>336</v>
      </c>
      <c r="F196" s="4" t="str">
        <f t="shared" si="16"/>
        <v>dv_upgd_desc_temp_994</v>
      </c>
      <c r="G196" s="19" t="s">
        <v>332</v>
      </c>
      <c r="H196" s="25" t="s">
        <v>337</v>
      </c>
      <c r="I196" s="8" t="str" cm="1">
        <f t="array" ref="I196">_xlfn.LET(_xlpm.attr_name,VLOOKUP(_xlfn.TEXTSPLIT($R196,";"),table_attr_name[#All],2,0),
_xlpm.attr_value,VALUE(_xlfn.TEXTSPLIT($Q196,";")),
_xlpm.value_type,VLOOKUP(_xlfn.TEXTSPLIT($R196,";"),table_attr_name[#All],3,0),
_xlpm.typed_value,IF(_xlpm.value_type="pts",TEXT(_xlpm.attr_value/1000,"0%"),_xlpm.attr_value),
_xlpm.signed_attr_value,IF(_xlpm.attr_value&gt;=0,"+"&amp;_xlpm.typed_value,_xlpm.typed_value),
_xlfn.IFS($A196="","",
$P196="VariableUpgrade",_xlfn.TEXTJOIN("; ",1,_xlpm.attr_name&amp;_xlpm.signed_attr_value),
LEFT($P196,2)="DU",$H196,
TRUE,"【未实装】"&amp;$H196))</f>
        <v>基础攻击间隔-20%</v>
      </c>
      <c r="J196" s="4" t="str">
        <f t="shared" si="17"/>
        <v>dv_upgd_story_temp_994</v>
      </c>
      <c r="N196" s="23" t="s">
        <v>31</v>
      </c>
      <c r="O196" s="13" t="str" cm="1">
        <f t="array" ref="O196">IF(N196&lt;&gt;"",
_xlfn.TEXTJOIN("; ",1,
_xlfn.MAP(_xlfn.TEXTSPLIT(N196,";"),
    _xlfn.LAMBDA(_xlpm.x,
        _xlfn.LET(_xlpm.kv,_xlfn.TEXTSPLIT(_xlpm.x,"="),
        VLOOKUP(VALUE(INDEX(_xlpm.kv,1)),table_loot[],2,0)&amp;" * "&amp;INDEX(_xlpm.kv,2))))),"")</f>
        <v>金币 * 2</v>
      </c>
      <c r="P196" s="23" t="s">
        <v>303</v>
      </c>
      <c r="Q196" s="23">
        <v>-200</v>
      </c>
      <c r="R196" s="23" t="s">
        <v>338</v>
      </c>
    </row>
    <row r="197" spans="1:18" x14ac:dyDescent="0.2">
      <c r="A197" s="4">
        <v>6320109</v>
      </c>
      <c r="B197" s="4">
        <v>995</v>
      </c>
      <c r="C197" s="8" t="s">
        <v>382</v>
      </c>
      <c r="D197" s="4" t="str">
        <f t="shared" si="15"/>
        <v>dv_upgd_name_temp_995</v>
      </c>
      <c r="E197" s="24" t="s">
        <v>319</v>
      </c>
      <c r="F197" s="4" t="str">
        <f t="shared" si="16"/>
        <v>dv_upgd_desc_temp_995</v>
      </c>
      <c r="G197" s="19" t="s">
        <v>332</v>
      </c>
      <c r="H197" s="25" t="s">
        <v>318</v>
      </c>
      <c r="I197" s="8" t="str" cm="1">
        <f t="array" ref="I197">_xlfn.LET(_xlpm.attr_name,VLOOKUP(_xlfn.TEXTSPLIT($R197,";"),table_attr_name[#All],2,0),
_xlpm.attr_value,VALUE(_xlfn.TEXTSPLIT($Q197,";")),
_xlpm.value_type,VLOOKUP(_xlfn.TEXTSPLIT($R197,";"),table_attr_name[#All],3,0),
_xlpm.typed_value,IF(_xlpm.value_type="pts",TEXT(_xlpm.attr_value/1000,"0%"),_xlpm.attr_value),
_xlpm.signed_attr_value,IF(_xlpm.attr_value&gt;=0,"+"&amp;_xlpm.typed_value,_xlpm.typed_value),
_xlfn.IFS($A197="","",
$P197="VariableUpgrade",_xlfn.TEXTJOIN("; ",1,_xlpm.attr_name&amp;_xlpm.signed_attr_value),
LEFT($P197,2)="DU",$H197,
TRUE,"【未实装】"&amp;$H197))</f>
        <v>基础破甲+25%</v>
      </c>
      <c r="J197" s="4" t="str">
        <f t="shared" si="17"/>
        <v>dv_upgd_story_temp_995</v>
      </c>
      <c r="N197" s="23" t="s">
        <v>30</v>
      </c>
      <c r="O197" s="13" t="str" cm="1">
        <f t="array" ref="O197">IF(N197&lt;&gt;"",
_xlfn.TEXTJOIN("; ",1,
_xlfn.MAP(_xlfn.TEXTSPLIT(N197,";"),
    _xlfn.LAMBDA(_xlpm.x,
        _xlfn.LET(_xlpm.kv,_xlfn.TEXTSPLIT(_xlpm.x,"="),
        VLOOKUP(VALUE(INDEX(_xlpm.kv,1)),table_loot[],2,0)&amp;" * "&amp;INDEX(_xlpm.kv,2))))),"")</f>
        <v>金币 * 1</v>
      </c>
      <c r="P197" s="23" t="s">
        <v>303</v>
      </c>
      <c r="Q197" s="23">
        <v>250</v>
      </c>
      <c r="R197" s="23" t="s">
        <v>321</v>
      </c>
    </row>
    <row r="198" spans="1:18" x14ac:dyDescent="0.2">
      <c r="A198" s="4">
        <v>6320109</v>
      </c>
      <c r="B198" s="4">
        <v>996</v>
      </c>
      <c r="C198" s="8" t="s">
        <v>382</v>
      </c>
      <c r="D198" s="4" t="str">
        <f t="shared" si="15"/>
        <v>dv_upgd_name_temp_996</v>
      </c>
      <c r="E198" s="24" t="s">
        <v>320</v>
      </c>
      <c r="F198" s="4" t="str">
        <f t="shared" si="16"/>
        <v>dv_upgd_desc_temp_996</v>
      </c>
      <c r="G198" s="19" t="s">
        <v>332</v>
      </c>
      <c r="H198" s="25" t="s">
        <v>318</v>
      </c>
      <c r="I198" s="8" t="str" cm="1">
        <f t="array" ref="I198">_xlfn.LET(_xlpm.attr_name,VLOOKUP(_xlfn.TEXTSPLIT($R198,";"),table_attr_name[#All],2,0),
_xlpm.attr_value,VALUE(_xlfn.TEXTSPLIT($Q198,";")),
_xlpm.value_type,VLOOKUP(_xlfn.TEXTSPLIT($R198,";"),table_attr_name[#All],3,0),
_xlpm.typed_value,IF(_xlpm.value_type="pts",TEXT(_xlpm.attr_value/1000,"0%"),_xlpm.attr_value),
_xlpm.signed_attr_value,IF(_xlpm.attr_value&gt;=0,"+"&amp;_xlpm.typed_value,_xlpm.typed_value),
_xlfn.IFS($A198="","",
$P198="VariableUpgrade",_xlfn.TEXTJOIN("; ",1,_xlpm.attr_name&amp;_xlpm.signed_attr_value),
LEFT($P198,2)="DU",$H198,
TRUE,"【未实装】"&amp;$H198))</f>
        <v>基础破甲+25%</v>
      </c>
      <c r="J198" s="4" t="str">
        <f t="shared" si="17"/>
        <v>dv_upgd_story_temp_996</v>
      </c>
      <c r="N198" s="23" t="s">
        <v>31</v>
      </c>
      <c r="O198" s="13" t="str" cm="1">
        <f t="array" ref="O198">IF(N198&lt;&gt;"",
_xlfn.TEXTJOIN("; ",1,
_xlfn.MAP(_xlfn.TEXTSPLIT(N198,";"),
    _xlfn.LAMBDA(_xlpm.x,
        _xlfn.LET(_xlpm.kv,_xlfn.TEXTSPLIT(_xlpm.x,"="),
        VLOOKUP(VALUE(INDEX(_xlpm.kv,1)),table_loot[],2,0)&amp;" * "&amp;INDEX(_xlpm.kv,2))))),"")</f>
        <v>金币 * 2</v>
      </c>
      <c r="P198" s="23" t="s">
        <v>303</v>
      </c>
      <c r="Q198" s="23">
        <v>250</v>
      </c>
      <c r="R198" s="23" t="s">
        <v>321</v>
      </c>
    </row>
    <row r="199" spans="1:18" x14ac:dyDescent="0.2">
      <c r="A199" s="4">
        <v>6320109</v>
      </c>
      <c r="B199" s="4">
        <v>997</v>
      </c>
      <c r="C199" s="8" t="s">
        <v>382</v>
      </c>
      <c r="D199" s="4" t="str">
        <f t="shared" si="15"/>
        <v>dv_upgd_name_temp_997</v>
      </c>
      <c r="E199" s="24" t="s">
        <v>314</v>
      </c>
      <c r="F199" s="4" t="str">
        <f t="shared" si="16"/>
        <v>dv_upgd_desc_temp_997</v>
      </c>
      <c r="G199" s="19" t="s">
        <v>332</v>
      </c>
      <c r="H199" s="25" t="s">
        <v>317</v>
      </c>
      <c r="I199" s="8" t="str" cm="1">
        <f t="array" ref="I199">_xlfn.LET(_xlpm.attr_name,VLOOKUP(_xlfn.TEXTSPLIT($R199,";"),table_attr_name[#All],2,0),
_xlpm.attr_value,VALUE(_xlfn.TEXTSPLIT($Q199,";")),
_xlpm.value_type,VLOOKUP(_xlfn.TEXTSPLIT($R199,";"),table_attr_name[#All],3,0),
_xlpm.typed_value,IF(_xlpm.value_type="pts",TEXT(_xlpm.attr_value/1000,"0%"),_xlpm.attr_value),
_xlpm.signed_attr_value,IF(_xlpm.attr_value&gt;=0,"+"&amp;_xlpm.typed_value,_xlpm.typed_value),
_xlfn.IFS($A199="","",
$P199="VariableUpgrade",_xlfn.TEXTJOIN("; ",1,_xlpm.attr_name&amp;_xlpm.signed_attr_value),
LEFT($P199,2)="DU",$H199,
TRUE,"【未实装】"&amp;$H199))</f>
        <v>基础耐久+15</v>
      </c>
      <c r="J199" s="4" t="str">
        <f t="shared" si="17"/>
        <v>dv_upgd_story_temp_997</v>
      </c>
      <c r="N199" s="23" t="s">
        <v>30</v>
      </c>
      <c r="O199" s="13" t="str" cm="1">
        <f t="array" ref="O199">IF(N199&lt;&gt;"",
_xlfn.TEXTJOIN("; ",1,
_xlfn.MAP(_xlfn.TEXTSPLIT(N199,";"),
    _xlfn.LAMBDA(_xlpm.x,
        _xlfn.LET(_xlpm.kv,_xlfn.TEXTSPLIT(_xlpm.x,"="),
        VLOOKUP(VALUE(INDEX(_xlpm.kv,1)),table_loot[],2,0)&amp;" * "&amp;INDEX(_xlpm.kv,2))))),"")</f>
        <v>金币 * 1</v>
      </c>
      <c r="P199" s="23" t="s">
        <v>303</v>
      </c>
      <c r="Q199" s="23">
        <v>15</v>
      </c>
      <c r="R199" s="23" t="s">
        <v>243</v>
      </c>
    </row>
    <row r="200" spans="1:18" x14ac:dyDescent="0.2">
      <c r="A200" s="4">
        <v>6320109</v>
      </c>
      <c r="B200" s="4">
        <v>998</v>
      </c>
      <c r="C200" s="8" t="s">
        <v>382</v>
      </c>
      <c r="D200" s="4" t="str">
        <f t="shared" si="15"/>
        <v>dv_upgd_name_temp_998</v>
      </c>
      <c r="E200" s="24" t="s">
        <v>315</v>
      </c>
      <c r="F200" s="4" t="str">
        <f t="shared" si="16"/>
        <v>dv_upgd_desc_temp_998</v>
      </c>
      <c r="G200" s="19" t="s">
        <v>332</v>
      </c>
      <c r="H200" s="25" t="s">
        <v>317</v>
      </c>
      <c r="I200" s="8" t="str" cm="1">
        <f t="array" ref="I200">_xlfn.LET(_xlpm.attr_name,VLOOKUP(_xlfn.TEXTSPLIT($R200,";"),table_attr_name[#All],2,0),
_xlpm.attr_value,VALUE(_xlfn.TEXTSPLIT($Q200,";")),
_xlpm.value_type,VLOOKUP(_xlfn.TEXTSPLIT($R200,";"),table_attr_name[#All],3,0),
_xlpm.typed_value,IF(_xlpm.value_type="pts",TEXT(_xlpm.attr_value/1000,"0%"),_xlpm.attr_value),
_xlpm.signed_attr_value,IF(_xlpm.attr_value&gt;=0,"+"&amp;_xlpm.typed_value,_xlpm.typed_value),
_xlfn.IFS($A200="","",
$P200="VariableUpgrade",_xlfn.TEXTJOIN("; ",1,_xlpm.attr_name&amp;_xlpm.signed_attr_value),
LEFT($P200,2)="DU",$H200,
TRUE,"【未实装】"&amp;$H200))</f>
        <v>基础耐久+15</v>
      </c>
      <c r="J200" s="4" t="str">
        <f t="shared" si="17"/>
        <v>dv_upgd_story_temp_998</v>
      </c>
      <c r="N200" s="23" t="s">
        <v>31</v>
      </c>
      <c r="O200" s="13" t="str" cm="1">
        <f t="array" ref="O200">IF(N200&lt;&gt;"",
_xlfn.TEXTJOIN("; ",1,
_xlfn.MAP(_xlfn.TEXTSPLIT(N200,";"),
    _xlfn.LAMBDA(_xlpm.x,
        _xlfn.LET(_xlpm.kv,_xlfn.TEXTSPLIT(_xlpm.x,"="),
        VLOOKUP(VALUE(INDEX(_xlpm.kv,1)),table_loot[],2,0)&amp;" * "&amp;INDEX(_xlpm.kv,2))))),"")</f>
        <v>金币 * 2</v>
      </c>
      <c r="P200" s="23" t="s">
        <v>303</v>
      </c>
      <c r="Q200" s="23">
        <v>15</v>
      </c>
      <c r="R200" s="23" t="s">
        <v>243</v>
      </c>
    </row>
    <row r="201" spans="1:18" x14ac:dyDescent="0.2">
      <c r="A201" s="4">
        <v>6320109</v>
      </c>
      <c r="B201" s="4">
        <v>91</v>
      </c>
      <c r="C201" s="8" t="s">
        <v>382</v>
      </c>
      <c r="D201" s="4" t="str">
        <f t="shared" si="15"/>
        <v>dv_upgd_name_common_91</v>
      </c>
      <c r="E201" s="24" t="s">
        <v>175</v>
      </c>
      <c r="F201" s="23" t="str">
        <f t="shared" si="16"/>
        <v>dv_upgd_desc_common_91</v>
      </c>
      <c r="G201" s="25" t="s">
        <v>331</v>
      </c>
      <c r="H201" s="19" t="s">
        <v>290</v>
      </c>
      <c r="I201" s="8" t="str" cm="1">
        <f t="array" ref="I201">_xlfn.LET(_xlpm.attr_name,VLOOKUP(_xlfn.TEXTSPLIT($R201,";"),table_attr_name[#All],2,0),
_xlpm.attr_value,VALUE(_xlfn.TEXTSPLIT($Q201,";")),
_xlpm.value_type,VLOOKUP(_xlfn.TEXTSPLIT($R201,";"),table_attr_name[#All],3,0),
_xlpm.typed_value,IF(_xlpm.value_type="pts",TEXT(_xlpm.attr_value/1000,"0%"),_xlpm.attr_value),
_xlpm.signed_attr_value,IF(_xlpm.attr_value&gt;=0,"+"&amp;_xlpm.typed_value,_xlpm.typed_value),
_xlfn.IFS($A201="","",
$P201="VariableUpgrade",_xlfn.TEXTJOIN("; ",1,_xlpm.attr_name&amp;_xlpm.signed_attr_value),
LEFT($P201,2)="DU",$H201,
TRUE,"【未实装】"&amp;$H201))</f>
        <v>可自动运作，但无人操作时战斗效率-50</v>
      </c>
      <c r="J201" s="23" t="str">
        <f t="shared" si="17"/>
        <v>dv_upgd_story_common_91</v>
      </c>
      <c r="N201" s="4" t="s">
        <v>39</v>
      </c>
      <c r="O201" s="13" t="str" cm="1">
        <f t="array" ref="O201">IF(N201&lt;&gt;"",
_xlfn.TEXTJOIN("; ",1,
_xlfn.MAP(_xlfn.TEXTSPLIT(N201,";"),
    _xlfn.LAMBDA(_xlpm.x,
        _xlfn.LET(_xlpm.kv,_xlfn.TEXTSPLIT(_xlpm.x,"="),
        VLOOKUP(VALUE(INDEX(_xlpm.kv,1)),table_loot[],2,0)&amp;" * "&amp;INDEX(_xlpm.kv,2))))),"")</f>
        <v>灵魂 * 1</v>
      </c>
      <c r="P201" s="22" t="s">
        <v>292</v>
      </c>
      <c r="Q201" s="22">
        <v>-500</v>
      </c>
      <c r="R201" s="22"/>
    </row>
    <row r="202" spans="1:18" x14ac:dyDescent="0.2">
      <c r="A202" s="4">
        <v>6320109</v>
      </c>
      <c r="B202" s="4">
        <v>92</v>
      </c>
      <c r="C202" s="8" t="s">
        <v>382</v>
      </c>
      <c r="D202" s="4" t="str">
        <f t="shared" si="15"/>
        <v>dv_upgd_name_common_92</v>
      </c>
      <c r="E202" s="24" t="s">
        <v>291</v>
      </c>
      <c r="F202" s="23" t="str">
        <f t="shared" si="16"/>
        <v>dv_upgd_desc_common_92</v>
      </c>
      <c r="G202" s="25" t="s">
        <v>331</v>
      </c>
      <c r="H202" s="19" t="s">
        <v>289</v>
      </c>
      <c r="I202" s="8" t="str" cm="1">
        <f t="array" ref="I202">_xlfn.LET(_xlpm.attr_name,VLOOKUP(_xlfn.TEXTSPLIT($R202,";"),table_attr_name[#All],2,0),
_xlpm.attr_value,VALUE(_xlfn.TEXTSPLIT($Q202,";")),
_xlpm.value_type,VLOOKUP(_xlfn.TEXTSPLIT($R202,";"),table_attr_name[#All],3,0),
_xlpm.typed_value,IF(_xlpm.value_type="pts",TEXT(_xlpm.attr_value/1000,"0%"),_xlpm.attr_value),
_xlpm.signed_attr_value,IF(_xlpm.attr_value&gt;=0,"+"&amp;_xlpm.typed_value,_xlpm.typed_value),
_xlfn.IFS($A202="","",
$P202="VariableUpgrade",_xlfn.TEXTJOIN("; ",1,_xlpm.attr_name&amp;_xlpm.signed_attr_value),
LEFT($P202,2)="DU",$H202,
TRUE,"【未实装】"&amp;$H202))</f>
        <v>有人操作时，战斗效率额外+25</v>
      </c>
      <c r="J202" s="23" t="str">
        <f t="shared" si="17"/>
        <v>dv_upgd_story_common_92</v>
      </c>
      <c r="N202" s="4" t="s">
        <v>39</v>
      </c>
      <c r="O202" s="13" t="str" cm="1">
        <f t="array" ref="O202">IF(N202&lt;&gt;"",
_xlfn.TEXTJOIN("; ",1,
_xlfn.MAP(_xlfn.TEXTSPLIT(N202,";"),
    _xlfn.LAMBDA(_xlpm.x,
        _xlfn.LET(_xlpm.kv,_xlfn.TEXTSPLIT(_xlpm.x,"="),
        VLOOKUP(VALUE(INDEX(_xlpm.kv,1)),table_loot[],2,0)&amp;" * "&amp;INDEX(_xlpm.kv,2))))),"")</f>
        <v>灵魂 * 1</v>
      </c>
      <c r="P202" s="22" t="s">
        <v>293</v>
      </c>
      <c r="Q202" s="22">
        <v>250</v>
      </c>
      <c r="R202" s="22"/>
    </row>
    <row r="204" spans="1:18" x14ac:dyDescent="0.2">
      <c r="A204" s="4">
        <v>6321101</v>
      </c>
      <c r="B204" s="4">
        <v>0</v>
      </c>
      <c r="C204" s="8" t="s">
        <v>383</v>
      </c>
      <c r="D204" s="4" t="str">
        <f t="shared" ref="D204" si="30">IF($A204&lt;&gt;"",_xlfn.TEXTJOIN("_",1,"dv_upgd_name",IF($G204&lt;&gt;"",$G204,$A204),$B204),"")</f>
        <v>dv_upgd_name_6321101_0</v>
      </c>
      <c r="E204" s="15" t="s">
        <v>188</v>
      </c>
      <c r="F204" s="4" t="str">
        <f t="shared" ref="F204" si="31">IF($A204&lt;&gt;"",_xlfn.TEXTJOIN("_",1,"dv_upgd_desc",IF($G204&lt;&gt;"",$G204,$A204),$B204),"")</f>
        <v>dv_upgd_desc_6321101_0</v>
      </c>
      <c r="I204" s="8" t="str" cm="1">
        <f t="array" ref="I204">_xlfn.LET(_xlpm.attr_name,VLOOKUP(_xlfn.TEXTSPLIT($R204,";"),table_attr_name[#All],2,0),
_xlpm.attr_value,VALUE(_xlfn.TEXTSPLIT($Q204,";")),
_xlpm.value_type,VLOOKUP(_xlfn.TEXTSPLIT($R204,";"),table_attr_name[#All],3,0),
_xlpm.typed_value,IF(_xlpm.value_type="pts",TEXT(_xlpm.attr_value/1000,"0%"),_xlpm.attr_value),
_xlpm.signed_attr_value,IF(_xlpm.attr_value&gt;=0,"+"&amp;_xlpm.typed_value,_xlpm.typed_value),
_xlfn.IFS($A204="","",
$P204="VariableUpgrade",_xlfn.TEXTJOIN("; ",1,_xlpm.attr_name&amp;_xlpm.signed_attr_value),
LEFT($P204,2)="DU",$H204,
TRUE,"【未实装】"&amp;$H204))</f>
        <v>【未实装】</v>
      </c>
      <c r="J204" s="4" t="str">
        <f t="shared" ref="J204" si="32">IF($A204&lt;&gt;"",_xlfn.TEXTJOIN("_",1,"dv_upgd_story",IF($G204&lt;&gt;"",$G204,$A204),$B204),"")</f>
        <v>dv_upgd_story_6321101_0</v>
      </c>
      <c r="N204" s="14" t="s">
        <v>104</v>
      </c>
      <c r="O204" s="13" t="str" cm="1">
        <f t="array" ref="O204">IF(N204&lt;&gt;"",
_xlfn.TEXTJOIN("; ",1,
_xlfn.MAP(_xlfn.TEXTSPLIT(N204,";"),
    _xlfn.LAMBDA(_xlpm.x,
        _xlfn.LET(_xlpm.kv,_xlfn.TEXTSPLIT(_xlpm.x,"="),
        VLOOKUP(VALUE(INDEX(_xlpm.kv,1)),table_loot[],2,0)&amp;" * "&amp;INDEX(_xlpm.kv,2))))),"")</f>
        <v>金币 * 99999</v>
      </c>
      <c r="P204" s="14" t="s">
        <v>189</v>
      </c>
      <c r="Q204" s="14" t="s">
        <v>190</v>
      </c>
      <c r="R204" s="14" t="s">
        <v>190</v>
      </c>
    </row>
    <row r="205" spans="1:18" x14ac:dyDescent="0.2">
      <c r="A205" s="4">
        <v>6321101</v>
      </c>
      <c r="B205" s="4">
        <v>991</v>
      </c>
      <c r="C205" s="8" t="s">
        <v>383</v>
      </c>
      <c r="D205" s="4" t="str">
        <f t="shared" si="15"/>
        <v>dv_upgd_name_temp_991</v>
      </c>
      <c r="E205" s="24" t="s">
        <v>312</v>
      </c>
      <c r="F205" s="4" t="str">
        <f t="shared" si="16"/>
        <v>dv_upgd_desc_temp_991</v>
      </c>
      <c r="G205" s="19" t="s">
        <v>332</v>
      </c>
      <c r="H205" s="25" t="s">
        <v>316</v>
      </c>
      <c r="I205" s="8" t="str" cm="1">
        <f t="array" ref="I205">_xlfn.LET(_xlpm.attr_name,VLOOKUP(_xlfn.TEXTSPLIT($R205,";"),table_attr_name[#All],2,0),
_xlpm.attr_value,VALUE(_xlfn.TEXTSPLIT($Q205,";")),
_xlpm.value_type,VLOOKUP(_xlfn.TEXTSPLIT($R205,";"),table_attr_name[#All],3,0),
_xlpm.typed_value,IF(_xlpm.value_type="pts",TEXT(_xlpm.attr_value/1000,"0%"),_xlpm.attr_value),
_xlpm.signed_attr_value,IF(_xlpm.attr_value&gt;=0,"+"&amp;_xlpm.typed_value,_xlpm.typed_value),
_xlfn.IFS($A205="","",
$P205="VariableUpgrade",_xlfn.TEXTJOIN("; ",1,_xlpm.attr_name&amp;_xlpm.signed_attr_value),
LEFT($P205,2)="DU",$H205,
TRUE,"【未实装】"&amp;$H205))</f>
        <v>基础攻击力+7</v>
      </c>
      <c r="J205" s="4" t="str">
        <f t="shared" si="17"/>
        <v>dv_upgd_story_temp_991</v>
      </c>
      <c r="N205" s="23" t="s">
        <v>30</v>
      </c>
      <c r="O205" s="13" t="str" cm="1">
        <f t="array" ref="O205">IF(N205&lt;&gt;"",
_xlfn.TEXTJOIN("; ",1,
_xlfn.MAP(_xlfn.TEXTSPLIT(N205,";"),
    _xlfn.LAMBDA(_xlpm.x,
        _xlfn.LET(_xlpm.kv,_xlfn.TEXTSPLIT(_xlpm.x,"="),
        VLOOKUP(VALUE(INDEX(_xlpm.kv,1)),table_loot[],2,0)&amp;" * "&amp;INDEX(_xlpm.kv,2))))),"")</f>
        <v>金币 * 1</v>
      </c>
      <c r="P205" s="23" t="s">
        <v>303</v>
      </c>
      <c r="Q205" s="23">
        <v>7</v>
      </c>
      <c r="R205" s="23" t="s">
        <v>252</v>
      </c>
    </row>
    <row r="206" spans="1:18" x14ac:dyDescent="0.2">
      <c r="A206" s="4">
        <v>6321101</v>
      </c>
      <c r="B206" s="4">
        <v>992</v>
      </c>
      <c r="C206" s="8" t="s">
        <v>383</v>
      </c>
      <c r="D206" s="4" t="str">
        <f t="shared" si="15"/>
        <v>dv_upgd_name_temp_992</v>
      </c>
      <c r="E206" s="24" t="s">
        <v>313</v>
      </c>
      <c r="F206" s="4" t="str">
        <f t="shared" si="16"/>
        <v>dv_upgd_desc_temp_992</v>
      </c>
      <c r="G206" s="19" t="s">
        <v>332</v>
      </c>
      <c r="H206" s="25" t="s">
        <v>316</v>
      </c>
      <c r="I206" s="8" t="str" cm="1">
        <f t="array" ref="I206">_xlfn.LET(_xlpm.attr_name,VLOOKUP(_xlfn.TEXTSPLIT($R206,";"),table_attr_name[#All],2,0),
_xlpm.attr_value,VALUE(_xlfn.TEXTSPLIT($Q206,";")),
_xlpm.value_type,VLOOKUP(_xlfn.TEXTSPLIT($R206,";"),table_attr_name[#All],3,0),
_xlpm.typed_value,IF(_xlpm.value_type="pts",TEXT(_xlpm.attr_value/1000,"0%"),_xlpm.attr_value),
_xlpm.signed_attr_value,IF(_xlpm.attr_value&gt;=0,"+"&amp;_xlpm.typed_value,_xlpm.typed_value),
_xlfn.IFS($A206="","",
$P206="VariableUpgrade",_xlfn.TEXTJOIN("; ",1,_xlpm.attr_name&amp;_xlpm.signed_attr_value),
LEFT($P206,2)="DU",$H206,
TRUE,"【未实装】"&amp;$H206))</f>
        <v>基础攻击力+7</v>
      </c>
      <c r="J206" s="4" t="str">
        <f t="shared" si="17"/>
        <v>dv_upgd_story_temp_992</v>
      </c>
      <c r="N206" s="23" t="s">
        <v>31</v>
      </c>
      <c r="O206" s="13" t="str" cm="1">
        <f t="array" ref="O206">IF(N206&lt;&gt;"",
_xlfn.TEXTJOIN("; ",1,
_xlfn.MAP(_xlfn.TEXTSPLIT(N206,";"),
    _xlfn.LAMBDA(_xlpm.x,
        _xlfn.LET(_xlpm.kv,_xlfn.TEXTSPLIT(_xlpm.x,"="),
        VLOOKUP(VALUE(INDEX(_xlpm.kv,1)),table_loot[],2,0)&amp;" * "&amp;INDEX(_xlpm.kv,2))))),"")</f>
        <v>金币 * 2</v>
      </c>
      <c r="P206" s="23" t="s">
        <v>303</v>
      </c>
      <c r="Q206" s="23">
        <v>7</v>
      </c>
      <c r="R206" s="23" t="s">
        <v>252</v>
      </c>
    </row>
    <row r="207" spans="1:18" x14ac:dyDescent="0.2">
      <c r="A207" s="4">
        <v>6321101</v>
      </c>
      <c r="B207" s="4">
        <v>993</v>
      </c>
      <c r="C207" s="8" t="s">
        <v>383</v>
      </c>
      <c r="D207" s="4" t="str">
        <f t="shared" si="15"/>
        <v>dv_upgd_name_temp_993</v>
      </c>
      <c r="E207" s="24" t="s">
        <v>335</v>
      </c>
      <c r="F207" s="4" t="str">
        <f t="shared" si="16"/>
        <v>dv_upgd_desc_temp_993</v>
      </c>
      <c r="G207" s="19" t="s">
        <v>332</v>
      </c>
      <c r="H207" s="25" t="s">
        <v>337</v>
      </c>
      <c r="I207" s="8" t="str" cm="1">
        <f t="array" ref="I207">_xlfn.LET(_xlpm.attr_name,VLOOKUP(_xlfn.TEXTSPLIT($R207,";"),table_attr_name[#All],2,0),
_xlpm.attr_value,VALUE(_xlfn.TEXTSPLIT($Q207,";")),
_xlpm.value_type,VLOOKUP(_xlfn.TEXTSPLIT($R207,";"),table_attr_name[#All],3,0),
_xlpm.typed_value,IF(_xlpm.value_type="pts",TEXT(_xlpm.attr_value/1000,"0%"),_xlpm.attr_value),
_xlpm.signed_attr_value,IF(_xlpm.attr_value&gt;=0,"+"&amp;_xlpm.typed_value,_xlpm.typed_value),
_xlfn.IFS($A207="","",
$P207="VariableUpgrade",_xlfn.TEXTJOIN("; ",1,_xlpm.attr_name&amp;_xlpm.signed_attr_value),
LEFT($P207,2)="DU",$H207,
TRUE,"【未实装】"&amp;$H207))</f>
        <v>基础攻击间隔-20%</v>
      </c>
      <c r="J207" s="4" t="str">
        <f t="shared" si="17"/>
        <v>dv_upgd_story_temp_993</v>
      </c>
      <c r="N207" s="23" t="s">
        <v>30</v>
      </c>
      <c r="O207" s="13" t="str" cm="1">
        <f t="array" ref="O207">IF(N207&lt;&gt;"",
_xlfn.TEXTJOIN("; ",1,
_xlfn.MAP(_xlfn.TEXTSPLIT(N207,";"),
    _xlfn.LAMBDA(_xlpm.x,
        _xlfn.LET(_xlpm.kv,_xlfn.TEXTSPLIT(_xlpm.x,"="),
        VLOOKUP(VALUE(INDEX(_xlpm.kv,1)),table_loot[],2,0)&amp;" * "&amp;INDEX(_xlpm.kv,2))))),"")</f>
        <v>金币 * 1</v>
      </c>
      <c r="P207" s="23" t="s">
        <v>303</v>
      </c>
      <c r="Q207" s="23">
        <v>-200</v>
      </c>
      <c r="R207" s="23" t="s">
        <v>338</v>
      </c>
    </row>
    <row r="208" spans="1:18" x14ac:dyDescent="0.2">
      <c r="A208" s="4">
        <v>6321101</v>
      </c>
      <c r="B208" s="4">
        <v>994</v>
      </c>
      <c r="C208" s="8" t="s">
        <v>383</v>
      </c>
      <c r="D208" s="4" t="str">
        <f t="shared" si="15"/>
        <v>dv_upgd_name_temp_994</v>
      </c>
      <c r="E208" s="24" t="s">
        <v>336</v>
      </c>
      <c r="F208" s="4" t="str">
        <f t="shared" si="16"/>
        <v>dv_upgd_desc_temp_994</v>
      </c>
      <c r="G208" s="19" t="s">
        <v>332</v>
      </c>
      <c r="H208" s="25" t="s">
        <v>337</v>
      </c>
      <c r="I208" s="8" t="str" cm="1">
        <f t="array" ref="I208">_xlfn.LET(_xlpm.attr_name,VLOOKUP(_xlfn.TEXTSPLIT($R208,";"),table_attr_name[#All],2,0),
_xlpm.attr_value,VALUE(_xlfn.TEXTSPLIT($Q208,";")),
_xlpm.value_type,VLOOKUP(_xlfn.TEXTSPLIT($R208,";"),table_attr_name[#All],3,0),
_xlpm.typed_value,IF(_xlpm.value_type="pts",TEXT(_xlpm.attr_value/1000,"0%"),_xlpm.attr_value),
_xlpm.signed_attr_value,IF(_xlpm.attr_value&gt;=0,"+"&amp;_xlpm.typed_value,_xlpm.typed_value),
_xlfn.IFS($A208="","",
$P208="VariableUpgrade",_xlfn.TEXTJOIN("; ",1,_xlpm.attr_name&amp;_xlpm.signed_attr_value),
LEFT($P208,2)="DU",$H208,
TRUE,"【未实装】"&amp;$H208))</f>
        <v>基础攻击间隔-20%</v>
      </c>
      <c r="J208" s="4" t="str">
        <f t="shared" si="17"/>
        <v>dv_upgd_story_temp_994</v>
      </c>
      <c r="N208" s="23" t="s">
        <v>31</v>
      </c>
      <c r="O208" s="13" t="str" cm="1">
        <f t="array" ref="O208">IF(N208&lt;&gt;"",
_xlfn.TEXTJOIN("; ",1,
_xlfn.MAP(_xlfn.TEXTSPLIT(N208,";"),
    _xlfn.LAMBDA(_xlpm.x,
        _xlfn.LET(_xlpm.kv,_xlfn.TEXTSPLIT(_xlpm.x,"="),
        VLOOKUP(VALUE(INDEX(_xlpm.kv,1)),table_loot[],2,0)&amp;" * "&amp;INDEX(_xlpm.kv,2))))),"")</f>
        <v>金币 * 2</v>
      </c>
      <c r="P208" s="23" t="s">
        <v>303</v>
      </c>
      <c r="Q208" s="23">
        <v>-200</v>
      </c>
      <c r="R208" s="23" t="s">
        <v>338</v>
      </c>
    </row>
    <row r="209" spans="1:18" x14ac:dyDescent="0.2">
      <c r="A209" s="4">
        <v>6321101</v>
      </c>
      <c r="B209" s="4">
        <v>995</v>
      </c>
      <c r="C209" s="8" t="s">
        <v>383</v>
      </c>
      <c r="D209" s="4" t="str">
        <f t="shared" si="15"/>
        <v>dv_upgd_name_temp_995</v>
      </c>
      <c r="E209" s="24" t="s">
        <v>319</v>
      </c>
      <c r="F209" s="4" t="str">
        <f t="shared" si="16"/>
        <v>dv_upgd_desc_temp_995</v>
      </c>
      <c r="G209" s="19" t="s">
        <v>332</v>
      </c>
      <c r="H209" s="25" t="s">
        <v>318</v>
      </c>
      <c r="I209" s="8" t="str" cm="1">
        <f t="array" ref="I209">_xlfn.LET(_xlpm.attr_name,VLOOKUP(_xlfn.TEXTSPLIT($R209,";"),table_attr_name[#All],2,0),
_xlpm.attr_value,VALUE(_xlfn.TEXTSPLIT($Q209,";")),
_xlpm.value_type,VLOOKUP(_xlfn.TEXTSPLIT($R209,";"),table_attr_name[#All],3,0),
_xlpm.typed_value,IF(_xlpm.value_type="pts",TEXT(_xlpm.attr_value/1000,"0%"),_xlpm.attr_value),
_xlpm.signed_attr_value,IF(_xlpm.attr_value&gt;=0,"+"&amp;_xlpm.typed_value,_xlpm.typed_value),
_xlfn.IFS($A209="","",
$P209="VariableUpgrade",_xlfn.TEXTJOIN("; ",1,_xlpm.attr_name&amp;_xlpm.signed_attr_value),
LEFT($P209,2)="DU",$H209,
TRUE,"【未实装】"&amp;$H209))</f>
        <v>基础破甲+25%</v>
      </c>
      <c r="J209" s="4" t="str">
        <f t="shared" si="17"/>
        <v>dv_upgd_story_temp_995</v>
      </c>
      <c r="N209" s="23" t="s">
        <v>30</v>
      </c>
      <c r="O209" s="13" t="str" cm="1">
        <f t="array" ref="O209">IF(N209&lt;&gt;"",
_xlfn.TEXTJOIN("; ",1,
_xlfn.MAP(_xlfn.TEXTSPLIT(N209,";"),
    _xlfn.LAMBDA(_xlpm.x,
        _xlfn.LET(_xlpm.kv,_xlfn.TEXTSPLIT(_xlpm.x,"="),
        VLOOKUP(VALUE(INDEX(_xlpm.kv,1)),table_loot[],2,0)&amp;" * "&amp;INDEX(_xlpm.kv,2))))),"")</f>
        <v>金币 * 1</v>
      </c>
      <c r="P209" s="23" t="s">
        <v>303</v>
      </c>
      <c r="Q209" s="23">
        <v>250</v>
      </c>
      <c r="R209" s="23" t="s">
        <v>321</v>
      </c>
    </row>
    <row r="210" spans="1:18" x14ac:dyDescent="0.2">
      <c r="A210" s="4">
        <v>6321101</v>
      </c>
      <c r="B210" s="4">
        <v>996</v>
      </c>
      <c r="C210" s="8" t="s">
        <v>383</v>
      </c>
      <c r="D210" s="4" t="str">
        <f t="shared" si="15"/>
        <v>dv_upgd_name_temp_996</v>
      </c>
      <c r="E210" s="24" t="s">
        <v>320</v>
      </c>
      <c r="F210" s="4" t="str">
        <f t="shared" si="16"/>
        <v>dv_upgd_desc_temp_996</v>
      </c>
      <c r="G210" s="19" t="s">
        <v>332</v>
      </c>
      <c r="H210" s="25" t="s">
        <v>318</v>
      </c>
      <c r="I210" s="8" t="str" cm="1">
        <f t="array" ref="I210">_xlfn.LET(_xlpm.attr_name,VLOOKUP(_xlfn.TEXTSPLIT($R210,";"),table_attr_name[#All],2,0),
_xlpm.attr_value,VALUE(_xlfn.TEXTSPLIT($Q210,";")),
_xlpm.value_type,VLOOKUP(_xlfn.TEXTSPLIT($R210,";"),table_attr_name[#All],3,0),
_xlpm.typed_value,IF(_xlpm.value_type="pts",TEXT(_xlpm.attr_value/1000,"0%"),_xlpm.attr_value),
_xlpm.signed_attr_value,IF(_xlpm.attr_value&gt;=0,"+"&amp;_xlpm.typed_value,_xlpm.typed_value),
_xlfn.IFS($A210="","",
$P210="VariableUpgrade",_xlfn.TEXTJOIN("; ",1,_xlpm.attr_name&amp;_xlpm.signed_attr_value),
LEFT($P210,2)="DU",$H210,
TRUE,"【未实装】"&amp;$H210))</f>
        <v>基础破甲+25%</v>
      </c>
      <c r="J210" s="4" t="str">
        <f t="shared" si="17"/>
        <v>dv_upgd_story_temp_996</v>
      </c>
      <c r="N210" s="23" t="s">
        <v>31</v>
      </c>
      <c r="O210" s="13" t="str" cm="1">
        <f t="array" ref="O210">IF(N210&lt;&gt;"",
_xlfn.TEXTJOIN("; ",1,
_xlfn.MAP(_xlfn.TEXTSPLIT(N210,";"),
    _xlfn.LAMBDA(_xlpm.x,
        _xlfn.LET(_xlpm.kv,_xlfn.TEXTSPLIT(_xlpm.x,"="),
        VLOOKUP(VALUE(INDEX(_xlpm.kv,1)),table_loot[],2,0)&amp;" * "&amp;INDEX(_xlpm.kv,2))))),"")</f>
        <v>金币 * 2</v>
      </c>
      <c r="P210" s="23" t="s">
        <v>303</v>
      </c>
      <c r="Q210" s="23">
        <v>250</v>
      </c>
      <c r="R210" s="23" t="s">
        <v>321</v>
      </c>
    </row>
    <row r="211" spans="1:18" x14ac:dyDescent="0.2">
      <c r="A211" s="4">
        <v>6321101</v>
      </c>
      <c r="B211" s="4">
        <v>997</v>
      </c>
      <c r="C211" s="8" t="s">
        <v>383</v>
      </c>
      <c r="D211" s="4" t="str">
        <f t="shared" si="15"/>
        <v>dv_upgd_name_temp_997</v>
      </c>
      <c r="E211" s="24" t="s">
        <v>314</v>
      </c>
      <c r="F211" s="4" t="str">
        <f t="shared" si="16"/>
        <v>dv_upgd_desc_temp_997</v>
      </c>
      <c r="G211" s="19" t="s">
        <v>332</v>
      </c>
      <c r="H211" s="25" t="s">
        <v>317</v>
      </c>
      <c r="I211" s="8" t="str" cm="1">
        <f t="array" ref="I211">_xlfn.LET(_xlpm.attr_name,VLOOKUP(_xlfn.TEXTSPLIT($R211,";"),table_attr_name[#All],2,0),
_xlpm.attr_value,VALUE(_xlfn.TEXTSPLIT($Q211,";")),
_xlpm.value_type,VLOOKUP(_xlfn.TEXTSPLIT($R211,";"),table_attr_name[#All],3,0),
_xlpm.typed_value,IF(_xlpm.value_type="pts",TEXT(_xlpm.attr_value/1000,"0%"),_xlpm.attr_value),
_xlpm.signed_attr_value,IF(_xlpm.attr_value&gt;=0,"+"&amp;_xlpm.typed_value,_xlpm.typed_value),
_xlfn.IFS($A211="","",
$P211="VariableUpgrade",_xlfn.TEXTJOIN("; ",1,_xlpm.attr_name&amp;_xlpm.signed_attr_value),
LEFT($P211,2)="DU",$H211,
TRUE,"【未实装】"&amp;$H211))</f>
        <v>基础耐久+15</v>
      </c>
      <c r="J211" s="4" t="str">
        <f t="shared" si="17"/>
        <v>dv_upgd_story_temp_997</v>
      </c>
      <c r="N211" s="23" t="s">
        <v>30</v>
      </c>
      <c r="O211" s="13" t="str" cm="1">
        <f t="array" ref="O211">IF(N211&lt;&gt;"",
_xlfn.TEXTJOIN("; ",1,
_xlfn.MAP(_xlfn.TEXTSPLIT(N211,";"),
    _xlfn.LAMBDA(_xlpm.x,
        _xlfn.LET(_xlpm.kv,_xlfn.TEXTSPLIT(_xlpm.x,"="),
        VLOOKUP(VALUE(INDEX(_xlpm.kv,1)),table_loot[],2,0)&amp;" * "&amp;INDEX(_xlpm.kv,2))))),"")</f>
        <v>金币 * 1</v>
      </c>
      <c r="P211" s="23" t="s">
        <v>303</v>
      </c>
      <c r="Q211" s="23">
        <v>15</v>
      </c>
      <c r="R211" s="23" t="s">
        <v>243</v>
      </c>
    </row>
    <row r="212" spans="1:18" x14ac:dyDescent="0.2">
      <c r="A212" s="4">
        <v>6321101</v>
      </c>
      <c r="B212" s="4">
        <v>998</v>
      </c>
      <c r="C212" s="8" t="s">
        <v>383</v>
      </c>
      <c r="D212" s="4" t="str">
        <f t="shared" si="15"/>
        <v>dv_upgd_name_temp_998</v>
      </c>
      <c r="E212" s="24" t="s">
        <v>315</v>
      </c>
      <c r="F212" s="4" t="str">
        <f t="shared" si="16"/>
        <v>dv_upgd_desc_temp_998</v>
      </c>
      <c r="G212" s="19" t="s">
        <v>332</v>
      </c>
      <c r="H212" s="25" t="s">
        <v>317</v>
      </c>
      <c r="I212" s="8" t="str" cm="1">
        <f t="array" ref="I212">_xlfn.LET(_xlpm.attr_name,VLOOKUP(_xlfn.TEXTSPLIT($R212,";"),table_attr_name[#All],2,0),
_xlpm.attr_value,VALUE(_xlfn.TEXTSPLIT($Q212,";")),
_xlpm.value_type,VLOOKUP(_xlfn.TEXTSPLIT($R212,";"),table_attr_name[#All],3,0),
_xlpm.typed_value,IF(_xlpm.value_type="pts",TEXT(_xlpm.attr_value/1000,"0%"),_xlpm.attr_value),
_xlpm.signed_attr_value,IF(_xlpm.attr_value&gt;=0,"+"&amp;_xlpm.typed_value,_xlpm.typed_value),
_xlfn.IFS($A212="","",
$P212="VariableUpgrade",_xlfn.TEXTJOIN("; ",1,_xlpm.attr_name&amp;_xlpm.signed_attr_value),
LEFT($P212,2)="DU",$H212,
TRUE,"【未实装】"&amp;$H212))</f>
        <v>基础耐久+15</v>
      </c>
      <c r="J212" s="4" t="str">
        <f t="shared" si="17"/>
        <v>dv_upgd_story_temp_998</v>
      </c>
      <c r="N212" s="23" t="s">
        <v>31</v>
      </c>
      <c r="O212" s="13" t="str" cm="1">
        <f t="array" ref="O212">IF(N212&lt;&gt;"",
_xlfn.TEXTJOIN("; ",1,
_xlfn.MAP(_xlfn.TEXTSPLIT(N212,";"),
    _xlfn.LAMBDA(_xlpm.x,
        _xlfn.LET(_xlpm.kv,_xlfn.TEXTSPLIT(_xlpm.x,"="),
        VLOOKUP(VALUE(INDEX(_xlpm.kv,1)),table_loot[],2,0)&amp;" * "&amp;INDEX(_xlpm.kv,2))))),"")</f>
        <v>金币 * 2</v>
      </c>
      <c r="P212" s="23" t="s">
        <v>303</v>
      </c>
      <c r="Q212" s="23">
        <v>15</v>
      </c>
      <c r="R212" s="23" t="s">
        <v>243</v>
      </c>
    </row>
    <row r="213" spans="1:18" x14ac:dyDescent="0.2">
      <c r="A213" s="4">
        <v>6321101</v>
      </c>
      <c r="B213" s="4">
        <v>91</v>
      </c>
      <c r="C213" s="8" t="s">
        <v>383</v>
      </c>
      <c r="D213" s="4" t="str">
        <f t="shared" si="15"/>
        <v>dv_upgd_name_common_91</v>
      </c>
      <c r="E213" s="24" t="s">
        <v>175</v>
      </c>
      <c r="F213" s="23" t="str">
        <f t="shared" si="16"/>
        <v>dv_upgd_desc_common_91</v>
      </c>
      <c r="G213" s="25" t="s">
        <v>331</v>
      </c>
      <c r="H213" s="19" t="s">
        <v>290</v>
      </c>
      <c r="I213" s="8" t="str" cm="1">
        <f t="array" ref="I213">_xlfn.LET(_xlpm.attr_name,VLOOKUP(_xlfn.TEXTSPLIT($R213,";"),table_attr_name[#All],2,0),
_xlpm.attr_value,VALUE(_xlfn.TEXTSPLIT($Q213,";")),
_xlpm.value_type,VLOOKUP(_xlfn.TEXTSPLIT($R213,";"),table_attr_name[#All],3,0),
_xlpm.typed_value,IF(_xlpm.value_type="pts",TEXT(_xlpm.attr_value/1000,"0%"),_xlpm.attr_value),
_xlpm.signed_attr_value,IF(_xlpm.attr_value&gt;=0,"+"&amp;_xlpm.typed_value,_xlpm.typed_value),
_xlfn.IFS($A213="","",
$P213="VariableUpgrade",_xlfn.TEXTJOIN("; ",1,_xlpm.attr_name&amp;_xlpm.signed_attr_value),
LEFT($P213,2)="DU",$H213,
TRUE,"【未实装】"&amp;$H213))</f>
        <v>可自动运作，但无人操作时战斗效率-50</v>
      </c>
      <c r="J213" s="23" t="str">
        <f t="shared" si="17"/>
        <v>dv_upgd_story_common_91</v>
      </c>
      <c r="N213" s="4" t="s">
        <v>39</v>
      </c>
      <c r="O213" s="13" t="str" cm="1">
        <f t="array" ref="O213">IF(N213&lt;&gt;"",
_xlfn.TEXTJOIN("; ",1,
_xlfn.MAP(_xlfn.TEXTSPLIT(N213,";"),
    _xlfn.LAMBDA(_xlpm.x,
        _xlfn.LET(_xlpm.kv,_xlfn.TEXTSPLIT(_xlpm.x,"="),
        VLOOKUP(VALUE(INDEX(_xlpm.kv,1)),table_loot[],2,0)&amp;" * "&amp;INDEX(_xlpm.kv,2))))),"")</f>
        <v>灵魂 * 1</v>
      </c>
      <c r="P213" s="22" t="s">
        <v>292</v>
      </c>
      <c r="Q213" s="22">
        <v>-500</v>
      </c>
      <c r="R213" s="22"/>
    </row>
    <row r="214" spans="1:18" x14ac:dyDescent="0.2">
      <c r="A214" s="4">
        <v>6321101</v>
      </c>
      <c r="B214" s="4">
        <v>92</v>
      </c>
      <c r="C214" s="8" t="s">
        <v>383</v>
      </c>
      <c r="D214" s="4" t="str">
        <f t="shared" si="15"/>
        <v>dv_upgd_name_common_92</v>
      </c>
      <c r="E214" s="24" t="s">
        <v>291</v>
      </c>
      <c r="F214" s="23" t="str">
        <f t="shared" si="16"/>
        <v>dv_upgd_desc_common_92</v>
      </c>
      <c r="G214" s="25" t="s">
        <v>331</v>
      </c>
      <c r="H214" s="19" t="s">
        <v>289</v>
      </c>
      <c r="I214" s="8" t="str" cm="1">
        <f t="array" ref="I214">_xlfn.LET(_xlpm.attr_name,VLOOKUP(_xlfn.TEXTSPLIT($R214,";"),table_attr_name[#All],2,0),
_xlpm.attr_value,VALUE(_xlfn.TEXTSPLIT($Q214,";")),
_xlpm.value_type,VLOOKUP(_xlfn.TEXTSPLIT($R214,";"),table_attr_name[#All],3,0),
_xlpm.typed_value,IF(_xlpm.value_type="pts",TEXT(_xlpm.attr_value/1000,"0%"),_xlpm.attr_value),
_xlpm.signed_attr_value,IF(_xlpm.attr_value&gt;=0,"+"&amp;_xlpm.typed_value,_xlpm.typed_value),
_xlfn.IFS($A214="","",
$P214="VariableUpgrade",_xlfn.TEXTJOIN("; ",1,_xlpm.attr_name&amp;_xlpm.signed_attr_value),
LEFT($P214,2)="DU",$H214,
TRUE,"【未实装】"&amp;$H214))</f>
        <v>有人操作时，战斗效率额外+25</v>
      </c>
      <c r="J214" s="23" t="str">
        <f t="shared" si="17"/>
        <v>dv_upgd_story_common_92</v>
      </c>
      <c r="N214" s="4" t="s">
        <v>39</v>
      </c>
      <c r="O214" s="13" t="str" cm="1">
        <f t="array" ref="O214">IF(N214&lt;&gt;"",
_xlfn.TEXTJOIN("; ",1,
_xlfn.MAP(_xlfn.TEXTSPLIT(N214,";"),
    _xlfn.LAMBDA(_xlpm.x,
        _xlfn.LET(_xlpm.kv,_xlfn.TEXTSPLIT(_xlpm.x,"="),
        VLOOKUP(VALUE(INDEX(_xlpm.kv,1)),table_loot[],2,0)&amp;" * "&amp;INDEX(_xlpm.kv,2))))),"")</f>
        <v>灵魂 * 1</v>
      </c>
      <c r="P214" s="22" t="s">
        <v>293</v>
      </c>
      <c r="Q214" s="22">
        <v>250</v>
      </c>
      <c r="R214" s="22"/>
    </row>
    <row r="216" spans="1:18" x14ac:dyDescent="0.2">
      <c r="A216" s="4">
        <v>6321102</v>
      </c>
      <c r="B216" s="4">
        <v>0</v>
      </c>
      <c r="C216" s="8" t="s">
        <v>384</v>
      </c>
      <c r="D216" s="4" t="str">
        <f t="shared" ref="D216" si="33">IF($A216&lt;&gt;"",_xlfn.TEXTJOIN("_",1,"dv_upgd_name",IF($G216&lt;&gt;"",$G216,$A216),$B216),"")</f>
        <v>dv_upgd_name_6321102_0</v>
      </c>
      <c r="E216" s="15" t="s">
        <v>188</v>
      </c>
      <c r="F216" s="4" t="str">
        <f t="shared" ref="F216" si="34">IF($A216&lt;&gt;"",_xlfn.TEXTJOIN("_",1,"dv_upgd_desc",IF($G216&lt;&gt;"",$G216,$A216),$B216),"")</f>
        <v>dv_upgd_desc_6321102_0</v>
      </c>
      <c r="I216" s="8" t="str" cm="1">
        <f t="array" ref="I216">_xlfn.LET(_xlpm.attr_name,VLOOKUP(_xlfn.TEXTSPLIT($R216,";"),table_attr_name[#All],2,0),
_xlpm.attr_value,VALUE(_xlfn.TEXTSPLIT($Q216,";")),
_xlpm.value_type,VLOOKUP(_xlfn.TEXTSPLIT($R216,";"),table_attr_name[#All],3,0),
_xlpm.typed_value,IF(_xlpm.value_type="pts",TEXT(_xlpm.attr_value/1000,"0%"),_xlpm.attr_value),
_xlpm.signed_attr_value,IF(_xlpm.attr_value&gt;=0,"+"&amp;_xlpm.typed_value,_xlpm.typed_value),
_xlfn.IFS($A216="","",
$P216="VariableUpgrade",_xlfn.TEXTJOIN("; ",1,_xlpm.attr_name&amp;_xlpm.signed_attr_value),
LEFT($P216,2)="DU",$H216,
TRUE,"【未实装】"&amp;$H216))</f>
        <v>【未实装】</v>
      </c>
      <c r="J216" s="4" t="str">
        <f t="shared" ref="J216" si="35">IF($A216&lt;&gt;"",_xlfn.TEXTJOIN("_",1,"dv_upgd_story",IF($G216&lt;&gt;"",$G216,$A216),$B216),"")</f>
        <v>dv_upgd_story_6321102_0</v>
      </c>
      <c r="N216" s="14" t="s">
        <v>104</v>
      </c>
      <c r="O216" s="13" t="str" cm="1">
        <f t="array" ref="O216">IF(N216&lt;&gt;"",
_xlfn.TEXTJOIN("; ",1,
_xlfn.MAP(_xlfn.TEXTSPLIT(N216,";"),
    _xlfn.LAMBDA(_xlpm.x,
        _xlfn.LET(_xlpm.kv,_xlfn.TEXTSPLIT(_xlpm.x,"="),
        VLOOKUP(VALUE(INDEX(_xlpm.kv,1)),table_loot[],2,0)&amp;" * "&amp;INDEX(_xlpm.kv,2))))),"")</f>
        <v>金币 * 99999</v>
      </c>
      <c r="P216" s="14" t="s">
        <v>189</v>
      </c>
      <c r="Q216" s="14" t="s">
        <v>190</v>
      </c>
      <c r="R216" s="14" t="s">
        <v>190</v>
      </c>
    </row>
    <row r="217" spans="1:18" x14ac:dyDescent="0.2">
      <c r="A217" s="4">
        <v>6321102</v>
      </c>
      <c r="B217" s="4">
        <v>991</v>
      </c>
      <c r="C217" s="8" t="s">
        <v>384</v>
      </c>
      <c r="D217" s="4" t="str">
        <f t="shared" si="15"/>
        <v>dv_upgd_name_temp_991</v>
      </c>
      <c r="E217" s="24" t="s">
        <v>312</v>
      </c>
      <c r="F217" s="4" t="str">
        <f t="shared" si="16"/>
        <v>dv_upgd_desc_temp_991</v>
      </c>
      <c r="G217" s="19" t="s">
        <v>332</v>
      </c>
      <c r="H217" s="25" t="s">
        <v>316</v>
      </c>
      <c r="I217" s="8" t="str" cm="1">
        <f t="array" ref="I217">_xlfn.LET(_xlpm.attr_name,VLOOKUP(_xlfn.TEXTSPLIT($R217,";"),table_attr_name[#All],2,0),
_xlpm.attr_value,VALUE(_xlfn.TEXTSPLIT($Q217,";")),
_xlpm.value_type,VLOOKUP(_xlfn.TEXTSPLIT($R217,";"),table_attr_name[#All],3,0),
_xlpm.typed_value,IF(_xlpm.value_type="pts",TEXT(_xlpm.attr_value/1000,"0%"),_xlpm.attr_value),
_xlpm.signed_attr_value,IF(_xlpm.attr_value&gt;=0,"+"&amp;_xlpm.typed_value,_xlpm.typed_value),
_xlfn.IFS($A217="","",
$P217="VariableUpgrade",_xlfn.TEXTJOIN("; ",1,_xlpm.attr_name&amp;_xlpm.signed_attr_value),
LEFT($P217,2)="DU",$H217,
TRUE,"【未实装】"&amp;$H217))</f>
        <v>基础攻击力+7</v>
      </c>
      <c r="J217" s="4" t="str">
        <f t="shared" si="17"/>
        <v>dv_upgd_story_temp_991</v>
      </c>
      <c r="N217" s="23" t="s">
        <v>30</v>
      </c>
      <c r="O217" s="13" t="str" cm="1">
        <f t="array" ref="O217">IF(N217&lt;&gt;"",
_xlfn.TEXTJOIN("; ",1,
_xlfn.MAP(_xlfn.TEXTSPLIT(N217,";"),
    _xlfn.LAMBDA(_xlpm.x,
        _xlfn.LET(_xlpm.kv,_xlfn.TEXTSPLIT(_xlpm.x,"="),
        VLOOKUP(VALUE(INDEX(_xlpm.kv,1)),table_loot[],2,0)&amp;" * "&amp;INDEX(_xlpm.kv,2))))),"")</f>
        <v>金币 * 1</v>
      </c>
      <c r="P217" s="23" t="s">
        <v>303</v>
      </c>
      <c r="Q217" s="23">
        <v>7</v>
      </c>
      <c r="R217" s="23" t="s">
        <v>252</v>
      </c>
    </row>
    <row r="218" spans="1:18" x14ac:dyDescent="0.2">
      <c r="A218" s="4">
        <v>6321102</v>
      </c>
      <c r="B218" s="4">
        <v>992</v>
      </c>
      <c r="C218" s="8" t="s">
        <v>384</v>
      </c>
      <c r="D218" s="4" t="str">
        <f t="shared" si="15"/>
        <v>dv_upgd_name_temp_992</v>
      </c>
      <c r="E218" s="24" t="s">
        <v>313</v>
      </c>
      <c r="F218" s="4" t="str">
        <f t="shared" si="16"/>
        <v>dv_upgd_desc_temp_992</v>
      </c>
      <c r="G218" s="19" t="s">
        <v>332</v>
      </c>
      <c r="H218" s="25" t="s">
        <v>316</v>
      </c>
      <c r="I218" s="8" t="str" cm="1">
        <f t="array" ref="I218">_xlfn.LET(_xlpm.attr_name,VLOOKUP(_xlfn.TEXTSPLIT($R218,";"),table_attr_name[#All],2,0),
_xlpm.attr_value,VALUE(_xlfn.TEXTSPLIT($Q218,";")),
_xlpm.value_type,VLOOKUP(_xlfn.TEXTSPLIT($R218,";"),table_attr_name[#All],3,0),
_xlpm.typed_value,IF(_xlpm.value_type="pts",TEXT(_xlpm.attr_value/1000,"0%"),_xlpm.attr_value),
_xlpm.signed_attr_value,IF(_xlpm.attr_value&gt;=0,"+"&amp;_xlpm.typed_value,_xlpm.typed_value),
_xlfn.IFS($A218="","",
$P218="VariableUpgrade",_xlfn.TEXTJOIN("; ",1,_xlpm.attr_name&amp;_xlpm.signed_attr_value),
LEFT($P218,2)="DU",$H218,
TRUE,"【未实装】"&amp;$H218))</f>
        <v>基础攻击力+7</v>
      </c>
      <c r="J218" s="4" t="str">
        <f t="shared" si="17"/>
        <v>dv_upgd_story_temp_992</v>
      </c>
      <c r="N218" s="23" t="s">
        <v>31</v>
      </c>
      <c r="O218" s="13" t="str" cm="1">
        <f t="array" ref="O218">IF(N218&lt;&gt;"",
_xlfn.TEXTJOIN("; ",1,
_xlfn.MAP(_xlfn.TEXTSPLIT(N218,";"),
    _xlfn.LAMBDA(_xlpm.x,
        _xlfn.LET(_xlpm.kv,_xlfn.TEXTSPLIT(_xlpm.x,"="),
        VLOOKUP(VALUE(INDEX(_xlpm.kv,1)),table_loot[],2,0)&amp;" * "&amp;INDEX(_xlpm.kv,2))))),"")</f>
        <v>金币 * 2</v>
      </c>
      <c r="P218" s="23" t="s">
        <v>303</v>
      </c>
      <c r="Q218" s="23">
        <v>7</v>
      </c>
      <c r="R218" s="23" t="s">
        <v>252</v>
      </c>
    </row>
    <row r="219" spans="1:18" x14ac:dyDescent="0.2">
      <c r="A219" s="4">
        <v>6321102</v>
      </c>
      <c r="B219" s="4">
        <v>993</v>
      </c>
      <c r="C219" s="8" t="s">
        <v>384</v>
      </c>
      <c r="D219" s="4" t="str">
        <f t="shared" si="15"/>
        <v>dv_upgd_name_temp_993</v>
      </c>
      <c r="E219" s="24" t="s">
        <v>335</v>
      </c>
      <c r="F219" s="4" t="str">
        <f t="shared" si="16"/>
        <v>dv_upgd_desc_temp_993</v>
      </c>
      <c r="G219" s="19" t="s">
        <v>332</v>
      </c>
      <c r="H219" s="25" t="s">
        <v>337</v>
      </c>
      <c r="I219" s="8" t="str" cm="1">
        <f t="array" ref="I219">_xlfn.LET(_xlpm.attr_name,VLOOKUP(_xlfn.TEXTSPLIT($R219,";"),table_attr_name[#All],2,0),
_xlpm.attr_value,VALUE(_xlfn.TEXTSPLIT($Q219,";")),
_xlpm.value_type,VLOOKUP(_xlfn.TEXTSPLIT($R219,";"),table_attr_name[#All],3,0),
_xlpm.typed_value,IF(_xlpm.value_type="pts",TEXT(_xlpm.attr_value/1000,"0%"),_xlpm.attr_value),
_xlpm.signed_attr_value,IF(_xlpm.attr_value&gt;=0,"+"&amp;_xlpm.typed_value,_xlpm.typed_value),
_xlfn.IFS($A219="","",
$P219="VariableUpgrade",_xlfn.TEXTJOIN("; ",1,_xlpm.attr_name&amp;_xlpm.signed_attr_value),
LEFT($P219,2)="DU",$H219,
TRUE,"【未实装】"&amp;$H219))</f>
        <v>基础攻击间隔-20%</v>
      </c>
      <c r="J219" s="4" t="str">
        <f t="shared" si="17"/>
        <v>dv_upgd_story_temp_993</v>
      </c>
      <c r="N219" s="23" t="s">
        <v>30</v>
      </c>
      <c r="O219" s="13" t="str" cm="1">
        <f t="array" ref="O219">IF(N219&lt;&gt;"",
_xlfn.TEXTJOIN("; ",1,
_xlfn.MAP(_xlfn.TEXTSPLIT(N219,";"),
    _xlfn.LAMBDA(_xlpm.x,
        _xlfn.LET(_xlpm.kv,_xlfn.TEXTSPLIT(_xlpm.x,"="),
        VLOOKUP(VALUE(INDEX(_xlpm.kv,1)),table_loot[],2,0)&amp;" * "&amp;INDEX(_xlpm.kv,2))))),"")</f>
        <v>金币 * 1</v>
      </c>
      <c r="P219" s="23" t="s">
        <v>303</v>
      </c>
      <c r="Q219" s="23">
        <v>-200</v>
      </c>
      <c r="R219" s="23" t="s">
        <v>338</v>
      </c>
    </row>
    <row r="220" spans="1:18" x14ac:dyDescent="0.2">
      <c r="A220" s="4">
        <v>6321102</v>
      </c>
      <c r="B220" s="4">
        <v>994</v>
      </c>
      <c r="C220" s="8" t="s">
        <v>384</v>
      </c>
      <c r="D220" s="4" t="str">
        <f t="shared" si="15"/>
        <v>dv_upgd_name_temp_994</v>
      </c>
      <c r="E220" s="24" t="s">
        <v>336</v>
      </c>
      <c r="F220" s="4" t="str">
        <f t="shared" si="16"/>
        <v>dv_upgd_desc_temp_994</v>
      </c>
      <c r="G220" s="19" t="s">
        <v>332</v>
      </c>
      <c r="H220" s="25" t="s">
        <v>337</v>
      </c>
      <c r="I220" s="8" t="str" cm="1">
        <f t="array" ref="I220">_xlfn.LET(_xlpm.attr_name,VLOOKUP(_xlfn.TEXTSPLIT($R220,";"),table_attr_name[#All],2,0),
_xlpm.attr_value,VALUE(_xlfn.TEXTSPLIT($Q220,";")),
_xlpm.value_type,VLOOKUP(_xlfn.TEXTSPLIT($R220,";"),table_attr_name[#All],3,0),
_xlpm.typed_value,IF(_xlpm.value_type="pts",TEXT(_xlpm.attr_value/1000,"0%"),_xlpm.attr_value),
_xlpm.signed_attr_value,IF(_xlpm.attr_value&gt;=0,"+"&amp;_xlpm.typed_value,_xlpm.typed_value),
_xlfn.IFS($A220="","",
$P220="VariableUpgrade",_xlfn.TEXTJOIN("; ",1,_xlpm.attr_name&amp;_xlpm.signed_attr_value),
LEFT($P220,2)="DU",$H220,
TRUE,"【未实装】"&amp;$H220))</f>
        <v>基础攻击间隔-20%</v>
      </c>
      <c r="J220" s="4" t="str">
        <f t="shared" si="17"/>
        <v>dv_upgd_story_temp_994</v>
      </c>
      <c r="N220" s="23" t="s">
        <v>31</v>
      </c>
      <c r="O220" s="13" t="str" cm="1">
        <f t="array" ref="O220">IF(N220&lt;&gt;"",
_xlfn.TEXTJOIN("; ",1,
_xlfn.MAP(_xlfn.TEXTSPLIT(N220,";"),
    _xlfn.LAMBDA(_xlpm.x,
        _xlfn.LET(_xlpm.kv,_xlfn.TEXTSPLIT(_xlpm.x,"="),
        VLOOKUP(VALUE(INDEX(_xlpm.kv,1)),table_loot[],2,0)&amp;" * "&amp;INDEX(_xlpm.kv,2))))),"")</f>
        <v>金币 * 2</v>
      </c>
      <c r="P220" s="23" t="s">
        <v>303</v>
      </c>
      <c r="Q220" s="23">
        <v>-200</v>
      </c>
      <c r="R220" s="23" t="s">
        <v>338</v>
      </c>
    </row>
    <row r="221" spans="1:18" x14ac:dyDescent="0.2">
      <c r="A221" s="4">
        <v>6321102</v>
      </c>
      <c r="B221" s="4">
        <v>995</v>
      </c>
      <c r="C221" s="8" t="s">
        <v>384</v>
      </c>
      <c r="D221" s="4" t="str">
        <f t="shared" si="15"/>
        <v>dv_upgd_name_temp_995</v>
      </c>
      <c r="E221" s="24" t="s">
        <v>319</v>
      </c>
      <c r="F221" s="4" t="str">
        <f t="shared" si="16"/>
        <v>dv_upgd_desc_temp_995</v>
      </c>
      <c r="G221" s="19" t="s">
        <v>332</v>
      </c>
      <c r="H221" s="25" t="s">
        <v>318</v>
      </c>
      <c r="I221" s="8" t="str" cm="1">
        <f t="array" ref="I221">_xlfn.LET(_xlpm.attr_name,VLOOKUP(_xlfn.TEXTSPLIT($R221,";"),table_attr_name[#All],2,0),
_xlpm.attr_value,VALUE(_xlfn.TEXTSPLIT($Q221,";")),
_xlpm.value_type,VLOOKUP(_xlfn.TEXTSPLIT($R221,";"),table_attr_name[#All],3,0),
_xlpm.typed_value,IF(_xlpm.value_type="pts",TEXT(_xlpm.attr_value/1000,"0%"),_xlpm.attr_value),
_xlpm.signed_attr_value,IF(_xlpm.attr_value&gt;=0,"+"&amp;_xlpm.typed_value,_xlpm.typed_value),
_xlfn.IFS($A221="","",
$P221="VariableUpgrade",_xlfn.TEXTJOIN("; ",1,_xlpm.attr_name&amp;_xlpm.signed_attr_value),
LEFT($P221,2)="DU",$H221,
TRUE,"【未实装】"&amp;$H221))</f>
        <v>基础破甲+25%</v>
      </c>
      <c r="J221" s="4" t="str">
        <f t="shared" si="17"/>
        <v>dv_upgd_story_temp_995</v>
      </c>
      <c r="N221" s="23" t="s">
        <v>30</v>
      </c>
      <c r="O221" s="13" t="str" cm="1">
        <f t="array" ref="O221">IF(N221&lt;&gt;"",
_xlfn.TEXTJOIN("; ",1,
_xlfn.MAP(_xlfn.TEXTSPLIT(N221,";"),
    _xlfn.LAMBDA(_xlpm.x,
        _xlfn.LET(_xlpm.kv,_xlfn.TEXTSPLIT(_xlpm.x,"="),
        VLOOKUP(VALUE(INDEX(_xlpm.kv,1)),table_loot[],2,0)&amp;" * "&amp;INDEX(_xlpm.kv,2))))),"")</f>
        <v>金币 * 1</v>
      </c>
      <c r="P221" s="23" t="s">
        <v>303</v>
      </c>
      <c r="Q221" s="23">
        <v>250</v>
      </c>
      <c r="R221" s="23" t="s">
        <v>321</v>
      </c>
    </row>
    <row r="222" spans="1:18" x14ac:dyDescent="0.2">
      <c r="A222" s="4">
        <v>6321102</v>
      </c>
      <c r="B222" s="4">
        <v>996</v>
      </c>
      <c r="C222" s="8" t="s">
        <v>384</v>
      </c>
      <c r="D222" s="4" t="str">
        <f t="shared" si="15"/>
        <v>dv_upgd_name_temp_996</v>
      </c>
      <c r="E222" s="24" t="s">
        <v>320</v>
      </c>
      <c r="F222" s="4" t="str">
        <f t="shared" si="16"/>
        <v>dv_upgd_desc_temp_996</v>
      </c>
      <c r="G222" s="19" t="s">
        <v>332</v>
      </c>
      <c r="H222" s="25" t="s">
        <v>318</v>
      </c>
      <c r="I222" s="8" t="str" cm="1">
        <f t="array" ref="I222">_xlfn.LET(_xlpm.attr_name,VLOOKUP(_xlfn.TEXTSPLIT($R222,";"),table_attr_name[#All],2,0),
_xlpm.attr_value,VALUE(_xlfn.TEXTSPLIT($Q222,";")),
_xlpm.value_type,VLOOKUP(_xlfn.TEXTSPLIT($R222,";"),table_attr_name[#All],3,0),
_xlpm.typed_value,IF(_xlpm.value_type="pts",TEXT(_xlpm.attr_value/1000,"0%"),_xlpm.attr_value),
_xlpm.signed_attr_value,IF(_xlpm.attr_value&gt;=0,"+"&amp;_xlpm.typed_value,_xlpm.typed_value),
_xlfn.IFS($A222="","",
$P222="VariableUpgrade",_xlfn.TEXTJOIN("; ",1,_xlpm.attr_name&amp;_xlpm.signed_attr_value),
LEFT($P222,2)="DU",$H222,
TRUE,"【未实装】"&amp;$H222))</f>
        <v>基础破甲+25%</v>
      </c>
      <c r="J222" s="4" t="str">
        <f t="shared" si="17"/>
        <v>dv_upgd_story_temp_996</v>
      </c>
      <c r="N222" s="23" t="s">
        <v>31</v>
      </c>
      <c r="O222" s="13" t="str" cm="1">
        <f t="array" ref="O222">IF(N222&lt;&gt;"",
_xlfn.TEXTJOIN("; ",1,
_xlfn.MAP(_xlfn.TEXTSPLIT(N222,";"),
    _xlfn.LAMBDA(_xlpm.x,
        _xlfn.LET(_xlpm.kv,_xlfn.TEXTSPLIT(_xlpm.x,"="),
        VLOOKUP(VALUE(INDEX(_xlpm.kv,1)),table_loot[],2,0)&amp;" * "&amp;INDEX(_xlpm.kv,2))))),"")</f>
        <v>金币 * 2</v>
      </c>
      <c r="P222" s="23" t="s">
        <v>303</v>
      </c>
      <c r="Q222" s="23">
        <v>250</v>
      </c>
      <c r="R222" s="23" t="s">
        <v>321</v>
      </c>
    </row>
    <row r="223" spans="1:18" x14ac:dyDescent="0.2">
      <c r="A223" s="4">
        <v>6321102</v>
      </c>
      <c r="B223" s="4">
        <v>997</v>
      </c>
      <c r="C223" s="8" t="s">
        <v>384</v>
      </c>
      <c r="D223" s="4" t="str">
        <f t="shared" si="15"/>
        <v>dv_upgd_name_temp_997</v>
      </c>
      <c r="E223" s="24" t="s">
        <v>314</v>
      </c>
      <c r="F223" s="4" t="str">
        <f t="shared" si="16"/>
        <v>dv_upgd_desc_temp_997</v>
      </c>
      <c r="G223" s="19" t="s">
        <v>332</v>
      </c>
      <c r="H223" s="25" t="s">
        <v>317</v>
      </c>
      <c r="I223" s="8" t="str" cm="1">
        <f t="array" ref="I223">_xlfn.LET(_xlpm.attr_name,VLOOKUP(_xlfn.TEXTSPLIT($R223,";"),table_attr_name[#All],2,0),
_xlpm.attr_value,VALUE(_xlfn.TEXTSPLIT($Q223,";")),
_xlpm.value_type,VLOOKUP(_xlfn.TEXTSPLIT($R223,";"),table_attr_name[#All],3,0),
_xlpm.typed_value,IF(_xlpm.value_type="pts",TEXT(_xlpm.attr_value/1000,"0%"),_xlpm.attr_value),
_xlpm.signed_attr_value,IF(_xlpm.attr_value&gt;=0,"+"&amp;_xlpm.typed_value,_xlpm.typed_value),
_xlfn.IFS($A223="","",
$P223="VariableUpgrade",_xlfn.TEXTJOIN("; ",1,_xlpm.attr_name&amp;_xlpm.signed_attr_value),
LEFT($P223,2)="DU",$H223,
TRUE,"【未实装】"&amp;$H223))</f>
        <v>基础耐久+15</v>
      </c>
      <c r="J223" s="4" t="str">
        <f t="shared" si="17"/>
        <v>dv_upgd_story_temp_997</v>
      </c>
      <c r="N223" s="23" t="s">
        <v>30</v>
      </c>
      <c r="O223" s="13" t="str" cm="1">
        <f t="array" ref="O223">IF(N223&lt;&gt;"",
_xlfn.TEXTJOIN("; ",1,
_xlfn.MAP(_xlfn.TEXTSPLIT(N223,";"),
    _xlfn.LAMBDA(_xlpm.x,
        _xlfn.LET(_xlpm.kv,_xlfn.TEXTSPLIT(_xlpm.x,"="),
        VLOOKUP(VALUE(INDEX(_xlpm.kv,1)),table_loot[],2,0)&amp;" * "&amp;INDEX(_xlpm.kv,2))))),"")</f>
        <v>金币 * 1</v>
      </c>
      <c r="P223" s="23" t="s">
        <v>303</v>
      </c>
      <c r="Q223" s="23">
        <v>15</v>
      </c>
      <c r="R223" s="23" t="s">
        <v>243</v>
      </c>
    </row>
    <row r="224" spans="1:18" x14ac:dyDescent="0.2">
      <c r="A224" s="4">
        <v>6321102</v>
      </c>
      <c r="B224" s="4">
        <v>998</v>
      </c>
      <c r="C224" s="8" t="s">
        <v>384</v>
      </c>
      <c r="D224" s="4" t="str">
        <f t="shared" si="15"/>
        <v>dv_upgd_name_temp_998</v>
      </c>
      <c r="E224" s="24" t="s">
        <v>315</v>
      </c>
      <c r="F224" s="4" t="str">
        <f t="shared" si="16"/>
        <v>dv_upgd_desc_temp_998</v>
      </c>
      <c r="G224" s="19" t="s">
        <v>332</v>
      </c>
      <c r="H224" s="25" t="s">
        <v>317</v>
      </c>
      <c r="I224" s="8" t="str" cm="1">
        <f t="array" ref="I224">_xlfn.LET(_xlpm.attr_name,VLOOKUP(_xlfn.TEXTSPLIT($R224,";"),table_attr_name[#All],2,0),
_xlpm.attr_value,VALUE(_xlfn.TEXTSPLIT($Q224,";")),
_xlpm.value_type,VLOOKUP(_xlfn.TEXTSPLIT($R224,";"),table_attr_name[#All],3,0),
_xlpm.typed_value,IF(_xlpm.value_type="pts",TEXT(_xlpm.attr_value/1000,"0%"),_xlpm.attr_value),
_xlpm.signed_attr_value,IF(_xlpm.attr_value&gt;=0,"+"&amp;_xlpm.typed_value,_xlpm.typed_value),
_xlfn.IFS($A224="","",
$P224="VariableUpgrade",_xlfn.TEXTJOIN("; ",1,_xlpm.attr_name&amp;_xlpm.signed_attr_value),
LEFT($P224,2)="DU",$H224,
TRUE,"【未实装】"&amp;$H224))</f>
        <v>基础耐久+15</v>
      </c>
      <c r="J224" s="4" t="str">
        <f t="shared" si="17"/>
        <v>dv_upgd_story_temp_998</v>
      </c>
      <c r="N224" s="23" t="s">
        <v>31</v>
      </c>
      <c r="O224" s="13" t="str" cm="1">
        <f t="array" ref="O224">IF(N224&lt;&gt;"",
_xlfn.TEXTJOIN("; ",1,
_xlfn.MAP(_xlfn.TEXTSPLIT(N224,";"),
    _xlfn.LAMBDA(_xlpm.x,
        _xlfn.LET(_xlpm.kv,_xlfn.TEXTSPLIT(_xlpm.x,"="),
        VLOOKUP(VALUE(INDEX(_xlpm.kv,1)),table_loot[],2,0)&amp;" * "&amp;INDEX(_xlpm.kv,2))))),"")</f>
        <v>金币 * 2</v>
      </c>
      <c r="P224" s="23" t="s">
        <v>303</v>
      </c>
      <c r="Q224" s="23">
        <v>15</v>
      </c>
      <c r="R224" s="23" t="s">
        <v>243</v>
      </c>
    </row>
    <row r="225" spans="1:18" x14ac:dyDescent="0.2">
      <c r="A225" s="4">
        <v>6321102</v>
      </c>
      <c r="B225" s="4">
        <v>91</v>
      </c>
      <c r="C225" s="8" t="s">
        <v>384</v>
      </c>
      <c r="D225" s="4" t="str">
        <f t="shared" si="15"/>
        <v>dv_upgd_name_common_91</v>
      </c>
      <c r="E225" s="24" t="s">
        <v>175</v>
      </c>
      <c r="F225" s="23" t="str">
        <f t="shared" si="16"/>
        <v>dv_upgd_desc_common_91</v>
      </c>
      <c r="G225" s="25" t="s">
        <v>331</v>
      </c>
      <c r="H225" s="19" t="s">
        <v>290</v>
      </c>
      <c r="I225" s="8" t="str" cm="1">
        <f t="array" ref="I225">_xlfn.LET(_xlpm.attr_name,VLOOKUP(_xlfn.TEXTSPLIT($R225,";"),table_attr_name[#All],2,0),
_xlpm.attr_value,VALUE(_xlfn.TEXTSPLIT($Q225,";")),
_xlpm.value_type,VLOOKUP(_xlfn.TEXTSPLIT($R225,";"),table_attr_name[#All],3,0),
_xlpm.typed_value,IF(_xlpm.value_type="pts",TEXT(_xlpm.attr_value/1000,"0%"),_xlpm.attr_value),
_xlpm.signed_attr_value,IF(_xlpm.attr_value&gt;=0,"+"&amp;_xlpm.typed_value,_xlpm.typed_value),
_xlfn.IFS($A225="","",
$P225="VariableUpgrade",_xlfn.TEXTJOIN("; ",1,_xlpm.attr_name&amp;_xlpm.signed_attr_value),
LEFT($P225,2)="DU",$H225,
TRUE,"【未实装】"&amp;$H225))</f>
        <v>可自动运作，但无人操作时战斗效率-50</v>
      </c>
      <c r="J225" s="23" t="str">
        <f t="shared" si="17"/>
        <v>dv_upgd_story_common_91</v>
      </c>
      <c r="N225" s="4" t="s">
        <v>39</v>
      </c>
      <c r="O225" s="13" t="str" cm="1">
        <f t="array" ref="O225">IF(N225&lt;&gt;"",
_xlfn.TEXTJOIN("; ",1,
_xlfn.MAP(_xlfn.TEXTSPLIT(N225,";"),
    _xlfn.LAMBDA(_xlpm.x,
        _xlfn.LET(_xlpm.kv,_xlfn.TEXTSPLIT(_xlpm.x,"="),
        VLOOKUP(VALUE(INDEX(_xlpm.kv,1)),table_loot[],2,0)&amp;" * "&amp;INDEX(_xlpm.kv,2))))),"")</f>
        <v>灵魂 * 1</v>
      </c>
      <c r="P225" s="22" t="s">
        <v>292</v>
      </c>
      <c r="Q225" s="22">
        <v>-500</v>
      </c>
      <c r="R225" s="22"/>
    </row>
    <row r="226" spans="1:18" x14ac:dyDescent="0.2">
      <c r="A226" s="4">
        <v>6321102</v>
      </c>
      <c r="B226" s="4">
        <v>92</v>
      </c>
      <c r="C226" s="8" t="s">
        <v>384</v>
      </c>
      <c r="D226" s="4" t="str">
        <f t="shared" si="15"/>
        <v>dv_upgd_name_common_92</v>
      </c>
      <c r="E226" s="24" t="s">
        <v>291</v>
      </c>
      <c r="F226" s="23" t="str">
        <f t="shared" si="16"/>
        <v>dv_upgd_desc_common_92</v>
      </c>
      <c r="G226" s="25" t="s">
        <v>331</v>
      </c>
      <c r="H226" s="19" t="s">
        <v>289</v>
      </c>
      <c r="I226" s="8" t="str" cm="1">
        <f t="array" ref="I226">_xlfn.LET(_xlpm.attr_name,VLOOKUP(_xlfn.TEXTSPLIT($R226,";"),table_attr_name[#All],2,0),
_xlpm.attr_value,VALUE(_xlfn.TEXTSPLIT($Q226,";")),
_xlpm.value_type,VLOOKUP(_xlfn.TEXTSPLIT($R226,";"),table_attr_name[#All],3,0),
_xlpm.typed_value,IF(_xlpm.value_type="pts",TEXT(_xlpm.attr_value/1000,"0%"),_xlpm.attr_value),
_xlpm.signed_attr_value,IF(_xlpm.attr_value&gt;=0,"+"&amp;_xlpm.typed_value,_xlpm.typed_value),
_xlfn.IFS($A226="","",
$P226="VariableUpgrade",_xlfn.TEXTJOIN("; ",1,_xlpm.attr_name&amp;_xlpm.signed_attr_value),
LEFT($P226,2)="DU",$H226,
TRUE,"【未实装】"&amp;$H226))</f>
        <v>有人操作时，战斗效率额外+25</v>
      </c>
      <c r="J226" s="23" t="str">
        <f t="shared" si="17"/>
        <v>dv_upgd_story_common_92</v>
      </c>
      <c r="N226" s="4" t="s">
        <v>39</v>
      </c>
      <c r="O226" s="13" t="str" cm="1">
        <f t="array" ref="O226">IF(N226&lt;&gt;"",
_xlfn.TEXTJOIN("; ",1,
_xlfn.MAP(_xlfn.TEXTSPLIT(N226,";"),
    _xlfn.LAMBDA(_xlpm.x,
        _xlfn.LET(_xlpm.kv,_xlfn.TEXTSPLIT(_xlpm.x,"="),
        VLOOKUP(VALUE(INDEX(_xlpm.kv,1)),table_loot[],2,0)&amp;" * "&amp;INDEX(_xlpm.kv,2))))),"")</f>
        <v>灵魂 * 1</v>
      </c>
      <c r="P226" s="22" t="s">
        <v>293</v>
      </c>
      <c r="Q226" s="22">
        <v>250</v>
      </c>
      <c r="R226" s="22"/>
    </row>
    <row r="228" spans="1:18" x14ac:dyDescent="0.2">
      <c r="D228" s="4" t="str">
        <f>IF($A228&lt;&gt;"",_xlfn.TEXTJOIN("_",1,"dv_upgd_name",IF($G228&lt;&gt;"",$G228,$A228),$B228),"")</f>
        <v/>
      </c>
      <c r="F228" s="4" t="str">
        <f t="shared" si="16"/>
        <v/>
      </c>
      <c r="I228" s="8" t="str" cm="1">
        <f t="array" ref="I228">_xlfn.LET(_xlpm.attr_name,VLOOKUP(_xlfn.TEXTSPLIT($R228,";"),table_attr_name[#All],2,0),
_xlpm.attr_value,VALUE(_xlfn.TEXTSPLIT($Q228,";")),
_xlpm.value_type,VLOOKUP(_xlfn.TEXTSPLIT($R228,";"),table_attr_name[#All],3,0),
_xlpm.typed_value,IF(_xlpm.value_type="pts",TEXT(_xlpm.attr_value/1000,"0%"),_xlpm.attr_value),
_xlpm.signed_attr_value,IF(_xlpm.attr_value&gt;=0,"+"&amp;_xlpm.typed_value,_xlpm.typed_value),
_xlfn.IFS($A228="","",
$P228="VariableUpgrade",_xlfn.TEXTJOIN("; ",1,_xlpm.attr_name&amp;_xlpm.signed_attr_value),
LEFT($P228,2)="DU",$H228,
TRUE,"【未实装】"&amp;$H228))</f>
        <v/>
      </c>
      <c r="J228" s="4" t="str">
        <f t="shared" si="17"/>
        <v/>
      </c>
    </row>
    <row r="229" spans="1:18" s="27" customFormat="1" x14ac:dyDescent="0.2">
      <c r="C229" s="28"/>
      <c r="E229" s="28"/>
      <c r="G229" s="29"/>
      <c r="H229" s="29"/>
      <c r="I229" s="28"/>
      <c r="K229" s="28"/>
      <c r="O229" s="30"/>
    </row>
    <row r="230" spans="1:18" x14ac:dyDescent="0.2">
      <c r="D230" s="4" t="str">
        <f t="shared" si="15"/>
        <v/>
      </c>
      <c r="F230" s="4" t="str">
        <f t="shared" si="16"/>
        <v/>
      </c>
      <c r="I230" s="8" t="str" cm="1">
        <f t="array" ref="I230">_xlfn.LET(_xlpm.attr_name,VLOOKUP(_xlfn.TEXTSPLIT($R230,";"),table_attr_name[#All],2,0),
_xlpm.attr_value,VALUE(_xlfn.TEXTSPLIT($Q230,";")),
_xlpm.value_type,VLOOKUP(_xlfn.TEXTSPLIT($R230,";"),table_attr_name[#All],3,0),
_xlpm.typed_value,IF(_xlpm.value_type="pts",TEXT(_xlpm.attr_value/1000,"0%"),_xlpm.attr_value),
_xlpm.signed_attr_value,IF(_xlpm.attr_value&gt;=0,"+"&amp;_xlpm.typed_value,_xlpm.typed_value),
_xlfn.IFS($A230="","",
$P230="VariableUpgrade",_xlfn.TEXTJOIN("; ",1,_xlpm.attr_name&amp;_xlpm.signed_attr_value),
LEFT($P230,2)="DU",$H230,
TRUE,"【未实装】"&amp;$H230))</f>
        <v/>
      </c>
      <c r="J230" s="4" t="str">
        <f t="shared" si="17"/>
        <v/>
      </c>
    </row>
    <row r="231" spans="1:18" x14ac:dyDescent="0.2">
      <c r="A231" s="4">
        <v>6330101</v>
      </c>
      <c r="B231" s="4">
        <v>991</v>
      </c>
      <c r="C231" s="8" t="s">
        <v>341</v>
      </c>
      <c r="D231" s="4" t="str">
        <f t="shared" si="15"/>
        <v>dv_upgd_name_temp_991</v>
      </c>
      <c r="E231" s="24" t="s">
        <v>312</v>
      </c>
      <c r="F231" s="4" t="str">
        <f t="shared" si="16"/>
        <v>dv_upgd_desc_temp_991</v>
      </c>
      <c r="G231" s="19" t="s">
        <v>332</v>
      </c>
      <c r="H231" s="25" t="s">
        <v>316</v>
      </c>
      <c r="I231" s="8" t="str" cm="1">
        <f t="array" ref="I231">_xlfn.LET(_xlpm.attr_name,VLOOKUP(_xlfn.TEXTSPLIT($R231,";"),table_attr_name[#All],2,0),
_xlpm.attr_value,VALUE(_xlfn.TEXTSPLIT($Q231,";")),
_xlpm.value_type,VLOOKUP(_xlfn.TEXTSPLIT($R231,";"),table_attr_name[#All],3,0),
_xlpm.typed_value,IF(_xlpm.value_type="pts",TEXT(_xlpm.attr_value/1000,"0%"),_xlpm.attr_value),
_xlpm.signed_attr_value,IF(_xlpm.attr_value&gt;=0,"+"&amp;_xlpm.typed_value,_xlpm.typed_value),
_xlfn.IFS($A231="","",
$P231="VariableUpgrade",_xlfn.TEXTJOIN("; ",1,_xlpm.attr_name&amp;_xlpm.signed_attr_value),
LEFT($P231,2)="DU",$H231,
TRUE,"【未实装】"&amp;$H231))</f>
        <v>基础攻击力+7</v>
      </c>
      <c r="J231" s="4" t="str">
        <f t="shared" si="17"/>
        <v>dv_upgd_story_temp_991</v>
      </c>
      <c r="N231" s="23" t="s">
        <v>30</v>
      </c>
      <c r="O231" s="13" t="str" cm="1">
        <f t="array" ref="O231">IF(N231&lt;&gt;"",
_xlfn.TEXTJOIN("; ",1,
_xlfn.MAP(_xlfn.TEXTSPLIT(N231,";"),
    _xlfn.LAMBDA(_xlpm.x,
        _xlfn.LET(_xlpm.kv,_xlfn.TEXTSPLIT(_xlpm.x,"="),
        VLOOKUP(VALUE(INDEX(_xlpm.kv,1)),table_loot[],2,0)&amp;" * "&amp;INDEX(_xlpm.kv,2))))),"")</f>
        <v>金币 * 1</v>
      </c>
      <c r="P231" s="23" t="s">
        <v>303</v>
      </c>
      <c r="Q231" s="23">
        <v>7</v>
      </c>
      <c r="R231" s="23" t="s">
        <v>252</v>
      </c>
    </row>
    <row r="232" spans="1:18" x14ac:dyDescent="0.2">
      <c r="A232" s="4">
        <v>6330101</v>
      </c>
      <c r="B232" s="4">
        <v>992</v>
      </c>
      <c r="C232" s="8" t="s">
        <v>341</v>
      </c>
      <c r="D232" s="4" t="str">
        <f t="shared" si="15"/>
        <v>dv_upgd_name_temp_992</v>
      </c>
      <c r="E232" s="24" t="s">
        <v>313</v>
      </c>
      <c r="F232" s="4" t="str">
        <f t="shared" si="16"/>
        <v>dv_upgd_desc_temp_992</v>
      </c>
      <c r="G232" s="19" t="s">
        <v>332</v>
      </c>
      <c r="H232" s="25" t="s">
        <v>316</v>
      </c>
      <c r="I232" s="8" t="str" cm="1">
        <f t="array" ref="I232">_xlfn.LET(_xlpm.attr_name,VLOOKUP(_xlfn.TEXTSPLIT($R232,";"),table_attr_name[#All],2,0),
_xlpm.attr_value,VALUE(_xlfn.TEXTSPLIT($Q232,";")),
_xlpm.value_type,VLOOKUP(_xlfn.TEXTSPLIT($R232,";"),table_attr_name[#All],3,0),
_xlpm.typed_value,IF(_xlpm.value_type="pts",TEXT(_xlpm.attr_value/1000,"0%"),_xlpm.attr_value),
_xlpm.signed_attr_value,IF(_xlpm.attr_value&gt;=0,"+"&amp;_xlpm.typed_value,_xlpm.typed_value),
_xlfn.IFS($A232="","",
$P232="VariableUpgrade",_xlfn.TEXTJOIN("; ",1,_xlpm.attr_name&amp;_xlpm.signed_attr_value),
LEFT($P232,2)="DU",$H232,
TRUE,"【未实装】"&amp;$H232))</f>
        <v>基础攻击力+7</v>
      </c>
      <c r="J232" s="4" t="str">
        <f t="shared" si="17"/>
        <v>dv_upgd_story_temp_992</v>
      </c>
      <c r="N232" s="23" t="s">
        <v>31</v>
      </c>
      <c r="O232" s="13" t="str" cm="1">
        <f t="array" ref="O232">IF(N232&lt;&gt;"",
_xlfn.TEXTJOIN("; ",1,
_xlfn.MAP(_xlfn.TEXTSPLIT(N232,";"),
    _xlfn.LAMBDA(_xlpm.x,
        _xlfn.LET(_xlpm.kv,_xlfn.TEXTSPLIT(_xlpm.x,"="),
        VLOOKUP(VALUE(INDEX(_xlpm.kv,1)),table_loot[],2,0)&amp;" * "&amp;INDEX(_xlpm.kv,2))))),"")</f>
        <v>金币 * 2</v>
      </c>
      <c r="P232" s="23" t="s">
        <v>303</v>
      </c>
      <c r="Q232" s="23">
        <v>7</v>
      </c>
      <c r="R232" s="23" t="s">
        <v>252</v>
      </c>
    </row>
    <row r="233" spans="1:18" x14ac:dyDescent="0.2">
      <c r="A233" s="4">
        <v>6330101</v>
      </c>
      <c r="B233" s="4">
        <v>995</v>
      </c>
      <c r="C233" s="8" t="s">
        <v>341</v>
      </c>
      <c r="D233" s="4" t="str">
        <f t="shared" si="15"/>
        <v>dv_upgd_name_temp_995</v>
      </c>
      <c r="E233" s="24" t="s">
        <v>319</v>
      </c>
      <c r="F233" s="4" t="str">
        <f t="shared" si="16"/>
        <v>dv_upgd_desc_temp_995</v>
      </c>
      <c r="G233" s="19" t="s">
        <v>332</v>
      </c>
      <c r="H233" s="25" t="s">
        <v>318</v>
      </c>
      <c r="I233" s="8" t="str" cm="1">
        <f t="array" ref="I233">_xlfn.LET(_xlpm.attr_name,VLOOKUP(_xlfn.TEXTSPLIT($R233,";"),table_attr_name[#All],2,0),
_xlpm.attr_value,VALUE(_xlfn.TEXTSPLIT($Q233,";")),
_xlpm.value_type,VLOOKUP(_xlfn.TEXTSPLIT($R233,";"),table_attr_name[#All],3,0),
_xlpm.typed_value,IF(_xlpm.value_type="pts",TEXT(_xlpm.attr_value/1000,"0%"),_xlpm.attr_value),
_xlpm.signed_attr_value,IF(_xlpm.attr_value&gt;=0,"+"&amp;_xlpm.typed_value,_xlpm.typed_value),
_xlfn.IFS($A233="","",
$P233="VariableUpgrade",_xlfn.TEXTJOIN("; ",1,_xlpm.attr_name&amp;_xlpm.signed_attr_value),
LEFT($P233,2)="DU",$H233,
TRUE,"【未实装】"&amp;$H233))</f>
        <v>基础破甲+25%</v>
      </c>
      <c r="J233" s="4" t="str">
        <f t="shared" si="17"/>
        <v>dv_upgd_story_temp_995</v>
      </c>
      <c r="N233" s="23" t="s">
        <v>30</v>
      </c>
      <c r="O233" s="13" t="str" cm="1">
        <f t="array" ref="O233">IF(N233&lt;&gt;"",
_xlfn.TEXTJOIN("; ",1,
_xlfn.MAP(_xlfn.TEXTSPLIT(N233,";"),
    _xlfn.LAMBDA(_xlpm.x,
        _xlfn.LET(_xlpm.kv,_xlfn.TEXTSPLIT(_xlpm.x,"="),
        VLOOKUP(VALUE(INDEX(_xlpm.kv,1)),table_loot[],2,0)&amp;" * "&amp;INDEX(_xlpm.kv,2))))),"")</f>
        <v>金币 * 1</v>
      </c>
      <c r="P233" s="23" t="s">
        <v>303</v>
      </c>
      <c r="Q233" s="23">
        <v>250</v>
      </c>
      <c r="R233" s="23" t="s">
        <v>321</v>
      </c>
    </row>
    <row r="234" spans="1:18" x14ac:dyDescent="0.2">
      <c r="A234" s="4">
        <v>6330101</v>
      </c>
      <c r="B234" s="4">
        <v>996</v>
      </c>
      <c r="C234" s="8" t="s">
        <v>341</v>
      </c>
      <c r="D234" s="4" t="str">
        <f t="shared" si="15"/>
        <v>dv_upgd_name_temp_996</v>
      </c>
      <c r="E234" s="24" t="s">
        <v>320</v>
      </c>
      <c r="F234" s="4" t="str">
        <f t="shared" si="16"/>
        <v>dv_upgd_desc_temp_996</v>
      </c>
      <c r="G234" s="19" t="s">
        <v>332</v>
      </c>
      <c r="H234" s="25" t="s">
        <v>318</v>
      </c>
      <c r="I234" s="8" t="str" cm="1">
        <f t="array" ref="I234">_xlfn.LET(_xlpm.attr_name,VLOOKUP(_xlfn.TEXTSPLIT($R234,";"),table_attr_name[#All],2,0),
_xlpm.attr_value,VALUE(_xlfn.TEXTSPLIT($Q234,";")),
_xlpm.value_type,VLOOKUP(_xlfn.TEXTSPLIT($R234,";"),table_attr_name[#All],3,0),
_xlpm.typed_value,IF(_xlpm.value_type="pts",TEXT(_xlpm.attr_value/1000,"0%"),_xlpm.attr_value),
_xlpm.signed_attr_value,IF(_xlpm.attr_value&gt;=0,"+"&amp;_xlpm.typed_value,_xlpm.typed_value),
_xlfn.IFS($A234="","",
$P234="VariableUpgrade",_xlfn.TEXTJOIN("; ",1,_xlpm.attr_name&amp;_xlpm.signed_attr_value),
LEFT($P234,2)="DU",$H234,
TRUE,"【未实装】"&amp;$H234))</f>
        <v>基础破甲+25%</v>
      </c>
      <c r="J234" s="4" t="str">
        <f t="shared" si="17"/>
        <v>dv_upgd_story_temp_996</v>
      </c>
      <c r="N234" s="23" t="s">
        <v>31</v>
      </c>
      <c r="O234" s="13" t="str" cm="1">
        <f t="array" ref="O234">IF(N234&lt;&gt;"",
_xlfn.TEXTJOIN("; ",1,
_xlfn.MAP(_xlfn.TEXTSPLIT(N234,";"),
    _xlfn.LAMBDA(_xlpm.x,
        _xlfn.LET(_xlpm.kv,_xlfn.TEXTSPLIT(_xlpm.x,"="),
        VLOOKUP(VALUE(INDEX(_xlpm.kv,1)),table_loot[],2,0)&amp;" * "&amp;INDEX(_xlpm.kv,2))))),"")</f>
        <v>金币 * 2</v>
      </c>
      <c r="P234" s="23" t="s">
        <v>303</v>
      </c>
      <c r="Q234" s="23">
        <v>250</v>
      </c>
      <c r="R234" s="23" t="s">
        <v>321</v>
      </c>
    </row>
    <row r="235" spans="1:18" x14ac:dyDescent="0.2">
      <c r="A235" s="4">
        <v>6330101</v>
      </c>
      <c r="B235" s="4">
        <v>997</v>
      </c>
      <c r="C235" s="8" t="s">
        <v>341</v>
      </c>
      <c r="D235" s="4" t="str">
        <f t="shared" si="15"/>
        <v>dv_upgd_name_temp_997</v>
      </c>
      <c r="E235" s="24" t="s">
        <v>314</v>
      </c>
      <c r="F235" s="4" t="str">
        <f t="shared" si="16"/>
        <v>dv_upgd_desc_temp_997</v>
      </c>
      <c r="G235" s="19" t="s">
        <v>332</v>
      </c>
      <c r="H235" s="25" t="s">
        <v>317</v>
      </c>
      <c r="I235" s="8" t="str" cm="1">
        <f t="array" ref="I235">_xlfn.LET(_xlpm.attr_name,VLOOKUP(_xlfn.TEXTSPLIT($R235,";"),table_attr_name[#All],2,0),
_xlpm.attr_value,VALUE(_xlfn.TEXTSPLIT($Q235,";")),
_xlpm.value_type,VLOOKUP(_xlfn.TEXTSPLIT($R235,";"),table_attr_name[#All],3,0),
_xlpm.typed_value,IF(_xlpm.value_type="pts",TEXT(_xlpm.attr_value/1000,"0%"),_xlpm.attr_value),
_xlpm.signed_attr_value,IF(_xlpm.attr_value&gt;=0,"+"&amp;_xlpm.typed_value,_xlpm.typed_value),
_xlfn.IFS($A235="","",
$P235="VariableUpgrade",_xlfn.TEXTJOIN("; ",1,_xlpm.attr_name&amp;_xlpm.signed_attr_value),
LEFT($P235,2)="DU",$H235,
TRUE,"【未实装】"&amp;$H235))</f>
        <v>基础耐久+15</v>
      </c>
      <c r="J235" s="4" t="str">
        <f t="shared" si="17"/>
        <v>dv_upgd_story_temp_997</v>
      </c>
      <c r="N235" s="23" t="s">
        <v>30</v>
      </c>
      <c r="O235" s="13" t="str" cm="1">
        <f t="array" ref="O235">IF(N235&lt;&gt;"",
_xlfn.TEXTJOIN("; ",1,
_xlfn.MAP(_xlfn.TEXTSPLIT(N235,";"),
    _xlfn.LAMBDA(_xlpm.x,
        _xlfn.LET(_xlpm.kv,_xlfn.TEXTSPLIT(_xlpm.x,"="),
        VLOOKUP(VALUE(INDEX(_xlpm.kv,1)),table_loot[],2,0)&amp;" * "&amp;INDEX(_xlpm.kv,2))))),"")</f>
        <v>金币 * 1</v>
      </c>
      <c r="P235" s="23" t="s">
        <v>303</v>
      </c>
      <c r="Q235" s="23">
        <v>15</v>
      </c>
      <c r="R235" s="23" t="s">
        <v>243</v>
      </c>
    </row>
    <row r="236" spans="1:18" x14ac:dyDescent="0.2">
      <c r="A236" s="4">
        <v>6330101</v>
      </c>
      <c r="B236" s="4">
        <v>998</v>
      </c>
      <c r="C236" s="8" t="s">
        <v>341</v>
      </c>
      <c r="D236" s="4" t="str">
        <f t="shared" si="15"/>
        <v>dv_upgd_name_temp_998</v>
      </c>
      <c r="E236" s="24" t="s">
        <v>315</v>
      </c>
      <c r="F236" s="4" t="str">
        <f t="shared" si="16"/>
        <v>dv_upgd_desc_temp_998</v>
      </c>
      <c r="G236" s="19" t="s">
        <v>332</v>
      </c>
      <c r="H236" s="25" t="s">
        <v>317</v>
      </c>
      <c r="I236" s="8" t="str" cm="1">
        <f t="array" ref="I236">_xlfn.LET(_xlpm.attr_name,VLOOKUP(_xlfn.TEXTSPLIT($R236,";"),table_attr_name[#All],2,0),
_xlpm.attr_value,VALUE(_xlfn.TEXTSPLIT($Q236,";")),
_xlpm.value_type,VLOOKUP(_xlfn.TEXTSPLIT($R236,";"),table_attr_name[#All],3,0),
_xlpm.typed_value,IF(_xlpm.value_type="pts",TEXT(_xlpm.attr_value/1000,"0%"),_xlpm.attr_value),
_xlpm.signed_attr_value,IF(_xlpm.attr_value&gt;=0,"+"&amp;_xlpm.typed_value,_xlpm.typed_value),
_xlfn.IFS($A236="","",
$P236="VariableUpgrade",_xlfn.TEXTJOIN("; ",1,_xlpm.attr_name&amp;_xlpm.signed_attr_value),
LEFT($P236,2)="DU",$H236,
TRUE,"【未实装】"&amp;$H236))</f>
        <v>基础耐久+15</v>
      </c>
      <c r="J236" s="4" t="str">
        <f t="shared" si="17"/>
        <v>dv_upgd_story_temp_998</v>
      </c>
      <c r="N236" s="23" t="s">
        <v>31</v>
      </c>
      <c r="O236" s="13" t="str" cm="1">
        <f t="array" ref="O236">IF(N236&lt;&gt;"",
_xlfn.TEXTJOIN("; ",1,
_xlfn.MAP(_xlfn.TEXTSPLIT(N236,";"),
    _xlfn.LAMBDA(_xlpm.x,
        _xlfn.LET(_xlpm.kv,_xlfn.TEXTSPLIT(_xlpm.x,"="),
        VLOOKUP(VALUE(INDEX(_xlpm.kv,1)),table_loot[],2,0)&amp;" * "&amp;INDEX(_xlpm.kv,2))))),"")</f>
        <v>金币 * 2</v>
      </c>
      <c r="P236" s="23" t="s">
        <v>303</v>
      </c>
      <c r="Q236" s="23">
        <v>15</v>
      </c>
      <c r="R236" s="23" t="s">
        <v>243</v>
      </c>
    </row>
    <row r="237" spans="1:18" x14ac:dyDescent="0.2">
      <c r="A237" s="4">
        <v>6330101</v>
      </c>
      <c r="B237" s="4">
        <v>11</v>
      </c>
      <c r="C237" s="8" t="s">
        <v>341</v>
      </c>
      <c r="D237" s="4" t="str">
        <f t="shared" ref="D237:D243" si="36">IF($A237&lt;&gt;"",_xlfn.TEXTJOIN("_",1,"dv_upgd_name",IF($G237&lt;&gt;"",$G237,$A237),$B237),"")</f>
        <v>dv_upgd_name_6330101_11</v>
      </c>
      <c r="E237" s="8" t="s">
        <v>350</v>
      </c>
      <c r="F237" s="4" t="str">
        <f t="shared" ref="F237:F243" si="37">IF($A237&lt;&gt;"",_xlfn.TEXTJOIN("_",1,"dv_upgd_desc",IF($G237&lt;&gt;"",$G237,$A237),$B237),"")</f>
        <v>dv_upgd_desc_6330101_11</v>
      </c>
      <c r="H237" s="19" t="s">
        <v>354</v>
      </c>
      <c r="I237" s="8" t="str" cm="1">
        <f t="array" ref="I237">_xlfn.LET(_xlpm.attr_name,VLOOKUP(_xlfn.TEXTSPLIT($R237,";"),table_attr_name[#All],2,0),
_xlpm.attr_value,VALUE(_xlfn.TEXTSPLIT($Q237,";")),
_xlpm.value_type,VLOOKUP(_xlfn.TEXTSPLIT($R237,";"),table_attr_name[#All],3,0),
_xlpm.typed_value,IF(_xlpm.value_type="pts",TEXT(_xlpm.attr_value/1000,"0%"),_xlpm.attr_value),
_xlpm.signed_attr_value,IF(_xlpm.attr_value&gt;=0,"+"&amp;_xlpm.typed_value,_xlpm.typed_value),
_xlfn.IFS($A237="","",
$P237="VariableUpgrade",_xlfn.TEXTJOIN("; ",1,_xlpm.attr_name&amp;_xlpm.signed_attr_value),
LEFT($P237,2)="DU",$H237,
TRUE,"【未实装】"&amp;$H237))</f>
        <v>基础散布角+10%; 基础装填阶段-1</v>
      </c>
      <c r="J237" s="4" t="str">
        <f t="shared" ref="J237:J243" si="38">IF($A237&lt;&gt;"",_xlfn.TEXTJOIN("_",1,"dv_upgd_story",IF($G237&lt;&gt;"",$G237,$A237),$B237),"")</f>
        <v>dv_upgd_story_6330101_11</v>
      </c>
      <c r="N237" s="14" t="s">
        <v>30</v>
      </c>
      <c r="O237" s="13" t="str" cm="1">
        <f t="array" ref="O237">IF(N237&lt;&gt;"",
_xlfn.TEXTJOIN("; ",1,
_xlfn.MAP(_xlfn.TEXTSPLIT(N237,";"),
    _xlfn.LAMBDA(_xlpm.x,
        _xlfn.LET(_xlpm.kv,_xlfn.TEXTSPLIT(_xlpm.x,"="),
        VLOOKUP(VALUE(INDEX(_xlpm.kv,1)),table_loot[],2,0)&amp;" * "&amp;INDEX(_xlpm.kv,2))))),"")</f>
        <v>金币 * 1</v>
      </c>
      <c r="P237" s="22" t="s">
        <v>303</v>
      </c>
      <c r="Q237" s="22" t="s">
        <v>365</v>
      </c>
      <c r="R237" s="22" t="s">
        <v>362</v>
      </c>
    </row>
    <row r="238" spans="1:18" x14ac:dyDescent="0.2">
      <c r="A238" s="4">
        <v>6330101</v>
      </c>
      <c r="B238" s="4">
        <v>12</v>
      </c>
      <c r="C238" s="8" t="s">
        <v>341</v>
      </c>
      <c r="D238" s="4" t="str">
        <f t="shared" si="36"/>
        <v>dv_upgd_name_6330101_12</v>
      </c>
      <c r="E238" s="8" t="s">
        <v>351</v>
      </c>
      <c r="F238" s="4" t="str">
        <f t="shared" si="37"/>
        <v>dv_upgd_desc_6330101_12</v>
      </c>
      <c r="H238" s="19" t="s">
        <v>354</v>
      </c>
      <c r="I238" s="8" t="str" cm="1">
        <f t="array" ref="I238">_xlfn.LET(_xlpm.attr_name,VLOOKUP(_xlfn.TEXTSPLIT($R238,";"),table_attr_name[#All],2,0),
_xlpm.attr_value,VALUE(_xlfn.TEXTSPLIT($Q238,";")),
_xlpm.value_type,VLOOKUP(_xlfn.TEXTSPLIT($R238,";"),table_attr_name[#All],3,0),
_xlpm.typed_value,IF(_xlpm.value_type="pts",TEXT(_xlpm.attr_value/1000,"0%"),_xlpm.attr_value),
_xlpm.signed_attr_value,IF(_xlpm.attr_value&gt;=0,"+"&amp;_xlpm.typed_value,_xlpm.typed_value),
_xlfn.IFS($A238="","",
$P238="VariableUpgrade",_xlfn.TEXTJOIN("; ",1,_xlpm.attr_name&amp;_xlpm.signed_attr_value),
LEFT($P238,2)="DU",$H238,
TRUE,"【未实装】"&amp;$H238))</f>
        <v>基础散布角+10%; 基础装填阶段-1</v>
      </c>
      <c r="J238" s="4" t="str">
        <f t="shared" si="38"/>
        <v>dv_upgd_story_6330101_12</v>
      </c>
      <c r="M238" s="4">
        <v>11</v>
      </c>
      <c r="N238" s="14" t="s">
        <v>30</v>
      </c>
      <c r="O238" s="13" t="str" cm="1">
        <f t="array" ref="O238">IF(N238&lt;&gt;"",
_xlfn.TEXTJOIN("; ",1,
_xlfn.MAP(_xlfn.TEXTSPLIT(N238,";"),
    _xlfn.LAMBDA(_xlpm.x,
        _xlfn.LET(_xlpm.kv,_xlfn.TEXTSPLIT(_xlpm.x,"="),
        VLOOKUP(VALUE(INDEX(_xlpm.kv,1)),table_loot[],2,0)&amp;" * "&amp;INDEX(_xlpm.kv,2))))),"")</f>
        <v>金币 * 1</v>
      </c>
      <c r="P238" s="22" t="s">
        <v>303</v>
      </c>
      <c r="Q238" s="22" t="s">
        <v>365</v>
      </c>
      <c r="R238" s="22" t="s">
        <v>362</v>
      </c>
    </row>
    <row r="239" spans="1:18" x14ac:dyDescent="0.2">
      <c r="A239" s="4">
        <v>6330101</v>
      </c>
      <c r="B239" s="4">
        <v>13</v>
      </c>
      <c r="C239" s="8" t="s">
        <v>341</v>
      </c>
      <c r="D239" s="4" t="str">
        <f t="shared" si="36"/>
        <v>dv_upgd_name_6330101_13</v>
      </c>
      <c r="E239" s="8" t="s">
        <v>352</v>
      </c>
      <c r="F239" s="4" t="str">
        <f t="shared" si="37"/>
        <v>dv_upgd_desc_6330101_13</v>
      </c>
      <c r="H239" s="19" t="s">
        <v>354</v>
      </c>
      <c r="I239" s="8" t="str" cm="1">
        <f t="array" ref="I239">_xlfn.LET(_xlpm.attr_name,VLOOKUP(_xlfn.TEXTSPLIT($R239,";"),table_attr_name[#All],2,0),
_xlpm.attr_value,VALUE(_xlfn.TEXTSPLIT($Q239,";")),
_xlpm.value_type,VLOOKUP(_xlfn.TEXTSPLIT($R239,";"),table_attr_name[#All],3,0),
_xlpm.typed_value,IF(_xlpm.value_type="pts",TEXT(_xlpm.attr_value/1000,"0%"),_xlpm.attr_value),
_xlpm.signed_attr_value,IF(_xlpm.attr_value&gt;=0,"+"&amp;_xlpm.typed_value,_xlpm.typed_value),
_xlfn.IFS($A239="","",
$P239="VariableUpgrade",_xlfn.TEXTJOIN("; ",1,_xlpm.attr_name&amp;_xlpm.signed_attr_value),
LEFT($P239,2)="DU",$H239,
TRUE,"【未实装】"&amp;$H239))</f>
        <v>基础散布角+10%; 基础装填阶段-1</v>
      </c>
      <c r="J239" s="4" t="str">
        <f t="shared" si="38"/>
        <v>dv_upgd_story_6330101_13</v>
      </c>
      <c r="M239" s="4">
        <v>12</v>
      </c>
      <c r="N239" s="14" t="s">
        <v>30</v>
      </c>
      <c r="O239" s="13" t="str" cm="1">
        <f t="array" ref="O239">IF(N239&lt;&gt;"",
_xlfn.TEXTJOIN("; ",1,
_xlfn.MAP(_xlfn.TEXTSPLIT(N239,";"),
    _xlfn.LAMBDA(_xlpm.x,
        _xlfn.LET(_xlpm.kv,_xlfn.TEXTSPLIT(_xlpm.x,"="),
        VLOOKUP(VALUE(INDEX(_xlpm.kv,1)),table_loot[],2,0)&amp;" * "&amp;INDEX(_xlpm.kv,2))))),"")</f>
        <v>金币 * 1</v>
      </c>
      <c r="P239" s="22" t="s">
        <v>303</v>
      </c>
      <c r="Q239" s="22" t="s">
        <v>365</v>
      </c>
      <c r="R239" s="22" t="s">
        <v>362</v>
      </c>
    </row>
    <row r="240" spans="1:18" x14ac:dyDescent="0.2">
      <c r="A240" s="4">
        <v>6330101</v>
      </c>
      <c r="B240" s="4">
        <v>14</v>
      </c>
      <c r="C240" s="8" t="s">
        <v>341</v>
      </c>
      <c r="D240" s="4" t="str">
        <f t="shared" si="36"/>
        <v>dv_upgd_name_6330101_14</v>
      </c>
      <c r="E240" s="8" t="s">
        <v>353</v>
      </c>
      <c r="F240" s="4" t="str">
        <f t="shared" si="37"/>
        <v>dv_upgd_desc_6330101_14</v>
      </c>
      <c r="H240" s="19" t="s">
        <v>354</v>
      </c>
      <c r="I240" s="8" t="str" cm="1">
        <f t="array" ref="I240">_xlfn.LET(_xlpm.attr_name,VLOOKUP(_xlfn.TEXTSPLIT($R240,";"),table_attr_name[#All],2,0),
_xlpm.attr_value,VALUE(_xlfn.TEXTSPLIT($Q240,";")),
_xlpm.value_type,VLOOKUP(_xlfn.TEXTSPLIT($R240,";"),table_attr_name[#All],3,0),
_xlpm.typed_value,IF(_xlpm.value_type="pts",TEXT(_xlpm.attr_value/1000,"0%"),_xlpm.attr_value),
_xlpm.signed_attr_value,IF(_xlpm.attr_value&gt;=0,"+"&amp;_xlpm.typed_value,_xlpm.typed_value),
_xlfn.IFS($A240="","",
$P240="VariableUpgrade",_xlfn.TEXTJOIN("; ",1,_xlpm.attr_name&amp;_xlpm.signed_attr_value),
LEFT($P240,2)="DU",$H240,
TRUE,"【未实装】"&amp;$H240))</f>
        <v>基础散布角+10%; 基础装填阶段-1</v>
      </c>
      <c r="J240" s="4" t="str">
        <f t="shared" si="38"/>
        <v>dv_upgd_story_6330101_14</v>
      </c>
      <c r="M240" s="4">
        <v>13</v>
      </c>
      <c r="N240" s="14" t="s">
        <v>30</v>
      </c>
      <c r="O240" s="13" t="str" cm="1">
        <f t="array" ref="O240">IF(N240&lt;&gt;"",
_xlfn.TEXTJOIN("; ",1,
_xlfn.MAP(_xlfn.TEXTSPLIT(N240,";"),
    _xlfn.LAMBDA(_xlpm.x,
        _xlfn.LET(_xlpm.kv,_xlfn.TEXTSPLIT(_xlpm.x,"="),
        VLOOKUP(VALUE(INDEX(_xlpm.kv,1)),table_loot[],2,0)&amp;" * "&amp;INDEX(_xlpm.kv,2))))),"")</f>
        <v>金币 * 1</v>
      </c>
      <c r="P240" s="22" t="s">
        <v>303</v>
      </c>
      <c r="Q240" s="22" t="s">
        <v>365</v>
      </c>
      <c r="R240" s="22" t="s">
        <v>362</v>
      </c>
    </row>
    <row r="241" spans="1:18" x14ac:dyDescent="0.2">
      <c r="A241" s="4">
        <v>6330101</v>
      </c>
      <c r="B241" s="4">
        <v>21</v>
      </c>
      <c r="C241" s="8" t="s">
        <v>341</v>
      </c>
      <c r="D241" s="4" t="str">
        <f t="shared" si="36"/>
        <v>dv_upgd_name_6330101_21</v>
      </c>
      <c r="E241" s="8" t="s">
        <v>368</v>
      </c>
      <c r="F241" s="4" t="str">
        <f t="shared" si="37"/>
        <v>dv_upgd_desc_6330101_21</v>
      </c>
      <c r="H241" s="19" t="s">
        <v>356</v>
      </c>
      <c r="I241" s="8" t="str" cm="1">
        <f t="array" ref="I241">_xlfn.LET(_xlpm.attr_name,VLOOKUP(_xlfn.TEXTSPLIT($R241,";"),table_attr_name[#All],2,0),
_xlpm.attr_value,VALUE(_xlfn.TEXTSPLIT($Q241,";")),
_xlpm.value_type,VLOOKUP(_xlfn.TEXTSPLIT($R241,";"),table_attr_name[#All],3,0),
_xlpm.typed_value,IF(_xlpm.value_type="pts",TEXT(_xlpm.attr_value/1000,"0%"),_xlpm.attr_value),
_xlpm.signed_attr_value,IF(_xlpm.attr_value&gt;=0,"+"&amp;_xlpm.typed_value,_xlpm.typed_value),
_xlfn.IFS($A241="","",
$P241="VariableUpgrade",_xlfn.TEXTJOIN("; ",1,_xlpm.attr_name&amp;_xlpm.signed_attr_value),
LEFT($P241,2)="DU",$H241,
TRUE,"【未实装】"&amp;$H241))</f>
        <v>基础子弹数量+1; 基础装填速率-10%</v>
      </c>
      <c r="J241" s="4" t="str">
        <f t="shared" si="38"/>
        <v>dv_upgd_story_6330101_21</v>
      </c>
      <c r="N241" s="14" t="s">
        <v>30</v>
      </c>
      <c r="O241" s="13" t="str" cm="1">
        <f t="array" ref="O241">IF(N241&lt;&gt;"",
_xlfn.TEXTJOIN("; ",1,
_xlfn.MAP(_xlfn.TEXTSPLIT(N241,";"),
    _xlfn.LAMBDA(_xlpm.x,
        _xlfn.LET(_xlpm.kv,_xlfn.TEXTSPLIT(_xlpm.x,"="),
        VLOOKUP(VALUE(INDEX(_xlpm.kv,1)),table_loot[],2,0)&amp;" * "&amp;INDEX(_xlpm.kv,2))))),"")</f>
        <v>金币 * 1</v>
      </c>
      <c r="P241" s="22" t="s">
        <v>303</v>
      </c>
      <c r="Q241" s="22" t="s">
        <v>367</v>
      </c>
      <c r="R241" s="22" t="s">
        <v>366</v>
      </c>
    </row>
    <row r="242" spans="1:18" x14ac:dyDescent="0.2">
      <c r="A242" s="4">
        <v>6330101</v>
      </c>
      <c r="B242" s="4">
        <v>22</v>
      </c>
      <c r="C242" s="8" t="s">
        <v>341</v>
      </c>
      <c r="D242" s="4" t="str">
        <f t="shared" si="36"/>
        <v>dv_upgd_name_6330101_22</v>
      </c>
      <c r="E242" s="8" t="s">
        <v>369</v>
      </c>
      <c r="F242" s="4" t="str">
        <f t="shared" si="37"/>
        <v>dv_upgd_desc_6330101_22</v>
      </c>
      <c r="H242" s="19" t="s">
        <v>356</v>
      </c>
      <c r="I242" s="8" t="str" cm="1">
        <f t="array" ref="I242">_xlfn.LET(_xlpm.attr_name,VLOOKUP(_xlfn.TEXTSPLIT($R242,";"),table_attr_name[#All],2,0),
_xlpm.attr_value,VALUE(_xlfn.TEXTSPLIT($Q242,";")),
_xlpm.value_type,VLOOKUP(_xlfn.TEXTSPLIT($R242,";"),table_attr_name[#All],3,0),
_xlpm.typed_value,IF(_xlpm.value_type="pts",TEXT(_xlpm.attr_value/1000,"0%"),_xlpm.attr_value),
_xlpm.signed_attr_value,IF(_xlpm.attr_value&gt;=0,"+"&amp;_xlpm.typed_value,_xlpm.typed_value),
_xlfn.IFS($A242="","",
$P242="VariableUpgrade",_xlfn.TEXTJOIN("; ",1,_xlpm.attr_name&amp;_xlpm.signed_attr_value),
LEFT($P242,2)="DU",$H242,
TRUE,"【未实装】"&amp;$H242))</f>
        <v>基础子弹数量+1; 基础装填速率-10%</v>
      </c>
      <c r="J242" s="4" t="str">
        <f t="shared" si="38"/>
        <v>dv_upgd_story_6330101_22</v>
      </c>
      <c r="M242" s="4">
        <v>21</v>
      </c>
      <c r="N242" s="14" t="s">
        <v>30</v>
      </c>
      <c r="O242" s="13" t="str" cm="1">
        <f t="array" ref="O242">IF(N242&lt;&gt;"",
_xlfn.TEXTJOIN("; ",1,
_xlfn.MAP(_xlfn.TEXTSPLIT(N242,";"),
    _xlfn.LAMBDA(_xlpm.x,
        _xlfn.LET(_xlpm.kv,_xlfn.TEXTSPLIT(_xlpm.x,"="),
        VLOOKUP(VALUE(INDEX(_xlpm.kv,1)),table_loot[],2,0)&amp;" * "&amp;INDEX(_xlpm.kv,2))))),"")</f>
        <v>金币 * 1</v>
      </c>
      <c r="P242" s="22" t="s">
        <v>303</v>
      </c>
      <c r="Q242" s="22" t="s">
        <v>367</v>
      </c>
      <c r="R242" s="22" t="s">
        <v>366</v>
      </c>
    </row>
    <row r="243" spans="1:18" x14ac:dyDescent="0.2">
      <c r="A243" s="4">
        <v>6330101</v>
      </c>
      <c r="B243" s="4">
        <v>23</v>
      </c>
      <c r="C243" s="8" t="s">
        <v>341</v>
      </c>
      <c r="D243" s="4" t="str">
        <f t="shared" si="36"/>
        <v>dv_upgd_name_6330101_23</v>
      </c>
      <c r="E243" s="8" t="s">
        <v>370</v>
      </c>
      <c r="F243" s="4" t="str">
        <f t="shared" si="37"/>
        <v>dv_upgd_desc_6330101_23</v>
      </c>
      <c r="H243" s="19" t="s">
        <v>356</v>
      </c>
      <c r="I243" s="8" t="str" cm="1">
        <f t="array" ref="I243">_xlfn.LET(_xlpm.attr_name,VLOOKUP(_xlfn.TEXTSPLIT($R243,";"),table_attr_name[#All],2,0),
_xlpm.attr_value,VALUE(_xlfn.TEXTSPLIT($Q243,";")),
_xlpm.value_type,VLOOKUP(_xlfn.TEXTSPLIT($R243,";"),table_attr_name[#All],3,0),
_xlpm.typed_value,IF(_xlpm.value_type="pts",TEXT(_xlpm.attr_value/1000,"0%"),_xlpm.attr_value),
_xlpm.signed_attr_value,IF(_xlpm.attr_value&gt;=0,"+"&amp;_xlpm.typed_value,_xlpm.typed_value),
_xlfn.IFS($A243="","",
$P243="VariableUpgrade",_xlfn.TEXTJOIN("; ",1,_xlpm.attr_name&amp;_xlpm.signed_attr_value),
LEFT($P243,2)="DU",$H243,
TRUE,"【未实装】"&amp;$H243))</f>
        <v>基础子弹数量+1; 基础装填速率-10%</v>
      </c>
      <c r="J243" s="4" t="str">
        <f t="shared" si="38"/>
        <v>dv_upgd_story_6330101_23</v>
      </c>
      <c r="M243" s="4">
        <v>22</v>
      </c>
      <c r="N243" s="14" t="s">
        <v>30</v>
      </c>
      <c r="O243" s="13" t="str" cm="1">
        <f t="array" ref="O243">IF(N243&lt;&gt;"",
_xlfn.TEXTJOIN("; ",1,
_xlfn.MAP(_xlfn.TEXTSPLIT(N243,";"),
    _xlfn.LAMBDA(_xlpm.x,
        _xlfn.LET(_xlpm.kv,_xlfn.TEXTSPLIT(_xlpm.x,"="),
        VLOOKUP(VALUE(INDEX(_xlpm.kv,1)),table_loot[],2,0)&amp;" * "&amp;INDEX(_xlpm.kv,2))))),"")</f>
        <v>金币 * 1</v>
      </c>
      <c r="P243" s="22" t="s">
        <v>303</v>
      </c>
      <c r="Q243" s="22" t="s">
        <v>367</v>
      </c>
      <c r="R243" s="22" t="s">
        <v>366</v>
      </c>
    </row>
    <row r="244" spans="1:18" x14ac:dyDescent="0.2">
      <c r="A244" s="4">
        <v>6330101</v>
      </c>
      <c r="B244" s="4">
        <v>91</v>
      </c>
      <c r="C244" s="8" t="s">
        <v>341</v>
      </c>
      <c r="D244" s="4" t="str">
        <f t="shared" ref="D244:D245" si="39">IF($A244&lt;&gt;"",_xlfn.TEXTJOIN("_",1,"dv_upgd_name",IF($G244&lt;&gt;"",$G244,$A244),$B244),"")</f>
        <v>dv_upgd_name_common_91</v>
      </c>
      <c r="E244" s="24" t="s">
        <v>175</v>
      </c>
      <c r="F244" s="23" t="str">
        <f t="shared" si="16"/>
        <v>dv_upgd_desc_common_91</v>
      </c>
      <c r="G244" s="25" t="s">
        <v>331</v>
      </c>
      <c r="H244" s="19" t="s">
        <v>290</v>
      </c>
      <c r="I244" s="8" t="str" cm="1">
        <f t="array" ref="I244">_xlfn.LET(_xlpm.attr_name,VLOOKUP(_xlfn.TEXTSPLIT($R244,";"),table_attr_name[#All],2,0),
_xlpm.attr_value,VALUE(_xlfn.TEXTSPLIT($Q244,";")),
_xlpm.value_type,VLOOKUP(_xlfn.TEXTSPLIT($R244,";"),table_attr_name[#All],3,0),
_xlpm.typed_value,IF(_xlpm.value_type="pts",TEXT(_xlpm.attr_value/1000,"0%"),_xlpm.attr_value),
_xlpm.signed_attr_value,IF(_xlpm.attr_value&gt;=0,"+"&amp;_xlpm.typed_value,_xlpm.typed_value),
_xlfn.IFS($A244="","",
$P244="VariableUpgrade",_xlfn.TEXTJOIN("; ",1,_xlpm.attr_name&amp;_xlpm.signed_attr_value),
LEFT($P244,2)="DU",$H244,
TRUE,"【未实装】"&amp;$H244))</f>
        <v>可自动运作，但无人操作时战斗效率-50</v>
      </c>
      <c r="J244" s="23" t="str">
        <f t="shared" si="17"/>
        <v>dv_upgd_story_common_91</v>
      </c>
      <c r="N244" s="4" t="s">
        <v>39</v>
      </c>
      <c r="O244" s="13" t="str" cm="1">
        <f t="array" ref="O244">IF(N244&lt;&gt;"",
_xlfn.TEXTJOIN("; ",1,
_xlfn.MAP(_xlfn.TEXTSPLIT(N244,";"),
    _xlfn.LAMBDA(_xlpm.x,
        _xlfn.LET(_xlpm.kv,_xlfn.TEXTSPLIT(_xlpm.x,"="),
        VLOOKUP(VALUE(INDEX(_xlpm.kv,1)),table_loot[],2,0)&amp;" * "&amp;INDEX(_xlpm.kv,2))))),"")</f>
        <v>灵魂 * 1</v>
      </c>
      <c r="P244" s="22" t="s">
        <v>292</v>
      </c>
      <c r="Q244" s="22">
        <v>-500</v>
      </c>
      <c r="R244" s="22"/>
    </row>
    <row r="245" spans="1:18" x14ac:dyDescent="0.2">
      <c r="A245" s="4">
        <v>6330101</v>
      </c>
      <c r="B245" s="4">
        <v>92</v>
      </c>
      <c r="C245" s="8" t="s">
        <v>341</v>
      </c>
      <c r="D245" s="4" t="str">
        <f t="shared" si="39"/>
        <v>dv_upgd_name_common_92</v>
      </c>
      <c r="E245" s="24" t="s">
        <v>291</v>
      </c>
      <c r="F245" s="23" t="str">
        <f t="shared" si="16"/>
        <v>dv_upgd_desc_common_92</v>
      </c>
      <c r="G245" s="25" t="s">
        <v>331</v>
      </c>
      <c r="H245" s="19" t="s">
        <v>289</v>
      </c>
      <c r="I245" s="8" t="str" cm="1">
        <f t="array" ref="I245">_xlfn.LET(_xlpm.attr_name,VLOOKUP(_xlfn.TEXTSPLIT($R245,";"),table_attr_name[#All],2,0),
_xlpm.attr_value,VALUE(_xlfn.TEXTSPLIT($Q245,";")),
_xlpm.value_type,VLOOKUP(_xlfn.TEXTSPLIT($R245,";"),table_attr_name[#All],3,0),
_xlpm.typed_value,IF(_xlpm.value_type="pts",TEXT(_xlpm.attr_value/1000,"0%"),_xlpm.attr_value),
_xlpm.signed_attr_value,IF(_xlpm.attr_value&gt;=0,"+"&amp;_xlpm.typed_value,_xlpm.typed_value),
_xlfn.IFS($A245="","",
$P245="VariableUpgrade",_xlfn.TEXTJOIN("; ",1,_xlpm.attr_name&amp;_xlpm.signed_attr_value),
LEFT($P245,2)="DU",$H245,
TRUE,"【未实装】"&amp;$H245))</f>
        <v>有人操作时，战斗效率额外+25</v>
      </c>
      <c r="J245" s="23" t="str">
        <f t="shared" si="17"/>
        <v>dv_upgd_story_common_92</v>
      </c>
      <c r="N245" s="4" t="s">
        <v>39</v>
      </c>
      <c r="O245" s="13" t="str" cm="1">
        <f t="array" ref="O245">IF(N245&lt;&gt;"",
_xlfn.TEXTJOIN("; ",1,
_xlfn.MAP(_xlfn.TEXTSPLIT(N245,";"),
    _xlfn.LAMBDA(_xlpm.x,
        _xlfn.LET(_xlpm.kv,_xlfn.TEXTSPLIT(_xlpm.x,"="),
        VLOOKUP(VALUE(INDEX(_xlpm.kv,1)),table_loot[],2,0)&amp;" * "&amp;INDEX(_xlpm.kv,2))))),"")</f>
        <v>灵魂 * 1</v>
      </c>
      <c r="P245" s="22" t="s">
        <v>293</v>
      </c>
      <c r="Q245" s="22">
        <v>250</v>
      </c>
      <c r="R245" s="22"/>
    </row>
    <row r="246" spans="1:18" x14ac:dyDescent="0.2">
      <c r="D246" s="4" t="str">
        <f t="shared" si="15"/>
        <v/>
      </c>
      <c r="F246" s="4" t="str">
        <f t="shared" si="16"/>
        <v/>
      </c>
      <c r="I246" s="8" t="str" cm="1">
        <f t="array" ref="I246">_xlfn.LET(_xlpm.attr_name,VLOOKUP(_xlfn.TEXTSPLIT($R246,";"),table_attr_name[#All],2,0),
_xlpm.attr_value,VALUE(_xlfn.TEXTSPLIT($Q246,";")),
_xlpm.value_type,VLOOKUP(_xlfn.TEXTSPLIT($R246,";"),table_attr_name[#All],3,0),
_xlpm.typed_value,IF(_xlpm.value_type="pts",TEXT(_xlpm.attr_value/1000,"0%"),_xlpm.attr_value),
_xlpm.signed_attr_value,IF(_xlpm.attr_value&gt;=0,"+"&amp;_xlpm.typed_value,_xlpm.typed_value),
_xlfn.IFS($A246="","",
$P246="VariableUpgrade",_xlfn.TEXTJOIN("; ",1,_xlpm.attr_name&amp;_xlpm.signed_attr_value),
LEFT($P246,2)="DU",$H246,
TRUE,"【未实装】"&amp;$H246))</f>
        <v/>
      </c>
      <c r="J246" s="4" t="str">
        <f t="shared" si="17"/>
        <v/>
      </c>
    </row>
    <row r="247" spans="1:18" x14ac:dyDescent="0.2">
      <c r="A247" s="4">
        <v>6330102</v>
      </c>
      <c r="B247" s="4">
        <v>11</v>
      </c>
      <c r="C247" s="8" t="s">
        <v>109</v>
      </c>
      <c r="D247" s="4" t="str">
        <f t="shared" si="15"/>
        <v>dv_upgd_name_6330102_11</v>
      </c>
      <c r="E247" s="8" t="s">
        <v>111</v>
      </c>
      <c r="F247" s="4" t="str">
        <f t="shared" si="16"/>
        <v>dv_upgd_desc_6330102_11</v>
      </c>
      <c r="H247" s="19" t="s">
        <v>115</v>
      </c>
      <c r="I247" s="8" t="str" cm="1">
        <f t="array" ref="I247">_xlfn.LET(_xlpm.attr_name,VLOOKUP(_xlfn.TEXTSPLIT($R247,";"),table_attr_name[#All],2,0),
_xlpm.attr_value,VALUE(_xlfn.TEXTSPLIT($Q247,";")),
_xlpm.value_type,VLOOKUP(_xlfn.TEXTSPLIT($R247,";"),table_attr_name[#All],3,0),
_xlpm.typed_value,IF(_xlpm.value_type="pts",TEXT(_xlpm.attr_value/1000,"0%"),_xlpm.attr_value),
_xlpm.signed_attr_value,IF(_xlpm.attr_value&gt;=0,"+"&amp;_xlpm.typed_value,_xlpm.typed_value),
_xlfn.IFS($A247="","",
$P247="VariableUpgrade",_xlfn.TEXTJOIN("; ",1,_xlpm.attr_name&amp;_xlpm.signed_attr_value),
LEFT($P247,2)="DU",$H247,
TRUE,"【未实装】"&amp;$H247))</f>
        <v>【未实装】伤害范围+10%，击退+10%，伤害+25%，耐久-20%</v>
      </c>
      <c r="J247" s="4" t="str">
        <f t="shared" si="17"/>
        <v>dv_upgd_story_6330102_11</v>
      </c>
      <c r="N247" s="4" t="s">
        <v>121</v>
      </c>
      <c r="O247" s="13" t="str" cm="1">
        <f t="array" ref="O247">IF(N247&lt;&gt;"",
_xlfn.TEXTJOIN("; ",1,
_xlfn.MAP(_xlfn.TEXTSPLIT(N247,";"),
    _xlfn.LAMBDA(_xlpm.x,
        _xlfn.LET(_xlpm.kv,_xlfn.TEXTSPLIT(_xlpm.x,"="),
        VLOOKUP(VALUE(INDEX(_xlpm.kv,1)),table_loot[],2,0)&amp;" * "&amp;INDEX(_xlpm.kv,2))))),"")</f>
        <v>柔软皮毛 * 2; 天然木材 * 1</v>
      </c>
      <c r="P247" s="14" t="s">
        <v>189</v>
      </c>
      <c r="Q247" s="14" t="s">
        <v>190</v>
      </c>
      <c r="R247" s="14" t="s">
        <v>190</v>
      </c>
    </row>
    <row r="248" spans="1:18" x14ac:dyDescent="0.2">
      <c r="A248" s="4">
        <v>6330102</v>
      </c>
      <c r="B248" s="4">
        <v>12</v>
      </c>
      <c r="C248" s="8" t="s">
        <v>109</v>
      </c>
      <c r="D248" s="4" t="str">
        <f t="shared" si="15"/>
        <v>dv_upgd_name_6330102_12</v>
      </c>
      <c r="E248" s="8" t="s">
        <v>112</v>
      </c>
      <c r="F248" s="4" t="str">
        <f t="shared" si="16"/>
        <v>dv_upgd_desc_6330102_12</v>
      </c>
      <c r="H248" s="19" t="s">
        <v>116</v>
      </c>
      <c r="I248" s="8" t="str" cm="1">
        <f t="array" ref="I248">_xlfn.LET(_xlpm.attr_name,VLOOKUP(_xlfn.TEXTSPLIT($R248,";"),table_attr_name[#All],2,0),
_xlpm.attr_value,VALUE(_xlfn.TEXTSPLIT($Q248,";")),
_xlpm.value_type,VLOOKUP(_xlfn.TEXTSPLIT($R248,";"),table_attr_name[#All],3,0),
_xlpm.typed_value,IF(_xlpm.value_type="pts",TEXT(_xlpm.attr_value/1000,"0%"),_xlpm.attr_value),
_xlpm.signed_attr_value,IF(_xlpm.attr_value&gt;=0,"+"&amp;_xlpm.typed_value,_xlpm.typed_value),
_xlfn.IFS($A248="","",
$P248="VariableUpgrade",_xlfn.TEXTJOIN("; ",1,_xlpm.attr_name&amp;_xlpm.signed_attr_value),
LEFT($P248,2)="DU",$H248,
TRUE,"【未实装】"&amp;$H248))</f>
        <v>【未实装】伤害范围+10%，击退+10%，伤害+50%，耐久-20%</v>
      </c>
      <c r="J248" s="4" t="str">
        <f t="shared" si="17"/>
        <v>dv_upgd_story_6330102_12</v>
      </c>
      <c r="M248" s="4">
        <v>11</v>
      </c>
      <c r="N248" s="4" t="s">
        <v>122</v>
      </c>
      <c r="O248" s="13" t="str" cm="1">
        <f t="array" ref="O248">IF(N248&lt;&gt;"",
_xlfn.TEXTJOIN("; ",1,
_xlfn.MAP(_xlfn.TEXTSPLIT(N248,";"),
    _xlfn.LAMBDA(_xlpm.x,
        _xlfn.LET(_xlpm.kv,_xlfn.TEXTSPLIT(_xlpm.x,"="),
        VLOOKUP(VALUE(INDEX(_xlpm.kv,1)),table_loot[],2,0)&amp;" * "&amp;INDEX(_xlpm.kv,2))))),"")</f>
        <v>柔软皮毛 * 5; 天然木材 * 2</v>
      </c>
      <c r="P248" s="14" t="s">
        <v>189</v>
      </c>
      <c r="Q248" s="14" t="s">
        <v>190</v>
      </c>
      <c r="R248" s="14" t="s">
        <v>190</v>
      </c>
    </row>
    <row r="249" spans="1:18" x14ac:dyDescent="0.2">
      <c r="A249" s="4">
        <v>6330102</v>
      </c>
      <c r="B249" s="4">
        <v>13</v>
      </c>
      <c r="C249" s="8" t="s">
        <v>109</v>
      </c>
      <c r="D249" s="4" t="str">
        <f t="shared" si="15"/>
        <v>dv_upgd_name_6330102_13</v>
      </c>
      <c r="E249" s="8" t="s">
        <v>120</v>
      </c>
      <c r="F249" s="4" t="str">
        <f t="shared" si="16"/>
        <v>dv_upgd_desc_6330102_13</v>
      </c>
      <c r="H249" s="19" t="s">
        <v>117</v>
      </c>
      <c r="I249" s="8" t="str" cm="1">
        <f t="array" ref="I249">_xlfn.LET(_xlpm.attr_name,VLOOKUP(_xlfn.TEXTSPLIT($R249,";"),table_attr_name[#All],2,0),
_xlpm.attr_value,VALUE(_xlfn.TEXTSPLIT($Q249,";")),
_xlpm.value_type,VLOOKUP(_xlfn.TEXTSPLIT($R249,";"),table_attr_name[#All],3,0),
_xlpm.typed_value,IF(_xlpm.value_type="pts",TEXT(_xlpm.attr_value/1000,"0%"),_xlpm.attr_value),
_xlpm.signed_attr_value,IF(_xlpm.attr_value&gt;=0,"+"&amp;_xlpm.typed_value,_xlpm.typed_value),
_xlfn.IFS($A249="","",
$P249="VariableUpgrade",_xlfn.TEXTJOIN("; ",1,_xlpm.attr_name&amp;_xlpm.signed_attr_value),
LEFT($P249,2)="DU",$H249,
TRUE,"【未实装】"&amp;$H249))</f>
        <v>【未实装】伤害范围+10%，击退+10%，伤害+75%，耐久-20%</v>
      </c>
      <c r="J249" s="4" t="str">
        <f t="shared" si="17"/>
        <v>dv_upgd_story_6330102_13</v>
      </c>
      <c r="M249" s="4">
        <v>12</v>
      </c>
      <c r="N249" s="4" t="s">
        <v>123</v>
      </c>
      <c r="O249" s="13" t="str" cm="1">
        <f t="array" ref="O249">IF(N249&lt;&gt;"",
_xlfn.TEXTJOIN("; ",1,
_xlfn.MAP(_xlfn.TEXTSPLIT(N249,";"),
    _xlfn.LAMBDA(_xlpm.x,
        _xlfn.LET(_xlpm.kv,_xlfn.TEXTSPLIT(_xlpm.x,"="),
        VLOOKUP(VALUE(INDEX(_xlpm.kv,1)),table_loot[],2,0)&amp;" * "&amp;INDEX(_xlpm.kv,2))))),"")</f>
        <v>柔软皮毛 * 8; 天然木材 * 3</v>
      </c>
      <c r="P249" s="14" t="s">
        <v>189</v>
      </c>
      <c r="Q249" s="14" t="s">
        <v>190</v>
      </c>
      <c r="R249" s="14" t="s">
        <v>190</v>
      </c>
    </row>
    <row r="250" spans="1:18" x14ac:dyDescent="0.2">
      <c r="A250" s="4">
        <v>6330102</v>
      </c>
      <c r="B250" s="4">
        <v>21</v>
      </c>
      <c r="C250" s="8" t="s">
        <v>109</v>
      </c>
      <c r="D250" s="4" t="str">
        <f t="shared" si="15"/>
        <v>dv_upgd_name_6330102_21</v>
      </c>
      <c r="E250" s="8" t="s">
        <v>114</v>
      </c>
      <c r="F250" s="4" t="str">
        <f t="shared" si="16"/>
        <v>dv_upgd_desc_6330102_21</v>
      </c>
      <c r="H250" s="19" t="s">
        <v>119</v>
      </c>
      <c r="I250" s="8" t="str" cm="1">
        <f t="array" ref="I250">_xlfn.LET(_xlpm.attr_name,VLOOKUP(_xlfn.TEXTSPLIT($R250,";"),table_attr_name[#All],2,0),
_xlpm.attr_value,VALUE(_xlfn.TEXTSPLIT($Q250,";")),
_xlpm.value_type,VLOOKUP(_xlfn.TEXTSPLIT($R250,";"),table_attr_name[#All],3,0),
_xlpm.typed_value,IF(_xlpm.value_type="pts",TEXT(_xlpm.attr_value/1000,"0%"),_xlpm.attr_value),
_xlpm.signed_attr_value,IF(_xlpm.attr_value&gt;=0,"+"&amp;_xlpm.typed_value,_xlpm.typed_value),
_xlfn.IFS($A250="","",
$P250="VariableUpgrade",_xlfn.TEXTJOIN("; ",1,_xlpm.attr_name&amp;_xlpm.signed_attr_value),
LEFT($P250,2)="DU",$H250,
TRUE,"【未实装】"&amp;$H250))</f>
        <v>耐久+30%，护甲+1</v>
      </c>
      <c r="J250" s="4" t="str">
        <f t="shared" si="17"/>
        <v>dv_upgd_story_6330102_21</v>
      </c>
      <c r="N250" s="4" t="s">
        <v>124</v>
      </c>
      <c r="O250" s="13" t="str" cm="1">
        <f t="array" ref="O250">IF(N250&lt;&gt;"",
_xlfn.TEXTJOIN("; ",1,
_xlfn.MAP(_xlfn.TEXTSPLIT(N250,";"),
    _xlfn.LAMBDA(_xlpm.x,
        _xlfn.LET(_xlpm.kv,_xlfn.TEXTSPLIT(_xlpm.x,"="),
        VLOOKUP(VALUE(INDEX(_xlpm.kv,1)),table_loot[],2,0)&amp;" * "&amp;INDEX(_xlpm.kv,2))))),"")</f>
        <v>木制零件 * 1</v>
      </c>
      <c r="P250" s="22" t="s">
        <v>233</v>
      </c>
      <c r="Q250" s="22" t="s">
        <v>261</v>
      </c>
      <c r="R250" s="22" t="s">
        <v>260</v>
      </c>
    </row>
    <row r="251" spans="1:18" x14ac:dyDescent="0.2">
      <c r="A251" s="4">
        <v>6330102</v>
      </c>
      <c r="B251" s="4">
        <v>22</v>
      </c>
      <c r="C251" s="8" t="s">
        <v>109</v>
      </c>
      <c r="D251" s="4" t="str">
        <f t="shared" si="15"/>
        <v>dv_upgd_name_6330102_22</v>
      </c>
      <c r="E251" s="8" t="s">
        <v>113</v>
      </c>
      <c r="F251" s="4" t="str">
        <f t="shared" si="16"/>
        <v>dv_upgd_desc_6330102_22</v>
      </c>
      <c r="H251" s="19" t="s">
        <v>118</v>
      </c>
      <c r="I251" s="8" t="str" cm="1">
        <f t="array" ref="I251">_xlfn.LET(_xlpm.attr_name,VLOOKUP(_xlfn.TEXTSPLIT($R251,";"),table_attr_name[#All],2,0),
_xlpm.attr_value,VALUE(_xlfn.TEXTSPLIT($Q251,";")),
_xlpm.value_type,VLOOKUP(_xlfn.TEXTSPLIT($R251,";"),table_attr_name[#All],3,0),
_xlpm.typed_value,IF(_xlpm.value_type="pts",TEXT(_xlpm.attr_value/1000,"0%"),_xlpm.attr_value),
_xlpm.signed_attr_value,IF(_xlpm.attr_value&gt;=0,"+"&amp;_xlpm.typed_value,_xlpm.typed_value),
_xlfn.IFS($A251="","",
$P251="VariableUpgrade",_xlfn.TEXTJOIN("; ",1,_xlpm.attr_name&amp;_xlpm.signed_attr_value),
LEFT($P251,2)="DU",$H251,
TRUE,"【未实装】"&amp;$H251))</f>
        <v>耐久+40%，护甲+1</v>
      </c>
      <c r="J251" s="4" t="str">
        <f t="shared" si="17"/>
        <v>dv_upgd_story_6330102_22</v>
      </c>
      <c r="N251" s="4" t="s">
        <v>125</v>
      </c>
      <c r="O251" s="13" t="str" cm="1">
        <f t="array" ref="O251">IF(N251&lt;&gt;"",
_xlfn.TEXTJOIN("; ",1,
_xlfn.MAP(_xlfn.TEXTSPLIT(N251,";"),
    _xlfn.LAMBDA(_xlpm.x,
        _xlfn.LET(_xlpm.kv,_xlfn.TEXTSPLIT(_xlpm.x,"="),
        VLOOKUP(VALUE(INDEX(_xlpm.kv,1)),table_loot[],2,0)&amp;" * "&amp;INDEX(_xlpm.kv,2))))),"")</f>
        <v>木制零件 * 2; 金属零件 * 1</v>
      </c>
      <c r="P251" s="22" t="s">
        <v>233</v>
      </c>
      <c r="Q251" s="22" t="s">
        <v>262</v>
      </c>
      <c r="R251" s="22" t="s">
        <v>260</v>
      </c>
    </row>
    <row r="252" spans="1:18" x14ac:dyDescent="0.2">
      <c r="A252" s="4">
        <v>6330102</v>
      </c>
      <c r="B252" s="4">
        <v>91</v>
      </c>
      <c r="C252" s="8" t="s">
        <v>109</v>
      </c>
      <c r="D252" s="4" t="str">
        <f>IF($A252&lt;&gt;"",_xlfn.TEXTJOIN("_",1,"dv_upgd_name",IF($G252&lt;&gt;"",$G252,$A252),$B252),"")</f>
        <v>dv_upgd_name_6330102_91</v>
      </c>
      <c r="E252" s="8" t="s">
        <v>133</v>
      </c>
      <c r="F252" s="4" t="str">
        <f t="shared" si="16"/>
        <v>dv_upgd_desc_6330102_91</v>
      </c>
      <c r="H252" s="19" t="s">
        <v>132</v>
      </c>
      <c r="I252" s="8" t="str" cm="1">
        <f t="array" ref="I252">_xlfn.LET(_xlpm.attr_name,VLOOKUP(_xlfn.TEXTSPLIT($R252,";"),table_attr_name[#All],2,0),
_xlpm.attr_value,VALUE(_xlfn.TEXTSPLIT($Q252,";")),
_xlpm.value_type,VLOOKUP(_xlfn.TEXTSPLIT($R252,";"),table_attr_name[#All],3,0),
_xlpm.typed_value,IF(_xlpm.value_type="pts",TEXT(_xlpm.attr_value/1000,"0%"),_xlpm.attr_value),
_xlpm.signed_attr_value,IF(_xlpm.attr_value&gt;=0,"+"&amp;_xlpm.typed_value,_xlpm.typed_value),
_xlfn.IFS($A252="","",
$P252="VariableUpgrade",_xlfn.TEXTJOIN("; ",1,_xlpm.attr_name&amp;_xlpm.signed_attr_value),
LEFT($P252,2)="DU",$H252,
TRUE,"【未实装】"&amp;$H252))</f>
        <v>【未实装】你可以听到内心的鼓声（使用战鼓时出现bgm）</v>
      </c>
      <c r="J252" s="4" t="str">
        <f t="shared" si="17"/>
        <v>dv_upgd_story_6330102_91</v>
      </c>
      <c r="N252" s="4" t="s">
        <v>39</v>
      </c>
      <c r="O252" s="13" t="str" cm="1">
        <f t="array" ref="O252">IF(N252&lt;&gt;"",
_xlfn.TEXTJOIN("; ",1,
_xlfn.MAP(_xlfn.TEXTSPLIT(N252,";"),
    _xlfn.LAMBDA(_xlpm.x,
        _xlfn.LET(_xlpm.kv,_xlfn.TEXTSPLIT(_xlpm.x,"="),
        VLOOKUP(VALUE(INDEX(_xlpm.kv,1)),table_loot[],2,0)&amp;" * "&amp;INDEX(_xlpm.kv,2))))),"")</f>
        <v>灵魂 * 1</v>
      </c>
      <c r="P252" s="14" t="s">
        <v>189</v>
      </c>
      <c r="Q252" s="14" t="s">
        <v>190</v>
      </c>
      <c r="R252" s="14" t="s">
        <v>190</v>
      </c>
    </row>
    <row r="253" spans="1:18" x14ac:dyDescent="0.2">
      <c r="A253" s="4">
        <v>6330102</v>
      </c>
      <c r="B253" s="4">
        <v>92</v>
      </c>
      <c r="C253" s="8" t="s">
        <v>109</v>
      </c>
      <c r="D253" s="4" t="str">
        <f t="shared" ref="D253:D263" si="40">IF($A253&lt;&gt;"",_xlfn.TEXTJOIN("_",1,"dv_upgd_name",IF($G253&lt;&gt;"",$G253,$A253),$B253),"")</f>
        <v>dv_upgd_name_6330102_92</v>
      </c>
      <c r="E253" s="8" t="s">
        <v>127</v>
      </c>
      <c r="F253" s="4" t="str">
        <f t="shared" si="16"/>
        <v>dv_upgd_desc_6330102_92</v>
      </c>
      <c r="H253" s="19" t="s">
        <v>130</v>
      </c>
      <c r="I253" s="8" t="str" cm="1">
        <f t="array" ref="I253">_xlfn.LET(_xlpm.attr_name,VLOOKUP(_xlfn.TEXTSPLIT($R253,";"),table_attr_name[#All],2,0),
_xlpm.attr_value,VALUE(_xlfn.TEXTSPLIT($Q253,";")),
_xlpm.value_type,VLOOKUP(_xlfn.TEXTSPLIT($R253,";"),table_attr_name[#All],3,0),
_xlpm.typed_value,IF(_xlpm.value_type="pts",TEXT(_xlpm.attr_value/1000,"0%"),_xlpm.attr_value),
_xlpm.signed_attr_value,IF(_xlpm.attr_value&gt;=0,"+"&amp;_xlpm.typed_value,_xlpm.typed_value),
_xlfn.IFS($A253="","",
$P253="VariableUpgrade",_xlfn.TEXTJOIN("; ",1,_xlpm.attr_name&amp;_xlpm.signed_attr_value),
LEFT($P253,2)="DU",$H253,
TRUE,"【未实装】"&amp;$H253))</f>
        <v>【未实装】改变其敲击节奏，提升敲击速度</v>
      </c>
      <c r="J253" s="4" t="str">
        <f t="shared" si="17"/>
        <v>dv_upgd_story_6330102_92</v>
      </c>
      <c r="L253" s="4">
        <v>93</v>
      </c>
      <c r="M253" s="4">
        <v>91</v>
      </c>
      <c r="N253" s="4" t="s">
        <v>39</v>
      </c>
      <c r="O253" s="13" t="str" cm="1">
        <f t="array" ref="O253">IF(N253&lt;&gt;"",
_xlfn.TEXTJOIN("; ",1,
_xlfn.MAP(_xlfn.TEXTSPLIT(N253,";"),
    _xlfn.LAMBDA(_xlpm.x,
        _xlfn.LET(_xlpm.kv,_xlfn.TEXTSPLIT(_xlpm.x,"="),
        VLOOKUP(VALUE(INDEX(_xlpm.kv,1)),table_loot[],2,0)&amp;" * "&amp;INDEX(_xlpm.kv,2))))),"")</f>
        <v>灵魂 * 1</v>
      </c>
      <c r="P253" s="14" t="s">
        <v>189</v>
      </c>
      <c r="Q253" s="14" t="s">
        <v>190</v>
      </c>
      <c r="R253" s="14" t="s">
        <v>190</v>
      </c>
    </row>
    <row r="254" spans="1:18" x14ac:dyDescent="0.2">
      <c r="A254" s="4">
        <v>6330102</v>
      </c>
      <c r="B254" s="4">
        <v>93</v>
      </c>
      <c r="C254" s="8" t="s">
        <v>109</v>
      </c>
      <c r="D254" s="4" t="str">
        <f t="shared" si="40"/>
        <v>dv_upgd_name_6330102_93</v>
      </c>
      <c r="E254" s="8" t="s">
        <v>129</v>
      </c>
      <c r="F254" s="4" t="str">
        <f t="shared" si="16"/>
        <v>dv_upgd_desc_6330102_93</v>
      </c>
      <c r="H254" s="19" t="s">
        <v>131</v>
      </c>
      <c r="I254" s="8" t="str" cm="1">
        <f t="array" ref="I254">_xlfn.LET(_xlpm.attr_name,VLOOKUP(_xlfn.TEXTSPLIT($R254,";"),table_attr_name[#All],2,0),
_xlpm.attr_value,VALUE(_xlfn.TEXTSPLIT($Q254,";")),
_xlpm.value_type,VLOOKUP(_xlfn.TEXTSPLIT($R254,";"),table_attr_name[#All],3,0),
_xlpm.typed_value,IF(_xlpm.value_type="pts",TEXT(_xlpm.attr_value/1000,"0%"),_xlpm.attr_value),
_xlpm.signed_attr_value,IF(_xlpm.attr_value&gt;=0,"+"&amp;_xlpm.typed_value,_xlpm.typed_value),
_xlfn.IFS($A254="","",
$P254="VariableUpgrade",_xlfn.TEXTJOIN("; ",1,_xlpm.attr_name&amp;_xlpm.signed_attr_value),
LEFT($P254,2)="DU",$H254,
TRUE,"【未实装】"&amp;$H254))</f>
        <v>【未实装】降低误击惩罚</v>
      </c>
      <c r="J254" s="4" t="str">
        <f t="shared" si="17"/>
        <v>dv_upgd_story_6330102_93</v>
      </c>
      <c r="L254" s="4">
        <v>92</v>
      </c>
      <c r="M254" s="4">
        <v>91</v>
      </c>
      <c r="N254" s="4" t="s">
        <v>39</v>
      </c>
      <c r="O254" s="13" t="str" cm="1">
        <f t="array" ref="O254">IF(N254&lt;&gt;"",
_xlfn.TEXTJOIN("; ",1,
_xlfn.MAP(_xlfn.TEXTSPLIT(N254,";"),
    _xlfn.LAMBDA(_xlpm.x,
        _xlfn.LET(_xlpm.kv,_xlfn.TEXTSPLIT(_xlpm.x,"="),
        VLOOKUP(VALUE(INDEX(_xlpm.kv,1)),table_loot[],2,0)&amp;" * "&amp;INDEX(_xlpm.kv,2))))),"")</f>
        <v>灵魂 * 1</v>
      </c>
      <c r="P254" s="14" t="s">
        <v>189</v>
      </c>
      <c r="Q254" s="14" t="s">
        <v>190</v>
      </c>
      <c r="R254" s="14" t="s">
        <v>190</v>
      </c>
    </row>
    <row r="255" spans="1:18" x14ac:dyDescent="0.2">
      <c r="A255" s="4">
        <v>6330102</v>
      </c>
      <c r="B255" s="4">
        <v>94</v>
      </c>
      <c r="C255" s="8" t="s">
        <v>109</v>
      </c>
      <c r="D255" s="4" t="str">
        <f t="shared" si="40"/>
        <v>dv_upgd_name_6330102_94</v>
      </c>
      <c r="E255" s="8" t="s">
        <v>128</v>
      </c>
      <c r="F255" s="4" t="str">
        <f t="shared" si="16"/>
        <v>dv_upgd_desc_6330102_94</v>
      </c>
      <c r="H255" s="19" t="s">
        <v>126</v>
      </c>
      <c r="I255" s="8" t="str" cm="1">
        <f t="array" ref="I255">_xlfn.LET(_xlpm.attr_name,VLOOKUP(_xlfn.TEXTSPLIT($R255,";"),table_attr_name[#All],2,0),
_xlpm.attr_value,VALUE(_xlfn.TEXTSPLIT($Q255,";")),
_xlpm.value_type,VLOOKUP(_xlfn.TEXTSPLIT($R255,";"),table_attr_name[#All],3,0),
_xlpm.typed_value,IF(_xlpm.value_type="pts",TEXT(_xlpm.attr_value/1000,"0%"),_xlpm.attr_value),
_xlpm.signed_attr_value,IF(_xlpm.attr_value&gt;=0,"+"&amp;_xlpm.typed_value,_xlpm.typed_value),
_xlfn.IFS($A255="","",
$P255="VariableUpgrade",_xlfn.TEXTJOIN("; ",1,_xlpm.attr_name&amp;_xlpm.signed_attr_value),
LEFT($P255,2)="DU",$H255,
TRUE,"【未实装】"&amp;$H255))</f>
        <v>【未实装】使其自动攻击</v>
      </c>
      <c r="J255" s="4" t="str">
        <f t="shared" si="17"/>
        <v>dv_upgd_story_6330102_94</v>
      </c>
      <c r="M255" s="4">
        <v>91</v>
      </c>
      <c r="N255" s="4" t="s">
        <v>39</v>
      </c>
      <c r="O255" s="13" t="str" cm="1">
        <f t="array" ref="O255">IF(N255&lt;&gt;"",
_xlfn.TEXTJOIN("; ",1,
_xlfn.MAP(_xlfn.TEXTSPLIT(N255,";"),
    _xlfn.LAMBDA(_xlpm.x,
        _xlfn.LET(_xlpm.kv,_xlfn.TEXTSPLIT(_xlpm.x,"="),
        VLOOKUP(VALUE(INDEX(_xlpm.kv,1)),table_loot[],2,0)&amp;" * "&amp;INDEX(_xlpm.kv,2))))),"")</f>
        <v>灵魂 * 1</v>
      </c>
      <c r="P255" s="14" t="s">
        <v>189</v>
      </c>
      <c r="Q255" s="14" t="s">
        <v>190</v>
      </c>
      <c r="R255" s="14" t="s">
        <v>190</v>
      </c>
    </row>
    <row r="256" spans="1:18" x14ac:dyDescent="0.2">
      <c r="D256" s="4" t="str">
        <f t="shared" si="40"/>
        <v/>
      </c>
      <c r="F256" s="4" t="str">
        <f t="shared" si="16"/>
        <v/>
      </c>
      <c r="I256" s="8" t="str" cm="1">
        <f t="array" ref="I256">_xlfn.LET(_xlpm.attr_name,VLOOKUP(_xlfn.TEXTSPLIT($R256,";"),table_attr_name[#All],2,0),
_xlpm.attr_value,VALUE(_xlfn.TEXTSPLIT($Q256,";")),
_xlpm.value_type,VLOOKUP(_xlfn.TEXTSPLIT($R256,";"),table_attr_name[#All],3,0),
_xlpm.typed_value,IF(_xlpm.value_type="pts",TEXT(_xlpm.attr_value/1000,"0%"),_xlpm.attr_value),
_xlpm.signed_attr_value,IF(_xlpm.attr_value&gt;=0,"+"&amp;_xlpm.typed_value,_xlpm.typed_value),
_xlfn.IFS($A256="","",
$P256="VariableUpgrade",_xlfn.TEXTJOIN("; ",1,_xlpm.attr_name&amp;_xlpm.signed_attr_value),
LEFT($P256,2)="DU",$H256,
TRUE,"【未实装】"&amp;$H256))</f>
        <v/>
      </c>
      <c r="J256" s="4" t="str">
        <f t="shared" si="17"/>
        <v/>
      </c>
    </row>
    <row r="257" spans="1:18" s="27" customFormat="1" x14ac:dyDescent="0.2">
      <c r="C257" s="28"/>
      <c r="E257" s="28"/>
      <c r="G257" s="29"/>
      <c r="H257" s="29"/>
      <c r="I257" s="28"/>
      <c r="K257" s="28"/>
      <c r="O257" s="30"/>
    </row>
    <row r="258" spans="1:18" x14ac:dyDescent="0.2">
      <c r="D258" s="4" t="str">
        <f t="shared" ref="D258" si="41">IF($A258&lt;&gt;"",_xlfn.TEXTJOIN("_",1,"dv_upgd_name",IF($G258&lt;&gt;"",$G258,$A258),$B258),"")</f>
        <v/>
      </c>
      <c r="F258" s="4" t="str">
        <f t="shared" si="16"/>
        <v/>
      </c>
      <c r="I258" s="8" t="str" cm="1">
        <f t="array" ref="I258">_xlfn.LET(_xlpm.attr_name,VLOOKUP(_xlfn.TEXTSPLIT($R258,";"),table_attr_name[#All],2,0),
_xlpm.attr_value,VALUE(_xlfn.TEXTSPLIT($Q258,";")),
_xlpm.value_type,VLOOKUP(_xlfn.TEXTSPLIT($R258,";"),table_attr_name[#All],3,0),
_xlpm.typed_value,IF(_xlpm.value_type="pts",TEXT(_xlpm.attr_value/1000,"0%"),_xlpm.attr_value),
_xlpm.signed_attr_value,IF(_xlpm.attr_value&gt;=0,"+"&amp;_xlpm.typed_value,_xlpm.typed_value),
_xlfn.IFS($A258="","",
$P258="VariableUpgrade",_xlfn.TEXTJOIN("; ",1,_xlpm.attr_name&amp;_xlpm.signed_attr_value),
LEFT($P258,2)="DU",$H258,
TRUE,"【未实装】"&amp;$H258))</f>
        <v/>
      </c>
      <c r="J258" s="4" t="str">
        <f t="shared" si="17"/>
        <v/>
      </c>
    </row>
    <row r="259" spans="1:18" x14ac:dyDescent="0.2">
      <c r="A259" s="4">
        <v>6340101</v>
      </c>
      <c r="B259" s="4">
        <v>997</v>
      </c>
      <c r="C259" s="8" t="s">
        <v>375</v>
      </c>
      <c r="D259" s="4" t="str">
        <f t="shared" si="40"/>
        <v>dv_upgd_name_temp_997</v>
      </c>
      <c r="E259" s="24" t="s">
        <v>314</v>
      </c>
      <c r="F259" s="4" t="str">
        <f t="shared" si="16"/>
        <v>dv_upgd_desc_temp_997</v>
      </c>
      <c r="G259" s="19" t="s">
        <v>332</v>
      </c>
      <c r="H259" s="25" t="s">
        <v>317</v>
      </c>
      <c r="I259" s="8" t="str" cm="1">
        <f t="array" ref="I259">_xlfn.LET(_xlpm.attr_name,VLOOKUP(_xlfn.TEXTSPLIT($R259,";"),table_attr_name[#All],2,0),
_xlpm.attr_value,VALUE(_xlfn.TEXTSPLIT($Q259,";")),
_xlpm.value_type,VLOOKUP(_xlfn.TEXTSPLIT($R259,";"),table_attr_name[#All],3,0),
_xlpm.typed_value,IF(_xlpm.value_type="pts",TEXT(_xlpm.attr_value/1000,"0%"),_xlpm.attr_value),
_xlpm.signed_attr_value,IF(_xlpm.attr_value&gt;=0,"+"&amp;_xlpm.typed_value,_xlpm.typed_value),
_xlfn.IFS($A259="","",
$P259="VariableUpgrade",_xlfn.TEXTJOIN("; ",1,_xlpm.attr_name&amp;_xlpm.signed_attr_value),
LEFT($P259,2)="DU",$H259,
TRUE,"【未实装】"&amp;$H259))</f>
        <v>基础耐久+15</v>
      </c>
      <c r="J259" s="4" t="str">
        <f t="shared" si="17"/>
        <v>dv_upgd_story_temp_997</v>
      </c>
      <c r="N259" s="23" t="s">
        <v>30</v>
      </c>
      <c r="O259" s="13" t="str" cm="1">
        <f t="array" ref="O259">IF(N259&lt;&gt;"",
_xlfn.TEXTJOIN("; ",1,
_xlfn.MAP(_xlfn.TEXTSPLIT(N259,";"),
    _xlfn.LAMBDA(_xlpm.x,
        _xlfn.LET(_xlpm.kv,_xlfn.TEXTSPLIT(_xlpm.x,"="),
        VLOOKUP(VALUE(INDEX(_xlpm.kv,1)),table_loot[],2,0)&amp;" * "&amp;INDEX(_xlpm.kv,2))))),"")</f>
        <v>金币 * 1</v>
      </c>
      <c r="P259" s="23" t="s">
        <v>303</v>
      </c>
      <c r="Q259" s="23">
        <v>15</v>
      </c>
      <c r="R259" s="23" t="s">
        <v>243</v>
      </c>
    </row>
    <row r="260" spans="1:18" x14ac:dyDescent="0.2">
      <c r="A260" s="4">
        <v>6340101</v>
      </c>
      <c r="B260" s="4">
        <v>998</v>
      </c>
      <c r="C260" s="8" t="s">
        <v>375</v>
      </c>
      <c r="D260" s="4" t="str">
        <f t="shared" si="40"/>
        <v>dv_upgd_name_temp_998</v>
      </c>
      <c r="E260" s="24" t="s">
        <v>315</v>
      </c>
      <c r="F260" s="4" t="str">
        <f t="shared" si="16"/>
        <v>dv_upgd_desc_temp_998</v>
      </c>
      <c r="G260" s="19" t="s">
        <v>332</v>
      </c>
      <c r="H260" s="25" t="s">
        <v>317</v>
      </c>
      <c r="I260" s="8" t="str" cm="1">
        <f t="array" ref="I260">_xlfn.LET(_xlpm.attr_name,VLOOKUP(_xlfn.TEXTSPLIT($R260,";"),table_attr_name[#All],2,0),
_xlpm.attr_value,VALUE(_xlfn.TEXTSPLIT($Q260,";")),
_xlpm.value_type,VLOOKUP(_xlfn.TEXTSPLIT($R260,";"),table_attr_name[#All],3,0),
_xlpm.typed_value,IF(_xlpm.value_type="pts",TEXT(_xlpm.attr_value/1000,"0%"),_xlpm.attr_value),
_xlpm.signed_attr_value,IF(_xlpm.attr_value&gt;=0,"+"&amp;_xlpm.typed_value,_xlpm.typed_value),
_xlfn.IFS($A260="","",
$P260="VariableUpgrade",_xlfn.TEXTJOIN("; ",1,_xlpm.attr_name&amp;_xlpm.signed_attr_value),
LEFT($P260,2)="DU",$H260,
TRUE,"【未实装】"&amp;$H260))</f>
        <v>基础耐久+15</v>
      </c>
      <c r="J260" s="4" t="str">
        <f t="shared" si="17"/>
        <v>dv_upgd_story_temp_998</v>
      </c>
      <c r="N260" s="23" t="s">
        <v>31</v>
      </c>
      <c r="O260" s="13" t="str" cm="1">
        <f t="array" ref="O260">IF(N260&lt;&gt;"",
_xlfn.TEXTJOIN("; ",1,
_xlfn.MAP(_xlfn.TEXTSPLIT(N260,";"),
    _xlfn.LAMBDA(_xlpm.x,
        _xlfn.LET(_xlpm.kv,_xlfn.TEXTSPLIT(_xlpm.x,"="),
        VLOOKUP(VALUE(INDEX(_xlpm.kv,1)),table_loot[],2,0)&amp;" * "&amp;INDEX(_xlpm.kv,2))))),"")</f>
        <v>金币 * 2</v>
      </c>
      <c r="P260" s="23" t="s">
        <v>303</v>
      </c>
      <c r="Q260" s="23">
        <v>15</v>
      </c>
      <c r="R260" s="23" t="s">
        <v>243</v>
      </c>
    </row>
    <row r="261" spans="1:18" x14ac:dyDescent="0.2">
      <c r="A261" s="4">
        <v>6340101</v>
      </c>
      <c r="B261" s="4">
        <v>91</v>
      </c>
      <c r="C261" s="8" t="s">
        <v>375</v>
      </c>
      <c r="D261" s="4" t="str">
        <f t="shared" si="40"/>
        <v>dv_upgd_name_common_91</v>
      </c>
      <c r="E261" s="24" t="s">
        <v>175</v>
      </c>
      <c r="F261" s="23" t="str">
        <f t="shared" si="16"/>
        <v>dv_upgd_desc_common_91</v>
      </c>
      <c r="G261" s="25" t="s">
        <v>331</v>
      </c>
      <c r="H261" s="19" t="s">
        <v>290</v>
      </c>
      <c r="I261" s="8" t="str" cm="1">
        <f t="array" ref="I261">_xlfn.LET(_xlpm.attr_name,VLOOKUP(_xlfn.TEXTSPLIT($R261,";"),table_attr_name[#All],2,0),
_xlpm.attr_value,VALUE(_xlfn.TEXTSPLIT($Q261,";")),
_xlpm.value_type,VLOOKUP(_xlfn.TEXTSPLIT($R261,";"),table_attr_name[#All],3,0),
_xlpm.typed_value,IF(_xlpm.value_type="pts",TEXT(_xlpm.attr_value/1000,"0%"),_xlpm.attr_value),
_xlpm.signed_attr_value,IF(_xlpm.attr_value&gt;=0,"+"&amp;_xlpm.typed_value,_xlpm.typed_value),
_xlfn.IFS($A261="","",
$P261="VariableUpgrade",_xlfn.TEXTJOIN("; ",1,_xlpm.attr_name&amp;_xlpm.signed_attr_value),
LEFT($P261,2)="DU",$H261,
TRUE,"【未实装】"&amp;$H261))</f>
        <v>可自动运作，但无人操作时战斗效率-50</v>
      </c>
      <c r="J261" s="23" t="str">
        <f t="shared" si="17"/>
        <v>dv_upgd_story_common_91</v>
      </c>
      <c r="N261" s="4" t="s">
        <v>39</v>
      </c>
      <c r="O261" s="13" t="str" cm="1">
        <f t="array" ref="O261">IF(N261&lt;&gt;"",
_xlfn.TEXTJOIN("; ",1,
_xlfn.MAP(_xlfn.TEXTSPLIT(N261,";"),
    _xlfn.LAMBDA(_xlpm.x,
        _xlfn.LET(_xlpm.kv,_xlfn.TEXTSPLIT(_xlpm.x,"="),
        VLOOKUP(VALUE(INDEX(_xlpm.kv,1)),table_loot[],2,0)&amp;" * "&amp;INDEX(_xlpm.kv,2))))),"")</f>
        <v>灵魂 * 1</v>
      </c>
      <c r="P261" s="22" t="s">
        <v>292</v>
      </c>
      <c r="Q261" s="22">
        <v>-500</v>
      </c>
      <c r="R261" s="22"/>
    </row>
    <row r="262" spans="1:18" x14ac:dyDescent="0.2">
      <c r="A262" s="4">
        <v>6340101</v>
      </c>
      <c r="B262" s="4">
        <v>92</v>
      </c>
      <c r="C262" s="8" t="s">
        <v>375</v>
      </c>
      <c r="D262" s="4" t="str">
        <f t="shared" ref="D262:D290" si="42">IF($A262&lt;&gt;"",_xlfn.TEXTJOIN("_",1,"dv_upgd_name",IF($G262&lt;&gt;"",$G262,$A262),$B262),"")</f>
        <v>dv_upgd_name_common_92</v>
      </c>
      <c r="E262" s="24" t="s">
        <v>291</v>
      </c>
      <c r="F262" s="23" t="str">
        <f t="shared" si="16"/>
        <v>dv_upgd_desc_common_92</v>
      </c>
      <c r="G262" s="25" t="s">
        <v>331</v>
      </c>
      <c r="H262" s="19" t="s">
        <v>289</v>
      </c>
      <c r="I262" s="8" t="str" cm="1">
        <f t="array" ref="I262">_xlfn.LET(_xlpm.attr_name,VLOOKUP(_xlfn.TEXTSPLIT($R262,";"),table_attr_name[#All],2,0),
_xlpm.attr_value,VALUE(_xlfn.TEXTSPLIT($Q262,";")),
_xlpm.value_type,VLOOKUP(_xlfn.TEXTSPLIT($R262,";"),table_attr_name[#All],3,0),
_xlpm.typed_value,IF(_xlpm.value_type="pts",TEXT(_xlpm.attr_value/1000,"0%"),_xlpm.attr_value),
_xlpm.signed_attr_value,IF(_xlpm.attr_value&gt;=0,"+"&amp;_xlpm.typed_value,_xlpm.typed_value),
_xlfn.IFS($A262="","",
$P262="VariableUpgrade",_xlfn.TEXTJOIN("; ",1,_xlpm.attr_name&amp;_xlpm.signed_attr_value),
LEFT($P262,2)="DU",$H262,
TRUE,"【未实装】"&amp;$H262))</f>
        <v>有人操作时，战斗效率额外+25</v>
      </c>
      <c r="J262" s="23" t="str">
        <f t="shared" si="17"/>
        <v>dv_upgd_story_common_92</v>
      </c>
      <c r="N262" s="4" t="s">
        <v>39</v>
      </c>
      <c r="O262" s="13" t="str" cm="1">
        <f t="array" ref="O262">IF(N262&lt;&gt;"",
_xlfn.TEXTJOIN("; ",1,
_xlfn.MAP(_xlfn.TEXTSPLIT(N262,";"),
    _xlfn.LAMBDA(_xlpm.x,
        _xlfn.LET(_xlpm.kv,_xlfn.TEXTSPLIT(_xlpm.x,"="),
        VLOOKUP(VALUE(INDEX(_xlpm.kv,1)),table_loot[],2,0)&amp;" * "&amp;INDEX(_xlpm.kv,2))))),"")</f>
        <v>灵魂 * 1</v>
      </c>
      <c r="P262" s="22" t="s">
        <v>293</v>
      </c>
      <c r="Q262" s="22">
        <v>250</v>
      </c>
      <c r="R262" s="22"/>
    </row>
    <row r="263" spans="1:18" x14ac:dyDescent="0.2">
      <c r="D263" s="4" t="str">
        <f t="shared" si="40"/>
        <v/>
      </c>
      <c r="F263" s="4" t="str">
        <f t="shared" si="16"/>
        <v/>
      </c>
      <c r="I263" s="8" t="str" cm="1">
        <f t="array" ref="I263">_xlfn.LET(_xlpm.attr_name,VLOOKUP(_xlfn.TEXTSPLIT($R263,";"),table_attr_name[#All],2,0),
_xlpm.attr_value,VALUE(_xlfn.TEXTSPLIT($Q263,";")),
_xlpm.value_type,VLOOKUP(_xlfn.TEXTSPLIT($R263,";"),table_attr_name[#All],3,0),
_xlpm.typed_value,IF(_xlpm.value_type="pts",TEXT(_xlpm.attr_value/1000,"0%"),_xlpm.attr_value),
_xlpm.signed_attr_value,IF(_xlpm.attr_value&gt;=0,"+"&amp;_xlpm.typed_value,_xlpm.typed_value),
_xlfn.IFS($A263="","",
$P263="VariableUpgrade",_xlfn.TEXTJOIN("; ",1,_xlpm.attr_name&amp;_xlpm.signed_attr_value),
LEFT($P263,2)="DU",$H263,
TRUE,"【未实装】"&amp;$H263))</f>
        <v/>
      </c>
      <c r="J263" s="4" t="str">
        <f t="shared" si="17"/>
        <v/>
      </c>
    </row>
    <row r="264" spans="1:18" s="27" customFormat="1" x14ac:dyDescent="0.2">
      <c r="C264" s="28"/>
      <c r="E264" s="28"/>
      <c r="G264" s="29"/>
      <c r="H264" s="29"/>
      <c r="I264" s="28"/>
      <c r="K264" s="28"/>
      <c r="O264" s="30"/>
    </row>
    <row r="265" spans="1:18" x14ac:dyDescent="0.2">
      <c r="D265" s="4" t="str">
        <f t="shared" ref="D265" si="43">IF($A265&lt;&gt;"",_xlfn.TEXTJOIN("_",1,"dv_upgd_name",IF($G265&lt;&gt;"",$G265,$A265),$B265),"")</f>
        <v/>
      </c>
      <c r="F265" s="4" t="str">
        <f t="shared" si="16"/>
        <v/>
      </c>
      <c r="I265" s="8" t="str" cm="1">
        <f t="array" ref="I265">_xlfn.LET(_xlpm.attr_name,VLOOKUP(_xlfn.TEXTSPLIT($R265,";"),table_attr_name[#All],2,0),
_xlpm.attr_value,VALUE(_xlfn.TEXTSPLIT($Q265,";")),
_xlpm.value_type,VLOOKUP(_xlfn.TEXTSPLIT($R265,";"),table_attr_name[#All],3,0),
_xlpm.typed_value,IF(_xlpm.value_type="pts",TEXT(_xlpm.attr_value/1000,"0%"),_xlpm.attr_value),
_xlpm.signed_attr_value,IF(_xlpm.attr_value&gt;=0,"+"&amp;_xlpm.typed_value,_xlpm.typed_value),
_xlfn.IFS($A265="","",
$P265="VariableUpgrade",_xlfn.TEXTJOIN("; ",1,_xlpm.attr_name&amp;_xlpm.signed_attr_value),
LEFT($P265,2)="DU",$H265,
TRUE,"【未实装】"&amp;$H265))</f>
        <v/>
      </c>
      <c r="J265" s="4" t="str">
        <f t="shared" si="17"/>
        <v/>
      </c>
    </row>
    <row r="266" spans="1:18" x14ac:dyDescent="0.2">
      <c r="A266" s="4">
        <v>6350101</v>
      </c>
      <c r="B266" s="4">
        <v>997</v>
      </c>
      <c r="C266" s="8" t="s">
        <v>110</v>
      </c>
      <c r="D266" s="4" t="str">
        <f t="shared" si="42"/>
        <v>dv_upgd_name_temp_997</v>
      </c>
      <c r="E266" s="24" t="s">
        <v>314</v>
      </c>
      <c r="F266" s="4" t="str">
        <f t="shared" si="16"/>
        <v>dv_upgd_desc_temp_997</v>
      </c>
      <c r="G266" s="19" t="s">
        <v>332</v>
      </c>
      <c r="H266" s="25" t="s">
        <v>317</v>
      </c>
      <c r="I266" s="8" t="str" cm="1">
        <f t="array" ref="I266">_xlfn.LET(_xlpm.attr_name,VLOOKUP(_xlfn.TEXTSPLIT($R266,";"),table_attr_name[#All],2,0),
_xlpm.attr_value,VALUE(_xlfn.TEXTSPLIT($Q266,";")),
_xlpm.value_type,VLOOKUP(_xlfn.TEXTSPLIT($R266,";"),table_attr_name[#All],3,0),
_xlpm.typed_value,IF(_xlpm.value_type="pts",TEXT(_xlpm.attr_value/1000,"0%"),_xlpm.attr_value),
_xlpm.signed_attr_value,IF(_xlpm.attr_value&gt;=0,"+"&amp;_xlpm.typed_value,_xlpm.typed_value),
_xlfn.IFS($A266="","",
$P266="VariableUpgrade",_xlfn.TEXTJOIN("; ",1,_xlpm.attr_name&amp;_xlpm.signed_attr_value),
LEFT($P266,2)="DU",$H266,
TRUE,"【未实装】"&amp;$H266))</f>
        <v>基础耐久+15</v>
      </c>
      <c r="J266" s="4" t="str">
        <f t="shared" si="17"/>
        <v>dv_upgd_story_temp_997</v>
      </c>
      <c r="N266" s="23" t="s">
        <v>30</v>
      </c>
      <c r="O266" s="13" t="str" cm="1">
        <f t="array" ref="O266">IF(N266&lt;&gt;"",
_xlfn.TEXTJOIN("; ",1,
_xlfn.MAP(_xlfn.TEXTSPLIT(N266,";"),
    _xlfn.LAMBDA(_xlpm.x,
        _xlfn.LET(_xlpm.kv,_xlfn.TEXTSPLIT(_xlpm.x,"="),
        VLOOKUP(VALUE(INDEX(_xlpm.kv,1)),table_loot[],2,0)&amp;" * "&amp;INDEX(_xlpm.kv,2))))),"")</f>
        <v>金币 * 1</v>
      </c>
      <c r="P266" s="23" t="s">
        <v>303</v>
      </c>
      <c r="Q266" s="23">
        <v>15</v>
      </c>
      <c r="R266" s="23" t="s">
        <v>243</v>
      </c>
    </row>
    <row r="267" spans="1:18" x14ac:dyDescent="0.2">
      <c r="A267" s="4">
        <v>6350101</v>
      </c>
      <c r="B267" s="4">
        <v>998</v>
      </c>
      <c r="C267" s="8" t="s">
        <v>110</v>
      </c>
      <c r="D267" s="4" t="str">
        <f t="shared" si="42"/>
        <v>dv_upgd_name_temp_998</v>
      </c>
      <c r="E267" s="24" t="s">
        <v>315</v>
      </c>
      <c r="F267" s="4" t="str">
        <f t="shared" si="16"/>
        <v>dv_upgd_desc_temp_998</v>
      </c>
      <c r="G267" s="19" t="s">
        <v>332</v>
      </c>
      <c r="H267" s="25" t="s">
        <v>317</v>
      </c>
      <c r="I267" s="8" t="str" cm="1">
        <f t="array" ref="I267">_xlfn.LET(_xlpm.attr_name,VLOOKUP(_xlfn.TEXTSPLIT($R267,";"),table_attr_name[#All],2,0),
_xlpm.attr_value,VALUE(_xlfn.TEXTSPLIT($Q267,";")),
_xlpm.value_type,VLOOKUP(_xlfn.TEXTSPLIT($R267,";"),table_attr_name[#All],3,0),
_xlpm.typed_value,IF(_xlpm.value_type="pts",TEXT(_xlpm.attr_value/1000,"0%"),_xlpm.attr_value),
_xlpm.signed_attr_value,IF(_xlpm.attr_value&gt;=0,"+"&amp;_xlpm.typed_value,_xlpm.typed_value),
_xlfn.IFS($A267="","",
$P267="VariableUpgrade",_xlfn.TEXTJOIN("; ",1,_xlpm.attr_name&amp;_xlpm.signed_attr_value),
LEFT($P267,2)="DU",$H267,
TRUE,"【未实装】"&amp;$H267))</f>
        <v>基础耐久+15</v>
      </c>
      <c r="J267" s="4" t="str">
        <f t="shared" si="17"/>
        <v>dv_upgd_story_temp_998</v>
      </c>
      <c r="N267" s="23" t="s">
        <v>31</v>
      </c>
      <c r="O267" s="13" t="str" cm="1">
        <f t="array" ref="O267">IF(N267&lt;&gt;"",
_xlfn.TEXTJOIN("; ",1,
_xlfn.MAP(_xlfn.TEXTSPLIT(N267,";"),
    _xlfn.LAMBDA(_xlpm.x,
        _xlfn.LET(_xlpm.kv,_xlfn.TEXTSPLIT(_xlpm.x,"="),
        VLOOKUP(VALUE(INDEX(_xlpm.kv,1)),table_loot[],2,0)&amp;" * "&amp;INDEX(_xlpm.kv,2))))),"")</f>
        <v>金币 * 2</v>
      </c>
      <c r="P267" s="23" t="s">
        <v>303</v>
      </c>
      <c r="Q267" s="23">
        <v>15</v>
      </c>
      <c r="R267" s="23" t="s">
        <v>243</v>
      </c>
    </row>
    <row r="268" spans="1:18" x14ac:dyDescent="0.2">
      <c r="A268" s="4">
        <v>6350101</v>
      </c>
      <c r="B268" s="4">
        <v>91</v>
      </c>
      <c r="C268" s="8" t="s">
        <v>110</v>
      </c>
      <c r="D268" s="4" t="str">
        <f t="shared" si="42"/>
        <v>dv_upgd_name_common_91</v>
      </c>
      <c r="E268" s="24" t="s">
        <v>175</v>
      </c>
      <c r="F268" s="23" t="str">
        <f t="shared" si="16"/>
        <v>dv_upgd_desc_common_91</v>
      </c>
      <c r="G268" s="25" t="s">
        <v>331</v>
      </c>
      <c r="H268" s="19" t="s">
        <v>290</v>
      </c>
      <c r="I268" s="8" t="str" cm="1">
        <f t="array" ref="I268">_xlfn.LET(_xlpm.attr_name,VLOOKUP(_xlfn.TEXTSPLIT($R268,";"),table_attr_name[#All],2,0),
_xlpm.attr_value,VALUE(_xlfn.TEXTSPLIT($Q268,";")),
_xlpm.value_type,VLOOKUP(_xlfn.TEXTSPLIT($R268,";"),table_attr_name[#All],3,0),
_xlpm.typed_value,IF(_xlpm.value_type="pts",TEXT(_xlpm.attr_value/1000,"0%"),_xlpm.attr_value),
_xlpm.signed_attr_value,IF(_xlpm.attr_value&gt;=0,"+"&amp;_xlpm.typed_value,_xlpm.typed_value),
_xlfn.IFS($A268="","",
$P268="VariableUpgrade",_xlfn.TEXTJOIN("; ",1,_xlpm.attr_name&amp;_xlpm.signed_attr_value),
LEFT($P268,2)="DU",$H268,
TRUE,"【未实装】"&amp;$H268))</f>
        <v>可自动运作，但无人操作时战斗效率-50</v>
      </c>
      <c r="J268" s="23" t="str">
        <f t="shared" si="17"/>
        <v>dv_upgd_story_common_91</v>
      </c>
      <c r="N268" s="4" t="s">
        <v>39</v>
      </c>
      <c r="O268" s="13" t="str" cm="1">
        <f t="array" ref="O268">IF(N268&lt;&gt;"",
_xlfn.TEXTJOIN("; ",1,
_xlfn.MAP(_xlfn.TEXTSPLIT(N268,";"),
    _xlfn.LAMBDA(_xlpm.x,
        _xlfn.LET(_xlpm.kv,_xlfn.TEXTSPLIT(_xlpm.x,"="),
        VLOOKUP(VALUE(INDEX(_xlpm.kv,1)),table_loot[],2,0)&amp;" * "&amp;INDEX(_xlpm.kv,2))))),"")</f>
        <v>灵魂 * 1</v>
      </c>
      <c r="P268" s="22" t="s">
        <v>292</v>
      </c>
      <c r="Q268" s="22">
        <v>-500</v>
      </c>
      <c r="R268" s="22"/>
    </row>
    <row r="269" spans="1:18" x14ac:dyDescent="0.2">
      <c r="A269" s="4">
        <v>6350101</v>
      </c>
      <c r="B269" s="4">
        <v>92</v>
      </c>
      <c r="C269" s="8" t="s">
        <v>110</v>
      </c>
      <c r="D269" s="4" t="str">
        <f t="shared" si="42"/>
        <v>dv_upgd_name_common_92</v>
      </c>
      <c r="E269" s="24" t="s">
        <v>291</v>
      </c>
      <c r="F269" s="23" t="str">
        <f t="shared" si="16"/>
        <v>dv_upgd_desc_common_92</v>
      </c>
      <c r="G269" s="25" t="s">
        <v>331</v>
      </c>
      <c r="H269" s="19" t="s">
        <v>289</v>
      </c>
      <c r="I269" s="8" t="str" cm="1">
        <f t="array" ref="I269">_xlfn.LET(_xlpm.attr_name,VLOOKUP(_xlfn.TEXTSPLIT($R269,";"),table_attr_name[#All],2,0),
_xlpm.attr_value,VALUE(_xlfn.TEXTSPLIT($Q269,";")),
_xlpm.value_type,VLOOKUP(_xlfn.TEXTSPLIT($R269,";"),table_attr_name[#All],3,0),
_xlpm.typed_value,IF(_xlpm.value_type="pts",TEXT(_xlpm.attr_value/1000,"0%"),_xlpm.attr_value),
_xlpm.signed_attr_value,IF(_xlpm.attr_value&gt;=0,"+"&amp;_xlpm.typed_value,_xlpm.typed_value),
_xlfn.IFS($A269="","",
$P269="VariableUpgrade",_xlfn.TEXTJOIN("; ",1,_xlpm.attr_name&amp;_xlpm.signed_attr_value),
LEFT($P269,2)="DU",$H269,
TRUE,"【未实装】"&amp;$H269))</f>
        <v>有人操作时，战斗效率额外+25</v>
      </c>
      <c r="J269" s="23" t="str">
        <f t="shared" si="17"/>
        <v>dv_upgd_story_common_92</v>
      </c>
      <c r="N269" s="4" t="s">
        <v>39</v>
      </c>
      <c r="O269" s="13" t="str" cm="1">
        <f t="array" ref="O269">IF(N269&lt;&gt;"",
_xlfn.TEXTJOIN("; ",1,
_xlfn.MAP(_xlfn.TEXTSPLIT(N269,";"),
    _xlfn.LAMBDA(_xlpm.x,
        _xlfn.LET(_xlpm.kv,_xlfn.TEXTSPLIT(_xlpm.x,"="),
        VLOOKUP(VALUE(INDEX(_xlpm.kv,1)),table_loot[],2,0)&amp;" * "&amp;INDEX(_xlpm.kv,2))))),"")</f>
        <v>灵魂 * 1</v>
      </c>
      <c r="P269" s="22" t="s">
        <v>293</v>
      </c>
      <c r="Q269" s="22">
        <v>250</v>
      </c>
      <c r="R269" s="22"/>
    </row>
    <row r="270" spans="1:18" x14ac:dyDescent="0.2">
      <c r="D270" s="4" t="str">
        <f t="shared" si="42"/>
        <v/>
      </c>
      <c r="F270" s="4" t="str">
        <f t="shared" si="16"/>
        <v/>
      </c>
      <c r="I270" s="8" t="str" cm="1">
        <f t="array" ref="I270">_xlfn.LET(_xlpm.attr_name,VLOOKUP(_xlfn.TEXTSPLIT($R270,";"),table_attr_name[#All],2,0),
_xlpm.attr_value,VALUE(_xlfn.TEXTSPLIT($Q270,";")),
_xlpm.value_type,VLOOKUP(_xlfn.TEXTSPLIT($R270,";"),table_attr_name[#All],3,0),
_xlpm.typed_value,IF(_xlpm.value_type="pts",TEXT(_xlpm.attr_value/1000,"0%"),_xlpm.attr_value),
_xlpm.signed_attr_value,IF(_xlpm.attr_value&gt;=0,"+"&amp;_xlpm.typed_value,_xlpm.typed_value),
_xlfn.IFS($A270="","",
$P270="VariableUpgrade",_xlfn.TEXTJOIN("; ",1,_xlpm.attr_name&amp;_xlpm.signed_attr_value),
LEFT($P270,2)="DU",$H270,
TRUE,"【未实装】"&amp;$H270))</f>
        <v/>
      </c>
      <c r="J270" s="4" t="str">
        <f t="shared" si="17"/>
        <v/>
      </c>
    </row>
    <row r="271" spans="1:18" x14ac:dyDescent="0.2">
      <c r="A271" s="4">
        <v>6350102</v>
      </c>
      <c r="B271" s="4">
        <v>997</v>
      </c>
      <c r="C271" s="8" t="s">
        <v>372</v>
      </c>
      <c r="D271" s="4" t="str">
        <f t="shared" si="42"/>
        <v>dv_upgd_name_temp_997</v>
      </c>
      <c r="E271" s="24" t="s">
        <v>314</v>
      </c>
      <c r="F271" s="4" t="str">
        <f t="shared" si="16"/>
        <v>dv_upgd_desc_temp_997</v>
      </c>
      <c r="G271" s="19" t="s">
        <v>332</v>
      </c>
      <c r="H271" s="25" t="s">
        <v>317</v>
      </c>
      <c r="I271" s="8" t="str" cm="1">
        <f t="array" ref="I271">_xlfn.LET(_xlpm.attr_name,VLOOKUP(_xlfn.TEXTSPLIT($R271,";"),table_attr_name[#All],2,0),
_xlpm.attr_value,VALUE(_xlfn.TEXTSPLIT($Q271,";")),
_xlpm.value_type,VLOOKUP(_xlfn.TEXTSPLIT($R271,";"),table_attr_name[#All],3,0),
_xlpm.typed_value,IF(_xlpm.value_type="pts",TEXT(_xlpm.attr_value/1000,"0%"),_xlpm.attr_value),
_xlpm.signed_attr_value,IF(_xlpm.attr_value&gt;=0,"+"&amp;_xlpm.typed_value,_xlpm.typed_value),
_xlfn.IFS($A271="","",
$P271="VariableUpgrade",_xlfn.TEXTJOIN("; ",1,_xlpm.attr_name&amp;_xlpm.signed_attr_value),
LEFT($P271,2)="DU",$H271,
TRUE,"【未实装】"&amp;$H271))</f>
        <v>基础耐久+15</v>
      </c>
      <c r="J271" s="4" t="str">
        <f t="shared" si="17"/>
        <v>dv_upgd_story_temp_997</v>
      </c>
      <c r="N271" s="23" t="s">
        <v>30</v>
      </c>
      <c r="O271" s="13" t="str" cm="1">
        <f t="array" ref="O271">IF(N271&lt;&gt;"",
_xlfn.TEXTJOIN("; ",1,
_xlfn.MAP(_xlfn.TEXTSPLIT(N271,";"),
    _xlfn.LAMBDA(_xlpm.x,
        _xlfn.LET(_xlpm.kv,_xlfn.TEXTSPLIT(_xlpm.x,"="),
        VLOOKUP(VALUE(INDEX(_xlpm.kv,1)),table_loot[],2,0)&amp;" * "&amp;INDEX(_xlpm.kv,2))))),"")</f>
        <v>金币 * 1</v>
      </c>
      <c r="P271" s="23" t="s">
        <v>303</v>
      </c>
      <c r="Q271" s="23">
        <v>15</v>
      </c>
      <c r="R271" s="23" t="s">
        <v>243</v>
      </c>
    </row>
    <row r="272" spans="1:18" x14ac:dyDescent="0.2">
      <c r="A272" s="4">
        <v>6350102</v>
      </c>
      <c r="B272" s="4">
        <v>998</v>
      </c>
      <c r="C272" s="8" t="s">
        <v>372</v>
      </c>
      <c r="D272" s="4" t="str">
        <f t="shared" si="42"/>
        <v>dv_upgd_name_temp_998</v>
      </c>
      <c r="E272" s="24" t="s">
        <v>315</v>
      </c>
      <c r="F272" s="4" t="str">
        <f t="shared" si="16"/>
        <v>dv_upgd_desc_temp_998</v>
      </c>
      <c r="G272" s="19" t="s">
        <v>332</v>
      </c>
      <c r="H272" s="25" t="s">
        <v>317</v>
      </c>
      <c r="I272" s="8" t="str" cm="1">
        <f t="array" ref="I272">_xlfn.LET(_xlpm.attr_name,VLOOKUP(_xlfn.TEXTSPLIT($R272,";"),table_attr_name[#All],2,0),
_xlpm.attr_value,VALUE(_xlfn.TEXTSPLIT($Q272,";")),
_xlpm.value_type,VLOOKUP(_xlfn.TEXTSPLIT($R272,";"),table_attr_name[#All],3,0),
_xlpm.typed_value,IF(_xlpm.value_type="pts",TEXT(_xlpm.attr_value/1000,"0%"),_xlpm.attr_value),
_xlpm.signed_attr_value,IF(_xlpm.attr_value&gt;=0,"+"&amp;_xlpm.typed_value,_xlpm.typed_value),
_xlfn.IFS($A272="","",
$P272="VariableUpgrade",_xlfn.TEXTJOIN("; ",1,_xlpm.attr_name&amp;_xlpm.signed_attr_value),
LEFT($P272,2)="DU",$H272,
TRUE,"【未实装】"&amp;$H272))</f>
        <v>基础耐久+15</v>
      </c>
      <c r="J272" s="4" t="str">
        <f t="shared" si="17"/>
        <v>dv_upgd_story_temp_998</v>
      </c>
      <c r="N272" s="23" t="s">
        <v>31</v>
      </c>
      <c r="O272" s="13" t="str" cm="1">
        <f t="array" ref="O272">IF(N272&lt;&gt;"",
_xlfn.TEXTJOIN("; ",1,
_xlfn.MAP(_xlfn.TEXTSPLIT(N272,";"),
    _xlfn.LAMBDA(_xlpm.x,
        _xlfn.LET(_xlpm.kv,_xlfn.TEXTSPLIT(_xlpm.x,"="),
        VLOOKUP(VALUE(INDEX(_xlpm.kv,1)),table_loot[],2,0)&amp;" * "&amp;INDEX(_xlpm.kv,2))))),"")</f>
        <v>金币 * 2</v>
      </c>
      <c r="P272" s="23" t="s">
        <v>303</v>
      </c>
      <c r="Q272" s="23">
        <v>15</v>
      </c>
      <c r="R272" s="23" t="s">
        <v>243</v>
      </c>
    </row>
    <row r="273" spans="1:18" x14ac:dyDescent="0.2">
      <c r="A273" s="4">
        <v>6350102</v>
      </c>
      <c r="B273" s="4">
        <v>91</v>
      </c>
      <c r="C273" s="8" t="s">
        <v>372</v>
      </c>
      <c r="D273" s="4" t="str">
        <f t="shared" si="42"/>
        <v>dv_upgd_name_common_91</v>
      </c>
      <c r="E273" s="24" t="s">
        <v>175</v>
      </c>
      <c r="F273" s="23" t="str">
        <f t="shared" si="16"/>
        <v>dv_upgd_desc_common_91</v>
      </c>
      <c r="G273" s="25" t="s">
        <v>331</v>
      </c>
      <c r="H273" s="19" t="s">
        <v>290</v>
      </c>
      <c r="I273" s="8" t="str" cm="1">
        <f t="array" ref="I273">_xlfn.LET(_xlpm.attr_name,VLOOKUP(_xlfn.TEXTSPLIT($R273,";"),table_attr_name[#All],2,0),
_xlpm.attr_value,VALUE(_xlfn.TEXTSPLIT($Q273,";")),
_xlpm.value_type,VLOOKUP(_xlfn.TEXTSPLIT($R273,";"),table_attr_name[#All],3,0),
_xlpm.typed_value,IF(_xlpm.value_type="pts",TEXT(_xlpm.attr_value/1000,"0%"),_xlpm.attr_value),
_xlpm.signed_attr_value,IF(_xlpm.attr_value&gt;=0,"+"&amp;_xlpm.typed_value,_xlpm.typed_value),
_xlfn.IFS($A273="","",
$P273="VariableUpgrade",_xlfn.TEXTJOIN("; ",1,_xlpm.attr_name&amp;_xlpm.signed_attr_value),
LEFT($P273,2)="DU",$H273,
TRUE,"【未实装】"&amp;$H273))</f>
        <v>可自动运作，但无人操作时战斗效率-50</v>
      </c>
      <c r="J273" s="23" t="str">
        <f t="shared" si="17"/>
        <v>dv_upgd_story_common_91</v>
      </c>
      <c r="N273" s="4" t="s">
        <v>39</v>
      </c>
      <c r="O273" s="13" t="str" cm="1">
        <f t="array" ref="O273">IF(N273&lt;&gt;"",
_xlfn.TEXTJOIN("; ",1,
_xlfn.MAP(_xlfn.TEXTSPLIT(N273,";"),
    _xlfn.LAMBDA(_xlpm.x,
        _xlfn.LET(_xlpm.kv,_xlfn.TEXTSPLIT(_xlpm.x,"="),
        VLOOKUP(VALUE(INDEX(_xlpm.kv,1)),table_loot[],2,0)&amp;" * "&amp;INDEX(_xlpm.kv,2))))),"")</f>
        <v>灵魂 * 1</v>
      </c>
      <c r="P273" s="22" t="s">
        <v>292</v>
      </c>
      <c r="Q273" s="22">
        <v>-500</v>
      </c>
      <c r="R273" s="22"/>
    </row>
    <row r="274" spans="1:18" x14ac:dyDescent="0.2">
      <c r="A274" s="4">
        <v>6350102</v>
      </c>
      <c r="B274" s="4">
        <v>92</v>
      </c>
      <c r="C274" s="8" t="s">
        <v>372</v>
      </c>
      <c r="D274" s="4" t="str">
        <f t="shared" si="42"/>
        <v>dv_upgd_name_common_92</v>
      </c>
      <c r="E274" s="24" t="s">
        <v>291</v>
      </c>
      <c r="F274" s="23" t="str">
        <f t="shared" si="16"/>
        <v>dv_upgd_desc_common_92</v>
      </c>
      <c r="G274" s="25" t="s">
        <v>331</v>
      </c>
      <c r="H274" s="19" t="s">
        <v>289</v>
      </c>
      <c r="I274" s="8" t="str" cm="1">
        <f t="array" ref="I274">_xlfn.LET(_xlpm.attr_name,VLOOKUP(_xlfn.TEXTSPLIT($R274,";"),table_attr_name[#All],2,0),
_xlpm.attr_value,VALUE(_xlfn.TEXTSPLIT($Q274,";")),
_xlpm.value_type,VLOOKUP(_xlfn.TEXTSPLIT($R274,";"),table_attr_name[#All],3,0),
_xlpm.typed_value,IF(_xlpm.value_type="pts",TEXT(_xlpm.attr_value/1000,"0%"),_xlpm.attr_value),
_xlpm.signed_attr_value,IF(_xlpm.attr_value&gt;=0,"+"&amp;_xlpm.typed_value,_xlpm.typed_value),
_xlfn.IFS($A274="","",
$P274="VariableUpgrade",_xlfn.TEXTJOIN("; ",1,_xlpm.attr_name&amp;_xlpm.signed_attr_value),
LEFT($P274,2)="DU",$H274,
TRUE,"【未实装】"&amp;$H274))</f>
        <v>有人操作时，战斗效率额外+25</v>
      </c>
      <c r="J274" s="23" t="str">
        <f t="shared" si="17"/>
        <v>dv_upgd_story_common_92</v>
      </c>
      <c r="N274" s="4" t="s">
        <v>39</v>
      </c>
      <c r="O274" s="13" t="str" cm="1">
        <f t="array" ref="O274">IF(N274&lt;&gt;"",
_xlfn.TEXTJOIN("; ",1,
_xlfn.MAP(_xlfn.TEXTSPLIT(N274,";"),
    _xlfn.LAMBDA(_xlpm.x,
        _xlfn.LET(_xlpm.kv,_xlfn.TEXTSPLIT(_xlpm.x,"="),
        VLOOKUP(VALUE(INDEX(_xlpm.kv,1)),table_loot[],2,0)&amp;" * "&amp;INDEX(_xlpm.kv,2))))),"")</f>
        <v>灵魂 * 1</v>
      </c>
      <c r="P274" s="22" t="s">
        <v>293</v>
      </c>
      <c r="Q274" s="22">
        <v>250</v>
      </c>
      <c r="R274" s="22"/>
    </row>
    <row r="275" spans="1:18" x14ac:dyDescent="0.2">
      <c r="D275" s="4" t="str">
        <f t="shared" si="42"/>
        <v/>
      </c>
      <c r="F275" s="4" t="str">
        <f t="shared" si="16"/>
        <v/>
      </c>
      <c r="I275" s="8" t="str" cm="1">
        <f t="array" ref="I275">_xlfn.LET(_xlpm.attr_name,VLOOKUP(_xlfn.TEXTSPLIT($R275,";"),table_attr_name[#All],2,0),
_xlpm.attr_value,VALUE(_xlfn.TEXTSPLIT($Q275,";")),
_xlpm.value_type,VLOOKUP(_xlfn.TEXTSPLIT($R275,";"),table_attr_name[#All],3,0),
_xlpm.typed_value,IF(_xlpm.value_type="pts",TEXT(_xlpm.attr_value/1000,"0%"),_xlpm.attr_value),
_xlpm.signed_attr_value,IF(_xlpm.attr_value&gt;=0,"+"&amp;_xlpm.typed_value,_xlpm.typed_value),
_xlfn.IFS($A275="","",
$P275="VariableUpgrade",_xlfn.TEXTJOIN("; ",1,_xlpm.attr_name&amp;_xlpm.signed_attr_value),
LEFT($P275,2)="DU",$H275,
TRUE,"【未实装】"&amp;$H275))</f>
        <v/>
      </c>
      <c r="J275" s="4" t="str">
        <f t="shared" si="17"/>
        <v/>
      </c>
    </row>
    <row r="276" spans="1:18" x14ac:dyDescent="0.2">
      <c r="A276" s="4">
        <v>6350103</v>
      </c>
      <c r="B276" s="4">
        <v>997</v>
      </c>
      <c r="C276" s="8" t="s">
        <v>162</v>
      </c>
      <c r="D276" s="4" t="str">
        <f t="shared" si="42"/>
        <v>dv_upgd_name_temp_997</v>
      </c>
      <c r="E276" s="24" t="s">
        <v>314</v>
      </c>
      <c r="F276" s="4" t="str">
        <f t="shared" si="16"/>
        <v>dv_upgd_desc_temp_997</v>
      </c>
      <c r="G276" s="19" t="s">
        <v>332</v>
      </c>
      <c r="H276" s="25" t="s">
        <v>317</v>
      </c>
      <c r="I276" s="8" t="str" cm="1">
        <f t="array" ref="I276">_xlfn.LET(_xlpm.attr_name,VLOOKUP(_xlfn.TEXTSPLIT($R276,";"),table_attr_name[#All],2,0),
_xlpm.attr_value,VALUE(_xlfn.TEXTSPLIT($Q276,";")),
_xlpm.value_type,VLOOKUP(_xlfn.TEXTSPLIT($R276,";"),table_attr_name[#All],3,0),
_xlpm.typed_value,IF(_xlpm.value_type="pts",TEXT(_xlpm.attr_value/1000,"0%"),_xlpm.attr_value),
_xlpm.signed_attr_value,IF(_xlpm.attr_value&gt;=0,"+"&amp;_xlpm.typed_value,_xlpm.typed_value),
_xlfn.IFS($A276="","",
$P276="VariableUpgrade",_xlfn.TEXTJOIN("; ",1,_xlpm.attr_name&amp;_xlpm.signed_attr_value),
LEFT($P276,2)="DU",$H276,
TRUE,"【未实装】"&amp;$H276))</f>
        <v>基础耐久+15</v>
      </c>
      <c r="J276" s="4" t="str">
        <f t="shared" si="17"/>
        <v>dv_upgd_story_temp_997</v>
      </c>
      <c r="N276" s="23" t="s">
        <v>30</v>
      </c>
      <c r="O276" s="13" t="str" cm="1">
        <f t="array" ref="O276">IF(N276&lt;&gt;"",
_xlfn.TEXTJOIN("; ",1,
_xlfn.MAP(_xlfn.TEXTSPLIT(N276,";"),
    _xlfn.LAMBDA(_xlpm.x,
        _xlfn.LET(_xlpm.kv,_xlfn.TEXTSPLIT(_xlpm.x,"="),
        VLOOKUP(VALUE(INDEX(_xlpm.kv,1)),table_loot[],2,0)&amp;" * "&amp;INDEX(_xlpm.kv,2))))),"")</f>
        <v>金币 * 1</v>
      </c>
      <c r="P276" s="23" t="s">
        <v>303</v>
      </c>
      <c r="Q276" s="23">
        <v>15</v>
      </c>
      <c r="R276" s="23" t="s">
        <v>243</v>
      </c>
    </row>
    <row r="277" spans="1:18" x14ac:dyDescent="0.2">
      <c r="A277" s="4">
        <v>6350103</v>
      </c>
      <c r="B277" s="4">
        <v>998</v>
      </c>
      <c r="C277" s="8" t="s">
        <v>162</v>
      </c>
      <c r="D277" s="4" t="str">
        <f t="shared" si="42"/>
        <v>dv_upgd_name_temp_998</v>
      </c>
      <c r="E277" s="24" t="s">
        <v>315</v>
      </c>
      <c r="F277" s="4" t="str">
        <f t="shared" si="16"/>
        <v>dv_upgd_desc_temp_998</v>
      </c>
      <c r="G277" s="19" t="s">
        <v>332</v>
      </c>
      <c r="H277" s="25" t="s">
        <v>317</v>
      </c>
      <c r="I277" s="8" t="str" cm="1">
        <f t="array" ref="I277">_xlfn.LET(_xlpm.attr_name,VLOOKUP(_xlfn.TEXTSPLIT($R277,";"),table_attr_name[#All],2,0),
_xlpm.attr_value,VALUE(_xlfn.TEXTSPLIT($Q277,";")),
_xlpm.value_type,VLOOKUP(_xlfn.TEXTSPLIT($R277,";"),table_attr_name[#All],3,0),
_xlpm.typed_value,IF(_xlpm.value_type="pts",TEXT(_xlpm.attr_value/1000,"0%"),_xlpm.attr_value),
_xlpm.signed_attr_value,IF(_xlpm.attr_value&gt;=0,"+"&amp;_xlpm.typed_value,_xlpm.typed_value),
_xlfn.IFS($A277="","",
$P277="VariableUpgrade",_xlfn.TEXTJOIN("; ",1,_xlpm.attr_name&amp;_xlpm.signed_attr_value),
LEFT($P277,2)="DU",$H277,
TRUE,"【未实装】"&amp;$H277))</f>
        <v>基础耐久+15</v>
      </c>
      <c r="J277" s="4" t="str">
        <f t="shared" si="17"/>
        <v>dv_upgd_story_temp_998</v>
      </c>
      <c r="N277" s="23" t="s">
        <v>31</v>
      </c>
      <c r="O277" s="13" t="str" cm="1">
        <f t="array" ref="O277">IF(N277&lt;&gt;"",
_xlfn.TEXTJOIN("; ",1,
_xlfn.MAP(_xlfn.TEXTSPLIT(N277,";"),
    _xlfn.LAMBDA(_xlpm.x,
        _xlfn.LET(_xlpm.kv,_xlfn.TEXTSPLIT(_xlpm.x,"="),
        VLOOKUP(VALUE(INDEX(_xlpm.kv,1)),table_loot[],2,0)&amp;" * "&amp;INDEX(_xlpm.kv,2))))),"")</f>
        <v>金币 * 2</v>
      </c>
      <c r="P277" s="23" t="s">
        <v>303</v>
      </c>
      <c r="Q277" s="23">
        <v>15</v>
      </c>
      <c r="R277" s="23" t="s">
        <v>243</v>
      </c>
    </row>
    <row r="278" spans="1:18" x14ac:dyDescent="0.2">
      <c r="A278" s="4">
        <v>6350103</v>
      </c>
      <c r="B278" s="4">
        <v>91</v>
      </c>
      <c r="C278" s="8" t="s">
        <v>162</v>
      </c>
      <c r="D278" s="4" t="str">
        <f t="shared" si="42"/>
        <v>dv_upgd_name_common_91</v>
      </c>
      <c r="E278" s="24" t="s">
        <v>175</v>
      </c>
      <c r="F278" s="23" t="str">
        <f t="shared" si="16"/>
        <v>dv_upgd_desc_common_91</v>
      </c>
      <c r="G278" s="25" t="s">
        <v>331</v>
      </c>
      <c r="H278" s="19" t="s">
        <v>290</v>
      </c>
      <c r="I278" s="8" t="str" cm="1">
        <f t="array" ref="I278">_xlfn.LET(_xlpm.attr_name,VLOOKUP(_xlfn.TEXTSPLIT($R278,";"),table_attr_name[#All],2,0),
_xlpm.attr_value,VALUE(_xlfn.TEXTSPLIT($Q278,";")),
_xlpm.value_type,VLOOKUP(_xlfn.TEXTSPLIT($R278,";"),table_attr_name[#All],3,0),
_xlpm.typed_value,IF(_xlpm.value_type="pts",TEXT(_xlpm.attr_value/1000,"0%"),_xlpm.attr_value),
_xlpm.signed_attr_value,IF(_xlpm.attr_value&gt;=0,"+"&amp;_xlpm.typed_value,_xlpm.typed_value),
_xlfn.IFS($A278="","",
$P278="VariableUpgrade",_xlfn.TEXTJOIN("; ",1,_xlpm.attr_name&amp;_xlpm.signed_attr_value),
LEFT($P278,2)="DU",$H278,
TRUE,"【未实装】"&amp;$H278))</f>
        <v>可自动运作，但无人操作时战斗效率-50</v>
      </c>
      <c r="J278" s="23" t="str">
        <f t="shared" si="17"/>
        <v>dv_upgd_story_common_91</v>
      </c>
      <c r="N278" s="4" t="s">
        <v>39</v>
      </c>
      <c r="O278" s="13" t="str" cm="1">
        <f t="array" ref="O278">IF(N278&lt;&gt;"",
_xlfn.TEXTJOIN("; ",1,
_xlfn.MAP(_xlfn.TEXTSPLIT(N278,";"),
    _xlfn.LAMBDA(_xlpm.x,
        _xlfn.LET(_xlpm.kv,_xlfn.TEXTSPLIT(_xlpm.x,"="),
        VLOOKUP(VALUE(INDEX(_xlpm.kv,1)),table_loot[],2,0)&amp;" * "&amp;INDEX(_xlpm.kv,2))))),"")</f>
        <v>灵魂 * 1</v>
      </c>
      <c r="P278" s="22" t="s">
        <v>292</v>
      </c>
      <c r="Q278" s="22">
        <v>-500</v>
      </c>
      <c r="R278" s="22"/>
    </row>
    <row r="279" spans="1:18" x14ac:dyDescent="0.2">
      <c r="A279" s="4">
        <v>6350103</v>
      </c>
      <c r="B279" s="4">
        <v>92</v>
      </c>
      <c r="C279" s="8" t="s">
        <v>162</v>
      </c>
      <c r="D279" s="4" t="str">
        <f t="shared" si="42"/>
        <v>dv_upgd_name_common_92</v>
      </c>
      <c r="E279" s="24" t="s">
        <v>291</v>
      </c>
      <c r="F279" s="23" t="str">
        <f t="shared" si="16"/>
        <v>dv_upgd_desc_common_92</v>
      </c>
      <c r="G279" s="25" t="s">
        <v>331</v>
      </c>
      <c r="H279" s="19" t="s">
        <v>289</v>
      </c>
      <c r="I279" s="8" t="str" cm="1">
        <f t="array" ref="I279">_xlfn.LET(_xlpm.attr_name,VLOOKUP(_xlfn.TEXTSPLIT($R279,";"),table_attr_name[#All],2,0),
_xlpm.attr_value,VALUE(_xlfn.TEXTSPLIT($Q279,";")),
_xlpm.value_type,VLOOKUP(_xlfn.TEXTSPLIT($R279,";"),table_attr_name[#All],3,0),
_xlpm.typed_value,IF(_xlpm.value_type="pts",TEXT(_xlpm.attr_value/1000,"0%"),_xlpm.attr_value),
_xlpm.signed_attr_value,IF(_xlpm.attr_value&gt;=0,"+"&amp;_xlpm.typed_value,_xlpm.typed_value),
_xlfn.IFS($A279="","",
$P279="VariableUpgrade",_xlfn.TEXTJOIN("; ",1,_xlpm.attr_name&amp;_xlpm.signed_attr_value),
LEFT($P279,2)="DU",$H279,
TRUE,"【未实装】"&amp;$H279))</f>
        <v>有人操作时，战斗效率额外+25</v>
      </c>
      <c r="J279" s="23" t="str">
        <f t="shared" si="17"/>
        <v>dv_upgd_story_common_92</v>
      </c>
      <c r="N279" s="4" t="s">
        <v>39</v>
      </c>
      <c r="O279" s="13" t="str" cm="1">
        <f t="array" ref="O279">IF(N279&lt;&gt;"",
_xlfn.TEXTJOIN("; ",1,
_xlfn.MAP(_xlfn.TEXTSPLIT(N279,";"),
    _xlfn.LAMBDA(_xlpm.x,
        _xlfn.LET(_xlpm.kv,_xlfn.TEXTSPLIT(_xlpm.x,"="),
        VLOOKUP(VALUE(INDEX(_xlpm.kv,1)),table_loot[],2,0)&amp;" * "&amp;INDEX(_xlpm.kv,2))))),"")</f>
        <v>灵魂 * 1</v>
      </c>
      <c r="P279" s="22" t="s">
        <v>293</v>
      </c>
      <c r="Q279" s="22">
        <v>250</v>
      </c>
      <c r="R279" s="22"/>
    </row>
    <row r="280" spans="1:18" x14ac:dyDescent="0.2">
      <c r="D280" s="4" t="str">
        <f t="shared" si="42"/>
        <v/>
      </c>
      <c r="F280" s="4" t="str">
        <f t="shared" si="16"/>
        <v/>
      </c>
      <c r="I280" s="8" t="str" cm="1">
        <f t="array" ref="I280">_xlfn.LET(_xlpm.attr_name,VLOOKUP(_xlfn.TEXTSPLIT($R280,";"),table_attr_name[#All],2,0),
_xlpm.attr_value,VALUE(_xlfn.TEXTSPLIT($Q280,";")),
_xlpm.value_type,VLOOKUP(_xlfn.TEXTSPLIT($R280,";"),table_attr_name[#All],3,0),
_xlpm.typed_value,IF(_xlpm.value_type="pts",TEXT(_xlpm.attr_value/1000,"0%"),_xlpm.attr_value),
_xlpm.signed_attr_value,IF(_xlpm.attr_value&gt;=0,"+"&amp;_xlpm.typed_value,_xlpm.typed_value),
_xlfn.IFS($A280="","",
$P280="VariableUpgrade",_xlfn.TEXTJOIN("; ",1,_xlpm.attr_name&amp;_xlpm.signed_attr_value),
LEFT($P280,2)="DU",$H280,
TRUE,"【未实装】"&amp;$H280))</f>
        <v/>
      </c>
      <c r="J280" s="4" t="str">
        <f t="shared" si="17"/>
        <v/>
      </c>
    </row>
    <row r="281" spans="1:18" x14ac:dyDescent="0.2">
      <c r="A281" s="4">
        <v>6351101</v>
      </c>
      <c r="B281" s="4">
        <v>997</v>
      </c>
      <c r="C281" s="8" t="s">
        <v>373</v>
      </c>
      <c r="D281" s="4" t="str">
        <f t="shared" si="42"/>
        <v>dv_upgd_name_temp_997</v>
      </c>
      <c r="E281" s="24" t="s">
        <v>314</v>
      </c>
      <c r="F281" s="4" t="str">
        <f t="shared" si="16"/>
        <v>dv_upgd_desc_temp_997</v>
      </c>
      <c r="G281" s="19" t="s">
        <v>332</v>
      </c>
      <c r="H281" s="25" t="s">
        <v>317</v>
      </c>
      <c r="I281" s="8" t="str" cm="1">
        <f t="array" ref="I281">_xlfn.LET(_xlpm.attr_name,VLOOKUP(_xlfn.TEXTSPLIT($R281,";"),table_attr_name[#All],2,0),
_xlpm.attr_value,VALUE(_xlfn.TEXTSPLIT($Q281,";")),
_xlpm.value_type,VLOOKUP(_xlfn.TEXTSPLIT($R281,";"),table_attr_name[#All],3,0),
_xlpm.typed_value,IF(_xlpm.value_type="pts",TEXT(_xlpm.attr_value/1000,"0%"),_xlpm.attr_value),
_xlpm.signed_attr_value,IF(_xlpm.attr_value&gt;=0,"+"&amp;_xlpm.typed_value,_xlpm.typed_value),
_xlfn.IFS($A281="","",
$P281="VariableUpgrade",_xlfn.TEXTJOIN("; ",1,_xlpm.attr_name&amp;_xlpm.signed_attr_value),
LEFT($P281,2)="DU",$H281,
TRUE,"【未实装】"&amp;$H281))</f>
        <v>基础耐久+15</v>
      </c>
      <c r="J281" s="4" t="str">
        <f t="shared" si="17"/>
        <v>dv_upgd_story_temp_997</v>
      </c>
      <c r="N281" s="23" t="s">
        <v>30</v>
      </c>
      <c r="O281" s="13" t="str" cm="1">
        <f t="array" ref="O281">IF(N281&lt;&gt;"",
_xlfn.TEXTJOIN("; ",1,
_xlfn.MAP(_xlfn.TEXTSPLIT(N281,";"),
    _xlfn.LAMBDA(_xlpm.x,
        _xlfn.LET(_xlpm.kv,_xlfn.TEXTSPLIT(_xlpm.x,"="),
        VLOOKUP(VALUE(INDEX(_xlpm.kv,1)),table_loot[],2,0)&amp;" * "&amp;INDEX(_xlpm.kv,2))))),"")</f>
        <v>金币 * 1</v>
      </c>
      <c r="P281" s="23" t="s">
        <v>303</v>
      </c>
      <c r="Q281" s="23">
        <v>15</v>
      </c>
      <c r="R281" s="23" t="s">
        <v>243</v>
      </c>
    </row>
    <row r="282" spans="1:18" x14ac:dyDescent="0.2">
      <c r="A282" s="4">
        <v>6351101</v>
      </c>
      <c r="B282" s="4">
        <v>998</v>
      </c>
      <c r="C282" s="8" t="s">
        <v>373</v>
      </c>
      <c r="D282" s="4" t="str">
        <f t="shared" si="42"/>
        <v>dv_upgd_name_temp_998</v>
      </c>
      <c r="E282" s="24" t="s">
        <v>315</v>
      </c>
      <c r="F282" s="4" t="str">
        <f t="shared" si="16"/>
        <v>dv_upgd_desc_temp_998</v>
      </c>
      <c r="G282" s="19" t="s">
        <v>332</v>
      </c>
      <c r="H282" s="25" t="s">
        <v>317</v>
      </c>
      <c r="I282" s="8" t="str" cm="1">
        <f t="array" ref="I282">_xlfn.LET(_xlpm.attr_name,VLOOKUP(_xlfn.TEXTSPLIT($R282,";"),table_attr_name[#All],2,0),
_xlpm.attr_value,VALUE(_xlfn.TEXTSPLIT($Q282,";")),
_xlpm.value_type,VLOOKUP(_xlfn.TEXTSPLIT($R282,";"),table_attr_name[#All],3,0),
_xlpm.typed_value,IF(_xlpm.value_type="pts",TEXT(_xlpm.attr_value/1000,"0%"),_xlpm.attr_value),
_xlpm.signed_attr_value,IF(_xlpm.attr_value&gt;=0,"+"&amp;_xlpm.typed_value,_xlpm.typed_value),
_xlfn.IFS($A282="","",
$P282="VariableUpgrade",_xlfn.TEXTJOIN("; ",1,_xlpm.attr_name&amp;_xlpm.signed_attr_value),
LEFT($P282,2)="DU",$H282,
TRUE,"【未实装】"&amp;$H282))</f>
        <v>基础耐久+15</v>
      </c>
      <c r="J282" s="4" t="str">
        <f t="shared" si="17"/>
        <v>dv_upgd_story_temp_998</v>
      </c>
      <c r="N282" s="23" t="s">
        <v>31</v>
      </c>
      <c r="O282" s="13" t="str" cm="1">
        <f t="array" ref="O282">IF(N282&lt;&gt;"",
_xlfn.TEXTJOIN("; ",1,
_xlfn.MAP(_xlfn.TEXTSPLIT(N282,";"),
    _xlfn.LAMBDA(_xlpm.x,
        _xlfn.LET(_xlpm.kv,_xlfn.TEXTSPLIT(_xlpm.x,"="),
        VLOOKUP(VALUE(INDEX(_xlpm.kv,1)),table_loot[],2,0)&amp;" * "&amp;INDEX(_xlpm.kv,2))))),"")</f>
        <v>金币 * 2</v>
      </c>
      <c r="P282" s="23" t="s">
        <v>303</v>
      </c>
      <c r="Q282" s="23">
        <v>15</v>
      </c>
      <c r="R282" s="23" t="s">
        <v>243</v>
      </c>
    </row>
    <row r="283" spans="1:18" x14ac:dyDescent="0.2">
      <c r="A283" s="4">
        <v>6351101</v>
      </c>
      <c r="B283" s="4">
        <v>91</v>
      </c>
      <c r="C283" s="8" t="s">
        <v>373</v>
      </c>
      <c r="D283" s="4" t="str">
        <f t="shared" si="42"/>
        <v>dv_upgd_name_common_91</v>
      </c>
      <c r="E283" s="24" t="s">
        <v>175</v>
      </c>
      <c r="F283" s="23" t="str">
        <f t="shared" si="16"/>
        <v>dv_upgd_desc_common_91</v>
      </c>
      <c r="G283" s="25" t="s">
        <v>331</v>
      </c>
      <c r="H283" s="19" t="s">
        <v>290</v>
      </c>
      <c r="I283" s="8" t="str" cm="1">
        <f t="array" ref="I283">_xlfn.LET(_xlpm.attr_name,VLOOKUP(_xlfn.TEXTSPLIT($R283,";"),table_attr_name[#All],2,0),
_xlpm.attr_value,VALUE(_xlfn.TEXTSPLIT($Q283,";")),
_xlpm.value_type,VLOOKUP(_xlfn.TEXTSPLIT($R283,";"),table_attr_name[#All],3,0),
_xlpm.typed_value,IF(_xlpm.value_type="pts",TEXT(_xlpm.attr_value/1000,"0%"),_xlpm.attr_value),
_xlpm.signed_attr_value,IF(_xlpm.attr_value&gt;=0,"+"&amp;_xlpm.typed_value,_xlpm.typed_value),
_xlfn.IFS($A283="","",
$P283="VariableUpgrade",_xlfn.TEXTJOIN("; ",1,_xlpm.attr_name&amp;_xlpm.signed_attr_value),
LEFT($P283,2)="DU",$H283,
TRUE,"【未实装】"&amp;$H283))</f>
        <v>可自动运作，但无人操作时战斗效率-50</v>
      </c>
      <c r="J283" s="23" t="str">
        <f t="shared" si="17"/>
        <v>dv_upgd_story_common_91</v>
      </c>
      <c r="N283" s="4" t="s">
        <v>39</v>
      </c>
      <c r="O283" s="13" t="str" cm="1">
        <f t="array" ref="O283">IF(N283&lt;&gt;"",
_xlfn.TEXTJOIN("; ",1,
_xlfn.MAP(_xlfn.TEXTSPLIT(N283,";"),
    _xlfn.LAMBDA(_xlpm.x,
        _xlfn.LET(_xlpm.kv,_xlfn.TEXTSPLIT(_xlpm.x,"="),
        VLOOKUP(VALUE(INDEX(_xlpm.kv,1)),table_loot[],2,0)&amp;" * "&amp;INDEX(_xlpm.kv,2))))),"")</f>
        <v>灵魂 * 1</v>
      </c>
      <c r="P283" s="22" t="s">
        <v>292</v>
      </c>
      <c r="Q283" s="22">
        <v>-500</v>
      </c>
      <c r="R283" s="22"/>
    </row>
    <row r="284" spans="1:18" x14ac:dyDescent="0.2">
      <c r="A284" s="4">
        <v>6351101</v>
      </c>
      <c r="B284" s="4">
        <v>92</v>
      </c>
      <c r="C284" s="8" t="s">
        <v>373</v>
      </c>
      <c r="D284" s="4" t="str">
        <f t="shared" si="42"/>
        <v>dv_upgd_name_common_92</v>
      </c>
      <c r="E284" s="24" t="s">
        <v>291</v>
      </c>
      <c r="F284" s="23" t="str">
        <f t="shared" si="16"/>
        <v>dv_upgd_desc_common_92</v>
      </c>
      <c r="G284" s="25" t="s">
        <v>331</v>
      </c>
      <c r="H284" s="19" t="s">
        <v>289</v>
      </c>
      <c r="I284" s="8" t="str" cm="1">
        <f t="array" ref="I284">_xlfn.LET(_xlpm.attr_name,VLOOKUP(_xlfn.TEXTSPLIT($R284,";"),table_attr_name[#All],2,0),
_xlpm.attr_value,VALUE(_xlfn.TEXTSPLIT($Q284,";")),
_xlpm.value_type,VLOOKUP(_xlfn.TEXTSPLIT($R284,";"),table_attr_name[#All],3,0),
_xlpm.typed_value,IF(_xlpm.value_type="pts",TEXT(_xlpm.attr_value/1000,"0%"),_xlpm.attr_value),
_xlpm.signed_attr_value,IF(_xlpm.attr_value&gt;=0,"+"&amp;_xlpm.typed_value,_xlpm.typed_value),
_xlfn.IFS($A284="","",
$P284="VariableUpgrade",_xlfn.TEXTJOIN("; ",1,_xlpm.attr_name&amp;_xlpm.signed_attr_value),
LEFT($P284,2)="DU",$H284,
TRUE,"【未实装】"&amp;$H284))</f>
        <v>有人操作时，战斗效率额外+25</v>
      </c>
      <c r="J284" s="23" t="str">
        <f t="shared" si="17"/>
        <v>dv_upgd_story_common_92</v>
      </c>
      <c r="N284" s="4" t="s">
        <v>39</v>
      </c>
      <c r="O284" s="13" t="str" cm="1">
        <f t="array" ref="O284">IF(N284&lt;&gt;"",
_xlfn.TEXTJOIN("; ",1,
_xlfn.MAP(_xlfn.TEXTSPLIT(N284,";"),
    _xlfn.LAMBDA(_xlpm.x,
        _xlfn.LET(_xlpm.kv,_xlfn.TEXTSPLIT(_xlpm.x,"="),
        VLOOKUP(VALUE(INDEX(_xlpm.kv,1)),table_loot[],2,0)&amp;" * "&amp;INDEX(_xlpm.kv,2))))),"")</f>
        <v>灵魂 * 1</v>
      </c>
      <c r="P284" s="22" t="s">
        <v>293</v>
      </c>
      <c r="Q284" s="22">
        <v>250</v>
      </c>
      <c r="R284" s="22"/>
    </row>
    <row r="285" spans="1:18" x14ac:dyDescent="0.2">
      <c r="D285" s="4" t="str">
        <f t="shared" si="42"/>
        <v/>
      </c>
      <c r="F285" s="4" t="str">
        <f t="shared" si="16"/>
        <v/>
      </c>
      <c r="I285" s="8" t="str" cm="1">
        <f t="array" ref="I285">_xlfn.LET(_xlpm.attr_name,VLOOKUP(_xlfn.TEXTSPLIT($R285,";"),table_attr_name[#All],2,0),
_xlpm.attr_value,VALUE(_xlfn.TEXTSPLIT($Q285,";")),
_xlpm.value_type,VLOOKUP(_xlfn.TEXTSPLIT($R285,";"),table_attr_name[#All],3,0),
_xlpm.typed_value,IF(_xlpm.value_type="pts",TEXT(_xlpm.attr_value/1000,"0%"),_xlpm.attr_value),
_xlpm.signed_attr_value,IF(_xlpm.attr_value&gt;=0,"+"&amp;_xlpm.typed_value,_xlpm.typed_value),
_xlfn.IFS($A285="","",
$P285="VariableUpgrade",_xlfn.TEXTJOIN("; ",1,_xlpm.attr_name&amp;_xlpm.signed_attr_value),
LEFT($P285,2)="DU",$H285,
TRUE,"【未实装】"&amp;$H285))</f>
        <v/>
      </c>
      <c r="J285" s="4" t="str">
        <f t="shared" si="17"/>
        <v/>
      </c>
    </row>
    <row r="286" spans="1:18" x14ac:dyDescent="0.2">
      <c r="A286" s="4">
        <v>6351102</v>
      </c>
      <c r="B286" s="4">
        <v>997</v>
      </c>
      <c r="C286" s="8" t="s">
        <v>374</v>
      </c>
      <c r="D286" s="4" t="str">
        <f t="shared" si="42"/>
        <v>dv_upgd_name_temp_997</v>
      </c>
      <c r="E286" s="24" t="s">
        <v>314</v>
      </c>
      <c r="F286" s="4" t="str">
        <f t="shared" si="16"/>
        <v>dv_upgd_desc_temp_997</v>
      </c>
      <c r="G286" s="19" t="s">
        <v>332</v>
      </c>
      <c r="H286" s="25" t="s">
        <v>317</v>
      </c>
      <c r="I286" s="8" t="str" cm="1">
        <f t="array" ref="I286">_xlfn.LET(_xlpm.attr_name,VLOOKUP(_xlfn.TEXTSPLIT($R286,";"),table_attr_name[#All],2,0),
_xlpm.attr_value,VALUE(_xlfn.TEXTSPLIT($Q286,";")),
_xlpm.value_type,VLOOKUP(_xlfn.TEXTSPLIT($R286,";"),table_attr_name[#All],3,0),
_xlpm.typed_value,IF(_xlpm.value_type="pts",TEXT(_xlpm.attr_value/1000,"0%"),_xlpm.attr_value),
_xlpm.signed_attr_value,IF(_xlpm.attr_value&gt;=0,"+"&amp;_xlpm.typed_value,_xlpm.typed_value),
_xlfn.IFS($A286="","",
$P286="VariableUpgrade",_xlfn.TEXTJOIN("; ",1,_xlpm.attr_name&amp;_xlpm.signed_attr_value),
LEFT($P286,2)="DU",$H286,
TRUE,"【未实装】"&amp;$H286))</f>
        <v>基础耐久+15</v>
      </c>
      <c r="J286" s="4" t="str">
        <f t="shared" si="17"/>
        <v>dv_upgd_story_temp_997</v>
      </c>
      <c r="N286" s="23" t="s">
        <v>30</v>
      </c>
      <c r="O286" s="13" t="str" cm="1">
        <f t="array" ref="O286">IF(N286&lt;&gt;"",
_xlfn.TEXTJOIN("; ",1,
_xlfn.MAP(_xlfn.TEXTSPLIT(N286,";"),
    _xlfn.LAMBDA(_xlpm.x,
        _xlfn.LET(_xlpm.kv,_xlfn.TEXTSPLIT(_xlpm.x,"="),
        VLOOKUP(VALUE(INDEX(_xlpm.kv,1)),table_loot[],2,0)&amp;" * "&amp;INDEX(_xlpm.kv,2))))),"")</f>
        <v>金币 * 1</v>
      </c>
      <c r="P286" s="23" t="s">
        <v>303</v>
      </c>
      <c r="Q286" s="23">
        <v>15</v>
      </c>
      <c r="R286" s="23" t="s">
        <v>243</v>
      </c>
    </row>
    <row r="287" spans="1:18" x14ac:dyDescent="0.2">
      <c r="A287" s="4">
        <v>6351102</v>
      </c>
      <c r="B287" s="4">
        <v>998</v>
      </c>
      <c r="C287" s="8" t="s">
        <v>374</v>
      </c>
      <c r="D287" s="4" t="str">
        <f t="shared" si="42"/>
        <v>dv_upgd_name_temp_998</v>
      </c>
      <c r="E287" s="24" t="s">
        <v>315</v>
      </c>
      <c r="F287" s="4" t="str">
        <f t="shared" si="16"/>
        <v>dv_upgd_desc_temp_998</v>
      </c>
      <c r="G287" s="19" t="s">
        <v>332</v>
      </c>
      <c r="H287" s="25" t="s">
        <v>317</v>
      </c>
      <c r="I287" s="8" t="str" cm="1">
        <f t="array" ref="I287">_xlfn.LET(_xlpm.attr_name,VLOOKUP(_xlfn.TEXTSPLIT($R287,";"),table_attr_name[#All],2,0),
_xlpm.attr_value,VALUE(_xlfn.TEXTSPLIT($Q287,";")),
_xlpm.value_type,VLOOKUP(_xlfn.TEXTSPLIT($R287,";"),table_attr_name[#All],3,0),
_xlpm.typed_value,IF(_xlpm.value_type="pts",TEXT(_xlpm.attr_value/1000,"0%"),_xlpm.attr_value),
_xlpm.signed_attr_value,IF(_xlpm.attr_value&gt;=0,"+"&amp;_xlpm.typed_value,_xlpm.typed_value),
_xlfn.IFS($A287="","",
$P287="VariableUpgrade",_xlfn.TEXTJOIN("; ",1,_xlpm.attr_name&amp;_xlpm.signed_attr_value),
LEFT($P287,2)="DU",$H287,
TRUE,"【未实装】"&amp;$H287))</f>
        <v>基础耐久+15</v>
      </c>
      <c r="J287" s="4" t="str">
        <f t="shared" si="17"/>
        <v>dv_upgd_story_temp_998</v>
      </c>
      <c r="N287" s="23" t="s">
        <v>31</v>
      </c>
      <c r="O287" s="13" t="str" cm="1">
        <f t="array" ref="O287">IF(N287&lt;&gt;"",
_xlfn.TEXTJOIN("; ",1,
_xlfn.MAP(_xlfn.TEXTSPLIT(N287,";"),
    _xlfn.LAMBDA(_xlpm.x,
        _xlfn.LET(_xlpm.kv,_xlfn.TEXTSPLIT(_xlpm.x,"="),
        VLOOKUP(VALUE(INDEX(_xlpm.kv,1)),table_loot[],2,0)&amp;" * "&amp;INDEX(_xlpm.kv,2))))),"")</f>
        <v>金币 * 2</v>
      </c>
      <c r="P287" s="23" t="s">
        <v>303</v>
      </c>
      <c r="Q287" s="23">
        <v>15</v>
      </c>
      <c r="R287" s="23" t="s">
        <v>243</v>
      </c>
    </row>
    <row r="288" spans="1:18" x14ac:dyDescent="0.2">
      <c r="A288" s="4">
        <v>6351102</v>
      </c>
      <c r="B288" s="4">
        <v>91</v>
      </c>
      <c r="C288" s="8" t="s">
        <v>374</v>
      </c>
      <c r="D288" s="4" t="str">
        <f t="shared" si="42"/>
        <v>dv_upgd_name_common_91</v>
      </c>
      <c r="E288" s="24" t="s">
        <v>175</v>
      </c>
      <c r="F288" s="23" t="str">
        <f t="shared" si="16"/>
        <v>dv_upgd_desc_common_91</v>
      </c>
      <c r="G288" s="25" t="s">
        <v>331</v>
      </c>
      <c r="H288" s="19" t="s">
        <v>290</v>
      </c>
      <c r="I288" s="8" t="str" cm="1">
        <f t="array" ref="I288">_xlfn.LET(_xlpm.attr_name,VLOOKUP(_xlfn.TEXTSPLIT($R288,";"),table_attr_name[#All],2,0),
_xlpm.attr_value,VALUE(_xlfn.TEXTSPLIT($Q288,";")),
_xlpm.value_type,VLOOKUP(_xlfn.TEXTSPLIT($R288,";"),table_attr_name[#All],3,0),
_xlpm.typed_value,IF(_xlpm.value_type="pts",TEXT(_xlpm.attr_value/1000,"0%"),_xlpm.attr_value),
_xlpm.signed_attr_value,IF(_xlpm.attr_value&gt;=0,"+"&amp;_xlpm.typed_value,_xlpm.typed_value),
_xlfn.IFS($A288="","",
$P288="VariableUpgrade",_xlfn.TEXTJOIN("; ",1,_xlpm.attr_name&amp;_xlpm.signed_attr_value),
LEFT($P288,2)="DU",$H288,
TRUE,"【未实装】"&amp;$H288))</f>
        <v>可自动运作，但无人操作时战斗效率-50</v>
      </c>
      <c r="J288" s="23" t="str">
        <f t="shared" si="17"/>
        <v>dv_upgd_story_common_91</v>
      </c>
      <c r="N288" s="4" t="s">
        <v>39</v>
      </c>
      <c r="O288" s="13" t="str" cm="1">
        <f t="array" ref="O288">IF(N288&lt;&gt;"",
_xlfn.TEXTJOIN("; ",1,
_xlfn.MAP(_xlfn.TEXTSPLIT(N288,";"),
    _xlfn.LAMBDA(_xlpm.x,
        _xlfn.LET(_xlpm.kv,_xlfn.TEXTSPLIT(_xlpm.x,"="),
        VLOOKUP(VALUE(INDEX(_xlpm.kv,1)),table_loot[],2,0)&amp;" * "&amp;INDEX(_xlpm.kv,2))))),"")</f>
        <v>灵魂 * 1</v>
      </c>
      <c r="P288" s="22" t="s">
        <v>292</v>
      </c>
      <c r="Q288" s="22">
        <v>-500</v>
      </c>
      <c r="R288" s="22"/>
    </row>
    <row r="289" spans="1:18" x14ac:dyDescent="0.2">
      <c r="A289" s="4">
        <v>6351102</v>
      </c>
      <c r="B289" s="4">
        <v>92</v>
      </c>
      <c r="C289" s="8" t="s">
        <v>374</v>
      </c>
      <c r="D289" s="4" t="str">
        <f t="shared" si="42"/>
        <v>dv_upgd_name_common_92</v>
      </c>
      <c r="E289" s="24" t="s">
        <v>291</v>
      </c>
      <c r="F289" s="23" t="str">
        <f t="shared" si="16"/>
        <v>dv_upgd_desc_common_92</v>
      </c>
      <c r="G289" s="25" t="s">
        <v>331</v>
      </c>
      <c r="H289" s="19" t="s">
        <v>289</v>
      </c>
      <c r="I289" s="8" t="str" cm="1">
        <f t="array" ref="I289">_xlfn.LET(_xlpm.attr_name,VLOOKUP(_xlfn.TEXTSPLIT($R289,";"),table_attr_name[#All],2,0),
_xlpm.attr_value,VALUE(_xlfn.TEXTSPLIT($Q289,";")),
_xlpm.value_type,VLOOKUP(_xlfn.TEXTSPLIT($R289,";"),table_attr_name[#All],3,0),
_xlpm.typed_value,IF(_xlpm.value_type="pts",TEXT(_xlpm.attr_value/1000,"0%"),_xlpm.attr_value),
_xlpm.signed_attr_value,IF(_xlpm.attr_value&gt;=0,"+"&amp;_xlpm.typed_value,_xlpm.typed_value),
_xlfn.IFS($A289="","",
$P289="VariableUpgrade",_xlfn.TEXTJOIN("; ",1,_xlpm.attr_name&amp;_xlpm.signed_attr_value),
LEFT($P289,2)="DU",$H289,
TRUE,"【未实装】"&amp;$H289))</f>
        <v>有人操作时，战斗效率额外+25</v>
      </c>
      <c r="J289" s="23" t="str">
        <f t="shared" si="17"/>
        <v>dv_upgd_story_common_92</v>
      </c>
      <c r="N289" s="4" t="s">
        <v>39</v>
      </c>
      <c r="O289" s="13" t="str" cm="1">
        <f t="array" ref="O289">IF(N289&lt;&gt;"",
_xlfn.TEXTJOIN("; ",1,
_xlfn.MAP(_xlfn.TEXTSPLIT(N289,";"),
    _xlfn.LAMBDA(_xlpm.x,
        _xlfn.LET(_xlpm.kv,_xlfn.TEXTSPLIT(_xlpm.x,"="),
        VLOOKUP(VALUE(INDEX(_xlpm.kv,1)),table_loot[],2,0)&amp;" * "&amp;INDEX(_xlpm.kv,2))))),"")</f>
        <v>灵魂 * 1</v>
      </c>
      <c r="P289" s="22" t="s">
        <v>293</v>
      </c>
      <c r="Q289" s="22">
        <v>250</v>
      </c>
      <c r="R289" s="22"/>
    </row>
    <row r="290" spans="1:18" x14ac:dyDescent="0.2">
      <c r="D290" s="4" t="str">
        <f t="shared" si="42"/>
        <v/>
      </c>
      <c r="F290" s="4" t="str">
        <f t="shared" si="16"/>
        <v/>
      </c>
      <c r="I290" s="8" t="str" cm="1">
        <f t="array" ref="I290">_xlfn.LET(_xlpm.attr_name,VLOOKUP(_xlfn.TEXTSPLIT($R290,";"),table_attr_name[#All],2,0),
_xlpm.attr_value,VALUE(_xlfn.TEXTSPLIT($Q290,";")),
_xlpm.value_type,VLOOKUP(_xlfn.TEXTSPLIT($R290,";"),table_attr_name[#All],3,0),
_xlpm.typed_value,IF(_xlpm.value_type="pts",TEXT(_xlpm.attr_value/1000,"0%"),_xlpm.attr_value),
_xlpm.signed_attr_value,IF(_xlpm.attr_value&gt;=0,"+"&amp;_xlpm.typed_value,_xlpm.typed_value),
_xlfn.IFS($A290="","",
$P290="VariableUpgrade",_xlfn.TEXTJOIN("; ",1,_xlpm.attr_name&amp;_xlpm.signed_attr_value),
LEFT($P290,2)="DU",$H290,
TRUE,"【未实装】"&amp;$H290))</f>
        <v/>
      </c>
      <c r="J290" s="4" t="str">
        <f t="shared" si="17"/>
        <v/>
      </c>
    </row>
    <row r="291" spans="1:18" s="27" customFormat="1" x14ac:dyDescent="0.2">
      <c r="C291" s="28"/>
      <c r="E291" s="28"/>
      <c r="G291" s="29"/>
      <c r="H291" s="29"/>
      <c r="I291" s="28"/>
      <c r="K291" s="28"/>
      <c r="O291" s="30"/>
    </row>
    <row r="292" spans="1:18" x14ac:dyDescent="0.2">
      <c r="D292" s="4" t="str">
        <f t="shared" ref="D292:D312" si="44">IF($A292&lt;&gt;"",_xlfn.TEXTJOIN("_",1,"dv_upgd_name",IF($G292&lt;&gt;"",$G292,$A292),$B292),"")</f>
        <v/>
      </c>
      <c r="F292" s="4" t="str">
        <f t="shared" si="16"/>
        <v/>
      </c>
      <c r="I292" s="8" t="str" cm="1">
        <f t="array" ref="I292">_xlfn.LET(_xlpm.attr_name,VLOOKUP(_xlfn.TEXTSPLIT($R292,";"),table_attr_name[#All],2,0),
_xlpm.attr_value,VALUE(_xlfn.TEXTSPLIT($Q292,";")),
_xlpm.value_type,VLOOKUP(_xlfn.TEXTSPLIT($R292,";"),table_attr_name[#All],3,0),
_xlpm.typed_value,IF(_xlpm.value_type="pts",TEXT(_xlpm.attr_value/1000,"0%"),_xlpm.attr_value),
_xlpm.signed_attr_value,IF(_xlpm.attr_value&gt;=0,"+"&amp;_xlpm.typed_value,_xlpm.typed_value),
_xlfn.IFS($A292="","",
$P292="VariableUpgrade",_xlfn.TEXTJOIN("; ",1,_xlpm.attr_name&amp;_xlpm.signed_attr_value),
LEFT($P292,2)="DU",$H292,
TRUE,"【未实装】"&amp;$H292))</f>
        <v/>
      </c>
      <c r="J292" s="4" t="str">
        <f t="shared" si="17"/>
        <v/>
      </c>
    </row>
    <row r="293" spans="1:18" x14ac:dyDescent="0.2">
      <c r="A293" s="4">
        <v>6360101</v>
      </c>
      <c r="B293" s="4">
        <v>991</v>
      </c>
      <c r="C293" s="8" t="s">
        <v>376</v>
      </c>
      <c r="D293" s="4" t="str">
        <f t="shared" si="44"/>
        <v>dv_upgd_name_temp_991</v>
      </c>
      <c r="E293" s="24" t="s">
        <v>312</v>
      </c>
      <c r="F293" s="4" t="str">
        <f t="shared" ref="F293:F312" si="45">IF($A293&lt;&gt;"",_xlfn.TEXTJOIN("_",1,"dv_upgd_desc",IF($G293&lt;&gt;"",$G293,$A293),$B293),"")</f>
        <v>dv_upgd_desc_temp_991</v>
      </c>
      <c r="G293" s="19" t="s">
        <v>332</v>
      </c>
      <c r="H293" s="25" t="s">
        <v>316</v>
      </c>
      <c r="I293" s="8" t="str" cm="1">
        <f t="array" ref="I293">_xlfn.LET(_xlpm.attr_name,VLOOKUP(_xlfn.TEXTSPLIT($R293,";"),table_attr_name[#All],2,0),
_xlpm.attr_value,VALUE(_xlfn.TEXTSPLIT($Q293,";")),
_xlpm.value_type,VLOOKUP(_xlfn.TEXTSPLIT($R293,";"),table_attr_name[#All],3,0),
_xlpm.typed_value,IF(_xlpm.value_type="pts",TEXT(_xlpm.attr_value/1000,"0%"),_xlpm.attr_value),
_xlpm.signed_attr_value,IF(_xlpm.attr_value&gt;=0,"+"&amp;_xlpm.typed_value,_xlpm.typed_value),
_xlfn.IFS($A293="","",
$P293="VariableUpgrade",_xlfn.TEXTJOIN("; ",1,_xlpm.attr_name&amp;_xlpm.signed_attr_value),
LEFT($P293,2)="DU",$H293,
TRUE,"【未实装】"&amp;$H293))</f>
        <v>基础攻击力+7</v>
      </c>
      <c r="J293" s="4" t="str">
        <f t="shared" ref="J293:J312" si="46">IF($A293&lt;&gt;"",_xlfn.TEXTJOIN("_",1,"dv_upgd_story",IF($G293&lt;&gt;"",$G293,$A293),$B293),"")</f>
        <v>dv_upgd_story_temp_991</v>
      </c>
      <c r="N293" s="23" t="s">
        <v>30</v>
      </c>
      <c r="O293" s="13" t="str" cm="1">
        <f t="array" ref="O293">IF(N293&lt;&gt;"",
_xlfn.TEXTJOIN("; ",1,
_xlfn.MAP(_xlfn.TEXTSPLIT(N293,";"),
    _xlfn.LAMBDA(_xlpm.x,
        _xlfn.LET(_xlpm.kv,_xlfn.TEXTSPLIT(_xlpm.x,"="),
        VLOOKUP(VALUE(INDEX(_xlpm.kv,1)),table_loot[],2,0)&amp;" * "&amp;INDEX(_xlpm.kv,2))))),"")</f>
        <v>金币 * 1</v>
      </c>
      <c r="P293" s="23" t="s">
        <v>303</v>
      </c>
      <c r="Q293" s="23">
        <v>7</v>
      </c>
      <c r="R293" s="23" t="s">
        <v>252</v>
      </c>
    </row>
    <row r="294" spans="1:18" x14ac:dyDescent="0.2">
      <c r="A294" s="4">
        <v>6360101</v>
      </c>
      <c r="B294" s="4">
        <v>992</v>
      </c>
      <c r="C294" s="8" t="s">
        <v>376</v>
      </c>
      <c r="D294" s="4" t="str">
        <f t="shared" si="44"/>
        <v>dv_upgd_name_temp_992</v>
      </c>
      <c r="E294" s="24" t="s">
        <v>313</v>
      </c>
      <c r="F294" s="4" t="str">
        <f t="shared" si="45"/>
        <v>dv_upgd_desc_temp_992</v>
      </c>
      <c r="G294" s="19" t="s">
        <v>332</v>
      </c>
      <c r="H294" s="25" t="s">
        <v>316</v>
      </c>
      <c r="I294" s="8" t="str" cm="1">
        <f t="array" ref="I294">_xlfn.LET(_xlpm.attr_name,VLOOKUP(_xlfn.TEXTSPLIT($R294,";"),table_attr_name[#All],2,0),
_xlpm.attr_value,VALUE(_xlfn.TEXTSPLIT($Q294,";")),
_xlpm.value_type,VLOOKUP(_xlfn.TEXTSPLIT($R294,";"),table_attr_name[#All],3,0),
_xlpm.typed_value,IF(_xlpm.value_type="pts",TEXT(_xlpm.attr_value/1000,"0%"),_xlpm.attr_value),
_xlpm.signed_attr_value,IF(_xlpm.attr_value&gt;=0,"+"&amp;_xlpm.typed_value,_xlpm.typed_value),
_xlfn.IFS($A294="","",
$P294="VariableUpgrade",_xlfn.TEXTJOIN("; ",1,_xlpm.attr_name&amp;_xlpm.signed_attr_value),
LEFT($P294,2)="DU",$H294,
TRUE,"【未实装】"&amp;$H294))</f>
        <v>基础攻击力+7</v>
      </c>
      <c r="J294" s="4" t="str">
        <f t="shared" si="46"/>
        <v>dv_upgd_story_temp_992</v>
      </c>
      <c r="N294" s="23" t="s">
        <v>31</v>
      </c>
      <c r="O294" s="13" t="str" cm="1">
        <f t="array" ref="O294">IF(N294&lt;&gt;"",
_xlfn.TEXTJOIN("; ",1,
_xlfn.MAP(_xlfn.TEXTSPLIT(N294,";"),
    _xlfn.LAMBDA(_xlpm.x,
        _xlfn.LET(_xlpm.kv,_xlfn.TEXTSPLIT(_xlpm.x,"="),
        VLOOKUP(VALUE(INDEX(_xlpm.kv,1)),table_loot[],2,0)&amp;" * "&amp;INDEX(_xlpm.kv,2))))),"")</f>
        <v>金币 * 2</v>
      </c>
      <c r="P294" s="23" t="s">
        <v>303</v>
      </c>
      <c r="Q294" s="23">
        <v>7</v>
      </c>
      <c r="R294" s="23" t="s">
        <v>252</v>
      </c>
    </row>
    <row r="295" spans="1:18" x14ac:dyDescent="0.2">
      <c r="A295" s="4">
        <v>6360101</v>
      </c>
      <c r="B295" s="4">
        <v>995</v>
      </c>
      <c r="C295" s="8" t="s">
        <v>376</v>
      </c>
      <c r="D295" s="4" t="str">
        <f t="shared" si="44"/>
        <v>dv_upgd_name_temp_995</v>
      </c>
      <c r="E295" s="24" t="s">
        <v>319</v>
      </c>
      <c r="F295" s="4" t="str">
        <f t="shared" si="45"/>
        <v>dv_upgd_desc_temp_995</v>
      </c>
      <c r="G295" s="19" t="s">
        <v>332</v>
      </c>
      <c r="H295" s="25" t="s">
        <v>318</v>
      </c>
      <c r="I295" s="8" t="str" cm="1">
        <f t="array" ref="I295">_xlfn.LET(_xlpm.attr_name,VLOOKUP(_xlfn.TEXTSPLIT($R295,";"),table_attr_name[#All],2,0),
_xlpm.attr_value,VALUE(_xlfn.TEXTSPLIT($Q295,";")),
_xlpm.value_type,VLOOKUP(_xlfn.TEXTSPLIT($R295,";"),table_attr_name[#All],3,0),
_xlpm.typed_value,IF(_xlpm.value_type="pts",TEXT(_xlpm.attr_value/1000,"0%"),_xlpm.attr_value),
_xlpm.signed_attr_value,IF(_xlpm.attr_value&gt;=0,"+"&amp;_xlpm.typed_value,_xlpm.typed_value),
_xlfn.IFS($A295="","",
$P295="VariableUpgrade",_xlfn.TEXTJOIN("; ",1,_xlpm.attr_name&amp;_xlpm.signed_attr_value),
LEFT($P295,2)="DU",$H295,
TRUE,"【未实装】"&amp;$H295))</f>
        <v>基础破甲+25%</v>
      </c>
      <c r="J295" s="4" t="str">
        <f t="shared" si="46"/>
        <v>dv_upgd_story_temp_995</v>
      </c>
      <c r="N295" s="23" t="s">
        <v>30</v>
      </c>
      <c r="O295" s="13" t="str" cm="1">
        <f t="array" ref="O295">IF(N295&lt;&gt;"",
_xlfn.TEXTJOIN("; ",1,
_xlfn.MAP(_xlfn.TEXTSPLIT(N295,";"),
    _xlfn.LAMBDA(_xlpm.x,
        _xlfn.LET(_xlpm.kv,_xlfn.TEXTSPLIT(_xlpm.x,"="),
        VLOOKUP(VALUE(INDEX(_xlpm.kv,1)),table_loot[],2,0)&amp;" * "&amp;INDEX(_xlpm.kv,2))))),"")</f>
        <v>金币 * 1</v>
      </c>
      <c r="P295" s="23" t="s">
        <v>303</v>
      </c>
      <c r="Q295" s="23">
        <v>250</v>
      </c>
      <c r="R295" s="23" t="s">
        <v>321</v>
      </c>
    </row>
    <row r="296" spans="1:18" x14ac:dyDescent="0.2">
      <c r="A296" s="4">
        <v>6360101</v>
      </c>
      <c r="B296" s="4">
        <v>996</v>
      </c>
      <c r="C296" s="8" t="s">
        <v>376</v>
      </c>
      <c r="D296" s="4" t="str">
        <f t="shared" si="44"/>
        <v>dv_upgd_name_temp_996</v>
      </c>
      <c r="E296" s="24" t="s">
        <v>320</v>
      </c>
      <c r="F296" s="4" t="str">
        <f t="shared" si="45"/>
        <v>dv_upgd_desc_temp_996</v>
      </c>
      <c r="G296" s="19" t="s">
        <v>332</v>
      </c>
      <c r="H296" s="25" t="s">
        <v>318</v>
      </c>
      <c r="I296" s="8" t="str" cm="1">
        <f t="array" ref="I296">_xlfn.LET(_xlpm.attr_name,VLOOKUP(_xlfn.TEXTSPLIT($R296,";"),table_attr_name[#All],2,0),
_xlpm.attr_value,VALUE(_xlfn.TEXTSPLIT($Q296,";")),
_xlpm.value_type,VLOOKUP(_xlfn.TEXTSPLIT($R296,";"),table_attr_name[#All],3,0),
_xlpm.typed_value,IF(_xlpm.value_type="pts",TEXT(_xlpm.attr_value/1000,"0%"),_xlpm.attr_value),
_xlpm.signed_attr_value,IF(_xlpm.attr_value&gt;=0,"+"&amp;_xlpm.typed_value,_xlpm.typed_value),
_xlfn.IFS($A296="","",
$P296="VariableUpgrade",_xlfn.TEXTJOIN("; ",1,_xlpm.attr_name&amp;_xlpm.signed_attr_value),
LEFT($P296,2)="DU",$H296,
TRUE,"【未实装】"&amp;$H296))</f>
        <v>基础破甲+25%</v>
      </c>
      <c r="J296" s="4" t="str">
        <f t="shared" si="46"/>
        <v>dv_upgd_story_temp_996</v>
      </c>
      <c r="N296" s="23" t="s">
        <v>31</v>
      </c>
      <c r="O296" s="13" t="str" cm="1">
        <f t="array" ref="O296">IF(N296&lt;&gt;"",
_xlfn.TEXTJOIN("; ",1,
_xlfn.MAP(_xlfn.TEXTSPLIT(N296,";"),
    _xlfn.LAMBDA(_xlpm.x,
        _xlfn.LET(_xlpm.kv,_xlfn.TEXTSPLIT(_xlpm.x,"="),
        VLOOKUP(VALUE(INDEX(_xlpm.kv,1)),table_loot[],2,0)&amp;" * "&amp;INDEX(_xlpm.kv,2))))),"")</f>
        <v>金币 * 2</v>
      </c>
      <c r="P296" s="23" t="s">
        <v>303</v>
      </c>
      <c r="Q296" s="23">
        <v>250</v>
      </c>
      <c r="R296" s="23" t="s">
        <v>321</v>
      </c>
    </row>
    <row r="297" spans="1:18" x14ac:dyDescent="0.2">
      <c r="A297" s="4">
        <v>6360101</v>
      </c>
      <c r="B297" s="4">
        <v>997</v>
      </c>
      <c r="C297" s="8" t="s">
        <v>376</v>
      </c>
      <c r="D297" s="4" t="str">
        <f t="shared" si="44"/>
        <v>dv_upgd_name_temp_997</v>
      </c>
      <c r="E297" s="24" t="s">
        <v>314</v>
      </c>
      <c r="F297" s="4" t="str">
        <f t="shared" si="45"/>
        <v>dv_upgd_desc_temp_997</v>
      </c>
      <c r="G297" s="19" t="s">
        <v>332</v>
      </c>
      <c r="H297" s="25" t="s">
        <v>317</v>
      </c>
      <c r="I297" s="8" t="str" cm="1">
        <f t="array" ref="I297">_xlfn.LET(_xlpm.attr_name,VLOOKUP(_xlfn.TEXTSPLIT($R297,";"),table_attr_name[#All],2,0),
_xlpm.attr_value,VALUE(_xlfn.TEXTSPLIT($Q297,";")),
_xlpm.value_type,VLOOKUP(_xlfn.TEXTSPLIT($R297,";"),table_attr_name[#All],3,0),
_xlpm.typed_value,IF(_xlpm.value_type="pts",TEXT(_xlpm.attr_value/1000,"0%"),_xlpm.attr_value),
_xlpm.signed_attr_value,IF(_xlpm.attr_value&gt;=0,"+"&amp;_xlpm.typed_value,_xlpm.typed_value),
_xlfn.IFS($A297="","",
$P297="VariableUpgrade",_xlfn.TEXTJOIN("; ",1,_xlpm.attr_name&amp;_xlpm.signed_attr_value),
LEFT($P297,2)="DU",$H297,
TRUE,"【未实装】"&amp;$H297))</f>
        <v>基础耐久+15</v>
      </c>
      <c r="J297" s="4" t="str">
        <f t="shared" si="46"/>
        <v>dv_upgd_story_temp_997</v>
      </c>
      <c r="N297" s="23" t="s">
        <v>30</v>
      </c>
      <c r="O297" s="13" t="str" cm="1">
        <f t="array" ref="O297">IF(N297&lt;&gt;"",
_xlfn.TEXTJOIN("; ",1,
_xlfn.MAP(_xlfn.TEXTSPLIT(N297,";"),
    _xlfn.LAMBDA(_xlpm.x,
        _xlfn.LET(_xlpm.kv,_xlfn.TEXTSPLIT(_xlpm.x,"="),
        VLOOKUP(VALUE(INDEX(_xlpm.kv,1)),table_loot[],2,0)&amp;" * "&amp;INDEX(_xlpm.kv,2))))),"")</f>
        <v>金币 * 1</v>
      </c>
      <c r="P297" s="23" t="s">
        <v>303</v>
      </c>
      <c r="Q297" s="23">
        <v>15</v>
      </c>
      <c r="R297" s="23" t="s">
        <v>243</v>
      </c>
    </row>
    <row r="298" spans="1:18" x14ac:dyDescent="0.2">
      <c r="A298" s="4">
        <v>6360101</v>
      </c>
      <c r="B298" s="4">
        <v>998</v>
      </c>
      <c r="C298" s="8" t="s">
        <v>376</v>
      </c>
      <c r="D298" s="4" t="str">
        <f t="shared" si="44"/>
        <v>dv_upgd_name_temp_998</v>
      </c>
      <c r="E298" s="24" t="s">
        <v>315</v>
      </c>
      <c r="F298" s="4" t="str">
        <f t="shared" si="45"/>
        <v>dv_upgd_desc_temp_998</v>
      </c>
      <c r="G298" s="19" t="s">
        <v>332</v>
      </c>
      <c r="H298" s="25" t="s">
        <v>317</v>
      </c>
      <c r="I298" s="8" t="str" cm="1">
        <f t="array" ref="I298">_xlfn.LET(_xlpm.attr_name,VLOOKUP(_xlfn.TEXTSPLIT($R298,";"),table_attr_name[#All],2,0),
_xlpm.attr_value,VALUE(_xlfn.TEXTSPLIT($Q298,";")),
_xlpm.value_type,VLOOKUP(_xlfn.TEXTSPLIT($R298,";"),table_attr_name[#All],3,0),
_xlpm.typed_value,IF(_xlpm.value_type="pts",TEXT(_xlpm.attr_value/1000,"0%"),_xlpm.attr_value),
_xlpm.signed_attr_value,IF(_xlpm.attr_value&gt;=0,"+"&amp;_xlpm.typed_value,_xlpm.typed_value),
_xlfn.IFS($A298="","",
$P298="VariableUpgrade",_xlfn.TEXTJOIN("; ",1,_xlpm.attr_name&amp;_xlpm.signed_attr_value),
LEFT($P298,2)="DU",$H298,
TRUE,"【未实装】"&amp;$H298))</f>
        <v>基础耐久+15</v>
      </c>
      <c r="J298" s="4" t="str">
        <f t="shared" si="46"/>
        <v>dv_upgd_story_temp_998</v>
      </c>
      <c r="N298" s="23" t="s">
        <v>31</v>
      </c>
      <c r="O298" s="13" t="str" cm="1">
        <f t="array" ref="O298">IF(N298&lt;&gt;"",
_xlfn.TEXTJOIN("; ",1,
_xlfn.MAP(_xlfn.TEXTSPLIT(N298,";"),
    _xlfn.LAMBDA(_xlpm.x,
        _xlfn.LET(_xlpm.kv,_xlfn.TEXTSPLIT(_xlpm.x,"="),
        VLOOKUP(VALUE(INDEX(_xlpm.kv,1)),table_loot[],2,0)&amp;" * "&amp;INDEX(_xlpm.kv,2))))),"")</f>
        <v>金币 * 2</v>
      </c>
      <c r="P298" s="23" t="s">
        <v>303</v>
      </c>
      <c r="Q298" s="23">
        <v>15</v>
      </c>
      <c r="R298" s="23" t="s">
        <v>243</v>
      </c>
    </row>
    <row r="299" spans="1:18" x14ac:dyDescent="0.2">
      <c r="D299" s="4" t="str">
        <f t="shared" si="44"/>
        <v/>
      </c>
      <c r="F299" s="4" t="str">
        <f t="shared" si="45"/>
        <v/>
      </c>
      <c r="I299" s="8" t="str" cm="1">
        <f t="array" ref="I299">_xlfn.LET(_xlpm.attr_name,VLOOKUP(_xlfn.TEXTSPLIT($R299,";"),table_attr_name[#All],2,0),
_xlpm.attr_value,VALUE(_xlfn.TEXTSPLIT($Q299,";")),
_xlpm.value_type,VLOOKUP(_xlfn.TEXTSPLIT($R299,";"),table_attr_name[#All],3,0),
_xlpm.typed_value,IF(_xlpm.value_type="pts",TEXT(_xlpm.attr_value/1000,"0%"),_xlpm.attr_value),
_xlpm.signed_attr_value,IF(_xlpm.attr_value&gt;=0,"+"&amp;_xlpm.typed_value,_xlpm.typed_value),
_xlfn.IFS($A299="","",
$P299="VariableUpgrade",_xlfn.TEXTJOIN("; ",1,_xlpm.attr_name&amp;_xlpm.signed_attr_value),
LEFT($P299,2)="DU",$H299,
TRUE,"【未实装】"&amp;$H299))</f>
        <v/>
      </c>
      <c r="J299" s="4" t="str">
        <f t="shared" si="46"/>
        <v/>
      </c>
    </row>
    <row r="300" spans="1:18" x14ac:dyDescent="0.2">
      <c r="A300" s="4">
        <v>6360102</v>
      </c>
      <c r="B300" s="4">
        <v>991</v>
      </c>
      <c r="C300" s="8" t="s">
        <v>377</v>
      </c>
      <c r="D300" s="4" t="str">
        <f t="shared" si="44"/>
        <v>dv_upgd_name_temp_991</v>
      </c>
      <c r="E300" s="24" t="s">
        <v>312</v>
      </c>
      <c r="F300" s="4" t="str">
        <f t="shared" si="45"/>
        <v>dv_upgd_desc_temp_991</v>
      </c>
      <c r="G300" s="19" t="s">
        <v>332</v>
      </c>
      <c r="H300" s="25" t="s">
        <v>316</v>
      </c>
      <c r="I300" s="8" t="str" cm="1">
        <f t="array" ref="I300">_xlfn.LET(_xlpm.attr_name,VLOOKUP(_xlfn.TEXTSPLIT($R300,";"),table_attr_name[#All],2,0),
_xlpm.attr_value,VALUE(_xlfn.TEXTSPLIT($Q300,";")),
_xlpm.value_type,VLOOKUP(_xlfn.TEXTSPLIT($R300,";"),table_attr_name[#All],3,0),
_xlpm.typed_value,IF(_xlpm.value_type="pts",TEXT(_xlpm.attr_value/1000,"0%"),_xlpm.attr_value),
_xlpm.signed_attr_value,IF(_xlpm.attr_value&gt;=0,"+"&amp;_xlpm.typed_value,_xlpm.typed_value),
_xlfn.IFS($A300="","",
$P300="VariableUpgrade",_xlfn.TEXTJOIN("; ",1,_xlpm.attr_name&amp;_xlpm.signed_attr_value),
LEFT($P300,2)="DU",$H300,
TRUE,"【未实装】"&amp;$H300))</f>
        <v>基础攻击力+7</v>
      </c>
      <c r="J300" s="4" t="str">
        <f t="shared" si="46"/>
        <v>dv_upgd_story_temp_991</v>
      </c>
      <c r="N300" s="23" t="s">
        <v>30</v>
      </c>
      <c r="O300" s="13" t="str" cm="1">
        <f t="array" ref="O300">IF(N300&lt;&gt;"",
_xlfn.TEXTJOIN("; ",1,
_xlfn.MAP(_xlfn.TEXTSPLIT(N300,";"),
    _xlfn.LAMBDA(_xlpm.x,
        _xlfn.LET(_xlpm.kv,_xlfn.TEXTSPLIT(_xlpm.x,"="),
        VLOOKUP(VALUE(INDEX(_xlpm.kv,1)),table_loot[],2,0)&amp;" * "&amp;INDEX(_xlpm.kv,2))))),"")</f>
        <v>金币 * 1</v>
      </c>
      <c r="P300" s="23" t="s">
        <v>303</v>
      </c>
      <c r="Q300" s="23">
        <v>7</v>
      </c>
      <c r="R300" s="23" t="s">
        <v>252</v>
      </c>
    </row>
    <row r="301" spans="1:18" x14ac:dyDescent="0.2">
      <c r="A301" s="4">
        <v>6360102</v>
      </c>
      <c r="B301" s="4">
        <v>992</v>
      </c>
      <c r="C301" s="8" t="s">
        <v>377</v>
      </c>
      <c r="D301" s="4" t="str">
        <f t="shared" si="44"/>
        <v>dv_upgd_name_temp_992</v>
      </c>
      <c r="E301" s="24" t="s">
        <v>313</v>
      </c>
      <c r="F301" s="4" t="str">
        <f t="shared" si="45"/>
        <v>dv_upgd_desc_temp_992</v>
      </c>
      <c r="G301" s="19" t="s">
        <v>332</v>
      </c>
      <c r="H301" s="25" t="s">
        <v>316</v>
      </c>
      <c r="I301" s="8" t="str" cm="1">
        <f t="array" ref="I301">_xlfn.LET(_xlpm.attr_name,VLOOKUP(_xlfn.TEXTSPLIT($R301,";"),table_attr_name[#All],2,0),
_xlpm.attr_value,VALUE(_xlfn.TEXTSPLIT($Q301,";")),
_xlpm.value_type,VLOOKUP(_xlfn.TEXTSPLIT($R301,";"),table_attr_name[#All],3,0),
_xlpm.typed_value,IF(_xlpm.value_type="pts",TEXT(_xlpm.attr_value/1000,"0%"),_xlpm.attr_value),
_xlpm.signed_attr_value,IF(_xlpm.attr_value&gt;=0,"+"&amp;_xlpm.typed_value,_xlpm.typed_value),
_xlfn.IFS($A301="","",
$P301="VariableUpgrade",_xlfn.TEXTJOIN("; ",1,_xlpm.attr_name&amp;_xlpm.signed_attr_value),
LEFT($P301,2)="DU",$H301,
TRUE,"【未实装】"&amp;$H301))</f>
        <v>基础攻击力+7</v>
      </c>
      <c r="J301" s="4" t="str">
        <f t="shared" si="46"/>
        <v>dv_upgd_story_temp_992</v>
      </c>
      <c r="N301" s="23" t="s">
        <v>31</v>
      </c>
      <c r="O301" s="13" t="str" cm="1">
        <f t="array" ref="O301">IF(N301&lt;&gt;"",
_xlfn.TEXTJOIN("; ",1,
_xlfn.MAP(_xlfn.TEXTSPLIT(N301,";"),
    _xlfn.LAMBDA(_xlpm.x,
        _xlfn.LET(_xlpm.kv,_xlfn.TEXTSPLIT(_xlpm.x,"="),
        VLOOKUP(VALUE(INDEX(_xlpm.kv,1)),table_loot[],2,0)&amp;" * "&amp;INDEX(_xlpm.kv,2))))),"")</f>
        <v>金币 * 2</v>
      </c>
      <c r="P301" s="23" t="s">
        <v>303</v>
      </c>
      <c r="Q301" s="23">
        <v>7</v>
      </c>
      <c r="R301" s="23" t="s">
        <v>252</v>
      </c>
    </row>
    <row r="302" spans="1:18" x14ac:dyDescent="0.2">
      <c r="A302" s="4">
        <v>6360102</v>
      </c>
      <c r="B302" s="4">
        <v>995</v>
      </c>
      <c r="C302" s="8" t="s">
        <v>377</v>
      </c>
      <c r="D302" s="4" t="str">
        <f t="shared" si="44"/>
        <v>dv_upgd_name_temp_995</v>
      </c>
      <c r="E302" s="24" t="s">
        <v>319</v>
      </c>
      <c r="F302" s="4" t="str">
        <f t="shared" si="45"/>
        <v>dv_upgd_desc_temp_995</v>
      </c>
      <c r="G302" s="19" t="s">
        <v>332</v>
      </c>
      <c r="H302" s="25" t="s">
        <v>318</v>
      </c>
      <c r="I302" s="8" t="str" cm="1">
        <f t="array" ref="I302">_xlfn.LET(_xlpm.attr_name,VLOOKUP(_xlfn.TEXTSPLIT($R302,";"),table_attr_name[#All],2,0),
_xlpm.attr_value,VALUE(_xlfn.TEXTSPLIT($Q302,";")),
_xlpm.value_type,VLOOKUP(_xlfn.TEXTSPLIT($R302,";"),table_attr_name[#All],3,0),
_xlpm.typed_value,IF(_xlpm.value_type="pts",TEXT(_xlpm.attr_value/1000,"0%"),_xlpm.attr_value),
_xlpm.signed_attr_value,IF(_xlpm.attr_value&gt;=0,"+"&amp;_xlpm.typed_value,_xlpm.typed_value),
_xlfn.IFS($A302="","",
$P302="VariableUpgrade",_xlfn.TEXTJOIN("; ",1,_xlpm.attr_name&amp;_xlpm.signed_attr_value),
LEFT($P302,2)="DU",$H302,
TRUE,"【未实装】"&amp;$H302))</f>
        <v>基础破甲+25%</v>
      </c>
      <c r="J302" s="4" t="str">
        <f t="shared" si="46"/>
        <v>dv_upgd_story_temp_995</v>
      </c>
      <c r="N302" s="23" t="s">
        <v>30</v>
      </c>
      <c r="O302" s="13" t="str" cm="1">
        <f t="array" ref="O302">IF(N302&lt;&gt;"",
_xlfn.TEXTJOIN("; ",1,
_xlfn.MAP(_xlfn.TEXTSPLIT(N302,";"),
    _xlfn.LAMBDA(_xlpm.x,
        _xlfn.LET(_xlpm.kv,_xlfn.TEXTSPLIT(_xlpm.x,"="),
        VLOOKUP(VALUE(INDEX(_xlpm.kv,1)),table_loot[],2,0)&amp;" * "&amp;INDEX(_xlpm.kv,2))))),"")</f>
        <v>金币 * 1</v>
      </c>
      <c r="P302" s="23" t="s">
        <v>303</v>
      </c>
      <c r="Q302" s="23">
        <v>250</v>
      </c>
      <c r="R302" s="23" t="s">
        <v>321</v>
      </c>
    </row>
    <row r="303" spans="1:18" x14ac:dyDescent="0.2">
      <c r="A303" s="4">
        <v>6360102</v>
      </c>
      <c r="B303" s="4">
        <v>996</v>
      </c>
      <c r="C303" s="8" t="s">
        <v>377</v>
      </c>
      <c r="D303" s="4" t="str">
        <f t="shared" si="44"/>
        <v>dv_upgd_name_temp_996</v>
      </c>
      <c r="E303" s="24" t="s">
        <v>320</v>
      </c>
      <c r="F303" s="4" t="str">
        <f t="shared" si="45"/>
        <v>dv_upgd_desc_temp_996</v>
      </c>
      <c r="G303" s="19" t="s">
        <v>332</v>
      </c>
      <c r="H303" s="25" t="s">
        <v>318</v>
      </c>
      <c r="I303" s="8" t="str" cm="1">
        <f t="array" ref="I303">_xlfn.LET(_xlpm.attr_name,VLOOKUP(_xlfn.TEXTSPLIT($R303,";"),table_attr_name[#All],2,0),
_xlpm.attr_value,VALUE(_xlfn.TEXTSPLIT($Q303,";")),
_xlpm.value_type,VLOOKUP(_xlfn.TEXTSPLIT($R303,";"),table_attr_name[#All],3,0),
_xlpm.typed_value,IF(_xlpm.value_type="pts",TEXT(_xlpm.attr_value/1000,"0%"),_xlpm.attr_value),
_xlpm.signed_attr_value,IF(_xlpm.attr_value&gt;=0,"+"&amp;_xlpm.typed_value,_xlpm.typed_value),
_xlfn.IFS($A303="","",
$P303="VariableUpgrade",_xlfn.TEXTJOIN("; ",1,_xlpm.attr_name&amp;_xlpm.signed_attr_value),
LEFT($P303,2)="DU",$H303,
TRUE,"【未实装】"&amp;$H303))</f>
        <v>基础破甲+25%</v>
      </c>
      <c r="J303" s="4" t="str">
        <f t="shared" si="46"/>
        <v>dv_upgd_story_temp_996</v>
      </c>
      <c r="N303" s="23" t="s">
        <v>31</v>
      </c>
      <c r="O303" s="13" t="str" cm="1">
        <f t="array" ref="O303">IF(N303&lt;&gt;"",
_xlfn.TEXTJOIN("; ",1,
_xlfn.MAP(_xlfn.TEXTSPLIT(N303,";"),
    _xlfn.LAMBDA(_xlpm.x,
        _xlfn.LET(_xlpm.kv,_xlfn.TEXTSPLIT(_xlpm.x,"="),
        VLOOKUP(VALUE(INDEX(_xlpm.kv,1)),table_loot[],2,0)&amp;" * "&amp;INDEX(_xlpm.kv,2))))),"")</f>
        <v>金币 * 2</v>
      </c>
      <c r="P303" s="23" t="s">
        <v>303</v>
      </c>
      <c r="Q303" s="23">
        <v>250</v>
      </c>
      <c r="R303" s="23" t="s">
        <v>321</v>
      </c>
    </row>
    <row r="304" spans="1:18" x14ac:dyDescent="0.2">
      <c r="A304" s="4">
        <v>6360102</v>
      </c>
      <c r="B304" s="4">
        <v>997</v>
      </c>
      <c r="C304" s="8" t="s">
        <v>377</v>
      </c>
      <c r="D304" s="4" t="str">
        <f t="shared" si="44"/>
        <v>dv_upgd_name_temp_997</v>
      </c>
      <c r="E304" s="24" t="s">
        <v>314</v>
      </c>
      <c r="F304" s="4" t="str">
        <f t="shared" si="45"/>
        <v>dv_upgd_desc_temp_997</v>
      </c>
      <c r="G304" s="19" t="s">
        <v>332</v>
      </c>
      <c r="H304" s="25" t="s">
        <v>317</v>
      </c>
      <c r="I304" s="8" t="str" cm="1">
        <f t="array" ref="I304">_xlfn.LET(_xlpm.attr_name,VLOOKUP(_xlfn.TEXTSPLIT($R304,";"),table_attr_name[#All],2,0),
_xlpm.attr_value,VALUE(_xlfn.TEXTSPLIT($Q304,";")),
_xlpm.value_type,VLOOKUP(_xlfn.TEXTSPLIT($R304,";"),table_attr_name[#All],3,0),
_xlpm.typed_value,IF(_xlpm.value_type="pts",TEXT(_xlpm.attr_value/1000,"0%"),_xlpm.attr_value),
_xlpm.signed_attr_value,IF(_xlpm.attr_value&gt;=0,"+"&amp;_xlpm.typed_value,_xlpm.typed_value),
_xlfn.IFS($A304="","",
$P304="VariableUpgrade",_xlfn.TEXTJOIN("; ",1,_xlpm.attr_name&amp;_xlpm.signed_attr_value),
LEFT($P304,2)="DU",$H304,
TRUE,"【未实装】"&amp;$H304))</f>
        <v>基础耐久+15</v>
      </c>
      <c r="J304" s="4" t="str">
        <f t="shared" si="46"/>
        <v>dv_upgd_story_temp_997</v>
      </c>
      <c r="N304" s="23" t="s">
        <v>30</v>
      </c>
      <c r="O304" s="13" t="str" cm="1">
        <f t="array" ref="O304">IF(N304&lt;&gt;"",
_xlfn.TEXTJOIN("; ",1,
_xlfn.MAP(_xlfn.TEXTSPLIT(N304,";"),
    _xlfn.LAMBDA(_xlpm.x,
        _xlfn.LET(_xlpm.kv,_xlfn.TEXTSPLIT(_xlpm.x,"="),
        VLOOKUP(VALUE(INDEX(_xlpm.kv,1)),table_loot[],2,0)&amp;" * "&amp;INDEX(_xlpm.kv,2))))),"")</f>
        <v>金币 * 1</v>
      </c>
      <c r="P304" s="23" t="s">
        <v>303</v>
      </c>
      <c r="Q304" s="23">
        <v>15</v>
      </c>
      <c r="R304" s="23" t="s">
        <v>243</v>
      </c>
    </row>
    <row r="305" spans="1:18" x14ac:dyDescent="0.2">
      <c r="A305" s="4">
        <v>6360102</v>
      </c>
      <c r="B305" s="4">
        <v>998</v>
      </c>
      <c r="C305" s="8" t="s">
        <v>377</v>
      </c>
      <c r="D305" s="4" t="str">
        <f t="shared" si="44"/>
        <v>dv_upgd_name_temp_998</v>
      </c>
      <c r="E305" s="24" t="s">
        <v>315</v>
      </c>
      <c r="F305" s="4" t="str">
        <f t="shared" si="45"/>
        <v>dv_upgd_desc_temp_998</v>
      </c>
      <c r="G305" s="19" t="s">
        <v>332</v>
      </c>
      <c r="H305" s="25" t="s">
        <v>317</v>
      </c>
      <c r="I305" s="8" t="str" cm="1">
        <f t="array" ref="I305">_xlfn.LET(_xlpm.attr_name,VLOOKUP(_xlfn.TEXTSPLIT($R305,";"),table_attr_name[#All],2,0),
_xlpm.attr_value,VALUE(_xlfn.TEXTSPLIT($Q305,";")),
_xlpm.value_type,VLOOKUP(_xlfn.TEXTSPLIT($R305,";"),table_attr_name[#All],3,0),
_xlpm.typed_value,IF(_xlpm.value_type="pts",TEXT(_xlpm.attr_value/1000,"0%"),_xlpm.attr_value),
_xlpm.signed_attr_value,IF(_xlpm.attr_value&gt;=0,"+"&amp;_xlpm.typed_value,_xlpm.typed_value),
_xlfn.IFS($A305="","",
$P305="VariableUpgrade",_xlfn.TEXTJOIN("; ",1,_xlpm.attr_name&amp;_xlpm.signed_attr_value),
LEFT($P305,2)="DU",$H305,
TRUE,"【未实装】"&amp;$H305))</f>
        <v>基础耐久+15</v>
      </c>
      <c r="J305" s="4" t="str">
        <f t="shared" si="46"/>
        <v>dv_upgd_story_temp_998</v>
      </c>
      <c r="N305" s="23" t="s">
        <v>31</v>
      </c>
      <c r="O305" s="13" t="str" cm="1">
        <f t="array" ref="O305">IF(N305&lt;&gt;"",
_xlfn.TEXTJOIN("; ",1,
_xlfn.MAP(_xlfn.TEXTSPLIT(N305,";"),
    _xlfn.LAMBDA(_xlpm.x,
        _xlfn.LET(_xlpm.kv,_xlfn.TEXTSPLIT(_xlpm.x,"="),
        VLOOKUP(VALUE(INDEX(_xlpm.kv,1)),table_loot[],2,0)&amp;" * "&amp;INDEX(_xlpm.kv,2))))),"")</f>
        <v>金币 * 2</v>
      </c>
      <c r="P305" s="23" t="s">
        <v>303</v>
      </c>
      <c r="Q305" s="23">
        <v>15</v>
      </c>
      <c r="R305" s="23" t="s">
        <v>243</v>
      </c>
    </row>
    <row r="306" spans="1:18" x14ac:dyDescent="0.2">
      <c r="D306" s="4" t="str">
        <f t="shared" si="44"/>
        <v/>
      </c>
      <c r="F306" s="4" t="str">
        <f t="shared" si="45"/>
        <v/>
      </c>
      <c r="I306" s="8" t="str" cm="1">
        <f t="array" ref="I306">_xlfn.LET(_xlpm.attr_name,VLOOKUP(_xlfn.TEXTSPLIT($R306,";"),table_attr_name[#All],2,0),
_xlpm.attr_value,VALUE(_xlfn.TEXTSPLIT($Q306,";")),
_xlpm.value_type,VLOOKUP(_xlfn.TEXTSPLIT($R306,";"),table_attr_name[#All],3,0),
_xlpm.typed_value,IF(_xlpm.value_type="pts",TEXT(_xlpm.attr_value/1000,"0%"),_xlpm.attr_value),
_xlpm.signed_attr_value,IF(_xlpm.attr_value&gt;=0,"+"&amp;_xlpm.typed_value,_xlpm.typed_value),
_xlfn.IFS($A306="","",
$P306="VariableUpgrade",_xlfn.TEXTJOIN("; ",1,_xlpm.attr_name&amp;_xlpm.signed_attr_value),
LEFT($P306,2)="DU",$H306,
TRUE,"【未实装】"&amp;$H306))</f>
        <v/>
      </c>
      <c r="J306" s="4" t="str">
        <f t="shared" si="46"/>
        <v/>
      </c>
    </row>
    <row r="307" spans="1:18" x14ac:dyDescent="0.2">
      <c r="A307" s="4">
        <v>6360103</v>
      </c>
      <c r="B307" s="4">
        <v>991</v>
      </c>
      <c r="C307" s="8" t="s">
        <v>378</v>
      </c>
      <c r="D307" s="4" t="str">
        <f t="shared" si="44"/>
        <v>dv_upgd_name_temp_991</v>
      </c>
      <c r="E307" s="24" t="s">
        <v>312</v>
      </c>
      <c r="F307" s="4" t="str">
        <f t="shared" si="45"/>
        <v>dv_upgd_desc_temp_991</v>
      </c>
      <c r="G307" s="19" t="s">
        <v>332</v>
      </c>
      <c r="H307" s="25" t="s">
        <v>316</v>
      </c>
      <c r="I307" s="8" t="str" cm="1">
        <f t="array" ref="I307">_xlfn.LET(_xlpm.attr_name,VLOOKUP(_xlfn.TEXTSPLIT($R307,";"),table_attr_name[#All],2,0),
_xlpm.attr_value,VALUE(_xlfn.TEXTSPLIT($Q307,";")),
_xlpm.value_type,VLOOKUP(_xlfn.TEXTSPLIT($R307,";"),table_attr_name[#All],3,0),
_xlpm.typed_value,IF(_xlpm.value_type="pts",TEXT(_xlpm.attr_value/1000,"0%"),_xlpm.attr_value),
_xlpm.signed_attr_value,IF(_xlpm.attr_value&gt;=0,"+"&amp;_xlpm.typed_value,_xlpm.typed_value),
_xlfn.IFS($A307="","",
$P307="VariableUpgrade",_xlfn.TEXTJOIN("; ",1,_xlpm.attr_name&amp;_xlpm.signed_attr_value),
LEFT($P307,2)="DU",$H307,
TRUE,"【未实装】"&amp;$H307))</f>
        <v>基础攻击力+7</v>
      </c>
      <c r="J307" s="4" t="str">
        <f t="shared" si="46"/>
        <v>dv_upgd_story_temp_991</v>
      </c>
      <c r="N307" s="23" t="s">
        <v>30</v>
      </c>
      <c r="O307" s="13" t="str" cm="1">
        <f t="array" ref="O307">IF(N307&lt;&gt;"",
_xlfn.TEXTJOIN("; ",1,
_xlfn.MAP(_xlfn.TEXTSPLIT(N307,";"),
    _xlfn.LAMBDA(_xlpm.x,
        _xlfn.LET(_xlpm.kv,_xlfn.TEXTSPLIT(_xlpm.x,"="),
        VLOOKUP(VALUE(INDEX(_xlpm.kv,1)),table_loot[],2,0)&amp;" * "&amp;INDEX(_xlpm.kv,2))))),"")</f>
        <v>金币 * 1</v>
      </c>
      <c r="P307" s="23" t="s">
        <v>303</v>
      </c>
      <c r="Q307" s="23">
        <v>7</v>
      </c>
      <c r="R307" s="23" t="s">
        <v>252</v>
      </c>
    </row>
    <row r="308" spans="1:18" x14ac:dyDescent="0.2">
      <c r="A308" s="4">
        <v>6360103</v>
      </c>
      <c r="B308" s="4">
        <v>992</v>
      </c>
      <c r="C308" s="8" t="s">
        <v>378</v>
      </c>
      <c r="D308" s="4" t="str">
        <f t="shared" si="44"/>
        <v>dv_upgd_name_temp_992</v>
      </c>
      <c r="E308" s="24" t="s">
        <v>313</v>
      </c>
      <c r="F308" s="4" t="str">
        <f t="shared" si="45"/>
        <v>dv_upgd_desc_temp_992</v>
      </c>
      <c r="G308" s="19" t="s">
        <v>332</v>
      </c>
      <c r="H308" s="25" t="s">
        <v>316</v>
      </c>
      <c r="I308" s="8" t="str" cm="1">
        <f t="array" ref="I308">_xlfn.LET(_xlpm.attr_name,VLOOKUP(_xlfn.TEXTSPLIT($R308,";"),table_attr_name[#All],2,0),
_xlpm.attr_value,VALUE(_xlfn.TEXTSPLIT($Q308,";")),
_xlpm.value_type,VLOOKUP(_xlfn.TEXTSPLIT($R308,";"),table_attr_name[#All],3,0),
_xlpm.typed_value,IF(_xlpm.value_type="pts",TEXT(_xlpm.attr_value/1000,"0%"),_xlpm.attr_value),
_xlpm.signed_attr_value,IF(_xlpm.attr_value&gt;=0,"+"&amp;_xlpm.typed_value,_xlpm.typed_value),
_xlfn.IFS($A308="","",
$P308="VariableUpgrade",_xlfn.TEXTJOIN("; ",1,_xlpm.attr_name&amp;_xlpm.signed_attr_value),
LEFT($P308,2)="DU",$H308,
TRUE,"【未实装】"&amp;$H308))</f>
        <v>基础攻击力+7</v>
      </c>
      <c r="J308" s="4" t="str">
        <f t="shared" si="46"/>
        <v>dv_upgd_story_temp_992</v>
      </c>
      <c r="N308" s="23" t="s">
        <v>31</v>
      </c>
      <c r="O308" s="13" t="str" cm="1">
        <f t="array" ref="O308">IF(N308&lt;&gt;"",
_xlfn.TEXTJOIN("; ",1,
_xlfn.MAP(_xlfn.TEXTSPLIT(N308,";"),
    _xlfn.LAMBDA(_xlpm.x,
        _xlfn.LET(_xlpm.kv,_xlfn.TEXTSPLIT(_xlpm.x,"="),
        VLOOKUP(VALUE(INDEX(_xlpm.kv,1)),table_loot[],2,0)&amp;" * "&amp;INDEX(_xlpm.kv,2))))),"")</f>
        <v>金币 * 2</v>
      </c>
      <c r="P308" s="23" t="s">
        <v>303</v>
      </c>
      <c r="Q308" s="23">
        <v>7</v>
      </c>
      <c r="R308" s="23" t="s">
        <v>252</v>
      </c>
    </row>
    <row r="309" spans="1:18" x14ac:dyDescent="0.2">
      <c r="A309" s="4">
        <v>6360103</v>
      </c>
      <c r="B309" s="4">
        <v>995</v>
      </c>
      <c r="C309" s="8" t="s">
        <v>378</v>
      </c>
      <c r="D309" s="4" t="str">
        <f t="shared" si="44"/>
        <v>dv_upgd_name_temp_995</v>
      </c>
      <c r="E309" s="24" t="s">
        <v>319</v>
      </c>
      <c r="F309" s="4" t="str">
        <f t="shared" si="45"/>
        <v>dv_upgd_desc_temp_995</v>
      </c>
      <c r="G309" s="19" t="s">
        <v>332</v>
      </c>
      <c r="H309" s="25" t="s">
        <v>318</v>
      </c>
      <c r="I309" s="8" t="str" cm="1">
        <f t="array" ref="I309">_xlfn.LET(_xlpm.attr_name,VLOOKUP(_xlfn.TEXTSPLIT($R309,";"),table_attr_name[#All],2,0),
_xlpm.attr_value,VALUE(_xlfn.TEXTSPLIT($Q309,";")),
_xlpm.value_type,VLOOKUP(_xlfn.TEXTSPLIT($R309,";"),table_attr_name[#All],3,0),
_xlpm.typed_value,IF(_xlpm.value_type="pts",TEXT(_xlpm.attr_value/1000,"0%"),_xlpm.attr_value),
_xlpm.signed_attr_value,IF(_xlpm.attr_value&gt;=0,"+"&amp;_xlpm.typed_value,_xlpm.typed_value),
_xlfn.IFS($A309="","",
$P309="VariableUpgrade",_xlfn.TEXTJOIN("; ",1,_xlpm.attr_name&amp;_xlpm.signed_attr_value),
LEFT($P309,2)="DU",$H309,
TRUE,"【未实装】"&amp;$H309))</f>
        <v>基础破甲+25%</v>
      </c>
      <c r="J309" s="4" t="str">
        <f t="shared" si="46"/>
        <v>dv_upgd_story_temp_995</v>
      </c>
      <c r="N309" s="23" t="s">
        <v>30</v>
      </c>
      <c r="O309" s="13" t="str" cm="1">
        <f t="array" ref="O309">IF(N309&lt;&gt;"",
_xlfn.TEXTJOIN("; ",1,
_xlfn.MAP(_xlfn.TEXTSPLIT(N309,";"),
    _xlfn.LAMBDA(_xlpm.x,
        _xlfn.LET(_xlpm.kv,_xlfn.TEXTSPLIT(_xlpm.x,"="),
        VLOOKUP(VALUE(INDEX(_xlpm.kv,1)),table_loot[],2,0)&amp;" * "&amp;INDEX(_xlpm.kv,2))))),"")</f>
        <v>金币 * 1</v>
      </c>
      <c r="P309" s="23" t="s">
        <v>303</v>
      </c>
      <c r="Q309" s="23">
        <v>250</v>
      </c>
      <c r="R309" s="23" t="s">
        <v>321</v>
      </c>
    </row>
    <row r="310" spans="1:18" x14ac:dyDescent="0.2">
      <c r="A310" s="4">
        <v>6360103</v>
      </c>
      <c r="B310" s="4">
        <v>996</v>
      </c>
      <c r="C310" s="8" t="s">
        <v>378</v>
      </c>
      <c r="D310" s="4" t="str">
        <f t="shared" si="44"/>
        <v>dv_upgd_name_temp_996</v>
      </c>
      <c r="E310" s="24" t="s">
        <v>320</v>
      </c>
      <c r="F310" s="4" t="str">
        <f t="shared" si="45"/>
        <v>dv_upgd_desc_temp_996</v>
      </c>
      <c r="G310" s="19" t="s">
        <v>332</v>
      </c>
      <c r="H310" s="25" t="s">
        <v>318</v>
      </c>
      <c r="I310" s="8" t="str" cm="1">
        <f t="array" ref="I310">_xlfn.LET(_xlpm.attr_name,VLOOKUP(_xlfn.TEXTSPLIT($R310,";"),table_attr_name[#All],2,0),
_xlpm.attr_value,VALUE(_xlfn.TEXTSPLIT($Q310,";")),
_xlpm.value_type,VLOOKUP(_xlfn.TEXTSPLIT($R310,";"),table_attr_name[#All],3,0),
_xlpm.typed_value,IF(_xlpm.value_type="pts",TEXT(_xlpm.attr_value/1000,"0%"),_xlpm.attr_value),
_xlpm.signed_attr_value,IF(_xlpm.attr_value&gt;=0,"+"&amp;_xlpm.typed_value,_xlpm.typed_value),
_xlfn.IFS($A310="","",
$P310="VariableUpgrade",_xlfn.TEXTJOIN("; ",1,_xlpm.attr_name&amp;_xlpm.signed_attr_value),
LEFT($P310,2)="DU",$H310,
TRUE,"【未实装】"&amp;$H310))</f>
        <v>基础破甲+25%</v>
      </c>
      <c r="J310" s="4" t="str">
        <f t="shared" si="46"/>
        <v>dv_upgd_story_temp_996</v>
      </c>
      <c r="N310" s="23" t="s">
        <v>31</v>
      </c>
      <c r="O310" s="13" t="str" cm="1">
        <f t="array" ref="O310">IF(N310&lt;&gt;"",
_xlfn.TEXTJOIN("; ",1,
_xlfn.MAP(_xlfn.TEXTSPLIT(N310,";"),
    _xlfn.LAMBDA(_xlpm.x,
        _xlfn.LET(_xlpm.kv,_xlfn.TEXTSPLIT(_xlpm.x,"="),
        VLOOKUP(VALUE(INDEX(_xlpm.kv,1)),table_loot[],2,0)&amp;" * "&amp;INDEX(_xlpm.kv,2))))),"")</f>
        <v>金币 * 2</v>
      </c>
      <c r="P310" s="23" t="s">
        <v>303</v>
      </c>
      <c r="Q310" s="23">
        <v>250</v>
      </c>
      <c r="R310" s="23" t="s">
        <v>321</v>
      </c>
    </row>
    <row r="311" spans="1:18" x14ac:dyDescent="0.2">
      <c r="A311" s="4">
        <v>6360103</v>
      </c>
      <c r="B311" s="4">
        <v>997</v>
      </c>
      <c r="C311" s="8" t="s">
        <v>378</v>
      </c>
      <c r="D311" s="4" t="str">
        <f t="shared" si="44"/>
        <v>dv_upgd_name_temp_997</v>
      </c>
      <c r="E311" s="24" t="s">
        <v>314</v>
      </c>
      <c r="F311" s="4" t="str">
        <f t="shared" si="45"/>
        <v>dv_upgd_desc_temp_997</v>
      </c>
      <c r="G311" s="19" t="s">
        <v>332</v>
      </c>
      <c r="H311" s="25" t="s">
        <v>317</v>
      </c>
      <c r="I311" s="8" t="str" cm="1">
        <f t="array" ref="I311">_xlfn.LET(_xlpm.attr_name,VLOOKUP(_xlfn.TEXTSPLIT($R311,";"),table_attr_name[#All],2,0),
_xlpm.attr_value,VALUE(_xlfn.TEXTSPLIT($Q311,";")),
_xlpm.value_type,VLOOKUP(_xlfn.TEXTSPLIT($R311,";"),table_attr_name[#All],3,0),
_xlpm.typed_value,IF(_xlpm.value_type="pts",TEXT(_xlpm.attr_value/1000,"0%"),_xlpm.attr_value),
_xlpm.signed_attr_value,IF(_xlpm.attr_value&gt;=0,"+"&amp;_xlpm.typed_value,_xlpm.typed_value),
_xlfn.IFS($A311="","",
$P311="VariableUpgrade",_xlfn.TEXTJOIN("; ",1,_xlpm.attr_name&amp;_xlpm.signed_attr_value),
LEFT($P311,2)="DU",$H311,
TRUE,"【未实装】"&amp;$H311))</f>
        <v>基础耐久+15</v>
      </c>
      <c r="J311" s="4" t="str">
        <f t="shared" si="46"/>
        <v>dv_upgd_story_temp_997</v>
      </c>
      <c r="N311" s="23" t="s">
        <v>30</v>
      </c>
      <c r="O311" s="13" t="str" cm="1">
        <f t="array" ref="O311">IF(N311&lt;&gt;"",
_xlfn.TEXTJOIN("; ",1,
_xlfn.MAP(_xlfn.TEXTSPLIT(N311,";"),
    _xlfn.LAMBDA(_xlpm.x,
        _xlfn.LET(_xlpm.kv,_xlfn.TEXTSPLIT(_xlpm.x,"="),
        VLOOKUP(VALUE(INDEX(_xlpm.kv,1)),table_loot[],2,0)&amp;" * "&amp;INDEX(_xlpm.kv,2))))),"")</f>
        <v>金币 * 1</v>
      </c>
      <c r="P311" s="23" t="s">
        <v>303</v>
      </c>
      <c r="Q311" s="23">
        <v>15</v>
      </c>
      <c r="R311" s="23" t="s">
        <v>243</v>
      </c>
    </row>
    <row r="312" spans="1:18" x14ac:dyDescent="0.2">
      <c r="A312" s="4">
        <v>6360103</v>
      </c>
      <c r="B312" s="4">
        <v>998</v>
      </c>
      <c r="C312" s="8" t="s">
        <v>378</v>
      </c>
      <c r="D312" s="4" t="str">
        <f t="shared" si="44"/>
        <v>dv_upgd_name_temp_998</v>
      </c>
      <c r="E312" s="24" t="s">
        <v>315</v>
      </c>
      <c r="F312" s="4" t="str">
        <f t="shared" si="45"/>
        <v>dv_upgd_desc_temp_998</v>
      </c>
      <c r="G312" s="19" t="s">
        <v>332</v>
      </c>
      <c r="H312" s="25" t="s">
        <v>317</v>
      </c>
      <c r="I312" s="8" t="str" cm="1">
        <f t="array" ref="I312">_xlfn.LET(_xlpm.attr_name,VLOOKUP(_xlfn.TEXTSPLIT($R312,";"),table_attr_name[#All],2,0),
_xlpm.attr_value,VALUE(_xlfn.TEXTSPLIT($Q312,";")),
_xlpm.value_type,VLOOKUP(_xlfn.TEXTSPLIT($R312,";"),table_attr_name[#All],3,0),
_xlpm.typed_value,IF(_xlpm.value_type="pts",TEXT(_xlpm.attr_value/1000,"0%"),_xlpm.attr_value),
_xlpm.signed_attr_value,IF(_xlpm.attr_value&gt;=0,"+"&amp;_xlpm.typed_value,_xlpm.typed_value),
_xlfn.IFS($A312="","",
$P312="VariableUpgrade",_xlfn.TEXTJOIN("; ",1,_xlpm.attr_name&amp;_xlpm.signed_attr_value),
LEFT($P312,2)="DU",$H312,
TRUE,"【未实装】"&amp;$H312))</f>
        <v>基础耐久+15</v>
      </c>
      <c r="J312" s="4" t="str">
        <f t="shared" si="46"/>
        <v>dv_upgd_story_temp_998</v>
      </c>
      <c r="N312" s="23" t="s">
        <v>31</v>
      </c>
      <c r="O312" s="13" t="str" cm="1">
        <f t="array" ref="O312">IF(N312&lt;&gt;"",
_xlfn.TEXTJOIN("; ",1,
_xlfn.MAP(_xlfn.TEXTSPLIT(N312,";"),
    _xlfn.LAMBDA(_xlpm.x,
        _xlfn.LET(_xlpm.kv,_xlfn.TEXTSPLIT(_xlpm.x,"="),
        VLOOKUP(VALUE(INDEX(_xlpm.kv,1)),table_loot[],2,0)&amp;" * "&amp;INDEX(_xlpm.kv,2))))),"")</f>
        <v>金币 * 2</v>
      </c>
      <c r="P312" s="23" t="s">
        <v>303</v>
      </c>
      <c r="Q312" s="23">
        <v>15</v>
      </c>
      <c r="R312" s="23" t="s">
        <v>243</v>
      </c>
    </row>
  </sheetData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F20D2-8F88-4CC2-9E5B-B48566292013}">
  <dimension ref="B6:N37"/>
  <sheetViews>
    <sheetView workbookViewId="0">
      <selection activeCell="G21" sqref="G21"/>
    </sheetView>
  </sheetViews>
  <sheetFormatPr defaultRowHeight="14.25" x14ac:dyDescent="0.2"/>
  <cols>
    <col min="1" max="1" width="9.125" style="9" customWidth="1"/>
    <col min="2" max="2" width="9" style="9"/>
    <col min="3" max="3" width="14.125" style="9" bestFit="1" customWidth="1"/>
    <col min="4" max="4" width="13" style="9" bestFit="1" customWidth="1"/>
    <col min="5" max="16384" width="9" style="9"/>
  </cols>
  <sheetData>
    <row r="6" spans="2:14" x14ac:dyDescent="0.2">
      <c r="C6" s="10" t="s">
        <v>227</v>
      </c>
      <c r="D6" s="10" t="s">
        <v>82</v>
      </c>
      <c r="E6" s="10" t="s">
        <v>253</v>
      </c>
    </row>
    <row r="7" spans="2:14" x14ac:dyDescent="0.2">
      <c r="B7" s="26" t="s">
        <v>345</v>
      </c>
      <c r="C7" s="10" t="s">
        <v>230</v>
      </c>
      <c r="D7" s="10" t="s">
        <v>231</v>
      </c>
      <c r="E7" s="10" t="s">
        <v>254</v>
      </c>
      <c r="M7" s="10" t="s">
        <v>81</v>
      </c>
      <c r="N7" s="10" t="s">
        <v>82</v>
      </c>
    </row>
    <row r="8" spans="2:14" x14ac:dyDescent="0.2">
      <c r="C8" s="10" t="s">
        <v>228</v>
      </c>
      <c r="D8" s="10" t="s">
        <v>229</v>
      </c>
      <c r="E8" s="10" t="s">
        <v>254</v>
      </c>
      <c r="M8" s="9">
        <v>6000</v>
      </c>
      <c r="N8" s="9" t="s">
        <v>59</v>
      </c>
    </row>
    <row r="9" spans="2:14" x14ac:dyDescent="0.2">
      <c r="C9" s="10" t="s">
        <v>234</v>
      </c>
      <c r="D9" s="10" t="s">
        <v>235</v>
      </c>
      <c r="E9" s="10" t="s">
        <v>254</v>
      </c>
      <c r="M9" s="9">
        <v>6001</v>
      </c>
      <c r="N9" s="9" t="s">
        <v>60</v>
      </c>
    </row>
    <row r="10" spans="2:14" x14ac:dyDescent="0.2">
      <c r="C10" s="10" t="s">
        <v>249</v>
      </c>
      <c r="D10" s="10" t="s">
        <v>257</v>
      </c>
      <c r="E10" s="10" t="s">
        <v>255</v>
      </c>
    </row>
    <row r="11" spans="2:14" x14ac:dyDescent="0.2">
      <c r="C11" s="10"/>
      <c r="D11" s="10"/>
      <c r="E11" s="10"/>
      <c r="M11" s="9">
        <v>6010</v>
      </c>
      <c r="N11" s="9" t="s">
        <v>61</v>
      </c>
    </row>
    <row r="12" spans="2:14" x14ac:dyDescent="0.2">
      <c r="B12" s="26" t="s">
        <v>344</v>
      </c>
      <c r="C12" s="10" t="s">
        <v>239</v>
      </c>
      <c r="D12" s="10" t="s">
        <v>238</v>
      </c>
      <c r="E12" s="10" t="s">
        <v>254</v>
      </c>
      <c r="M12" s="9">
        <v>6011</v>
      </c>
      <c r="N12" s="9" t="s">
        <v>62</v>
      </c>
    </row>
    <row r="13" spans="2:14" x14ac:dyDescent="0.2">
      <c r="C13" s="10"/>
      <c r="D13" s="10"/>
      <c r="E13" s="10"/>
      <c r="M13" s="9">
        <v>6012</v>
      </c>
      <c r="N13" s="9" t="s">
        <v>63</v>
      </c>
    </row>
    <row r="14" spans="2:14" x14ac:dyDescent="0.2">
      <c r="B14" s="26" t="s">
        <v>342</v>
      </c>
      <c r="C14" s="10" t="s">
        <v>250</v>
      </c>
      <c r="D14" s="10" t="s">
        <v>251</v>
      </c>
      <c r="E14" s="10" t="s">
        <v>254</v>
      </c>
      <c r="M14" s="9">
        <v>6013</v>
      </c>
      <c r="N14" s="9" t="s">
        <v>192</v>
      </c>
    </row>
    <row r="15" spans="2:14" x14ac:dyDescent="0.2">
      <c r="C15" s="10" t="s">
        <v>329</v>
      </c>
      <c r="D15" s="10" t="s">
        <v>334</v>
      </c>
      <c r="E15" s="10" t="s">
        <v>255</v>
      </c>
      <c r="M15" s="9">
        <v>6014</v>
      </c>
      <c r="N15" s="9" t="s">
        <v>193</v>
      </c>
    </row>
    <row r="16" spans="2:14" x14ac:dyDescent="0.2">
      <c r="C16" s="10"/>
      <c r="D16" s="10"/>
      <c r="E16" s="10"/>
    </row>
    <row r="17" spans="2:14" x14ac:dyDescent="0.2">
      <c r="B17" s="26" t="s">
        <v>343</v>
      </c>
      <c r="C17" s="10" t="s">
        <v>236</v>
      </c>
      <c r="D17" s="10" t="s">
        <v>237</v>
      </c>
      <c r="E17" s="10" t="s">
        <v>254</v>
      </c>
      <c r="M17" s="9">
        <v>6020</v>
      </c>
      <c r="N17" s="9" t="s">
        <v>64</v>
      </c>
    </row>
    <row r="18" spans="2:14" x14ac:dyDescent="0.2">
      <c r="C18" s="10" t="s">
        <v>346</v>
      </c>
      <c r="D18" s="10" t="s">
        <v>348</v>
      </c>
      <c r="E18" s="10" t="s">
        <v>254</v>
      </c>
      <c r="M18" s="9">
        <v>6021</v>
      </c>
      <c r="N18" s="9" t="s">
        <v>65</v>
      </c>
    </row>
    <row r="19" spans="2:14" x14ac:dyDescent="0.2">
      <c r="C19" s="10" t="s">
        <v>347</v>
      </c>
      <c r="D19" s="10" t="s">
        <v>349</v>
      </c>
      <c r="E19" s="10" t="s">
        <v>255</v>
      </c>
      <c r="M19" s="9">
        <v>6022</v>
      </c>
      <c r="N19" s="9" t="s">
        <v>66</v>
      </c>
    </row>
    <row r="20" spans="2:14" x14ac:dyDescent="0.2">
      <c r="C20" s="10"/>
      <c r="D20" s="10"/>
      <c r="E20" s="10"/>
      <c r="M20" s="9">
        <v>6023</v>
      </c>
      <c r="N20" s="9" t="s">
        <v>67</v>
      </c>
    </row>
    <row r="21" spans="2:14" x14ac:dyDescent="0.2">
      <c r="B21" s="26" t="s">
        <v>357</v>
      </c>
      <c r="C21" s="10" t="s">
        <v>363</v>
      </c>
      <c r="D21" s="10" t="s">
        <v>355</v>
      </c>
      <c r="E21" s="10" t="s">
        <v>255</v>
      </c>
    </row>
    <row r="22" spans="2:14" x14ac:dyDescent="0.2">
      <c r="C22" s="10" t="s">
        <v>364</v>
      </c>
      <c r="D22" s="10" t="s">
        <v>359</v>
      </c>
      <c r="E22" s="10" t="s">
        <v>255</v>
      </c>
      <c r="M22" s="9">
        <v>6030</v>
      </c>
      <c r="N22" s="9" t="s">
        <v>68</v>
      </c>
    </row>
    <row r="23" spans="2:14" x14ac:dyDescent="0.2">
      <c r="C23" s="10" t="s">
        <v>358</v>
      </c>
      <c r="D23" s="10" t="s">
        <v>360</v>
      </c>
      <c r="E23" s="10" t="s">
        <v>361</v>
      </c>
      <c r="M23" s="9">
        <v>6031</v>
      </c>
      <c r="N23" s="9" t="s">
        <v>69</v>
      </c>
    </row>
    <row r="24" spans="2:14" x14ac:dyDescent="0.2">
      <c r="C24" s="10"/>
      <c r="D24" s="10"/>
      <c r="E24" s="10"/>
    </row>
    <row r="25" spans="2:14" x14ac:dyDescent="0.2">
      <c r="C25" s="10"/>
      <c r="D25" s="10"/>
      <c r="E25" s="10"/>
      <c r="M25" s="9">
        <v>6050</v>
      </c>
      <c r="N25" s="9" t="s">
        <v>70</v>
      </c>
    </row>
    <row r="26" spans="2:14" x14ac:dyDescent="0.2">
      <c r="M26" s="9">
        <v>6051</v>
      </c>
      <c r="N26" s="9" t="s">
        <v>71</v>
      </c>
    </row>
    <row r="27" spans="2:14" x14ac:dyDescent="0.2">
      <c r="M27" s="9">
        <v>6052</v>
      </c>
      <c r="N27" s="9" t="s">
        <v>72</v>
      </c>
    </row>
    <row r="28" spans="2:14" x14ac:dyDescent="0.2">
      <c r="M28" s="9">
        <v>6053</v>
      </c>
      <c r="N28" s="9" t="s">
        <v>73</v>
      </c>
    </row>
    <row r="29" spans="2:14" x14ac:dyDescent="0.2">
      <c r="M29" s="9">
        <v>6054</v>
      </c>
      <c r="N29" s="9" t="s">
        <v>74</v>
      </c>
    </row>
    <row r="30" spans="2:14" x14ac:dyDescent="0.2">
      <c r="M30" s="9">
        <v>6055</v>
      </c>
      <c r="N30" s="9" t="s">
        <v>75</v>
      </c>
    </row>
    <row r="31" spans="2:14" x14ac:dyDescent="0.2">
      <c r="M31" s="9">
        <v>6056</v>
      </c>
      <c r="N31" s="9" t="s">
        <v>194</v>
      </c>
    </row>
    <row r="33" spans="13:14" x14ac:dyDescent="0.2">
      <c r="M33" s="9">
        <v>6070</v>
      </c>
      <c r="N33" s="9" t="s">
        <v>76</v>
      </c>
    </row>
    <row r="34" spans="13:14" x14ac:dyDescent="0.2">
      <c r="M34" s="9">
        <v>6071</v>
      </c>
      <c r="N34" s="9" t="s">
        <v>77</v>
      </c>
    </row>
    <row r="35" spans="13:14" x14ac:dyDescent="0.2">
      <c r="M35" s="9">
        <v>6072</v>
      </c>
      <c r="N35" s="9" t="s">
        <v>78</v>
      </c>
    </row>
    <row r="36" spans="13:14" x14ac:dyDescent="0.2">
      <c r="M36" s="9">
        <v>6073</v>
      </c>
      <c r="N36" s="9" t="s">
        <v>79</v>
      </c>
    </row>
    <row r="37" spans="13:14" x14ac:dyDescent="0.2">
      <c r="M37" s="9">
        <v>6074</v>
      </c>
      <c r="N37" s="9" t="s">
        <v>80</v>
      </c>
    </row>
  </sheetData>
  <phoneticPr fontId="10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device_upgrade</vt:lpstr>
      <vt:lpstr>-辅助对照表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Wenda Wang</cp:lastModifiedBy>
  <dcterms:created xsi:type="dcterms:W3CDTF">2015-06-05T18:19:00Z</dcterms:created>
  <dcterms:modified xsi:type="dcterms:W3CDTF">2025-05-29T08:17:17Z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2052-12.1.0.19770</vt:lpwstr>
  </property>
</Properties>
</file>