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7F91068E-CE60-4AD7-AECE-3B60EA33998A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device_upgrade" sheetId="17" r:id="rId1"/>
    <sheet name="-cost_item对照表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7" l="1" a="1"/>
  <c r="K26" i="17" s="1"/>
  <c r="F26" i="17"/>
  <c r="D26" i="17"/>
  <c r="K25" i="17" a="1"/>
  <c r="K25" i="17" s="1"/>
  <c r="F25" i="17"/>
  <c r="D25" i="17"/>
  <c r="K24" i="17" a="1"/>
  <c r="K24" i="17" s="1"/>
  <c r="F24" i="17"/>
  <c r="D24" i="17"/>
  <c r="K23" i="17" a="1"/>
  <c r="K23" i="17" s="1"/>
  <c r="F23" i="17"/>
  <c r="D23" i="17"/>
  <c r="K22" i="17" a="1"/>
  <c r="K22" i="17" s="1"/>
  <c r="F22" i="17"/>
  <c r="D22" i="17"/>
  <c r="K21" i="17" a="1"/>
  <c r="K21" i="17" s="1"/>
  <c r="K109" i="17" l="1" a="1"/>
  <c r="K109" i="17" s="1"/>
  <c r="F109" i="17"/>
  <c r="D109" i="17"/>
  <c r="K108" i="17" a="1"/>
  <c r="K108" i="17" s="1"/>
  <c r="F108" i="17"/>
  <c r="D108" i="17"/>
  <c r="K107" i="17" a="1"/>
  <c r="K107" i="17" s="1"/>
  <c r="F107" i="17"/>
  <c r="D107" i="17"/>
  <c r="K106" i="17" a="1"/>
  <c r="K106" i="17" s="1"/>
  <c r="F106" i="17"/>
  <c r="D106" i="17"/>
  <c r="K105" i="17" a="1"/>
  <c r="K105" i="17" s="1"/>
  <c r="F105" i="17"/>
  <c r="D105" i="17"/>
  <c r="K69" i="17" a="1"/>
  <c r="K69" i="17" s="1"/>
  <c r="F69" i="17"/>
  <c r="D69" i="17"/>
  <c r="K68" i="17" a="1"/>
  <c r="K68" i="17" s="1"/>
  <c r="F68" i="17"/>
  <c r="D68" i="17"/>
  <c r="K67" i="17" a="1"/>
  <c r="K67" i="17" s="1"/>
  <c r="F67" i="17"/>
  <c r="D67" i="17"/>
  <c r="K66" i="17" a="1"/>
  <c r="K66" i="17" s="1"/>
  <c r="F66" i="17"/>
  <c r="D66" i="17"/>
  <c r="K16" i="17" l="1" a="1"/>
  <c r="K16" i="17" s="1"/>
  <c r="F16" i="17"/>
  <c r="D16" i="17"/>
  <c r="K18" i="17" a="1"/>
  <c r="K18" i="17" s="1"/>
  <c r="F18" i="17"/>
  <c r="D18" i="17"/>
  <c r="K19" i="17" a="1"/>
  <c r="K19" i="17" s="1"/>
  <c r="F19" i="17"/>
  <c r="D19" i="17"/>
  <c r="K14" i="17" a="1"/>
  <c r="K14" i="17" s="1"/>
  <c r="F14" i="17"/>
  <c r="D14" i="17"/>
  <c r="K17" i="17" l="1" a="1"/>
  <c r="K17" i="17" s="1"/>
  <c r="F17" i="17"/>
  <c r="D17" i="17"/>
  <c r="K15" i="17" a="1"/>
  <c r="K15" i="17" s="1"/>
  <c r="F15" i="17"/>
  <c r="D15" i="17"/>
  <c r="K13" i="17" a="1"/>
  <c r="K13" i="17" s="1"/>
  <c r="F13" i="17"/>
  <c r="D13" i="17"/>
  <c r="K12" i="17" a="1"/>
  <c r="K12" i="17" s="1"/>
  <c r="F12" i="17"/>
  <c r="D12" i="17"/>
  <c r="K63" i="17" l="1" a="1"/>
  <c r="K63" i="17" s="1"/>
  <c r="F63" i="17"/>
  <c r="D63" i="17"/>
  <c r="K62" i="17" a="1"/>
  <c r="K62" i="17" s="1"/>
  <c r="F62" i="17"/>
  <c r="D62" i="17"/>
  <c r="K61" i="17" a="1"/>
  <c r="K61" i="17" s="1"/>
  <c r="F61" i="17"/>
  <c r="D61" i="17"/>
  <c r="K60" i="17" a="1"/>
  <c r="K60" i="17" s="1"/>
  <c r="F60" i="17"/>
  <c r="D60" i="17"/>
  <c r="K59" i="17" a="1"/>
  <c r="K59" i="17" s="1"/>
  <c r="F59" i="17"/>
  <c r="D59" i="17"/>
  <c r="K58" i="17" a="1"/>
  <c r="K58" i="17" s="1"/>
  <c r="F58" i="17"/>
  <c r="D58" i="17"/>
  <c r="K104" i="17" a="1"/>
  <c r="K104" i="17" s="1"/>
  <c r="F104" i="17"/>
  <c r="D104" i="17"/>
  <c r="K102" i="17" a="1"/>
  <c r="K102" i="17" s="1"/>
  <c r="F102" i="17"/>
  <c r="D102" i="17"/>
  <c r="K101" i="17" a="1"/>
  <c r="K101" i="17" s="1"/>
  <c r="F101" i="17"/>
  <c r="D101" i="17"/>
  <c r="K100" i="17" a="1"/>
  <c r="K100" i="17" s="1"/>
  <c r="F100" i="17"/>
  <c r="D100" i="17"/>
  <c r="K99" i="17" a="1"/>
  <c r="K99" i="17" s="1"/>
  <c r="F99" i="17"/>
  <c r="D99" i="17"/>
  <c r="K98" i="17" a="1"/>
  <c r="K98" i="17" s="1"/>
  <c r="F98" i="17"/>
  <c r="D98" i="17"/>
  <c r="K33" i="17" a="1"/>
  <c r="K33" i="17" s="1"/>
  <c r="F33" i="17"/>
  <c r="D33" i="17"/>
  <c r="K37" i="17" a="1"/>
  <c r="K37" i="17" s="1"/>
  <c r="F37" i="17"/>
  <c r="D37" i="17"/>
  <c r="K32" i="17" a="1"/>
  <c r="K32" i="17" s="1"/>
  <c r="F32" i="17"/>
  <c r="D32" i="17"/>
  <c r="K38" i="17" a="1"/>
  <c r="K38" i="17" s="1"/>
  <c r="F38" i="17"/>
  <c r="D38" i="17"/>
  <c r="K36" i="17" a="1"/>
  <c r="K36" i="17" s="1"/>
  <c r="F36" i="17"/>
  <c r="D36" i="17"/>
  <c r="K29" i="17" a="1"/>
  <c r="K29" i="17" s="1"/>
  <c r="F29" i="17"/>
  <c r="D29" i="17"/>
  <c r="K30" i="17" a="1"/>
  <c r="K30" i="17" s="1"/>
  <c r="F30" i="17"/>
  <c r="D30" i="17"/>
  <c r="K34" i="17" a="1"/>
  <c r="K34" i="17" s="1"/>
  <c r="F34" i="17"/>
  <c r="D34" i="17"/>
  <c r="K35" i="17" a="1"/>
  <c r="K35" i="17" s="1"/>
  <c r="F35" i="17"/>
  <c r="D35" i="17"/>
  <c r="K28" i="17" a="1"/>
  <c r="K28" i="17" s="1"/>
  <c r="F28" i="17"/>
  <c r="D28" i="17"/>
  <c r="K78" i="17" l="1" a="1"/>
  <c r="K78" i="17" s="1"/>
  <c r="F78" i="17"/>
  <c r="D78" i="17"/>
  <c r="K77" i="17" a="1"/>
  <c r="K77" i="17" s="1"/>
  <c r="F77" i="17"/>
  <c r="D77" i="17"/>
  <c r="K95" i="17" a="1"/>
  <c r="K95" i="17" s="1"/>
  <c r="F95" i="17"/>
  <c r="D95" i="17"/>
  <c r="K94" i="17" a="1"/>
  <c r="K94" i="17" s="1"/>
  <c r="F94" i="17"/>
  <c r="D94" i="17"/>
  <c r="K93" i="17" a="1"/>
  <c r="K93" i="17" s="1"/>
  <c r="F93" i="17"/>
  <c r="D93" i="17"/>
  <c r="K92" i="17" a="1"/>
  <c r="K92" i="17" s="1"/>
  <c r="F92" i="17"/>
  <c r="D92" i="17"/>
  <c r="D88" i="17"/>
  <c r="F88" i="17"/>
  <c r="K88" i="17" a="1"/>
  <c r="K88" i="17" s="1"/>
  <c r="D89" i="17"/>
  <c r="F89" i="17"/>
  <c r="K89" i="17" a="1"/>
  <c r="K89" i="17" s="1"/>
  <c r="D90" i="17"/>
  <c r="F90" i="17"/>
  <c r="K90" i="17" a="1"/>
  <c r="K90" i="17" s="1"/>
  <c r="D91" i="17"/>
  <c r="F91" i="17"/>
  <c r="K91" i="17" a="1"/>
  <c r="K91" i="17" s="1"/>
  <c r="D72" i="17"/>
  <c r="F72" i="17"/>
  <c r="K72" i="17" a="1"/>
  <c r="K72" i="17" s="1"/>
  <c r="D74" i="17"/>
  <c r="F74" i="17"/>
  <c r="K74" i="17" a="1"/>
  <c r="K74" i="17" s="1"/>
  <c r="D87" i="17"/>
  <c r="F87" i="17"/>
  <c r="K87" i="17" a="1"/>
  <c r="K87" i="17" s="1"/>
  <c r="D70" i="17"/>
  <c r="F70" i="17"/>
  <c r="K70" i="17" a="1"/>
  <c r="K70" i="17" s="1"/>
  <c r="K56" i="17" a="1"/>
  <c r="K56" i="17" s="1"/>
  <c r="F56" i="17"/>
  <c r="D56" i="17"/>
  <c r="K55" i="17" a="1"/>
  <c r="K55" i="17" s="1"/>
  <c r="F55" i="17"/>
  <c r="D55" i="17"/>
  <c r="D50" i="17"/>
  <c r="F50" i="17"/>
  <c r="K50" i="17" a="1"/>
  <c r="K50" i="17" s="1"/>
  <c r="D51" i="17"/>
  <c r="F51" i="17"/>
  <c r="K51" i="17" a="1"/>
  <c r="K51" i="17" s="1"/>
  <c r="D52" i="17"/>
  <c r="F52" i="17"/>
  <c r="K52" i="17" a="1"/>
  <c r="K52" i="17" s="1"/>
  <c r="D53" i="17"/>
  <c r="F53" i="17"/>
  <c r="K53" i="17" a="1"/>
  <c r="K53" i="17" s="1"/>
  <c r="D54" i="17"/>
  <c r="F54" i="17"/>
  <c r="K54" i="17" a="1"/>
  <c r="K54" i="17" s="1"/>
  <c r="K45" i="17" a="1"/>
  <c r="K45" i="17" s="1"/>
  <c r="K47" i="17" a="1"/>
  <c r="K47" i="17" s="1"/>
  <c r="K5" i="17" a="1"/>
  <c r="K5" i="17" s="1"/>
  <c r="K6" i="17" a="1"/>
  <c r="K6" i="17" s="1"/>
  <c r="K7" i="17" a="1"/>
  <c r="K7" i="17" s="1"/>
  <c r="K8" i="17" a="1"/>
  <c r="K8" i="17" s="1"/>
  <c r="K9" i="17" a="1"/>
  <c r="K9" i="17" s="1"/>
  <c r="K10" i="17" a="1"/>
  <c r="K10" i="17" s="1"/>
  <c r="K11" i="17" a="1"/>
  <c r="K11" i="17" s="1"/>
  <c r="K31" i="17" a="1"/>
  <c r="K31" i="17" s="1"/>
  <c r="K40" i="17" a="1"/>
  <c r="K40" i="17" s="1"/>
  <c r="K41" i="17" a="1"/>
  <c r="K41" i="17" s="1"/>
  <c r="K42" i="17" a="1"/>
  <c r="K42" i="17" s="1"/>
  <c r="K43" i="17" a="1"/>
  <c r="K43" i="17" s="1"/>
  <c r="K44" i="17" a="1"/>
  <c r="K44" i="17" s="1"/>
  <c r="K46" i="17" a="1"/>
  <c r="K46" i="17" s="1"/>
  <c r="K48" i="17" a="1"/>
  <c r="K48" i="17" s="1"/>
  <c r="K49" i="17" a="1"/>
  <c r="K49" i="17" s="1"/>
  <c r="K65" i="17" a="1"/>
  <c r="K65" i="17" s="1"/>
  <c r="K71" i="17" a="1"/>
  <c r="K71" i="17" s="1"/>
  <c r="K73" i="17" a="1"/>
  <c r="K73" i="17" s="1"/>
  <c r="K39" i="17" a="1"/>
  <c r="K39" i="17" s="1"/>
  <c r="K97" i="17" a="1"/>
  <c r="K97" i="17" s="1"/>
  <c r="K75" i="17" a="1"/>
  <c r="K75" i="17" s="1"/>
  <c r="K76" i="17" a="1"/>
  <c r="K76" i="17" s="1"/>
  <c r="K79" i="17" a="1"/>
  <c r="K79" i="17" s="1"/>
  <c r="K80" i="17" a="1"/>
  <c r="K80" i="17" s="1"/>
  <c r="K81" i="17" a="1"/>
  <c r="K81" i="17" s="1"/>
  <c r="K82" i="17" a="1"/>
  <c r="K82" i="17" s="1"/>
  <c r="K83" i="17" a="1"/>
  <c r="K83" i="17" s="1"/>
  <c r="K84" i="17" a="1"/>
  <c r="K84" i="17" s="1"/>
  <c r="K85" i="17" a="1"/>
  <c r="K85" i="17" s="1"/>
  <c r="K4" i="17" a="1"/>
  <c r="K4" i="17" s="1"/>
  <c r="D40" i="17" l="1"/>
  <c r="D41" i="17"/>
  <c r="D42" i="17"/>
  <c r="D43" i="17"/>
  <c r="D44" i="17"/>
  <c r="D45" i="17"/>
  <c r="D46" i="17"/>
  <c r="D47" i="17"/>
  <c r="D48" i="17"/>
  <c r="D49" i="17"/>
  <c r="D65" i="17"/>
  <c r="D71" i="17"/>
  <c r="D73" i="17"/>
  <c r="D39" i="17"/>
  <c r="D97" i="17"/>
  <c r="D75" i="17"/>
  <c r="D76" i="17"/>
  <c r="D79" i="17"/>
  <c r="D80" i="17"/>
  <c r="D81" i="17"/>
  <c r="D82" i="17"/>
  <c r="D83" i="17"/>
  <c r="D84" i="17"/>
  <c r="D85" i="17"/>
  <c r="D31" i="17"/>
  <c r="F40" i="17"/>
  <c r="F41" i="17"/>
  <c r="F42" i="17"/>
  <c r="F43" i="17"/>
  <c r="F44" i="17"/>
  <c r="F45" i="17"/>
  <c r="F46" i="17"/>
  <c r="F47" i="17"/>
  <c r="F48" i="17"/>
  <c r="F49" i="17"/>
  <c r="F65" i="17"/>
  <c r="F71" i="17"/>
  <c r="F73" i="17"/>
  <c r="F39" i="17"/>
  <c r="F97" i="17"/>
  <c r="F75" i="17"/>
  <c r="F76" i="17"/>
  <c r="F79" i="17"/>
  <c r="F80" i="17"/>
  <c r="F81" i="17"/>
  <c r="F82" i="17"/>
  <c r="F83" i="17"/>
  <c r="F84" i="17"/>
  <c r="F85" i="17"/>
  <c r="F31" i="17"/>
  <c r="D21" i="17"/>
  <c r="F21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<sst xmlns="http://schemas.openxmlformats.org/spreadsheetml/2006/main" count="578" uniqueCount="233">
  <si>
    <t>id</t>
  </si>
  <si>
    <t>sub_id</t>
  </si>
  <si>
    <t>uint key</t>
  </si>
  <si>
    <t>短匕</t>
  </si>
  <si>
    <t>砍刀</t>
  </si>
  <si>
    <t>大剑</t>
  </si>
  <si>
    <t>长矛</t>
  </si>
  <si>
    <t>执刑钉棍</t>
  </si>
  <si>
    <t>执刑斧钺</t>
  </si>
  <si>
    <t>单发火枪</t>
  </si>
  <si>
    <t>喇叭霰弹枪</t>
  </si>
  <si>
    <t>百子连珠炮</t>
  </si>
  <si>
    <t>设备升级
子 编号</t>
    <phoneticPr fontId="8" type="noConversion"/>
  </si>
  <si>
    <t>设备升级
组 编号</t>
    <phoneticPr fontId="8" type="noConversion"/>
  </si>
  <si>
    <t>测试用</t>
    <phoneticPr fontId="8" type="noConversion"/>
  </si>
  <si>
    <t>string</t>
    <phoneticPr fontId="8" type="noConversion"/>
  </si>
  <si>
    <t>script</t>
    <phoneticPr fontId="8" type="noConversion"/>
  </si>
  <si>
    <t>脚本名称</t>
    <phoneticPr fontId="8" type="noConversion"/>
  </si>
  <si>
    <t>int[]</t>
    <phoneticPr fontId="8" type="noConversion"/>
  </si>
  <si>
    <t>int_parms</t>
    <phoneticPr fontId="8" type="noConversion"/>
  </si>
  <si>
    <r>
      <t xml:space="preserve">参数
</t>
    </r>
    <r>
      <rPr>
        <i/>
        <sz val="11"/>
        <color theme="1"/>
        <rFont val="等线"/>
        <family val="3"/>
        <charset val="134"/>
        <scheme val="minor"/>
      </rPr>
      <t>int列表</t>
    </r>
    <phoneticPr fontId="8" type="noConversion"/>
  </si>
  <si>
    <t>cost</t>
    <phoneticPr fontId="8" type="noConversion"/>
  </si>
  <si>
    <t>dict&lt;uint,int&gt;</t>
    <phoneticPr fontId="8" type="noConversion"/>
  </si>
  <si>
    <r>
      <t xml:space="preserve">成本
</t>
    </r>
    <r>
      <rPr>
        <i/>
        <sz val="10"/>
        <color theme="1"/>
        <rFont val="等线"/>
        <family val="3"/>
        <charset val="134"/>
        <scheme val="minor"/>
      </rPr>
      <t>key: loot id
value: num</t>
    </r>
    <phoneticPr fontId="8" type="noConversion"/>
  </si>
  <si>
    <t>前置</t>
    <phoneticPr fontId="8" type="noConversion"/>
  </si>
  <si>
    <t>uint[]</t>
    <phoneticPr fontId="8" type="noConversion"/>
  </si>
  <si>
    <t>互斥</t>
    <phoneticPr fontId="8" type="noConversion"/>
  </si>
  <si>
    <t>incompatible</t>
    <phoneticPr fontId="8" type="noConversion"/>
  </si>
  <si>
    <t>precondition</t>
    <phoneticPr fontId="8" type="noConversion"/>
  </si>
  <si>
    <t>3;4</t>
    <phoneticPr fontId="8" type="noConversion"/>
  </si>
  <si>
    <t>1;2</t>
    <phoneticPr fontId="8" type="noConversion"/>
  </si>
  <si>
    <t>6000=1</t>
    <phoneticPr fontId="8" type="noConversion"/>
  </si>
  <si>
    <t>6000=2</t>
    <phoneticPr fontId="8" type="noConversion"/>
  </si>
  <si>
    <t>备注
设备名称</t>
    <phoneticPr fontId="8" type="noConversion"/>
  </si>
  <si>
    <t>破甲弹头</t>
    <phoneticPr fontId="8" type="noConversion"/>
  </si>
  <si>
    <t>大弹鼓</t>
    <phoneticPr fontId="8" type="noConversion"/>
  </si>
  <si>
    <t>更大的弹鼓</t>
    <phoneticPr fontId="8" type="noConversion"/>
  </si>
  <si>
    <t>过于沉重的弹鼓</t>
    <phoneticPr fontId="8" type="noConversion"/>
  </si>
  <si>
    <t>快速复装</t>
    <phoneticPr fontId="8" type="noConversion"/>
  </si>
  <si>
    <t>复装流程优化</t>
    <phoneticPr fontId="8" type="noConversion"/>
  </si>
  <si>
    <t>装填自动化</t>
    <phoneticPr fontId="8" type="noConversion"/>
  </si>
  <si>
    <t>射击自动化</t>
    <phoneticPr fontId="8" type="noConversion"/>
  </si>
  <si>
    <t>6001=1</t>
    <phoneticPr fontId="8" type="noConversion"/>
  </si>
  <si>
    <t>备注
效果说明</t>
    <phoneticPr fontId="8" type="noConversion"/>
  </si>
  <si>
    <t>备注
词条名称</t>
    <phoneticPr fontId="8" type="noConversion"/>
  </si>
  <si>
    <t>伤害 + 20%，破甲 + 40%</t>
    <phoneticPr fontId="8" type="noConversion"/>
  </si>
  <si>
    <t>弹匣容量 + 60%</t>
    <phoneticPr fontId="8" type="noConversion"/>
  </si>
  <si>
    <t>弹匣容量 + 100%，装填所需阶段数 + 1</t>
    <phoneticPr fontId="8" type="noConversion"/>
  </si>
  <si>
    <t>弹匣容量 + 200%，装填所需阶段数 + 1</t>
    <phoneticPr fontId="8" type="noConversion"/>
  </si>
  <si>
    <t>装填所需时间 - 20%</t>
    <phoneticPr fontId="8" type="noConversion"/>
  </si>
  <si>
    <t>装填所需阶段数 - 1</t>
    <phoneticPr fontId="8" type="noConversion"/>
  </si>
  <si>
    <t>使其自动装填</t>
    <phoneticPr fontId="8" type="noConversion"/>
  </si>
  <si>
    <t>使其自动瞄准、自动开火</t>
    <phoneticPr fontId="8" type="noConversion"/>
  </si>
  <si>
    <t>灵活剑身</t>
    <phoneticPr fontId="8" type="noConversion"/>
  </si>
  <si>
    <t>优化剑柄</t>
    <phoneticPr fontId="8" type="noConversion"/>
  </si>
  <si>
    <t>使其自动索敌、自动攻击</t>
    <phoneticPr fontId="8" type="noConversion"/>
  </si>
  <si>
    <t>剑灵附着</t>
    <phoneticPr fontId="8" type="noConversion"/>
  </si>
  <si>
    <t>锋利剑刃</t>
    <phoneticPr fontId="8" type="noConversion"/>
  </si>
  <si>
    <t>厚重剑身</t>
    <phoneticPr fontId="8" type="noConversion"/>
  </si>
  <si>
    <t>千钧之力</t>
    <phoneticPr fontId="8" type="noConversion"/>
  </si>
  <si>
    <t>攻击伤害 + 30%，破甲 + 30%</t>
    <phoneticPr fontId="8" type="noConversion"/>
  </si>
  <si>
    <t>伤害 - 20%，攻击速度 + 75%</t>
    <phoneticPr fontId="8" type="noConversion"/>
  </si>
  <si>
    <t>现在大剑可以连续攻击</t>
    <phoneticPr fontId="8" type="noConversion"/>
  </si>
  <si>
    <t>攻击速度 - 20%，伤害 + 55%，击退+20%</t>
    <phoneticPr fontId="8" type="noConversion"/>
  </si>
  <si>
    <t>伤害 + 40%，击退 + 80%</t>
    <phoneticPr fontId="8" type="noConversion"/>
  </si>
  <si>
    <t>弹无法再穿过目标，但命中后可引起小范围爆炸。</t>
    <phoneticPr fontId="8" type="noConversion"/>
  </si>
  <si>
    <t>6054=1</t>
    <phoneticPr fontId="8" type="noConversion"/>
  </si>
  <si>
    <t>金币</t>
  </si>
  <si>
    <t>灵魂</t>
  </si>
  <si>
    <t>生肉</t>
  </si>
  <si>
    <t>柔软皮毛</t>
  </si>
  <si>
    <t>植物果实</t>
  </si>
  <si>
    <t>天然木材</t>
  </si>
  <si>
    <t>金属矿石</t>
  </si>
  <si>
    <t>天然石材</t>
  </si>
  <si>
    <t>易燃粉末</t>
  </si>
  <si>
    <t>废弃木材</t>
  </si>
  <si>
    <t>废弃金属</t>
  </si>
  <si>
    <t>食物</t>
  </si>
  <si>
    <t>硬化兽皮</t>
  </si>
  <si>
    <t>木制零件</t>
  </si>
  <si>
    <t>金属零件</t>
  </si>
  <si>
    <t>磨刀石</t>
  </si>
  <si>
    <t>爆燃火药</t>
  </si>
  <si>
    <t>大餐</t>
  </si>
  <si>
    <t>坚固皮革</t>
  </si>
  <si>
    <t>武器部件</t>
  </si>
  <si>
    <t>优质磨刀石</t>
  </si>
  <si>
    <t>烈性炸药</t>
  </si>
  <si>
    <t>loot_id</t>
    <phoneticPr fontId="10" type="noConversion"/>
  </si>
  <si>
    <t>name</t>
    <phoneticPr fontId="10" type="noConversion"/>
  </si>
  <si>
    <t>人话翻译器</t>
    <phoneticPr fontId="8" type="noConversion"/>
  </si>
  <si>
    <t>6053=1</t>
    <phoneticPr fontId="8" type="noConversion"/>
  </si>
  <si>
    <t>6051=1;6072=1</t>
    <phoneticPr fontId="8" type="noConversion"/>
  </si>
  <si>
    <t>6011=1;6052=1</t>
    <phoneticPr fontId="8" type="noConversion"/>
  </si>
  <si>
    <t>6053=2;6073=1</t>
    <phoneticPr fontId="8" type="noConversion"/>
  </si>
  <si>
    <t>金属枪尖</t>
    <phoneticPr fontId="8" type="noConversion"/>
  </si>
  <si>
    <t>黑曜石矛尖</t>
    <phoneticPr fontId="8" type="noConversion"/>
  </si>
  <si>
    <t>青石矛尖</t>
    <phoneticPr fontId="8" type="noConversion"/>
  </si>
  <si>
    <t>砂石矛尖</t>
    <phoneticPr fontId="8" type="noConversion"/>
  </si>
  <si>
    <t>合金枪尖</t>
    <phoneticPr fontId="8" type="noConversion"/>
  </si>
  <si>
    <t>轻量化枪身</t>
    <phoneticPr fontId="8" type="noConversion"/>
  </si>
  <si>
    <t>枪身配重</t>
    <phoneticPr fontId="8" type="noConversion"/>
  </si>
  <si>
    <t>枪灵附着</t>
    <phoneticPr fontId="8" type="noConversion"/>
  </si>
  <si>
    <t>攻击伤害 + 40%</t>
    <phoneticPr fontId="8" type="noConversion"/>
  </si>
  <si>
    <t>攻击伤害 + 80%</t>
    <phoneticPr fontId="8" type="noConversion"/>
  </si>
  <si>
    <t>攻击伤害 + 120%</t>
    <phoneticPr fontId="8" type="noConversion"/>
  </si>
  <si>
    <t>攻击伤害 + 50%， 破甲+30%</t>
    <phoneticPr fontId="8" type="noConversion"/>
  </si>
  <si>
    <t>攻击伤害 + 100%， 破甲+50%</t>
    <phoneticPr fontId="8" type="noConversion"/>
  </si>
  <si>
    <t>6022=1</t>
    <phoneticPr fontId="8" type="noConversion"/>
  </si>
  <si>
    <t>6022=1;6054=1</t>
    <phoneticPr fontId="8" type="noConversion"/>
  </si>
  <si>
    <t>6053=1;6073=1</t>
    <phoneticPr fontId="8" type="noConversion"/>
  </si>
  <si>
    <t>6053=1;6054=1</t>
    <phoneticPr fontId="8" type="noConversion"/>
  </si>
  <si>
    <t>6000=99999</t>
    <phoneticPr fontId="8" type="noConversion"/>
  </si>
  <si>
    <t>name</t>
    <phoneticPr fontId="8" type="noConversion"/>
  </si>
  <si>
    <t>desc</t>
    <phoneticPr fontId="8" type="noConversion"/>
  </si>
  <si>
    <r>
      <t xml:space="preserve">词条名称
</t>
    </r>
    <r>
      <rPr>
        <i/>
        <sz val="10"/>
        <color theme="1"/>
        <rFont val="等线"/>
        <family val="3"/>
        <charset val="134"/>
        <scheme val="minor"/>
      </rPr>
      <t>localization表id</t>
    </r>
    <phoneticPr fontId="8" type="noConversion"/>
  </si>
  <si>
    <r>
      <t xml:space="preserve">词条说明
</t>
    </r>
    <r>
      <rPr>
        <i/>
        <sz val="10"/>
        <color theme="1"/>
        <rFont val="等线"/>
        <family val="3"/>
        <charset val="134"/>
        <scheme val="minor"/>
      </rPr>
      <t>localization表id</t>
    </r>
    <phoneticPr fontId="8" type="noConversion"/>
  </si>
  <si>
    <t>慑敌战鼓</t>
  </si>
  <si>
    <t>拖曳钩索</t>
  </si>
  <si>
    <t>大鼓</t>
    <phoneticPr fontId="8" type="noConversion"/>
  </si>
  <si>
    <t>巨鼓</t>
    <phoneticPr fontId="8" type="noConversion"/>
  </si>
  <si>
    <t>鼓架加固</t>
    <phoneticPr fontId="8" type="noConversion"/>
  </si>
  <si>
    <t>鼓架支撑</t>
    <phoneticPr fontId="8" type="noConversion"/>
  </si>
  <si>
    <t>伤害范围+10%，击退+10%，伤害+25%，耐久-20%</t>
    <phoneticPr fontId="8" type="noConversion"/>
  </si>
  <si>
    <t>伤害范围+10%，击退+10%，伤害+50%，耐久-20%</t>
    <phoneticPr fontId="8" type="noConversion"/>
  </si>
  <si>
    <t>伤害范围+10%，击退+10%，伤害+75%，耐久-20%</t>
    <phoneticPr fontId="8" type="noConversion"/>
  </si>
  <si>
    <t>耐久+40%，护甲+1</t>
    <phoneticPr fontId="8" type="noConversion"/>
  </si>
  <si>
    <t>耐久+30%，护甲+1</t>
    <phoneticPr fontId="8" type="noConversion"/>
  </si>
  <si>
    <t>震地鼓</t>
    <phoneticPr fontId="8" type="noConversion"/>
  </si>
  <si>
    <t>6011=2;6020=1</t>
    <phoneticPr fontId="8" type="noConversion"/>
  </si>
  <si>
    <t>6011=5;6020=2</t>
    <phoneticPr fontId="8" type="noConversion"/>
  </si>
  <si>
    <t>6011=8;6020=3</t>
    <phoneticPr fontId="8" type="noConversion"/>
  </si>
  <si>
    <t>6052=1</t>
    <phoneticPr fontId="8" type="noConversion"/>
  </si>
  <si>
    <t>6052=2;6053=1</t>
    <phoneticPr fontId="8" type="noConversion"/>
  </si>
  <si>
    <t>使其自动攻击</t>
    <phoneticPr fontId="8" type="noConversion"/>
  </si>
  <si>
    <t>不安鼓灵</t>
    <phoneticPr fontId="8" type="noConversion"/>
  </si>
  <si>
    <t>鼓灵附着</t>
    <phoneticPr fontId="8" type="noConversion"/>
  </si>
  <si>
    <t>坚毅鼓灵</t>
    <phoneticPr fontId="8" type="noConversion"/>
  </si>
  <si>
    <t>改变其敲击节奏，提升敲击速度</t>
    <phoneticPr fontId="8" type="noConversion"/>
  </si>
  <si>
    <t>降低误击惩罚</t>
    <phoneticPr fontId="8" type="noConversion"/>
  </si>
  <si>
    <t>你可以听到内心的鼓声（使用战鼓时出现bgm）</t>
    <phoneticPr fontId="8" type="noConversion"/>
  </si>
  <si>
    <t>鼓灵萦绕</t>
    <phoneticPr fontId="8" type="noConversion"/>
  </si>
  <si>
    <t>6055=1</t>
    <phoneticPr fontId="8" type="noConversion"/>
  </si>
  <si>
    <t>高爆弹</t>
    <phoneticPr fontId="8" type="noConversion"/>
  </si>
  <si>
    <t>爆炸弹头</t>
    <phoneticPr fontId="8" type="noConversion"/>
  </si>
  <si>
    <t>爆炸燃烧弹</t>
    <phoneticPr fontId="8" type="noConversion"/>
  </si>
  <si>
    <t>6074=1</t>
    <phoneticPr fontId="8" type="noConversion"/>
  </si>
  <si>
    <t>6023=4</t>
    <phoneticPr fontId="8" type="noConversion"/>
  </si>
  <si>
    <t>爆炸范围 + 20%</t>
    <phoneticPr fontId="8" type="noConversion"/>
  </si>
  <si>
    <t>弹药爆炸后点燃范围内目标</t>
    <phoneticPr fontId="8" type="noConversion"/>
  </si>
  <si>
    <t>背刺</t>
    <phoneticPr fontId="8" type="noConversion"/>
  </si>
  <si>
    <t>切断血管</t>
    <phoneticPr fontId="8" type="noConversion"/>
  </si>
  <si>
    <t>切断肌肉</t>
    <phoneticPr fontId="8" type="noConversion"/>
  </si>
  <si>
    <t>使目标移动速度与攻击速度降低50%，持续10秒</t>
    <phoneticPr fontId="8" type="noConversion"/>
  </si>
  <si>
    <t>使目标流血，每秒损失10%最大生命值，持续3秒</t>
    <phoneticPr fontId="8" type="noConversion"/>
  </si>
  <si>
    <t>折射</t>
    <phoneticPr fontId="8" type="noConversion"/>
  </si>
  <si>
    <t>命中自身的远程弹药有50%概率被弹开</t>
    <phoneticPr fontId="8" type="noConversion"/>
  </si>
  <si>
    <t>锐利</t>
    <phoneticPr fontId="8" type="noConversion"/>
  </si>
  <si>
    <t>锋利</t>
    <phoneticPr fontId="8" type="noConversion"/>
  </si>
  <si>
    <t>从背后攻击目标时，伤害额外+200%</t>
    <phoneticPr fontId="8" type="noConversion"/>
  </si>
  <si>
    <t>暴起</t>
    <phoneticPr fontId="8" type="noConversion"/>
  </si>
  <si>
    <t>攻击速度+100%</t>
    <phoneticPr fontId="8" type="noConversion"/>
  </si>
  <si>
    <t>刃返</t>
    <phoneticPr fontId="8" type="noConversion"/>
  </si>
  <si>
    <t>伤害+20%</t>
    <phoneticPr fontId="8" type="noConversion"/>
  </si>
  <si>
    <t>伤害 -25%，对命中的敌人造成两次伤害。</t>
    <phoneticPr fontId="8" type="noConversion"/>
  </si>
  <si>
    <t>破甲+100%，攻击方式改为戳刺。</t>
    <phoneticPr fontId="8" type="noConversion"/>
  </si>
  <si>
    <t>自锐</t>
    <phoneticPr fontId="8" type="noConversion"/>
  </si>
  <si>
    <t>精确</t>
    <phoneticPr fontId="8" type="noConversion"/>
  </si>
  <si>
    <t>概率暴击。爆伤=300%，暴击率 = 已增加伤害。</t>
    <phoneticPr fontId="8" type="noConversion"/>
  </si>
  <si>
    <t>每次命中目标，会使攻击伤害叠加20%，持续10秒。</t>
    <phoneticPr fontId="8" type="noConversion"/>
  </si>
  <si>
    <t>商队塔吊</t>
  </si>
  <si>
    <t>6053=1;6054=2</t>
    <phoneticPr fontId="8" type="noConversion"/>
  </si>
  <si>
    <t>6072=1;6073=1</t>
    <phoneticPr fontId="8" type="noConversion"/>
  </si>
  <si>
    <t>6011=1;6072=2</t>
    <phoneticPr fontId="8" type="noConversion"/>
  </si>
  <si>
    <t>6011=1;6073=2</t>
    <phoneticPr fontId="8" type="noConversion"/>
  </si>
  <si>
    <t>6053=1;6072=1;6073=1</t>
    <phoneticPr fontId="8" type="noConversion"/>
  </si>
  <si>
    <t>6071=1;6072=1</t>
    <phoneticPr fontId="8" type="noConversion"/>
  </si>
  <si>
    <t>乱钉</t>
    <phoneticPr fontId="8" type="noConversion"/>
  </si>
  <si>
    <t>乱刺</t>
    <phoneticPr fontId="8" type="noConversion"/>
  </si>
  <si>
    <t>6031=1</t>
    <phoneticPr fontId="8" type="noConversion"/>
  </si>
  <si>
    <t>6030=1</t>
    <phoneticPr fontId="8" type="noConversion"/>
  </si>
  <si>
    <t>攻击伤害 + 30%</t>
    <phoneticPr fontId="8" type="noConversion"/>
  </si>
  <si>
    <t>攻击伤害 + 40%; 攻击速度 - 5%</t>
    <phoneticPr fontId="8" type="noConversion"/>
  </si>
  <si>
    <t>器灵附着</t>
    <phoneticPr fontId="8" type="noConversion"/>
  </si>
  <si>
    <t>刃灵附着</t>
    <phoneticPr fontId="8" type="noConversion"/>
  </si>
  <si>
    <t>更多乱刺</t>
    <phoneticPr fontId="8" type="noConversion"/>
  </si>
  <si>
    <t>更多乱钉</t>
    <phoneticPr fontId="8" type="noConversion"/>
  </si>
  <si>
    <t>6030=2</t>
    <phoneticPr fontId="8" type="noConversion"/>
  </si>
  <si>
    <t>6031=2</t>
    <phoneticPr fontId="8" type="noConversion"/>
  </si>
  <si>
    <t>重心优化</t>
    <phoneticPr fontId="8" type="noConversion"/>
  </si>
  <si>
    <t>攻击速度 + 25%</t>
    <phoneticPr fontId="8" type="noConversion"/>
  </si>
  <si>
    <t>攻击伤害 + 60%</t>
    <phoneticPr fontId="8" type="noConversion"/>
  </si>
  <si>
    <t>攻击伤害 + 80%; 攻击速度 - 5%</t>
    <phoneticPr fontId="8" type="noConversion"/>
  </si>
  <si>
    <t>硬木车轮</t>
  </si>
  <si>
    <t>结构强化</t>
    <phoneticPr fontId="8" type="noConversion"/>
  </si>
  <si>
    <t>结构硬化</t>
    <phoneticPr fontId="8" type="noConversion"/>
  </si>
  <si>
    <t>镶钉车轮</t>
    <phoneticPr fontId="8" type="noConversion"/>
  </si>
  <si>
    <t>No Name</t>
    <phoneticPr fontId="8" type="noConversion"/>
  </si>
  <si>
    <t>AttackUpgrade</t>
  </si>
  <si>
    <t>0;0;0;0</t>
  </si>
  <si>
    <t>0;0;0;0</t>
    <phoneticPr fontId="8" type="noConversion"/>
  </si>
  <si>
    <t>纤维</t>
  </si>
  <si>
    <t>胶</t>
  </si>
  <si>
    <t>绑线</t>
  </si>
  <si>
    <t>结构优化</t>
    <phoneticPr fontId="8" type="noConversion"/>
  </si>
  <si>
    <t>6020=2</t>
    <phoneticPr fontId="8" type="noConversion"/>
  </si>
  <si>
    <t>重量-25%</t>
    <phoneticPr fontId="8" type="noConversion"/>
  </si>
  <si>
    <t>使车辆自动驾驶（自动维持动力杆挡位）</t>
    <phoneticPr fontId="8" type="noConversion"/>
  </si>
  <si>
    <t>护甲+3</t>
    <phoneticPr fontId="8" type="noConversion"/>
  </si>
  <si>
    <t>耐久+100%</t>
    <phoneticPr fontId="8" type="noConversion"/>
  </si>
  <si>
    <t>机械动力</t>
    <phoneticPr fontId="8" type="noConversion"/>
  </si>
  <si>
    <t>6023=1</t>
    <phoneticPr fontId="8" type="noConversion"/>
  </si>
  <si>
    <t>荆棘车轮</t>
    <phoneticPr fontId="8" type="noConversion"/>
  </si>
  <si>
    <t>爆燃动力</t>
    <phoneticPr fontId="8" type="noConversion"/>
  </si>
  <si>
    <t>动力+15%</t>
    <phoneticPr fontId="8" type="noConversion"/>
  </si>
  <si>
    <t>6056=2</t>
    <phoneticPr fontId="8" type="noConversion"/>
  </si>
  <si>
    <t>6014=1;6030=1</t>
    <phoneticPr fontId="8" type="noConversion"/>
  </si>
  <si>
    <t>6014=1;6031=1</t>
    <phoneticPr fontId="8" type="noConversion"/>
  </si>
  <si>
    <t>碾压伤害+1</t>
    <phoneticPr fontId="8" type="noConversion"/>
  </si>
  <si>
    <t>碾压伤害+2；重量+10%</t>
    <phoneticPr fontId="8" type="noConversion"/>
  </si>
  <si>
    <t>履带</t>
    <phoneticPr fontId="8" type="noConversion"/>
  </si>
  <si>
    <t>轻型履带</t>
    <phoneticPr fontId="8" type="noConversion"/>
  </si>
  <si>
    <t>超轻型履带</t>
    <phoneticPr fontId="8" type="noConversion"/>
  </si>
  <si>
    <t>重型履带</t>
    <phoneticPr fontId="8" type="noConversion"/>
  </si>
  <si>
    <t>超重型履带</t>
    <phoneticPr fontId="8" type="noConversion"/>
  </si>
  <si>
    <t>动力澎湃</t>
    <phoneticPr fontId="8" type="noConversion"/>
  </si>
  <si>
    <t>6023=3;6053=3</t>
    <phoneticPr fontId="8" type="noConversion"/>
  </si>
  <si>
    <t>重量-15%</t>
    <phoneticPr fontId="8" type="noConversion"/>
  </si>
  <si>
    <t>重量-20%</t>
    <phoneticPr fontId="8" type="noConversion"/>
  </si>
  <si>
    <t>重量+10%；耐久+20%</t>
    <phoneticPr fontId="8" type="noConversion"/>
  </si>
  <si>
    <t>重量+10%；耐久+30%</t>
    <phoneticPr fontId="8" type="noConversion"/>
  </si>
  <si>
    <t>6053=2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</si>
</sst>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2"/>
      <color theme="0"/>
      <name val="等线"/>
      <family val="3"/>
      <charset val="134"/>
      <scheme val="minor"/>
    </font>
    <font>
      <sz val="12"/>
      <color theme="5" tint="0.39927365947447124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i/>
      <sz val="12"/>
      <color theme="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i/>
      <sz val="12"/>
      <color theme="8"/>
      <name val="等线"/>
      <family val="3"/>
      <charset val="134"/>
      <scheme val="minor"/>
    </font>
    <font>
      <i/>
      <sz val="11"/>
      <color theme="8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2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6" fillId="3" borderId="0" xfId="2" applyFill="1" applyAlignment="1">
      <alignment horizontal="center" vertical="center"/>
    </xf>
    <xf numFmtId="0" fontId="6" fillId="0" borderId="0" xfId="2" applyAlignment="1">
      <alignment horizontal="center" vertical="center"/>
    </xf>
    <xf numFmtId="0" fontId="3" fillId="0" borderId="0" xfId="2" applyFont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5" fillId="3" borderId="0" xfId="2" applyFont="1" applyFill="1" applyAlignment="1">
      <alignment horizontal="center" vertical="center" wrapText="1"/>
    </xf>
    <xf numFmtId="0" fontId="3" fillId="3" borderId="0" xfId="2" applyFont="1" applyFill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0" fontId="12" fillId="3" borderId="0" xfId="2" applyFont="1" applyFill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6" fillId="4" borderId="0" xfId="2" applyFill="1" applyAlignment="1">
      <alignment horizontal="center" vertical="center"/>
    </xf>
    <xf numFmtId="0" fontId="3" fillId="4" borderId="0" xfId="2" applyFont="1" applyFill="1" applyAlignment="1">
      <alignment vertical="center"/>
    </xf>
    <xf numFmtId="0" fontId="3" fillId="4" borderId="0" xfId="2" applyFont="1" applyFill="1" applyAlignment="1">
      <alignment horizontal="center" vertical="center"/>
    </xf>
    <xf numFmtId="0" fontId="6" fillId="0" borderId="0" xfId="2" applyFill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00000000-0005-0000-0000-000033000000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C2767"/>
      <color rgb="FFDAA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3F368-AA1A-413C-9D4F-E73560614D76}" name="table_loot" displayName="table_loot" ref="C3:D33" totalsRowShown="0" headerRowDxfId="3" dataDxfId="2">
  <autoFilter ref="C3:D33" xr:uid="{1F23F368-AA1A-413C-9D4F-E73560614D76}"/>
  <tableColumns count="2">
    <tableColumn id="1" xr3:uid="{DB91E127-B0E8-4009-A8A3-96F27543D351}" name="loot_id" dataDxfId="1"/>
    <tableColumn id="2" xr3:uid="{0082B314-0110-4587-A801-2A86FA402C6A}" name="nam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0707-FDCD-49A0-9B20-72DB351A0133}">
  <dimension ref="A1:M10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P18" sqref="P18"/>
    </sheetView>
  </sheetViews>
  <sheetFormatPr defaultColWidth="9" defaultRowHeight="14.25" x14ac:dyDescent="0.2"/>
  <cols>
    <col min="1" max="1" width="10.625" style="4" customWidth="1"/>
    <col min="2" max="2" width="9" style="4" customWidth="1"/>
    <col min="3" max="3" width="11.5" style="9" bestFit="1" customWidth="1"/>
    <col min="4" max="4" width="26.125" style="4" bestFit="1" customWidth="1"/>
    <col min="5" max="5" width="15.625" style="9" bestFit="1" customWidth="1"/>
    <col min="6" max="6" width="25.125" style="4" bestFit="1" customWidth="1"/>
    <col min="7" max="7" width="46.875" style="5" bestFit="1" customWidth="1"/>
    <col min="8" max="8" width="12.875" style="4" bestFit="1" customWidth="1"/>
    <col min="9" max="9" width="12.625" style="4" bestFit="1" customWidth="1"/>
    <col min="10" max="10" width="14.875" style="4" bestFit="1" customWidth="1"/>
    <col min="11" max="11" width="37.125" style="14" bestFit="1" customWidth="1"/>
    <col min="12" max="12" width="16.375" style="4" bestFit="1" customWidth="1"/>
    <col min="13" max="13" width="9.875" style="4" bestFit="1" customWidth="1"/>
    <col min="14" max="16384" width="9" style="4"/>
  </cols>
  <sheetData>
    <row r="1" spans="1:13" s="1" customFormat="1" ht="15.75" x14ac:dyDescent="0.2">
      <c r="A1" s="1" t="s">
        <v>0</v>
      </c>
      <c r="B1" s="1" t="s">
        <v>1</v>
      </c>
      <c r="C1" s="6"/>
      <c r="D1" s="1" t="s">
        <v>114</v>
      </c>
      <c r="E1" s="6"/>
      <c r="F1" s="1" t="s">
        <v>115</v>
      </c>
      <c r="G1" s="6"/>
      <c r="H1" s="1" t="s">
        <v>27</v>
      </c>
      <c r="I1" s="1" t="s">
        <v>28</v>
      </c>
      <c r="J1" s="1" t="s">
        <v>21</v>
      </c>
      <c r="K1" s="12"/>
      <c r="L1" s="1" t="s">
        <v>16</v>
      </c>
      <c r="M1" s="1" t="s">
        <v>19</v>
      </c>
    </row>
    <row r="2" spans="1:13" s="2" customFormat="1" ht="15.75" x14ac:dyDescent="0.2">
      <c r="A2" s="2" t="s">
        <v>2</v>
      </c>
      <c r="B2" s="2" t="s">
        <v>2</v>
      </c>
      <c r="C2" s="6"/>
      <c r="D2" s="2" t="s">
        <v>15</v>
      </c>
      <c r="E2" s="6"/>
      <c r="F2" s="2" t="s">
        <v>15</v>
      </c>
      <c r="G2" s="6"/>
      <c r="H2" s="2" t="s">
        <v>25</v>
      </c>
      <c r="I2" s="2" t="s">
        <v>25</v>
      </c>
      <c r="J2" s="2" t="s">
        <v>22</v>
      </c>
      <c r="K2" s="12"/>
      <c r="L2" s="2" t="s">
        <v>15</v>
      </c>
      <c r="M2" s="2" t="s">
        <v>18</v>
      </c>
    </row>
    <row r="3" spans="1:13" s="3" customFormat="1" ht="39.75" x14ac:dyDescent="0.2">
      <c r="A3" s="7" t="s">
        <v>13</v>
      </c>
      <c r="B3" s="7" t="s">
        <v>12</v>
      </c>
      <c r="C3" s="8" t="s">
        <v>33</v>
      </c>
      <c r="D3" s="7" t="s">
        <v>116</v>
      </c>
      <c r="E3" s="8" t="s">
        <v>44</v>
      </c>
      <c r="F3" s="7" t="s">
        <v>117</v>
      </c>
      <c r="G3" s="8" t="s">
        <v>43</v>
      </c>
      <c r="H3" s="7" t="s">
        <v>26</v>
      </c>
      <c r="I3" s="7" t="s">
        <v>24</v>
      </c>
      <c r="J3" s="7" t="s">
        <v>23</v>
      </c>
      <c r="K3" s="13" t="s">
        <v>91</v>
      </c>
      <c r="L3" s="7" t="s">
        <v>17</v>
      </c>
      <c r="M3" s="7" t="s">
        <v>20</v>
      </c>
    </row>
    <row r="4" spans="1:13" x14ac:dyDescent="0.2">
      <c r="A4" s="4">
        <v>1</v>
      </c>
      <c r="B4" s="4">
        <v>1</v>
      </c>
      <c r="E4" s="9" t="s">
        <v>14</v>
      </c>
      <c r="G4" s="5" t="s">
        <v>14</v>
      </c>
      <c r="H4" s="4" t="s">
        <v>29</v>
      </c>
      <c r="J4" s="4" t="s">
        <v>31</v>
      </c>
      <c r="K4" s="14" t="str" cm="1">
        <f t="array" ref="K4">IF(J4&lt;&gt;"",
_xlfn.TEXTJOIN("; ",1,
_xlfn.MAP(_xlfn.TEXTSPLIT(J4,";"),
    _xlfn.LAMBDA(_xlpm.x,
        _xlfn.LET(_xlpm.kv,_xlfn.TEXTSPLIT(_xlpm.x,"="),
        VLOOKUP(VALUE(INDEX(_xlpm.kv,1)),table_loot[],2,0)&amp;" * "&amp;INDEX(_xlpm.kv,2))))),"")</f>
        <v>金币 * 1</v>
      </c>
      <c r="L4" s="15" t="s">
        <v>199</v>
      </c>
      <c r="M4" s="15" t="s">
        <v>201</v>
      </c>
    </row>
    <row r="5" spans="1:13" x14ac:dyDescent="0.2">
      <c r="A5" s="4">
        <v>1</v>
      </c>
      <c r="B5" s="4">
        <v>2</v>
      </c>
      <c r="E5" s="9" t="s">
        <v>14</v>
      </c>
      <c r="G5" s="5" t="s">
        <v>14</v>
      </c>
      <c r="H5" s="4" t="s">
        <v>29</v>
      </c>
      <c r="I5" s="4">
        <v>1</v>
      </c>
      <c r="J5" s="4" t="s">
        <v>32</v>
      </c>
      <c r="K5" s="14" t="str" cm="1">
        <f t="array" ref="K5">IF(J5&lt;&gt;"",
_xlfn.TEXTJOIN("; ",1,
_xlfn.MAP(_xlfn.TEXTSPLIT(J5,";"),
    _xlfn.LAMBDA(_xlpm.x,
        _xlfn.LET(_xlpm.kv,_xlfn.TEXTSPLIT(_xlpm.x,"="),
        VLOOKUP(VALUE(INDEX(_xlpm.kv,1)),table_loot[],2,0)&amp;" * "&amp;INDEX(_xlpm.kv,2))))),"")</f>
        <v>金币 * 2</v>
      </c>
      <c r="L5" s="15" t="s">
        <v>199</v>
      </c>
      <c r="M5" s="15" t="s">
        <v>200</v>
      </c>
    </row>
    <row r="6" spans="1:13" x14ac:dyDescent="0.2">
      <c r="A6" s="4">
        <v>1</v>
      </c>
      <c r="B6" s="4">
        <v>3</v>
      </c>
      <c r="E6" s="9" t="s">
        <v>14</v>
      </c>
      <c r="G6" s="5" t="s">
        <v>14</v>
      </c>
      <c r="H6" s="4" t="s">
        <v>30</v>
      </c>
      <c r="J6" s="4" t="s">
        <v>31</v>
      </c>
      <c r="K6" s="14" t="str" cm="1">
        <f t="array" ref="K6">IF(J6&lt;&gt;"",
_xlfn.TEXTJOIN("; ",1,
_xlfn.MAP(_xlfn.TEXTSPLIT(J6,";"),
    _xlfn.LAMBDA(_xlpm.x,
        _xlfn.LET(_xlpm.kv,_xlfn.TEXTSPLIT(_xlpm.x,"="),
        VLOOKUP(VALUE(INDEX(_xlpm.kv,1)),table_loot[],2,0)&amp;" * "&amp;INDEX(_xlpm.kv,2))))),"")</f>
        <v>金币 * 1</v>
      </c>
      <c r="L6" s="15" t="s">
        <v>199</v>
      </c>
      <c r="M6" s="15" t="s">
        <v>200</v>
      </c>
    </row>
    <row r="7" spans="1:13" x14ac:dyDescent="0.2">
      <c r="A7" s="4">
        <v>1</v>
      </c>
      <c r="B7" s="4">
        <v>4</v>
      </c>
      <c r="E7" s="9" t="s">
        <v>14</v>
      </c>
      <c r="G7" s="5" t="s">
        <v>14</v>
      </c>
      <c r="H7" s="4" t="s">
        <v>30</v>
      </c>
      <c r="I7" s="4">
        <v>3</v>
      </c>
      <c r="J7" s="4" t="s">
        <v>32</v>
      </c>
      <c r="K7" s="14" t="str" cm="1">
        <f t="array" ref="K7">IF(J7&lt;&gt;"",
_xlfn.TEXTJOIN("; ",1,
_xlfn.MAP(_xlfn.TEXTSPLIT(J7,";"),
    _xlfn.LAMBDA(_xlpm.x,
        _xlfn.LET(_xlpm.kv,_xlfn.TEXTSPLIT(_xlpm.x,"="),
        VLOOKUP(VALUE(INDEX(_xlpm.kv,1)),table_loot[],2,0)&amp;" * "&amp;INDEX(_xlpm.kv,2))))),"")</f>
        <v>金币 * 2</v>
      </c>
      <c r="L7" s="15" t="s">
        <v>199</v>
      </c>
      <c r="M7" s="15" t="s">
        <v>200</v>
      </c>
    </row>
    <row r="8" spans="1:13" x14ac:dyDescent="0.2">
      <c r="A8" s="4">
        <v>1</v>
      </c>
      <c r="B8" s="4">
        <v>5</v>
      </c>
      <c r="E8" s="9" t="s">
        <v>14</v>
      </c>
      <c r="G8" s="5" t="s">
        <v>14</v>
      </c>
      <c r="J8" s="4" t="s">
        <v>31</v>
      </c>
      <c r="K8" s="14" t="str" cm="1">
        <f t="array" ref="K8">IF(J8&lt;&gt;"",
_xlfn.TEXTJOIN("; ",1,
_xlfn.MAP(_xlfn.TEXTSPLIT(J8,";"),
    _xlfn.LAMBDA(_xlpm.x,
        _xlfn.LET(_xlpm.kv,_xlfn.TEXTSPLIT(_xlpm.x,"="),
        VLOOKUP(VALUE(INDEX(_xlpm.kv,1)),table_loot[],2,0)&amp;" * "&amp;INDEX(_xlpm.kv,2))))),"")</f>
        <v>金币 * 1</v>
      </c>
      <c r="L8" s="15" t="s">
        <v>199</v>
      </c>
      <c r="M8" s="15" t="s">
        <v>200</v>
      </c>
    </row>
    <row r="9" spans="1:13" x14ac:dyDescent="0.2">
      <c r="A9" s="4">
        <v>1</v>
      </c>
      <c r="B9" s="4">
        <v>6</v>
      </c>
      <c r="E9" s="9" t="s">
        <v>14</v>
      </c>
      <c r="G9" s="5" t="s">
        <v>14</v>
      </c>
      <c r="I9" s="4">
        <v>5</v>
      </c>
      <c r="J9" s="4" t="s">
        <v>31</v>
      </c>
      <c r="K9" s="14" t="str" cm="1">
        <f t="array" ref="K9">IF(J9&lt;&gt;"",
_xlfn.TEXTJOIN("; ",1,
_xlfn.MAP(_xlfn.TEXTSPLIT(J9,";"),
    _xlfn.LAMBDA(_xlpm.x,
        _xlfn.LET(_xlpm.kv,_xlfn.TEXTSPLIT(_xlpm.x,"="),
        VLOOKUP(VALUE(INDEX(_xlpm.kv,1)),table_loot[],2,0)&amp;" * "&amp;INDEX(_xlpm.kv,2))))),"")</f>
        <v>金币 * 1</v>
      </c>
      <c r="L9" s="15" t="s">
        <v>199</v>
      </c>
      <c r="M9" s="15" t="s">
        <v>200</v>
      </c>
    </row>
    <row r="10" spans="1:13" x14ac:dyDescent="0.2">
      <c r="A10" s="4">
        <v>1</v>
      </c>
      <c r="B10" s="4">
        <v>7</v>
      </c>
      <c r="E10" s="9" t="s">
        <v>14</v>
      </c>
      <c r="G10" s="5" t="s">
        <v>14</v>
      </c>
      <c r="I10" s="4">
        <v>6</v>
      </c>
      <c r="J10" s="4" t="s">
        <v>31</v>
      </c>
      <c r="K10" s="14" t="str" cm="1">
        <f t="array" ref="K10">IF(J10&lt;&gt;"",
_xlfn.TEXTJOIN("; ",1,
_xlfn.MAP(_xlfn.TEXTSPLIT(J10,";"),
    _xlfn.LAMBDA(_xlpm.x,
        _xlfn.LET(_xlpm.kv,_xlfn.TEXTSPLIT(_xlpm.x,"="),
        VLOOKUP(VALUE(INDEX(_xlpm.kv,1)),table_loot[],2,0)&amp;" * "&amp;INDEX(_xlpm.kv,2))))),"")</f>
        <v>金币 * 1</v>
      </c>
      <c r="L10" s="15" t="s">
        <v>199</v>
      </c>
      <c r="M10" s="15" t="s">
        <v>200</v>
      </c>
    </row>
    <row r="11" spans="1:13" x14ac:dyDescent="0.2">
      <c r="K11" s="14" t="str" cm="1">
        <f t="array" ref="K11">IF(J11&lt;&gt;"",
_xlfn.TEXTJOIN("; ",1,
_xlfn.MAP(_xlfn.TEXTSPLIT(J11,";"),
    _xlfn.LAMBDA(_xlpm.x,
        _xlfn.LET(_xlpm.kv,_xlfn.TEXTSPLIT(_xlpm.x,"="),
        VLOOKUP(VALUE(INDEX(_xlpm.kv,1)),table_loot[],2,0)&amp;" * "&amp;INDEX(_xlpm.kv,2))))),"")</f>
        <v/>
      </c>
    </row>
    <row r="12" spans="1:13" x14ac:dyDescent="0.2">
      <c r="A12" s="4">
        <v>6210101</v>
      </c>
      <c r="B12" s="4">
        <v>1</v>
      </c>
      <c r="C12" s="9" t="s">
        <v>194</v>
      </c>
      <c r="D12" s="4" t="str">
        <f t="shared" ref="D12" si="0">IF(A12&lt;&gt;"",_xlfn.TEXTJOIN("_",1,"dv_upgd_name",$A12:$B12),"")</f>
        <v>dv_upgd_name_6210101_1</v>
      </c>
      <c r="E12" s="9" t="s">
        <v>205</v>
      </c>
      <c r="F12" s="4" t="str">
        <f t="shared" ref="F12" si="1">IF(C12&lt;&gt;"",_xlfn.TEXTJOIN("_",1,"dv_upgd_desc",$A12:$B12),"")</f>
        <v>dv_upgd_desc_6210101_1</v>
      </c>
      <c r="G12" s="5" t="s">
        <v>207</v>
      </c>
      <c r="J12" s="18" t="s">
        <v>206</v>
      </c>
      <c r="K12" s="14" t="str" cm="1">
        <f t="array" ref="K12">IF(J12&lt;&gt;"",
_xlfn.TEXTJOIN("; ",1,
_xlfn.MAP(_xlfn.TEXTSPLIT(J12,";"),
    _xlfn.LAMBDA(_xlpm.x,
        _xlfn.LET(_xlpm.kv,_xlfn.TEXTSPLIT(_xlpm.x,"="),
        VLOOKUP(VALUE(INDEX(_xlpm.kv,1)),table_loot[],2,0)&amp;" * "&amp;INDEX(_xlpm.kv,2))))),"")</f>
        <v>天然木材 * 2</v>
      </c>
      <c r="L12" s="15" t="s">
        <v>199</v>
      </c>
      <c r="M12" s="15" t="s">
        <v>200</v>
      </c>
    </row>
    <row r="13" spans="1:13" x14ac:dyDescent="0.2">
      <c r="A13" s="4">
        <v>6210101</v>
      </c>
      <c r="B13" s="4">
        <v>2</v>
      </c>
      <c r="C13" s="9" t="s">
        <v>194</v>
      </c>
      <c r="D13" s="4" t="str">
        <f t="shared" ref="D13" si="2">IF(A13&lt;&gt;"",_xlfn.TEXTJOIN("_",1,"dv_upgd_name",$A13:$B13),"")</f>
        <v>dv_upgd_name_6210101_2</v>
      </c>
      <c r="E13" s="9" t="s">
        <v>195</v>
      </c>
      <c r="F13" s="4" t="str">
        <f t="shared" ref="F13" si="3">IF(C13&lt;&gt;"",_xlfn.TEXTJOIN("_",1,"dv_upgd_desc",$A13:$B13),"")</f>
        <v>dv_upgd_desc_6210101_2</v>
      </c>
      <c r="G13" s="5" t="s">
        <v>210</v>
      </c>
      <c r="J13" s="18" t="s">
        <v>133</v>
      </c>
      <c r="K13" s="14" t="str" cm="1">
        <f t="array" ref="K13">IF(J13&lt;&gt;"",
_xlfn.TEXTJOIN("; ",1,
_xlfn.MAP(_xlfn.TEXTSPLIT(J13,";"),
    _xlfn.LAMBDA(_xlpm.x,
        _xlfn.LET(_xlpm.kv,_xlfn.TEXTSPLIT(_xlpm.x,"="),
        VLOOKUP(VALUE(INDEX(_xlpm.kv,1)),table_loot[],2,0)&amp;" * "&amp;INDEX(_xlpm.kv,2))))),"")</f>
        <v>木制零件 * 1</v>
      </c>
      <c r="L13" s="15" t="s">
        <v>199</v>
      </c>
      <c r="M13" s="15" t="s">
        <v>200</v>
      </c>
    </row>
    <row r="14" spans="1:13" x14ac:dyDescent="0.2">
      <c r="A14" s="4">
        <v>6210101</v>
      </c>
      <c r="B14" s="4">
        <v>3</v>
      </c>
      <c r="C14" s="9" t="s">
        <v>194</v>
      </c>
      <c r="D14" s="4" t="str">
        <f t="shared" ref="D14" si="4">IF(A14&lt;&gt;"",_xlfn.TEXTJOIN("_",1,"dv_upgd_name",$A14:$B14),"")</f>
        <v>dv_upgd_name_6210101_3</v>
      </c>
      <c r="E14" s="9" t="s">
        <v>196</v>
      </c>
      <c r="F14" s="4" t="str">
        <f t="shared" ref="F14" si="5">IF(C14&lt;&gt;"",_xlfn.TEXTJOIN("_",1,"dv_upgd_desc",$A14:$B14),"")</f>
        <v>dv_upgd_desc_6210101_3</v>
      </c>
      <c r="G14" s="5" t="s">
        <v>209</v>
      </c>
      <c r="J14" s="18" t="s">
        <v>92</v>
      </c>
      <c r="K14" s="14" t="str" cm="1">
        <f t="array" ref="K14">IF(J14&lt;&gt;"",
_xlfn.TEXTJOIN("; ",1,
_xlfn.MAP(_xlfn.TEXTSPLIT(J14,";"),
    _xlfn.LAMBDA(_xlpm.x,
        _xlfn.LET(_xlpm.kv,_xlfn.TEXTSPLIT(_xlpm.x,"="),
        VLOOKUP(VALUE(INDEX(_xlpm.kv,1)),table_loot[],2,0)&amp;" * "&amp;INDEX(_xlpm.kv,2))))),"")</f>
        <v>金属零件 * 1</v>
      </c>
      <c r="L14" s="15" t="s">
        <v>199</v>
      </c>
      <c r="M14" s="15" t="s">
        <v>200</v>
      </c>
    </row>
    <row r="15" spans="1:13" x14ac:dyDescent="0.2">
      <c r="A15" s="4">
        <v>6210101</v>
      </c>
      <c r="B15" s="4">
        <v>11</v>
      </c>
      <c r="C15" s="9" t="s">
        <v>194</v>
      </c>
      <c r="D15" s="4" t="str">
        <f t="shared" ref="D15" si="6">IF(A15&lt;&gt;"",_xlfn.TEXTJOIN("_",1,"dv_upgd_name",$A15:$B15),"")</f>
        <v>dv_upgd_name_6210101_11</v>
      </c>
      <c r="E15" s="9" t="s">
        <v>213</v>
      </c>
      <c r="F15" s="4" t="str">
        <f t="shared" ref="F15" si="7">IF(C15&lt;&gt;"",_xlfn.TEXTJOIN("_",1,"dv_upgd_desc",$A15:$B15),"")</f>
        <v>dv_upgd_desc_6210101_11</v>
      </c>
      <c r="G15" s="5" t="s">
        <v>219</v>
      </c>
      <c r="J15" s="18" t="s">
        <v>217</v>
      </c>
      <c r="K15" s="14" t="str" cm="1">
        <f t="array" ref="K15">IF(J15&lt;&gt;"",
_xlfn.TEXTJOIN("; ",1,
_xlfn.MAP(_xlfn.TEXTSPLIT(J15,";"),
    _xlfn.LAMBDA(_xlpm.x,
        _xlfn.LET(_xlpm.kv,_xlfn.TEXTSPLIT(_xlpm.x,"="),
        VLOOKUP(VALUE(INDEX(_xlpm.kv,1)),table_loot[],2,0)&amp;" * "&amp;INDEX(_xlpm.kv,2))))),"")</f>
        <v>胶 * 1; 废弃木材 * 1</v>
      </c>
      <c r="L15" s="15" t="s">
        <v>199</v>
      </c>
      <c r="M15" s="15" t="s">
        <v>200</v>
      </c>
    </row>
    <row r="16" spans="1:13" x14ac:dyDescent="0.2">
      <c r="A16" s="4">
        <v>6210101</v>
      </c>
      <c r="B16" s="4">
        <v>12</v>
      </c>
      <c r="C16" s="9" t="s">
        <v>194</v>
      </c>
      <c r="D16" s="4" t="str">
        <f t="shared" ref="D16" si="8">IF(A16&lt;&gt;"",_xlfn.TEXTJOIN("_",1,"dv_upgd_name",$A16:$B16),"")</f>
        <v>dv_upgd_name_6210101_12</v>
      </c>
      <c r="E16" s="9" t="s">
        <v>197</v>
      </c>
      <c r="F16" s="4" t="str">
        <f t="shared" ref="F16" si="9">IF(C16&lt;&gt;"",_xlfn.TEXTJOIN("_",1,"dv_upgd_desc",$A16:$B16),"")</f>
        <v>dv_upgd_desc_6210101_12</v>
      </c>
      <c r="G16" s="5" t="s">
        <v>220</v>
      </c>
      <c r="J16" s="18" t="s">
        <v>218</v>
      </c>
      <c r="K16" s="14" t="str" cm="1">
        <f t="array" ref="K16">IF(J16&lt;&gt;"",
_xlfn.TEXTJOIN("; ",1,
_xlfn.MAP(_xlfn.TEXTSPLIT(J16,";"),
    _xlfn.LAMBDA(_xlpm.x,
        _xlfn.LET(_xlpm.kv,_xlfn.TEXTSPLIT(_xlpm.x,"="),
        VLOOKUP(VALUE(INDEX(_xlpm.kv,1)),table_loot[],2,0)&amp;" * "&amp;INDEX(_xlpm.kv,2))))),"")</f>
        <v>胶 * 1; 废弃金属 * 1</v>
      </c>
      <c r="L16" s="15" t="s">
        <v>199</v>
      </c>
      <c r="M16" s="15" t="s">
        <v>200</v>
      </c>
    </row>
    <row r="17" spans="1:13" x14ac:dyDescent="0.2">
      <c r="A17" s="4">
        <v>6210101</v>
      </c>
      <c r="B17" s="4">
        <v>21</v>
      </c>
      <c r="C17" s="9" t="s">
        <v>194</v>
      </c>
      <c r="D17" s="4" t="str">
        <f t="shared" ref="D17" si="10">IF(A17&lt;&gt;"",_xlfn.TEXTJOIN("_",1,"dv_upgd_name",$A17:$B17),"")</f>
        <v>dv_upgd_name_6210101_21</v>
      </c>
      <c r="E17" s="9" t="s">
        <v>214</v>
      </c>
      <c r="F17" s="4" t="str">
        <f t="shared" ref="F17" si="11">IF(C17&lt;&gt;"",_xlfn.TEXTJOIN("_",1,"dv_upgd_desc",$A17:$B17),"")</f>
        <v>dv_upgd_desc_6210101_21</v>
      </c>
      <c r="G17" s="5" t="s">
        <v>215</v>
      </c>
      <c r="H17" s="4">
        <v>22</v>
      </c>
      <c r="J17" s="18" t="s">
        <v>212</v>
      </c>
      <c r="K17" s="14" t="str" cm="1">
        <f t="array" ref="K17">IF(J17&lt;&gt;"",
_xlfn.TEXTJOIN("; ",1,
_xlfn.MAP(_xlfn.TEXTSPLIT(J17,";"),
    _xlfn.LAMBDA(_xlpm.x,
        _xlfn.LET(_xlpm.kv,_xlfn.TEXTSPLIT(_xlpm.x,"="),
        VLOOKUP(VALUE(INDEX(_xlpm.kv,1)),table_loot[],2,0)&amp;" * "&amp;INDEX(_xlpm.kv,2))))),"")</f>
        <v>易燃粉末 * 1</v>
      </c>
      <c r="L17" s="15" t="s">
        <v>199</v>
      </c>
      <c r="M17" s="15" t="s">
        <v>200</v>
      </c>
    </row>
    <row r="18" spans="1:13" x14ac:dyDescent="0.2">
      <c r="A18" s="4">
        <v>6210101</v>
      </c>
      <c r="B18" s="4">
        <v>22</v>
      </c>
      <c r="C18" s="9" t="s">
        <v>194</v>
      </c>
      <c r="D18" s="4" t="str">
        <f t="shared" ref="D18" si="12">IF(A18&lt;&gt;"",_xlfn.TEXTJOIN("_",1,"dv_upgd_name",$A18:$B18),"")</f>
        <v>dv_upgd_name_6210101_22</v>
      </c>
      <c r="E18" s="9" t="s">
        <v>211</v>
      </c>
      <c r="F18" s="4" t="str">
        <f t="shared" ref="F18" si="13">IF(C18&lt;&gt;"",_xlfn.TEXTJOIN("_",1,"dv_upgd_desc",$A18:$B18),"")</f>
        <v>dv_upgd_desc_6210101_22</v>
      </c>
      <c r="G18" s="5" t="s">
        <v>215</v>
      </c>
      <c r="H18" s="4">
        <v>21</v>
      </c>
      <c r="J18" s="18" t="s">
        <v>216</v>
      </c>
      <c r="K18" s="14" t="str" cm="1">
        <f t="array" ref="K18">IF(J18&lt;&gt;"",
_xlfn.TEXTJOIN("; ",1,
_xlfn.MAP(_xlfn.TEXTSPLIT(J18,";"),
    _xlfn.LAMBDA(_xlpm.x,
        _xlfn.LET(_xlpm.kv,_xlfn.TEXTSPLIT(_xlpm.x,"="),
        VLOOKUP(VALUE(INDEX(_xlpm.kv,1)),table_loot[],2,0)&amp;" * "&amp;INDEX(_xlpm.kv,2))))),"")</f>
        <v>绑线 * 2</v>
      </c>
      <c r="L18" s="15" t="s">
        <v>199</v>
      </c>
      <c r="M18" s="15" t="s">
        <v>200</v>
      </c>
    </row>
    <row r="19" spans="1:13" x14ac:dyDescent="0.2">
      <c r="A19" s="4">
        <v>6210101</v>
      </c>
      <c r="B19" s="4">
        <v>91</v>
      </c>
      <c r="C19" s="9" t="s">
        <v>194</v>
      </c>
      <c r="D19" s="4" t="str">
        <f t="shared" ref="D19" si="14">IF(A19&lt;&gt;"",_xlfn.TEXTJOIN("_",1,"dv_upgd_name",$A19:$B19),"")</f>
        <v>dv_upgd_name_6210101_91</v>
      </c>
      <c r="E19" s="9" t="s">
        <v>184</v>
      </c>
      <c r="F19" s="4" t="str">
        <f t="shared" ref="F19" si="15">IF(C19&lt;&gt;"",_xlfn.TEXTJOIN("_",1,"dv_upgd_desc",$A19:$B19),"")</f>
        <v>dv_upgd_desc_6210101_91</v>
      </c>
      <c r="G19" s="5" t="s">
        <v>208</v>
      </c>
      <c r="J19" s="4" t="s">
        <v>42</v>
      </c>
      <c r="K19" s="14" t="str" cm="1">
        <f t="array" ref="K19">IF(J19&lt;&gt;"",
_xlfn.TEXTJOIN("; ",1,
_xlfn.MAP(_xlfn.TEXTSPLIT(J19,";"),
    _xlfn.LAMBDA(_xlpm.x,
        _xlfn.LET(_xlpm.kv,_xlfn.TEXTSPLIT(_xlpm.x,"="),
        VLOOKUP(VALUE(INDEX(_xlpm.kv,1)),table_loot[],2,0)&amp;" * "&amp;INDEX(_xlpm.kv,2))))),"")</f>
        <v>灵魂 * 1</v>
      </c>
      <c r="L19" s="15" t="s">
        <v>199</v>
      </c>
      <c r="M19" s="15" t="s">
        <v>200</v>
      </c>
    </row>
    <row r="21" spans="1:13" x14ac:dyDescent="0.2">
      <c r="A21" s="4">
        <v>6210102</v>
      </c>
      <c r="B21" s="4">
        <v>11</v>
      </c>
      <c r="C21" s="9" t="s">
        <v>221</v>
      </c>
      <c r="D21" s="4" t="str">
        <f t="shared" ref="D21" si="16">IF(A21&lt;&gt;"",_xlfn.TEXTJOIN("_",1,"dv_upgd_name",$A21:$B21),"")</f>
        <v>dv_upgd_name_6210102_11</v>
      </c>
      <c r="E21" s="9" t="s">
        <v>222</v>
      </c>
      <c r="F21" s="4" t="str">
        <f t="shared" ref="F21" si="17">IF(C21&lt;&gt;"",_xlfn.TEXTJOIN("_",1,"dv_upgd_desc",$A21:$B21),"")</f>
        <v>dv_upgd_desc_6210102_11</v>
      </c>
      <c r="G21" s="5" t="s">
        <v>229</v>
      </c>
      <c r="H21" s="4">
        <v>21</v>
      </c>
      <c r="J21" s="4" t="s">
        <v>92</v>
      </c>
      <c r="K21" s="14" t="str" cm="1">
        <f t="array" ref="K21">IF(J21&lt;&gt;"",
_xlfn.TEXTJOIN("; ",1,
_xlfn.MAP(_xlfn.TEXTSPLIT(J21,";"),
    _xlfn.LAMBDA(_xlpm.x,
        _xlfn.LET(_xlpm.kv,_xlfn.TEXTSPLIT(_xlpm.x,"="),
        VLOOKUP(VALUE(INDEX(_xlpm.kv,1)),table_loot[],2,0)&amp;" * "&amp;INDEX(_xlpm.kv,2))))),"")</f>
        <v>金属零件 * 1</v>
      </c>
      <c r="L21" s="15" t="s">
        <v>199</v>
      </c>
      <c r="M21" s="15" t="s">
        <v>200</v>
      </c>
    </row>
    <row r="22" spans="1:13" x14ac:dyDescent="0.2">
      <c r="A22" s="4">
        <v>6210102</v>
      </c>
      <c r="B22" s="4">
        <v>12</v>
      </c>
      <c r="C22" s="9" t="s">
        <v>221</v>
      </c>
      <c r="D22" s="4" t="str">
        <f t="shared" ref="D22:D23" si="18">IF(A22&lt;&gt;"",_xlfn.TEXTJOIN("_",1,"dv_upgd_name",$A22:$B22),"")</f>
        <v>dv_upgd_name_6210102_12</v>
      </c>
      <c r="E22" s="9" t="s">
        <v>223</v>
      </c>
      <c r="F22" s="4" t="str">
        <f t="shared" ref="F22:F23" si="19">IF(C22&lt;&gt;"",_xlfn.TEXTJOIN("_",1,"dv_upgd_desc",$A22:$B22),"")</f>
        <v>dv_upgd_desc_6210102_12</v>
      </c>
      <c r="G22" s="5" t="s">
        <v>228</v>
      </c>
      <c r="I22" s="4">
        <v>11</v>
      </c>
      <c r="J22" s="4" t="s">
        <v>232</v>
      </c>
      <c r="K22" s="14" t="str" cm="1">
        <f t="array" ref="K22">IF(J22&lt;&gt;"",
_xlfn.TEXTJOIN("; ",1,
_xlfn.MAP(_xlfn.TEXTSPLIT(J22,";"),
    _xlfn.LAMBDA(_xlpm.x,
        _xlfn.LET(_xlpm.kv,_xlfn.TEXTSPLIT(_xlpm.x,"="),
        VLOOKUP(VALUE(INDEX(_xlpm.kv,1)),table_loot[],2,0)&amp;" * "&amp;INDEX(_xlpm.kv,2))))),"")</f>
        <v>金属零件 * 2</v>
      </c>
      <c r="L22" s="15" t="s">
        <v>199</v>
      </c>
      <c r="M22" s="15" t="s">
        <v>200</v>
      </c>
    </row>
    <row r="23" spans="1:13" x14ac:dyDescent="0.2">
      <c r="A23" s="4">
        <v>6210102</v>
      </c>
      <c r="B23" s="4">
        <v>21</v>
      </c>
      <c r="C23" s="9" t="s">
        <v>221</v>
      </c>
      <c r="D23" s="4" t="str">
        <f t="shared" si="18"/>
        <v>dv_upgd_name_6210102_21</v>
      </c>
      <c r="E23" s="9" t="s">
        <v>224</v>
      </c>
      <c r="F23" s="4" t="str">
        <f t="shared" si="19"/>
        <v>dv_upgd_desc_6210102_21</v>
      </c>
      <c r="G23" s="5" t="s">
        <v>230</v>
      </c>
      <c r="H23" s="4">
        <v>11</v>
      </c>
      <c r="J23" s="4" t="s">
        <v>92</v>
      </c>
      <c r="K23" s="14" t="str" cm="1">
        <f t="array" ref="K23">IF(J23&lt;&gt;"",
_xlfn.TEXTJOIN("; ",1,
_xlfn.MAP(_xlfn.TEXTSPLIT(J23,";"),
    _xlfn.LAMBDA(_xlpm.x,
        _xlfn.LET(_xlpm.kv,_xlfn.TEXTSPLIT(_xlpm.x,"="),
        VLOOKUP(VALUE(INDEX(_xlpm.kv,1)),table_loot[],2,0)&amp;" * "&amp;INDEX(_xlpm.kv,2))))),"")</f>
        <v>金属零件 * 1</v>
      </c>
      <c r="L23" s="15" t="s">
        <v>199</v>
      </c>
      <c r="M23" s="15" t="s">
        <v>200</v>
      </c>
    </row>
    <row r="24" spans="1:13" x14ac:dyDescent="0.2">
      <c r="A24" s="4">
        <v>6210102</v>
      </c>
      <c r="B24" s="4">
        <v>22</v>
      </c>
      <c r="C24" s="9" t="s">
        <v>221</v>
      </c>
      <c r="D24" s="4" t="str">
        <f t="shared" ref="D24:D25" si="20">IF(A24&lt;&gt;"",_xlfn.TEXTJOIN("_",1,"dv_upgd_name",$A24:$B24),"")</f>
        <v>dv_upgd_name_6210102_22</v>
      </c>
      <c r="E24" s="9" t="s">
        <v>225</v>
      </c>
      <c r="F24" s="4" t="str">
        <f t="shared" ref="F24:F25" si="21">IF(C24&lt;&gt;"",_xlfn.TEXTJOIN("_",1,"dv_upgd_desc",$A24:$B24),"")</f>
        <v>dv_upgd_desc_6210102_22</v>
      </c>
      <c r="G24" s="5" t="s">
        <v>231</v>
      </c>
      <c r="I24" s="4">
        <v>21</v>
      </c>
      <c r="J24" s="4" t="s">
        <v>232</v>
      </c>
      <c r="K24" s="14" t="str" cm="1">
        <f t="array" ref="K24">IF(J24&lt;&gt;"",
_xlfn.TEXTJOIN("; ",1,
_xlfn.MAP(_xlfn.TEXTSPLIT(J24,";"),
    _xlfn.LAMBDA(_xlpm.x,
        _xlfn.LET(_xlpm.kv,_xlfn.TEXTSPLIT(_xlpm.x,"="),
        VLOOKUP(VALUE(INDEX(_xlpm.kv,1)),table_loot[],2,0)&amp;" * "&amp;INDEX(_xlpm.kv,2))))),"")</f>
        <v>金属零件 * 2</v>
      </c>
      <c r="L24" s="15" t="s">
        <v>199</v>
      </c>
      <c r="M24" s="15" t="s">
        <v>200</v>
      </c>
    </row>
    <row r="25" spans="1:13" x14ac:dyDescent="0.2">
      <c r="A25" s="4">
        <v>6210102</v>
      </c>
      <c r="B25" s="4">
        <v>31</v>
      </c>
      <c r="C25" s="9" t="s">
        <v>221</v>
      </c>
      <c r="D25" s="4" t="str">
        <f t="shared" si="20"/>
        <v>dv_upgd_name_6210102_31</v>
      </c>
      <c r="E25" s="9" t="s">
        <v>226</v>
      </c>
      <c r="F25" s="4" t="str">
        <f t="shared" si="21"/>
        <v>dv_upgd_desc_6210102_31</v>
      </c>
      <c r="G25" s="5" t="s">
        <v>215</v>
      </c>
      <c r="J25" s="4" t="s">
        <v>227</v>
      </c>
      <c r="K25" s="14" t="str" cm="1">
        <f t="array" ref="K25">IF(J25&lt;&gt;"",
_xlfn.TEXTJOIN("; ",1,
_xlfn.MAP(_xlfn.TEXTSPLIT(J25,";"),
    _xlfn.LAMBDA(_xlpm.x,
        _xlfn.LET(_xlpm.kv,_xlfn.TEXTSPLIT(_xlpm.x,"="),
        VLOOKUP(VALUE(INDEX(_xlpm.kv,1)),table_loot[],2,0)&amp;" * "&amp;INDEX(_xlpm.kv,2))))),"")</f>
        <v>易燃粉末 * 3; 金属零件 * 3</v>
      </c>
      <c r="L25" s="15" t="s">
        <v>199</v>
      </c>
      <c r="M25" s="15" t="s">
        <v>200</v>
      </c>
    </row>
    <row r="26" spans="1:13" x14ac:dyDescent="0.2">
      <c r="A26" s="4">
        <v>6210102</v>
      </c>
      <c r="B26" s="4">
        <v>91</v>
      </c>
      <c r="C26" s="9" t="s">
        <v>221</v>
      </c>
      <c r="D26" s="4" t="str">
        <f t="shared" ref="D26" si="22">IF(A26&lt;&gt;"",_xlfn.TEXTJOIN("_",1,"dv_upgd_name",$A26:$B26),"")</f>
        <v>dv_upgd_name_6210102_91</v>
      </c>
      <c r="E26" s="9" t="s">
        <v>184</v>
      </c>
      <c r="F26" s="4" t="str">
        <f t="shared" ref="F26" si="23">IF(C26&lt;&gt;"",_xlfn.TEXTJOIN("_",1,"dv_upgd_desc",$A26:$B26),"")</f>
        <v>dv_upgd_desc_6210102_91</v>
      </c>
      <c r="G26" s="5" t="s">
        <v>208</v>
      </c>
      <c r="J26" s="4" t="s">
        <v>42</v>
      </c>
      <c r="K26" s="14" t="str" cm="1">
        <f t="array" ref="K26">IF(J26&lt;&gt;"",
_xlfn.TEXTJOIN("; ",1,
_xlfn.MAP(_xlfn.TEXTSPLIT(J26,";"),
    _xlfn.LAMBDA(_xlpm.x,
        _xlfn.LET(_xlpm.kv,_xlfn.TEXTSPLIT(_xlpm.x,"="),
        VLOOKUP(VALUE(INDEX(_xlpm.kv,1)),table_loot[],2,0)&amp;" * "&amp;INDEX(_xlpm.kv,2))))),"")</f>
        <v>灵魂 * 1</v>
      </c>
      <c r="L26" s="15" t="s">
        <v>199</v>
      </c>
      <c r="M26" s="15" t="s">
        <v>200</v>
      </c>
    </row>
    <row r="28" spans="1:13" x14ac:dyDescent="0.2">
      <c r="A28" s="4">
        <v>6310101</v>
      </c>
      <c r="B28" s="4">
        <v>11</v>
      </c>
      <c r="C28" s="9" t="s">
        <v>3</v>
      </c>
      <c r="D28" s="4" t="str">
        <f t="shared" ref="D28:D39" si="24">IF(A28&lt;&gt;"",_xlfn.TEXTJOIN("_",1,"dv_upgd_name",$A28:$B28),"")</f>
        <v>dv_upgd_name_6310101_11</v>
      </c>
      <c r="E28" s="9" t="s">
        <v>159</v>
      </c>
      <c r="F28" s="4" t="str">
        <f t="shared" ref="F28:F39" si="25">IF(C28&lt;&gt;"",_xlfn.TEXTJOIN("_",1,"dv_upgd_desc",$A28:$B28),"")</f>
        <v>dv_upgd_desc_6310101_11</v>
      </c>
      <c r="G28" s="5" t="s">
        <v>164</v>
      </c>
      <c r="J28" s="4" t="s">
        <v>66</v>
      </c>
      <c r="K28" s="14" t="str" cm="1">
        <f t="array" ref="K28">IF(J28&lt;&gt;"",
_xlfn.TEXTJOIN("; ",1,
_xlfn.MAP(_xlfn.TEXTSPLIT(J28,";"),
    _xlfn.LAMBDA(_xlpm.x,
        _xlfn.LET(_xlpm.kv,_xlfn.TEXTSPLIT(_xlpm.x,"="),
        VLOOKUP(VALUE(INDEX(_xlpm.kv,1)),table_loot[],2,0)&amp;" * "&amp;INDEX(_xlpm.kv,2))))),"")</f>
        <v>磨刀石 * 1</v>
      </c>
      <c r="L28" s="15" t="s">
        <v>199</v>
      </c>
      <c r="M28" s="15" t="s">
        <v>200</v>
      </c>
    </row>
    <row r="29" spans="1:13" x14ac:dyDescent="0.2">
      <c r="A29" s="4">
        <v>6310101</v>
      </c>
      <c r="B29" s="4">
        <v>12</v>
      </c>
      <c r="C29" s="9" t="s">
        <v>3</v>
      </c>
      <c r="D29" s="4" t="str">
        <f t="shared" si="24"/>
        <v>dv_upgd_name_6310101_12</v>
      </c>
      <c r="E29" s="9" t="s">
        <v>153</v>
      </c>
      <c r="F29" s="4" t="str">
        <f t="shared" si="25"/>
        <v>dv_upgd_desc_6310101_12</v>
      </c>
      <c r="G29" s="5" t="s">
        <v>154</v>
      </c>
      <c r="I29" s="4">
        <v>11</v>
      </c>
      <c r="J29" s="4" t="s">
        <v>172</v>
      </c>
      <c r="K29" s="14" t="str" cm="1">
        <f t="array" ref="K29">IF(J29&lt;&gt;"",
_xlfn.TEXTJOIN("; ",1,
_xlfn.MAP(_xlfn.TEXTSPLIT(J29,";"),
    _xlfn.LAMBDA(_xlpm.x,
        _xlfn.LET(_xlpm.kv,_xlfn.TEXTSPLIT(_xlpm.x,"="),
        VLOOKUP(VALUE(INDEX(_xlpm.kv,1)),table_loot[],2,0)&amp;" * "&amp;INDEX(_xlpm.kv,2))))),"")</f>
        <v>金属零件 * 1; 磨刀石 * 2</v>
      </c>
      <c r="L29" s="15" t="s">
        <v>199</v>
      </c>
      <c r="M29" s="15" t="s">
        <v>200</v>
      </c>
    </row>
    <row r="30" spans="1:13" x14ac:dyDescent="0.2">
      <c r="A30" s="4">
        <v>6310101</v>
      </c>
      <c r="B30" s="4">
        <v>13</v>
      </c>
      <c r="C30" s="9" t="s">
        <v>3</v>
      </c>
      <c r="D30" s="4" t="str">
        <f t="shared" si="24"/>
        <v>dv_upgd_name_6310101_13</v>
      </c>
      <c r="E30" s="9" t="s">
        <v>152</v>
      </c>
      <c r="F30" s="4" t="str">
        <f t="shared" si="25"/>
        <v>dv_upgd_desc_6310101_13</v>
      </c>
      <c r="G30" s="5" t="s">
        <v>155</v>
      </c>
      <c r="I30" s="4">
        <v>12</v>
      </c>
      <c r="J30" s="4" t="s">
        <v>176</v>
      </c>
      <c r="K30" s="14" t="str" cm="1">
        <f t="array" ref="K30">IF(J30&lt;&gt;"",
_xlfn.TEXTJOIN("; ",1,
_xlfn.MAP(_xlfn.TEXTSPLIT(J30,";"),
    _xlfn.LAMBDA(_xlpm.x,
        _xlfn.LET(_xlpm.kv,_xlfn.TEXTSPLIT(_xlpm.x,"="),
        VLOOKUP(VALUE(INDEX(_xlpm.kv,1)),table_loot[],2,0)&amp;" * "&amp;INDEX(_xlpm.kv,2))))),"")</f>
        <v>金属零件 * 1; 武器部件 * 1; 优质磨刀石 * 1</v>
      </c>
      <c r="L30" s="15" t="s">
        <v>199</v>
      </c>
      <c r="M30" s="15" t="s">
        <v>200</v>
      </c>
    </row>
    <row r="31" spans="1:13" x14ac:dyDescent="0.2">
      <c r="A31" s="4">
        <v>6310101</v>
      </c>
      <c r="B31" s="4">
        <v>21</v>
      </c>
      <c r="C31" s="9" t="s">
        <v>3</v>
      </c>
      <c r="D31" s="4" t="str">
        <f t="shared" si="24"/>
        <v>dv_upgd_name_6310101_21</v>
      </c>
      <c r="E31" s="9" t="s">
        <v>168</v>
      </c>
      <c r="F31" s="4" t="str">
        <f t="shared" si="25"/>
        <v>dv_upgd_desc_6310101_21</v>
      </c>
      <c r="G31" s="5" t="s">
        <v>169</v>
      </c>
      <c r="H31" s="4">
        <v>22</v>
      </c>
      <c r="J31" s="4" t="s">
        <v>175</v>
      </c>
      <c r="K31" s="14" t="str" cm="1">
        <f t="array" ref="K31">IF(J31&lt;&gt;"",
_xlfn.TEXTJOIN("; ",1,
_xlfn.MAP(_xlfn.TEXTSPLIT(J31,";"),
    _xlfn.LAMBDA(_xlpm.x,
        _xlfn.LET(_xlpm.kv,_xlfn.TEXTSPLIT(_xlpm.x,"="),
        VLOOKUP(VALUE(INDEX(_xlpm.kv,1)),table_loot[],2,0)&amp;" * "&amp;INDEX(_xlpm.kv,2))))),"")</f>
        <v>柔软皮毛 * 1; 优质磨刀石 * 2</v>
      </c>
      <c r="L31" s="15" t="s">
        <v>199</v>
      </c>
      <c r="M31" s="15" t="s">
        <v>200</v>
      </c>
    </row>
    <row r="32" spans="1:13" x14ac:dyDescent="0.2">
      <c r="A32" s="4">
        <v>6310101</v>
      </c>
      <c r="B32" s="4">
        <v>22</v>
      </c>
      <c r="C32" s="9" t="s">
        <v>3</v>
      </c>
      <c r="D32" s="4" t="str">
        <f t="shared" si="24"/>
        <v>dv_upgd_name_6310101_22</v>
      </c>
      <c r="E32" s="9" t="s">
        <v>161</v>
      </c>
      <c r="F32" s="4" t="str">
        <f t="shared" si="25"/>
        <v>dv_upgd_desc_6310101_22</v>
      </c>
      <c r="G32" s="5" t="s">
        <v>162</v>
      </c>
      <c r="H32" s="4">
        <v>23</v>
      </c>
      <c r="J32" s="4" t="s">
        <v>174</v>
      </c>
      <c r="K32" s="14" t="str" cm="1">
        <f t="array" ref="K32">IF(J32&lt;&gt;"",
_xlfn.TEXTJOIN("; ",1,
_xlfn.MAP(_xlfn.TEXTSPLIT(J32,";"),
    _xlfn.LAMBDA(_xlpm.x,
        _xlfn.LET(_xlpm.kv,_xlfn.TEXTSPLIT(_xlpm.x,"="),
        VLOOKUP(VALUE(INDEX(_xlpm.kv,1)),table_loot[],2,0)&amp;" * "&amp;INDEX(_xlpm.kv,2))))),"")</f>
        <v>柔软皮毛 * 1; 武器部件 * 2</v>
      </c>
      <c r="L32" s="15" t="s">
        <v>199</v>
      </c>
      <c r="M32" s="15" t="s">
        <v>200</v>
      </c>
    </row>
    <row r="33" spans="1:13" x14ac:dyDescent="0.2">
      <c r="A33" s="4">
        <v>6310101</v>
      </c>
      <c r="B33" s="4">
        <v>23</v>
      </c>
      <c r="C33" s="9" t="s">
        <v>3</v>
      </c>
      <c r="D33" s="4" t="str">
        <f t="shared" si="24"/>
        <v>dv_upgd_name_6310101_23</v>
      </c>
      <c r="E33" s="9" t="s">
        <v>167</v>
      </c>
      <c r="F33" s="4" t="str">
        <f t="shared" si="25"/>
        <v>dv_upgd_desc_6310101_23</v>
      </c>
      <c r="G33" s="5" t="s">
        <v>170</v>
      </c>
      <c r="H33" s="4">
        <v>21</v>
      </c>
      <c r="J33" s="4" t="s">
        <v>173</v>
      </c>
      <c r="K33" s="14" t="str" cm="1">
        <f t="array" ref="K33">IF(J33&lt;&gt;"",
_xlfn.TEXTJOIN("; ",1,
_xlfn.MAP(_xlfn.TEXTSPLIT(J33,";"),
    _xlfn.LAMBDA(_xlpm.x,
        _xlfn.LET(_xlpm.kv,_xlfn.TEXTSPLIT(_xlpm.x,"="),
        VLOOKUP(VALUE(INDEX(_xlpm.kv,1)),table_loot[],2,0)&amp;" * "&amp;INDEX(_xlpm.kv,2))))),"")</f>
        <v>武器部件 * 1; 优质磨刀石 * 1</v>
      </c>
      <c r="L33" s="15" t="s">
        <v>199</v>
      </c>
      <c r="M33" s="15" t="s">
        <v>200</v>
      </c>
    </row>
    <row r="34" spans="1:13" x14ac:dyDescent="0.2">
      <c r="A34" s="4">
        <v>6310101</v>
      </c>
      <c r="B34" s="4">
        <v>31</v>
      </c>
      <c r="C34" s="9" t="s">
        <v>3</v>
      </c>
      <c r="D34" s="4" t="str">
        <f t="shared" si="24"/>
        <v>dv_upgd_name_6310101_31</v>
      </c>
      <c r="E34" s="9" t="s">
        <v>151</v>
      </c>
      <c r="F34" s="4" t="str">
        <f t="shared" si="25"/>
        <v>dv_upgd_desc_6310101_31</v>
      </c>
      <c r="G34" s="5" t="s">
        <v>160</v>
      </c>
      <c r="J34" s="4" t="s">
        <v>92</v>
      </c>
      <c r="K34" s="14" t="str" cm="1">
        <f t="array" ref="K34">IF(J34&lt;&gt;"",
_xlfn.TEXTJOIN("; ",1,
_xlfn.MAP(_xlfn.TEXTSPLIT(J34,";"),
    _xlfn.LAMBDA(_xlpm.x,
        _xlfn.LET(_xlpm.kv,_xlfn.TEXTSPLIT(_xlpm.x,"="),
        VLOOKUP(VALUE(INDEX(_xlpm.kv,1)),table_loot[],2,0)&amp;" * "&amp;INDEX(_xlpm.kv,2))))),"")</f>
        <v>金属零件 * 1</v>
      </c>
      <c r="L34" s="15" t="s">
        <v>199</v>
      </c>
      <c r="M34" s="15" t="s">
        <v>200</v>
      </c>
    </row>
    <row r="35" spans="1:13" x14ac:dyDescent="0.2">
      <c r="A35" s="4">
        <v>6310101</v>
      </c>
      <c r="B35" s="4">
        <v>41</v>
      </c>
      <c r="C35" s="9" t="s">
        <v>3</v>
      </c>
      <c r="D35" s="4" t="str">
        <f t="shared" si="24"/>
        <v>dv_upgd_name_6310101_41</v>
      </c>
      <c r="E35" s="9" t="s">
        <v>156</v>
      </c>
      <c r="F35" s="4" t="str">
        <f t="shared" si="25"/>
        <v>dv_upgd_desc_6310101_41</v>
      </c>
      <c r="G35" s="5" t="s">
        <v>157</v>
      </c>
      <c r="J35" s="4" t="s">
        <v>177</v>
      </c>
      <c r="K35" s="14" t="str" cm="1">
        <f t="array" ref="K35">IF(J35&lt;&gt;"",
_xlfn.TEXTJOIN("; ",1,
_xlfn.MAP(_xlfn.TEXTSPLIT(J35,";"),
    _xlfn.LAMBDA(_xlpm.x,
        _xlfn.LET(_xlpm.kv,_xlfn.TEXTSPLIT(_xlpm.x,"="),
        VLOOKUP(VALUE(INDEX(_xlpm.kv,1)),table_loot[],2,0)&amp;" * "&amp;INDEX(_xlpm.kv,2))))),"")</f>
        <v>坚固皮革 * 1; 武器部件 * 1</v>
      </c>
      <c r="L35" s="15" t="s">
        <v>199</v>
      </c>
      <c r="M35" s="15" t="s">
        <v>200</v>
      </c>
    </row>
    <row r="36" spans="1:13" x14ac:dyDescent="0.2">
      <c r="A36" s="4">
        <v>6310101</v>
      </c>
      <c r="B36" s="4">
        <v>51</v>
      </c>
      <c r="C36" s="9" t="s">
        <v>3</v>
      </c>
      <c r="D36" s="4" t="str">
        <f t="shared" si="24"/>
        <v>dv_upgd_name_6310101_51</v>
      </c>
      <c r="E36" s="9" t="s">
        <v>158</v>
      </c>
      <c r="F36" s="4" t="str">
        <f t="shared" si="25"/>
        <v>dv_upgd_desc_6310101_51</v>
      </c>
      <c r="G36" s="5" t="s">
        <v>166</v>
      </c>
      <c r="H36" s="4">
        <v>52</v>
      </c>
      <c r="J36" s="4" t="s">
        <v>176</v>
      </c>
      <c r="K36" s="14" t="str" cm="1">
        <f t="array" ref="K36">IF(J36&lt;&gt;"",
_xlfn.TEXTJOIN("; ",1,
_xlfn.MAP(_xlfn.TEXTSPLIT(J36,";"),
    _xlfn.LAMBDA(_xlpm.x,
        _xlfn.LET(_xlpm.kv,_xlfn.TEXTSPLIT(_xlpm.x,"="),
        VLOOKUP(VALUE(INDEX(_xlpm.kv,1)),table_loot[],2,0)&amp;" * "&amp;INDEX(_xlpm.kv,2))))),"")</f>
        <v>金属零件 * 1; 武器部件 * 1; 优质磨刀石 * 1</v>
      </c>
      <c r="L36" s="15" t="s">
        <v>199</v>
      </c>
      <c r="M36" s="15" t="s">
        <v>200</v>
      </c>
    </row>
    <row r="37" spans="1:13" x14ac:dyDescent="0.2">
      <c r="A37" s="4">
        <v>6310101</v>
      </c>
      <c r="B37" s="4">
        <v>52</v>
      </c>
      <c r="C37" s="9" t="s">
        <v>3</v>
      </c>
      <c r="D37" s="4" t="str">
        <f t="shared" si="24"/>
        <v>dv_upgd_name_6310101_52</v>
      </c>
      <c r="E37" s="9" t="s">
        <v>163</v>
      </c>
      <c r="F37" s="4" t="str">
        <f t="shared" si="25"/>
        <v>dv_upgd_desc_6310101_52</v>
      </c>
      <c r="G37" s="5" t="s">
        <v>165</v>
      </c>
      <c r="H37" s="4">
        <v>51</v>
      </c>
      <c r="J37" s="15" t="s">
        <v>113</v>
      </c>
      <c r="K37" s="14" t="str" cm="1">
        <f t="array" ref="K37">IF(J37&lt;&gt;"",
_xlfn.TEXTJOIN("; ",1,
_xlfn.MAP(_xlfn.TEXTSPLIT(J37,";"),
    _xlfn.LAMBDA(_xlpm.x,
        _xlfn.LET(_xlpm.kv,_xlfn.TEXTSPLIT(_xlpm.x,"="),
        VLOOKUP(VALUE(INDEX(_xlpm.kv,1)),table_loot[],2,0)&amp;" * "&amp;INDEX(_xlpm.kv,2))))),"")</f>
        <v>金币 * 99999</v>
      </c>
      <c r="L37" s="15" t="s">
        <v>199</v>
      </c>
      <c r="M37" s="15" t="s">
        <v>200</v>
      </c>
    </row>
    <row r="38" spans="1:13" x14ac:dyDescent="0.2">
      <c r="A38" s="4">
        <v>6310101</v>
      </c>
      <c r="B38" s="4">
        <v>91</v>
      </c>
      <c r="C38" s="9" t="s">
        <v>3</v>
      </c>
      <c r="D38" s="4" t="str">
        <f t="shared" si="24"/>
        <v>dv_upgd_name_6310101_91</v>
      </c>
      <c r="E38" s="9" t="s">
        <v>185</v>
      </c>
      <c r="F38" s="4" t="str">
        <f t="shared" si="25"/>
        <v>dv_upgd_desc_6310101_91</v>
      </c>
      <c r="G38" s="5" t="s">
        <v>55</v>
      </c>
      <c r="J38" s="4" t="s">
        <v>42</v>
      </c>
      <c r="K38" s="14" t="str" cm="1">
        <f t="array" ref="K38">IF(J38&lt;&gt;"",
_xlfn.TEXTJOIN("; ",1,
_xlfn.MAP(_xlfn.TEXTSPLIT(J38,";"),
    _xlfn.LAMBDA(_xlpm.x,
        _xlfn.LET(_xlpm.kv,_xlfn.TEXTSPLIT(_xlpm.x,"="),
        VLOOKUP(VALUE(INDEX(_xlpm.kv,1)),table_loot[],2,0)&amp;" * "&amp;INDEX(_xlpm.kv,2))))),"")</f>
        <v>灵魂 * 1</v>
      </c>
      <c r="L38" s="15" t="s">
        <v>199</v>
      </c>
      <c r="M38" s="15" t="s">
        <v>200</v>
      </c>
    </row>
    <row r="39" spans="1:13" x14ac:dyDescent="0.2">
      <c r="D39" s="4" t="str">
        <f t="shared" si="24"/>
        <v/>
      </c>
      <c r="F39" s="4" t="str">
        <f t="shared" si="25"/>
        <v/>
      </c>
      <c r="K39" s="14" t="str" cm="1">
        <f t="array" ref="K39">IF(J39&lt;&gt;"",
_xlfn.TEXTJOIN("; ",1,
_xlfn.MAP(_xlfn.TEXTSPLIT(J39,";"),
    _xlfn.LAMBDA(_xlpm.x,
        _xlfn.LET(_xlpm.kv,_xlfn.TEXTSPLIT(_xlpm.x,"="),
        VLOOKUP(VALUE(INDEX(_xlpm.kv,1)),table_loot[],2,0)&amp;" * "&amp;INDEX(_xlpm.kv,2))))),"")</f>
        <v/>
      </c>
    </row>
    <row r="40" spans="1:13" x14ac:dyDescent="0.2">
      <c r="A40" s="4">
        <v>6310102</v>
      </c>
      <c r="B40" s="4">
        <v>0</v>
      </c>
      <c r="C40" s="9" t="s">
        <v>4</v>
      </c>
      <c r="D40" s="4" t="str">
        <f t="shared" ref="D40:D85" si="26">IF(A40&lt;&gt;"",_xlfn.TEXTJOIN("_",1,"dv_upgd_name",$A40:$B40),"")</f>
        <v>dv_upgd_name_6310102_0</v>
      </c>
      <c r="E40" s="17" t="s">
        <v>198</v>
      </c>
      <c r="F40" s="4" t="str">
        <f t="shared" ref="F40:F85" si="27">IF(C40&lt;&gt;"",_xlfn.TEXTJOIN("_",1,"dv_upgd_desc",$A40:$B40),"")</f>
        <v>dv_upgd_desc_6310102_0</v>
      </c>
      <c r="J40" s="15" t="s">
        <v>113</v>
      </c>
      <c r="K40" s="14" t="str" cm="1">
        <f t="array" ref="K40">IF(J40&lt;&gt;"",
_xlfn.TEXTJOIN("; ",1,
_xlfn.MAP(_xlfn.TEXTSPLIT(J40,";"),
    _xlfn.LAMBDA(_xlpm.x,
        _xlfn.LET(_xlpm.kv,_xlfn.TEXTSPLIT(_xlpm.x,"="),
        VLOOKUP(VALUE(INDEX(_xlpm.kv,1)),table_loot[],2,0)&amp;" * "&amp;INDEX(_xlpm.kv,2))))),"")</f>
        <v>金币 * 99999</v>
      </c>
      <c r="L40" s="15" t="s">
        <v>199</v>
      </c>
      <c r="M40" s="15" t="s">
        <v>200</v>
      </c>
    </row>
    <row r="41" spans="1:13" x14ac:dyDescent="0.2">
      <c r="D41" s="4" t="str">
        <f t="shared" si="26"/>
        <v/>
      </c>
      <c r="F41" s="4" t="str">
        <f t="shared" si="27"/>
        <v/>
      </c>
      <c r="K41" s="14" t="str" cm="1">
        <f t="array" ref="K41">IF(J41&lt;&gt;"",
_xlfn.TEXTJOIN("; ",1,
_xlfn.MAP(_xlfn.TEXTSPLIT(J41,";"),
    _xlfn.LAMBDA(_xlpm.x,
        _xlfn.LET(_xlpm.kv,_xlfn.TEXTSPLIT(_xlpm.x,"="),
        VLOOKUP(VALUE(INDEX(_xlpm.kv,1)),table_loot[],2,0)&amp;" * "&amp;INDEX(_xlpm.kv,2))))),"")</f>
        <v/>
      </c>
    </row>
    <row r="42" spans="1:13" x14ac:dyDescent="0.2">
      <c r="A42" s="4">
        <v>6310103</v>
      </c>
      <c r="B42" s="4">
        <v>11</v>
      </c>
      <c r="C42" s="9" t="s">
        <v>5</v>
      </c>
      <c r="D42" s="4" t="str">
        <f t="shared" si="26"/>
        <v>dv_upgd_name_6310103_11</v>
      </c>
      <c r="E42" s="9" t="s">
        <v>57</v>
      </c>
      <c r="F42" s="4" t="str">
        <f t="shared" si="27"/>
        <v>dv_upgd_desc_6310103_11</v>
      </c>
      <c r="G42" s="5" t="s">
        <v>60</v>
      </c>
      <c r="J42" s="4" t="s">
        <v>66</v>
      </c>
      <c r="K42" s="14" t="str" cm="1">
        <f t="array" ref="K42">IF(J42&lt;&gt;"",
_xlfn.TEXTJOIN("; ",1,
_xlfn.MAP(_xlfn.TEXTSPLIT(J42,";"),
    _xlfn.LAMBDA(_xlpm.x,
        _xlfn.LET(_xlpm.kv,_xlfn.TEXTSPLIT(_xlpm.x,"="),
        VLOOKUP(VALUE(INDEX(_xlpm.kv,1)),table_loot[],2,0)&amp;" * "&amp;INDEX(_xlpm.kv,2))))),"")</f>
        <v>磨刀石 * 1</v>
      </c>
      <c r="L42" s="15" t="s">
        <v>199</v>
      </c>
      <c r="M42" s="15" t="s">
        <v>200</v>
      </c>
    </row>
    <row r="43" spans="1:13" x14ac:dyDescent="0.2">
      <c r="A43" s="4">
        <v>6310103</v>
      </c>
      <c r="B43" s="4">
        <v>21</v>
      </c>
      <c r="C43" s="9" t="s">
        <v>5</v>
      </c>
      <c r="D43" s="4" t="str">
        <f t="shared" si="26"/>
        <v>dv_upgd_name_6310103_21</v>
      </c>
      <c r="E43" s="9" t="s">
        <v>53</v>
      </c>
      <c r="F43" s="4" t="str">
        <f t="shared" si="27"/>
        <v>dv_upgd_desc_6310103_21</v>
      </c>
      <c r="G43" s="5" t="s">
        <v>61</v>
      </c>
      <c r="H43" s="4">
        <v>31</v>
      </c>
      <c r="J43" s="4" t="s">
        <v>94</v>
      </c>
      <c r="K43" s="14" t="str" cm="1">
        <f t="array" ref="K43">IF(J43&lt;&gt;"",
_xlfn.TEXTJOIN("; ",1,
_xlfn.MAP(_xlfn.TEXTSPLIT(J43,";"),
    _xlfn.LAMBDA(_xlpm.x,
        _xlfn.LET(_xlpm.kv,_xlfn.TEXTSPLIT(_xlpm.x,"="),
        VLOOKUP(VALUE(INDEX(_xlpm.kv,1)),table_loot[],2,0)&amp;" * "&amp;INDEX(_xlpm.kv,2))))),"")</f>
        <v>柔软皮毛 * 1; 木制零件 * 1</v>
      </c>
      <c r="L43" s="15" t="s">
        <v>199</v>
      </c>
      <c r="M43" s="15" t="s">
        <v>200</v>
      </c>
    </row>
    <row r="44" spans="1:13" x14ac:dyDescent="0.2">
      <c r="A44" s="4">
        <v>6310103</v>
      </c>
      <c r="B44" s="4">
        <v>22</v>
      </c>
      <c r="C44" s="9" t="s">
        <v>5</v>
      </c>
      <c r="D44" s="4" t="str">
        <f t="shared" si="26"/>
        <v>dv_upgd_name_6310103_22</v>
      </c>
      <c r="E44" s="9" t="s">
        <v>54</v>
      </c>
      <c r="F44" s="4" t="str">
        <f t="shared" si="27"/>
        <v>dv_upgd_desc_6310103_22</v>
      </c>
      <c r="G44" s="5" t="s">
        <v>62</v>
      </c>
      <c r="I44" s="4">
        <v>21</v>
      </c>
      <c r="J44" s="4" t="s">
        <v>93</v>
      </c>
      <c r="K44" s="14" t="str" cm="1">
        <f t="array" ref="K44">IF(J44&lt;&gt;"",
_xlfn.TEXTJOIN("; ",1,
_xlfn.MAP(_xlfn.TEXTSPLIT(J44,";"),
    _xlfn.LAMBDA(_xlpm.x,
        _xlfn.LET(_xlpm.kv,_xlfn.TEXTSPLIT(_xlpm.x,"="),
        VLOOKUP(VALUE(INDEX(_xlpm.kv,1)),table_loot[],2,0)&amp;" * "&amp;INDEX(_xlpm.kv,2))))),"")</f>
        <v>硬化兽皮 * 1; 武器部件 * 1</v>
      </c>
      <c r="L44" s="15" t="s">
        <v>199</v>
      </c>
      <c r="M44" s="15" t="s">
        <v>200</v>
      </c>
    </row>
    <row r="45" spans="1:13" x14ac:dyDescent="0.2">
      <c r="A45" s="4">
        <v>6310103</v>
      </c>
      <c r="B45" s="4">
        <v>31</v>
      </c>
      <c r="C45" s="9" t="s">
        <v>5</v>
      </c>
      <c r="D45" s="4" t="str">
        <f t="shared" si="26"/>
        <v>dv_upgd_name_6310103_31</v>
      </c>
      <c r="E45" s="9" t="s">
        <v>58</v>
      </c>
      <c r="F45" s="4" t="str">
        <f t="shared" si="27"/>
        <v>dv_upgd_desc_6310103_31</v>
      </c>
      <c r="G45" s="5" t="s">
        <v>63</v>
      </c>
      <c r="H45" s="4">
        <v>21</v>
      </c>
      <c r="J45" s="4" t="s">
        <v>92</v>
      </c>
      <c r="K45" s="14" t="str" cm="1">
        <f t="array" ref="K45">IF(J45&lt;&gt;"",
_xlfn.TEXTJOIN("; ",1,
_xlfn.MAP(_xlfn.TEXTSPLIT(J45,";"),
    _xlfn.LAMBDA(_xlpm.x,
        _xlfn.LET(_xlpm.kv,_xlfn.TEXTSPLIT(_xlpm.x,"="),
        VLOOKUP(VALUE(INDEX(_xlpm.kv,1)),table_loot[],2,0)&amp;" * "&amp;INDEX(_xlpm.kv,2))))),"")</f>
        <v>金属零件 * 1</v>
      </c>
      <c r="L45" s="15" t="s">
        <v>199</v>
      </c>
      <c r="M45" s="15" t="s">
        <v>200</v>
      </c>
    </row>
    <row r="46" spans="1:13" x14ac:dyDescent="0.2">
      <c r="A46" s="4">
        <v>6310103</v>
      </c>
      <c r="B46" s="4">
        <v>32</v>
      </c>
      <c r="C46" s="9" t="s">
        <v>5</v>
      </c>
      <c r="D46" s="4" t="str">
        <f t="shared" si="26"/>
        <v>dv_upgd_name_6310103_32</v>
      </c>
      <c r="E46" s="9" t="s">
        <v>59</v>
      </c>
      <c r="F46" s="4" t="str">
        <f t="shared" si="27"/>
        <v>dv_upgd_desc_6310103_32</v>
      </c>
      <c r="G46" s="5" t="s">
        <v>64</v>
      </c>
      <c r="I46" s="4">
        <v>31</v>
      </c>
      <c r="J46" s="4" t="s">
        <v>95</v>
      </c>
      <c r="K46" s="14" t="str" cm="1">
        <f t="array" ref="K46">IF(J46&lt;&gt;"",
_xlfn.TEXTJOIN("; ",1,
_xlfn.MAP(_xlfn.TEXTSPLIT(J46,";"),
    _xlfn.LAMBDA(_xlpm.x,
        _xlfn.LET(_xlpm.kv,_xlfn.TEXTSPLIT(_xlpm.x,"="),
        VLOOKUP(VALUE(INDEX(_xlpm.kv,1)),table_loot[],2,0)&amp;" * "&amp;INDEX(_xlpm.kv,2))))),"")</f>
        <v>金属零件 * 2; 优质磨刀石 * 1</v>
      </c>
      <c r="L46" s="15" t="s">
        <v>199</v>
      </c>
      <c r="M46" s="15" t="s">
        <v>200</v>
      </c>
    </row>
    <row r="47" spans="1:13" x14ac:dyDescent="0.2">
      <c r="A47" s="4">
        <v>6310103</v>
      </c>
      <c r="B47" s="4">
        <v>91</v>
      </c>
      <c r="C47" s="9" t="s">
        <v>5</v>
      </c>
      <c r="D47" s="4" t="str">
        <f t="shared" si="26"/>
        <v>dv_upgd_name_6310103_91</v>
      </c>
      <c r="E47" s="9" t="s">
        <v>56</v>
      </c>
      <c r="F47" s="4" t="str">
        <f t="shared" si="27"/>
        <v>dv_upgd_desc_6310103_91</v>
      </c>
      <c r="G47" s="5" t="s">
        <v>55</v>
      </c>
      <c r="J47" s="4" t="s">
        <v>42</v>
      </c>
      <c r="K47" s="14" t="str" cm="1">
        <f t="array" ref="K47">IF(J47&lt;&gt;"",
_xlfn.TEXTJOIN("; ",1,
_xlfn.MAP(_xlfn.TEXTSPLIT(J47,";"),
    _xlfn.LAMBDA(_xlpm.x,
        _xlfn.LET(_xlpm.kv,_xlfn.TEXTSPLIT(_xlpm.x,"="),
        VLOOKUP(VALUE(INDEX(_xlpm.kv,1)),table_loot[],2,0)&amp;" * "&amp;INDEX(_xlpm.kv,2))))),"")</f>
        <v>灵魂 * 1</v>
      </c>
      <c r="L47" s="15" t="s">
        <v>199</v>
      </c>
      <c r="M47" s="15" t="s">
        <v>200</v>
      </c>
    </row>
    <row r="48" spans="1:13" x14ac:dyDescent="0.2">
      <c r="D48" s="4" t="str">
        <f t="shared" si="26"/>
        <v/>
      </c>
      <c r="F48" s="4" t="str">
        <f t="shared" si="27"/>
        <v/>
      </c>
      <c r="K48" s="14" t="str" cm="1">
        <f t="array" ref="K48">IF(J48&lt;&gt;"",
_xlfn.TEXTJOIN("; ",1,
_xlfn.MAP(_xlfn.TEXTSPLIT(J48,";"),
    _xlfn.LAMBDA(_xlpm.x,
        _xlfn.LET(_xlpm.kv,_xlfn.TEXTSPLIT(_xlpm.x,"="),
        VLOOKUP(VALUE(INDEX(_xlpm.kv,1)),table_loot[],2,0)&amp;" * "&amp;INDEX(_xlpm.kv,2))))),"")</f>
        <v/>
      </c>
    </row>
    <row r="49" spans="1:13" x14ac:dyDescent="0.2">
      <c r="A49" s="4">
        <v>6310104</v>
      </c>
      <c r="B49" s="4">
        <v>11</v>
      </c>
      <c r="C49" s="9" t="s">
        <v>6</v>
      </c>
      <c r="D49" s="4" t="str">
        <f t="shared" si="26"/>
        <v>dv_upgd_name_6310104_11</v>
      </c>
      <c r="E49" s="9" t="s">
        <v>99</v>
      </c>
      <c r="F49" s="4" t="str">
        <f t="shared" si="27"/>
        <v>dv_upgd_desc_6310104_11</v>
      </c>
      <c r="G49" s="5" t="s">
        <v>104</v>
      </c>
      <c r="H49" s="4">
        <v>21</v>
      </c>
      <c r="J49" s="4" t="s">
        <v>109</v>
      </c>
      <c r="K49" s="14" t="str" cm="1">
        <f t="array" ref="K49">IF(J49&lt;&gt;"",
_xlfn.TEXTJOIN("; ",1,
_xlfn.MAP(_xlfn.TEXTSPLIT(J49,";"),
    _xlfn.LAMBDA(_xlpm.x,
        _xlfn.LET(_xlpm.kv,_xlfn.TEXTSPLIT(_xlpm.x,"="),
        VLOOKUP(VALUE(INDEX(_xlpm.kv,1)),table_loot[],2,0)&amp;" * "&amp;INDEX(_xlpm.kv,2))))),"")</f>
        <v>天然石材 * 1</v>
      </c>
      <c r="L49" s="15" t="s">
        <v>199</v>
      </c>
      <c r="M49" s="15" t="s">
        <v>200</v>
      </c>
    </row>
    <row r="50" spans="1:13" x14ac:dyDescent="0.2">
      <c r="A50" s="4">
        <v>6310104</v>
      </c>
      <c r="B50" s="4">
        <v>12</v>
      </c>
      <c r="C50" s="9" t="s">
        <v>6</v>
      </c>
      <c r="D50" s="4" t="str">
        <f t="shared" ref="D50:D54" si="28">IF(A50&lt;&gt;"",_xlfn.TEXTJOIN("_",1,"dv_upgd_name",$A50:$B50),"")</f>
        <v>dv_upgd_name_6310104_12</v>
      </c>
      <c r="E50" s="9" t="s">
        <v>98</v>
      </c>
      <c r="F50" s="4" t="str">
        <f t="shared" ref="F50:F54" si="29">IF(C50&lt;&gt;"",_xlfn.TEXTJOIN("_",1,"dv_upgd_desc",$A50:$B50),"")</f>
        <v>dv_upgd_desc_6310104_12</v>
      </c>
      <c r="G50" s="5" t="s">
        <v>105</v>
      </c>
      <c r="I50" s="4">
        <v>11</v>
      </c>
      <c r="J50" s="4" t="s">
        <v>110</v>
      </c>
      <c r="K50" s="14" t="str" cm="1">
        <f t="array" ref="K50">IF(J50&lt;&gt;"",
_xlfn.TEXTJOIN("; ",1,
_xlfn.MAP(_xlfn.TEXTSPLIT(J50,";"),
    _xlfn.LAMBDA(_xlpm.x,
        _xlfn.LET(_xlpm.kv,_xlfn.TEXTSPLIT(_xlpm.x,"="),
        VLOOKUP(VALUE(INDEX(_xlpm.kv,1)),table_loot[],2,0)&amp;" * "&amp;INDEX(_xlpm.kv,2))))),"")</f>
        <v>天然石材 * 1; 磨刀石 * 1</v>
      </c>
      <c r="L50" s="15" t="s">
        <v>199</v>
      </c>
      <c r="M50" s="15" t="s">
        <v>200</v>
      </c>
    </row>
    <row r="51" spans="1:13" x14ac:dyDescent="0.2">
      <c r="A51" s="4">
        <v>6310104</v>
      </c>
      <c r="B51" s="4">
        <v>13</v>
      </c>
      <c r="C51" s="9" t="s">
        <v>6</v>
      </c>
      <c r="D51" s="4" t="str">
        <f t="shared" si="28"/>
        <v>dv_upgd_name_6310104_13</v>
      </c>
      <c r="E51" s="9" t="s">
        <v>97</v>
      </c>
      <c r="F51" s="4" t="str">
        <f t="shared" si="29"/>
        <v>dv_upgd_desc_6310104_13</v>
      </c>
      <c r="G51" s="5" t="s">
        <v>106</v>
      </c>
      <c r="I51" s="4">
        <v>12</v>
      </c>
      <c r="J51" s="4" t="s">
        <v>110</v>
      </c>
      <c r="K51" s="14" t="str" cm="1">
        <f t="array" ref="K51">IF(J51&lt;&gt;"",
_xlfn.TEXTJOIN("; ",1,
_xlfn.MAP(_xlfn.TEXTSPLIT(J51,";"),
    _xlfn.LAMBDA(_xlpm.x,
        _xlfn.LET(_xlpm.kv,_xlfn.TEXTSPLIT(_xlpm.x,"="),
        VLOOKUP(VALUE(INDEX(_xlpm.kv,1)),table_loot[],2,0)&amp;" * "&amp;INDEX(_xlpm.kv,2))))),"")</f>
        <v>天然石材 * 1; 磨刀石 * 1</v>
      </c>
      <c r="L51" s="15" t="s">
        <v>199</v>
      </c>
      <c r="M51" s="15" t="s">
        <v>200</v>
      </c>
    </row>
    <row r="52" spans="1:13" x14ac:dyDescent="0.2">
      <c r="A52" s="4">
        <v>6310104</v>
      </c>
      <c r="B52" s="4">
        <v>21</v>
      </c>
      <c r="C52" s="9" t="s">
        <v>6</v>
      </c>
      <c r="D52" s="4" t="str">
        <f t="shared" si="28"/>
        <v>dv_upgd_name_6310104_21</v>
      </c>
      <c r="E52" s="9" t="s">
        <v>96</v>
      </c>
      <c r="F52" s="4" t="str">
        <f t="shared" si="29"/>
        <v>dv_upgd_desc_6310104_21</v>
      </c>
      <c r="G52" s="5" t="s">
        <v>107</v>
      </c>
      <c r="H52" s="4">
        <v>11</v>
      </c>
      <c r="J52" s="4" t="s">
        <v>112</v>
      </c>
      <c r="K52" s="14" t="str" cm="1">
        <f t="array" ref="K52">IF(J52&lt;&gt;"",
_xlfn.TEXTJOIN("; ",1,
_xlfn.MAP(_xlfn.TEXTSPLIT(J52,";"),
    _xlfn.LAMBDA(_xlpm.x,
        _xlfn.LET(_xlpm.kv,_xlfn.TEXTSPLIT(_xlpm.x,"="),
        VLOOKUP(VALUE(INDEX(_xlpm.kv,1)),table_loot[],2,0)&amp;" * "&amp;INDEX(_xlpm.kv,2))))),"")</f>
        <v>金属零件 * 1; 磨刀石 * 1</v>
      </c>
      <c r="L52" s="15" t="s">
        <v>199</v>
      </c>
      <c r="M52" s="15" t="s">
        <v>200</v>
      </c>
    </row>
    <row r="53" spans="1:13" x14ac:dyDescent="0.2">
      <c r="A53" s="4">
        <v>6310104</v>
      </c>
      <c r="B53" s="4">
        <v>22</v>
      </c>
      <c r="C53" s="9" t="s">
        <v>6</v>
      </c>
      <c r="D53" s="4" t="str">
        <f t="shared" si="28"/>
        <v>dv_upgd_name_6310104_22</v>
      </c>
      <c r="E53" s="9" t="s">
        <v>100</v>
      </c>
      <c r="F53" s="4" t="str">
        <f t="shared" si="29"/>
        <v>dv_upgd_desc_6310104_22</v>
      </c>
      <c r="G53" s="5" t="s">
        <v>108</v>
      </c>
      <c r="I53" s="4">
        <v>21</v>
      </c>
      <c r="J53" s="4" t="s">
        <v>111</v>
      </c>
      <c r="K53" s="14" t="str" cm="1">
        <f t="array" ref="K53">IF(J53&lt;&gt;"",
_xlfn.TEXTJOIN("; ",1,
_xlfn.MAP(_xlfn.TEXTSPLIT(J53,";"),
    _xlfn.LAMBDA(_xlpm.x,
        _xlfn.LET(_xlpm.kv,_xlfn.TEXTSPLIT(_xlpm.x,"="),
        VLOOKUP(VALUE(INDEX(_xlpm.kv,1)),table_loot[],2,0)&amp;" * "&amp;INDEX(_xlpm.kv,2))))),"")</f>
        <v>金属零件 * 1; 优质磨刀石 * 1</v>
      </c>
      <c r="L53" s="15" t="s">
        <v>199</v>
      </c>
      <c r="M53" s="15" t="s">
        <v>200</v>
      </c>
    </row>
    <row r="54" spans="1:13" x14ac:dyDescent="0.2">
      <c r="A54" s="4">
        <v>6310104</v>
      </c>
      <c r="B54" s="4">
        <v>31</v>
      </c>
      <c r="C54" s="9" t="s">
        <v>6</v>
      </c>
      <c r="D54" s="4" t="str">
        <f t="shared" si="28"/>
        <v>dv_upgd_name_6310104_31</v>
      </c>
      <c r="E54" s="9" t="s">
        <v>101</v>
      </c>
      <c r="F54" s="4" t="str">
        <f t="shared" si="29"/>
        <v>dv_upgd_desc_6310104_31</v>
      </c>
      <c r="G54" s="16"/>
      <c r="H54" s="4">
        <v>41</v>
      </c>
      <c r="J54" s="15" t="s">
        <v>113</v>
      </c>
      <c r="K54" s="14" t="str" cm="1">
        <f t="array" ref="K54">IF(J54&lt;&gt;"",
_xlfn.TEXTJOIN("; ",1,
_xlfn.MAP(_xlfn.TEXTSPLIT(J54,";"),
    _xlfn.LAMBDA(_xlpm.x,
        _xlfn.LET(_xlpm.kv,_xlfn.TEXTSPLIT(_xlpm.x,"="),
        VLOOKUP(VALUE(INDEX(_xlpm.kv,1)),table_loot[],2,0)&amp;" * "&amp;INDEX(_xlpm.kv,2))))),"")</f>
        <v>金币 * 99999</v>
      </c>
      <c r="L54" s="15" t="s">
        <v>199</v>
      </c>
      <c r="M54" s="15" t="s">
        <v>200</v>
      </c>
    </row>
    <row r="55" spans="1:13" x14ac:dyDescent="0.2">
      <c r="A55" s="4">
        <v>6310104</v>
      </c>
      <c r="B55" s="4">
        <v>41</v>
      </c>
      <c r="C55" s="9" t="s">
        <v>6</v>
      </c>
      <c r="D55" s="4" t="str">
        <f t="shared" ref="D55" si="30">IF(A55&lt;&gt;"",_xlfn.TEXTJOIN("_",1,"dv_upgd_name",$A55:$B55),"")</f>
        <v>dv_upgd_name_6310104_41</v>
      </c>
      <c r="E55" s="9" t="s">
        <v>102</v>
      </c>
      <c r="F55" s="4" t="str">
        <f t="shared" ref="F55" si="31">IF(C55&lt;&gt;"",_xlfn.TEXTJOIN("_",1,"dv_upgd_desc",$A55:$B55),"")</f>
        <v>dv_upgd_desc_6310104_41</v>
      </c>
      <c r="G55" s="16"/>
      <c r="H55" s="4">
        <v>31</v>
      </c>
      <c r="J55" s="15" t="s">
        <v>113</v>
      </c>
      <c r="K55" s="14" t="str" cm="1">
        <f t="array" ref="K55">IF(J55&lt;&gt;"",
_xlfn.TEXTJOIN("; ",1,
_xlfn.MAP(_xlfn.TEXTSPLIT(J55,";"),
    _xlfn.LAMBDA(_xlpm.x,
        _xlfn.LET(_xlpm.kv,_xlfn.TEXTSPLIT(_xlpm.x,"="),
        VLOOKUP(VALUE(INDEX(_xlpm.kv,1)),table_loot[],2,0)&amp;" * "&amp;INDEX(_xlpm.kv,2))))),"")</f>
        <v>金币 * 99999</v>
      </c>
      <c r="L55" s="15" t="s">
        <v>199</v>
      </c>
      <c r="M55" s="15" t="s">
        <v>200</v>
      </c>
    </row>
    <row r="56" spans="1:13" x14ac:dyDescent="0.2">
      <c r="A56" s="4">
        <v>6310104</v>
      </c>
      <c r="B56" s="4">
        <v>91</v>
      </c>
      <c r="C56" s="9" t="s">
        <v>6</v>
      </c>
      <c r="D56" s="4" t="str">
        <f t="shared" ref="D56" si="32">IF(A56&lt;&gt;"",_xlfn.TEXTJOIN("_",1,"dv_upgd_name",$A56:$B56),"")</f>
        <v>dv_upgd_name_6310104_91</v>
      </c>
      <c r="E56" s="9" t="s">
        <v>103</v>
      </c>
      <c r="F56" s="4" t="str">
        <f t="shared" ref="F56" si="33">IF(C56&lt;&gt;"",_xlfn.TEXTJOIN("_",1,"dv_upgd_desc",$A56:$B56),"")</f>
        <v>dv_upgd_desc_6310104_91</v>
      </c>
      <c r="G56" s="5" t="s">
        <v>55</v>
      </c>
      <c r="J56" s="4" t="s">
        <v>42</v>
      </c>
      <c r="K56" s="14" t="str" cm="1">
        <f t="array" ref="K56">IF(J56&lt;&gt;"",
_xlfn.TEXTJOIN("; ",1,
_xlfn.MAP(_xlfn.TEXTSPLIT(J56,";"),
    _xlfn.LAMBDA(_xlpm.x,
        _xlfn.LET(_xlpm.kv,_xlfn.TEXTSPLIT(_xlpm.x,"="),
        VLOOKUP(VALUE(INDEX(_xlpm.kv,1)),table_loot[],2,0)&amp;" * "&amp;INDEX(_xlpm.kv,2))))),"")</f>
        <v>灵魂 * 1</v>
      </c>
      <c r="L56" s="15" t="s">
        <v>199</v>
      </c>
      <c r="M56" s="15" t="s">
        <v>200</v>
      </c>
    </row>
    <row r="58" spans="1:13" x14ac:dyDescent="0.2">
      <c r="A58" s="4">
        <v>6311101</v>
      </c>
      <c r="B58" s="4">
        <v>11</v>
      </c>
      <c r="C58" s="9" t="s">
        <v>7</v>
      </c>
      <c r="D58" s="4" t="str">
        <f t="shared" ref="D58:D60" si="34">IF(A58&lt;&gt;"",_xlfn.TEXTJOIN("_",1,"dv_upgd_name",$A58:$B58),"")</f>
        <v>dv_upgd_name_6311101_11</v>
      </c>
      <c r="E58" s="9" t="s">
        <v>179</v>
      </c>
      <c r="F58" s="4" t="str">
        <f t="shared" ref="F58:F60" si="35">IF(C58&lt;&gt;"",_xlfn.TEXTJOIN("_",1,"dv_upgd_desc",$A58:$B58),"")</f>
        <v>dv_upgd_desc_6311101_11</v>
      </c>
      <c r="G58" s="5" t="s">
        <v>182</v>
      </c>
      <c r="J58" s="4" t="s">
        <v>181</v>
      </c>
      <c r="K58" s="14" t="str" cm="1">
        <f t="array" ref="K58">IF(J58&lt;&gt;"",
_xlfn.TEXTJOIN("; ",1,
_xlfn.MAP(_xlfn.TEXTSPLIT(J58,";"),
    _xlfn.LAMBDA(_xlpm.x,
        _xlfn.LET(_xlpm.kv,_xlfn.TEXTSPLIT(_xlpm.x,"="),
        VLOOKUP(VALUE(INDEX(_xlpm.kv,1)),table_loot[],2,0)&amp;" * "&amp;INDEX(_xlpm.kv,2))))),"")</f>
        <v>废弃木材 * 1</v>
      </c>
      <c r="L58" s="15" t="s">
        <v>199</v>
      </c>
      <c r="M58" s="15" t="s">
        <v>200</v>
      </c>
    </row>
    <row r="59" spans="1:13" x14ac:dyDescent="0.2">
      <c r="A59" s="4">
        <v>6311101</v>
      </c>
      <c r="B59" s="4">
        <v>12</v>
      </c>
      <c r="C59" s="9" t="s">
        <v>7</v>
      </c>
      <c r="D59" s="4" t="str">
        <f>IF(A59&lt;&gt;"",_xlfn.TEXTJOIN("_",1,"dv_upgd_name",$A59:$B59),"")</f>
        <v>dv_upgd_name_6311101_12</v>
      </c>
      <c r="E59" s="9" t="s">
        <v>178</v>
      </c>
      <c r="F59" s="4" t="str">
        <f>IF(C59&lt;&gt;"",_xlfn.TEXTJOIN("_",1,"dv_upgd_desc",$A59:$B59),"")</f>
        <v>dv_upgd_desc_6311101_12</v>
      </c>
      <c r="G59" s="5" t="s">
        <v>183</v>
      </c>
      <c r="J59" s="4" t="s">
        <v>180</v>
      </c>
      <c r="K59" s="14" t="str" cm="1">
        <f t="array" ref="K59">IF(J59&lt;&gt;"",
_xlfn.TEXTJOIN("; ",1,
_xlfn.MAP(_xlfn.TEXTSPLIT(J59,";"),
    _xlfn.LAMBDA(_xlpm.x,
        _xlfn.LET(_xlpm.kv,_xlfn.TEXTSPLIT(_xlpm.x,"="),
        VLOOKUP(VALUE(INDEX(_xlpm.kv,1)),table_loot[],2,0)&amp;" * "&amp;INDEX(_xlpm.kv,2))))),"")</f>
        <v>废弃金属 * 1</v>
      </c>
      <c r="L59" s="15" t="s">
        <v>199</v>
      </c>
      <c r="M59" s="15" t="s">
        <v>200</v>
      </c>
    </row>
    <row r="60" spans="1:13" x14ac:dyDescent="0.2">
      <c r="A60" s="4">
        <v>6311101</v>
      </c>
      <c r="B60" s="4">
        <v>13</v>
      </c>
      <c r="C60" s="9" t="s">
        <v>7</v>
      </c>
      <c r="D60" s="4" t="str">
        <f t="shared" si="34"/>
        <v>dv_upgd_name_6311101_13</v>
      </c>
      <c r="E60" s="9" t="s">
        <v>186</v>
      </c>
      <c r="F60" s="4" t="str">
        <f t="shared" si="35"/>
        <v>dv_upgd_desc_6311101_13</v>
      </c>
      <c r="G60" s="5" t="s">
        <v>192</v>
      </c>
      <c r="I60" s="4">
        <v>11</v>
      </c>
      <c r="J60" s="4" t="s">
        <v>188</v>
      </c>
      <c r="K60" s="14" t="str" cm="1">
        <f t="array" ref="K60">IF(J60&lt;&gt;"",
_xlfn.TEXTJOIN("; ",1,
_xlfn.MAP(_xlfn.TEXTSPLIT(J60,";"),
    _xlfn.LAMBDA(_xlpm.x,
        _xlfn.LET(_xlpm.kv,_xlfn.TEXTSPLIT(_xlpm.x,"="),
        VLOOKUP(VALUE(INDEX(_xlpm.kv,1)),table_loot[],2,0)&amp;" * "&amp;INDEX(_xlpm.kv,2))))),"")</f>
        <v>废弃木材 * 2</v>
      </c>
      <c r="L60" s="15" t="s">
        <v>199</v>
      </c>
      <c r="M60" s="15" t="s">
        <v>200</v>
      </c>
    </row>
    <row r="61" spans="1:13" x14ac:dyDescent="0.2">
      <c r="A61" s="4">
        <v>6311101</v>
      </c>
      <c r="B61" s="4">
        <v>14</v>
      </c>
      <c r="C61" s="9" t="s">
        <v>7</v>
      </c>
      <c r="D61" s="4" t="str">
        <f t="shared" ref="D61:D62" si="36">IF(A61&lt;&gt;"",_xlfn.TEXTJOIN("_",1,"dv_upgd_name",$A61:$B61),"")</f>
        <v>dv_upgd_name_6311101_14</v>
      </c>
      <c r="E61" s="9" t="s">
        <v>187</v>
      </c>
      <c r="F61" s="4" t="str">
        <f t="shared" ref="F61:F62" si="37">IF(C61&lt;&gt;"",_xlfn.TEXTJOIN("_",1,"dv_upgd_desc",$A61:$B61),"")</f>
        <v>dv_upgd_desc_6311101_14</v>
      </c>
      <c r="G61" s="5" t="s">
        <v>193</v>
      </c>
      <c r="I61" s="4">
        <v>12</v>
      </c>
      <c r="J61" s="4" t="s">
        <v>189</v>
      </c>
      <c r="K61" s="14" t="str" cm="1">
        <f t="array" ref="K61">IF(J61&lt;&gt;"",
_xlfn.TEXTJOIN("; ",1,
_xlfn.MAP(_xlfn.TEXTSPLIT(J61,";"),
    _xlfn.LAMBDA(_xlpm.x,
        _xlfn.LET(_xlpm.kv,_xlfn.TEXTSPLIT(_xlpm.x,"="),
        VLOOKUP(VALUE(INDEX(_xlpm.kv,1)),table_loot[],2,0)&amp;" * "&amp;INDEX(_xlpm.kv,2))))),"")</f>
        <v>废弃金属 * 2</v>
      </c>
      <c r="L61" s="15" t="s">
        <v>199</v>
      </c>
      <c r="M61" s="15" t="s">
        <v>200</v>
      </c>
    </row>
    <row r="62" spans="1:13" x14ac:dyDescent="0.2">
      <c r="A62" s="4">
        <v>6311101</v>
      </c>
      <c r="B62" s="4">
        <v>23</v>
      </c>
      <c r="C62" s="9" t="s">
        <v>7</v>
      </c>
      <c r="D62" s="4" t="str">
        <f t="shared" si="36"/>
        <v>dv_upgd_name_6311101_23</v>
      </c>
      <c r="E62" s="9" t="s">
        <v>190</v>
      </c>
      <c r="F62" s="4" t="str">
        <f t="shared" si="37"/>
        <v>dv_upgd_desc_6311101_23</v>
      </c>
      <c r="G62" s="5" t="s">
        <v>191</v>
      </c>
      <c r="J62" s="4" t="s">
        <v>133</v>
      </c>
      <c r="K62" s="14" t="str" cm="1">
        <f t="array" ref="K62">IF(J62&lt;&gt;"",
_xlfn.TEXTJOIN("; ",1,
_xlfn.MAP(_xlfn.TEXTSPLIT(J62,";"),
    _xlfn.LAMBDA(_xlpm.x,
        _xlfn.LET(_xlpm.kv,_xlfn.TEXTSPLIT(_xlpm.x,"="),
        VLOOKUP(VALUE(INDEX(_xlpm.kv,1)),table_loot[],2,0)&amp;" * "&amp;INDEX(_xlpm.kv,2))))),"")</f>
        <v>木制零件 * 1</v>
      </c>
      <c r="L62" s="15" t="s">
        <v>199</v>
      </c>
      <c r="M62" s="15" t="s">
        <v>200</v>
      </c>
    </row>
    <row r="63" spans="1:13" x14ac:dyDescent="0.2">
      <c r="A63" s="4">
        <v>6311101</v>
      </c>
      <c r="B63" s="4">
        <v>91</v>
      </c>
      <c r="C63" s="9" t="s">
        <v>7</v>
      </c>
      <c r="D63" s="4" t="str">
        <f t="shared" ref="D63" si="38">IF(A63&lt;&gt;"",_xlfn.TEXTJOIN("_",1,"dv_upgd_name",$A63:$B63),"")</f>
        <v>dv_upgd_name_6311101_91</v>
      </c>
      <c r="E63" s="9" t="s">
        <v>184</v>
      </c>
      <c r="F63" s="4" t="str">
        <f t="shared" ref="F63" si="39">IF(C63&lt;&gt;"",_xlfn.TEXTJOIN("_",1,"dv_upgd_desc",$A63:$B63),"")</f>
        <v>dv_upgd_desc_6311101_91</v>
      </c>
      <c r="G63" s="5" t="s">
        <v>55</v>
      </c>
      <c r="J63" s="4" t="s">
        <v>42</v>
      </c>
      <c r="K63" s="14" t="str" cm="1">
        <f t="array" ref="K63">IF(J63&lt;&gt;"",
_xlfn.TEXTJOIN("; ",1,
_xlfn.MAP(_xlfn.TEXTSPLIT(J63,";"),
    _xlfn.LAMBDA(_xlpm.x,
        _xlfn.LET(_xlpm.kv,_xlfn.TEXTSPLIT(_xlpm.x,"="),
        VLOOKUP(VALUE(INDEX(_xlpm.kv,1)),table_loot[],2,0)&amp;" * "&amp;INDEX(_xlpm.kv,2))))),"")</f>
        <v>灵魂 * 1</v>
      </c>
      <c r="L63" s="15" t="s">
        <v>199</v>
      </c>
      <c r="M63" s="15" t="s">
        <v>200</v>
      </c>
    </row>
    <row r="65" spans="1:13" x14ac:dyDescent="0.2">
      <c r="A65" s="4">
        <v>6311102</v>
      </c>
      <c r="B65" s="4">
        <v>0</v>
      </c>
      <c r="C65" s="9" t="s">
        <v>8</v>
      </c>
      <c r="D65" s="4" t="str">
        <f>IF(A65&lt;&gt;"",_xlfn.TEXTJOIN("_",1,"dv_upgd_name",$A65:$B65),"")</f>
        <v>dv_upgd_name_6311102_0</v>
      </c>
      <c r="E65" s="17" t="s">
        <v>198</v>
      </c>
      <c r="F65" s="4" t="str">
        <f>IF(C65&lt;&gt;"",_xlfn.TEXTJOIN("_",1,"dv_upgd_desc",$A65:$B65),"")</f>
        <v>dv_upgd_desc_6311102_0</v>
      </c>
      <c r="K65" s="14" t="str" cm="1">
        <f t="array" ref="K65">IF(J65&lt;&gt;"",
_xlfn.TEXTJOIN("; ",1,
_xlfn.MAP(_xlfn.TEXTSPLIT(J65,";"),
    _xlfn.LAMBDA(_xlpm.x,
        _xlfn.LET(_xlpm.kv,_xlfn.TEXTSPLIT(_xlpm.x,"="),
        VLOOKUP(VALUE(INDEX(_xlpm.kv,1)),table_loot[],2,0)&amp;" * "&amp;INDEX(_xlpm.kv,2))))),"")</f>
        <v/>
      </c>
      <c r="L65" s="15" t="s">
        <v>199</v>
      </c>
      <c r="M65" s="15" t="s">
        <v>200</v>
      </c>
    </row>
    <row r="66" spans="1:13" x14ac:dyDescent="0.2">
      <c r="A66" s="4">
        <v>6311102</v>
      </c>
      <c r="B66" s="4">
        <v>1</v>
      </c>
      <c r="C66" s="9" t="s">
        <v>8</v>
      </c>
      <c r="D66" s="4" t="str">
        <f>IF(A66&lt;&gt;"",_xlfn.TEXTJOIN("_",1,"dv_upgd_name",$A66:$B66),"")</f>
        <v>dv_upgd_name_6311102_1</v>
      </c>
      <c r="E66" s="17" t="s">
        <v>198</v>
      </c>
      <c r="F66" s="4" t="str">
        <f>IF(C66&lt;&gt;"",_xlfn.TEXTJOIN("_",1,"dv_upgd_desc",$A66:$B66),"")</f>
        <v>dv_upgd_desc_6311102_1</v>
      </c>
      <c r="K66" s="14" t="str" cm="1">
        <f t="array" ref="K66">IF(J66&lt;&gt;"",
_xlfn.TEXTJOIN("; ",1,
_xlfn.MAP(_xlfn.TEXTSPLIT(J66,";"),
    _xlfn.LAMBDA(_xlpm.x,
        _xlfn.LET(_xlpm.kv,_xlfn.TEXTSPLIT(_xlpm.x,"="),
        VLOOKUP(VALUE(INDEX(_xlpm.kv,1)),table_loot[],2,0)&amp;" * "&amp;INDEX(_xlpm.kv,2))))),"")</f>
        <v/>
      </c>
      <c r="L66" s="15" t="s">
        <v>199</v>
      </c>
      <c r="M66" s="15" t="s">
        <v>200</v>
      </c>
    </row>
    <row r="67" spans="1:13" x14ac:dyDescent="0.2">
      <c r="A67" s="4">
        <v>6311102</v>
      </c>
      <c r="B67" s="4">
        <v>2</v>
      </c>
      <c r="C67" s="9" t="s">
        <v>8</v>
      </c>
      <c r="D67" s="4" t="str">
        <f>IF(A67&lt;&gt;"",_xlfn.TEXTJOIN("_",1,"dv_upgd_name",$A67:$B67),"")</f>
        <v>dv_upgd_name_6311102_2</v>
      </c>
      <c r="E67" s="17" t="s">
        <v>198</v>
      </c>
      <c r="F67" s="4" t="str">
        <f>IF(C67&lt;&gt;"",_xlfn.TEXTJOIN("_",1,"dv_upgd_desc",$A67:$B67),"")</f>
        <v>dv_upgd_desc_6311102_2</v>
      </c>
      <c r="K67" s="14" t="str" cm="1">
        <f t="array" ref="K67">IF(J67&lt;&gt;"",
_xlfn.TEXTJOIN("; ",1,
_xlfn.MAP(_xlfn.TEXTSPLIT(J67,";"),
    _xlfn.LAMBDA(_xlpm.x,
        _xlfn.LET(_xlpm.kv,_xlfn.TEXTSPLIT(_xlpm.x,"="),
        VLOOKUP(VALUE(INDEX(_xlpm.kv,1)),table_loot[],2,0)&amp;" * "&amp;INDEX(_xlpm.kv,2))))),"")</f>
        <v/>
      </c>
      <c r="L67" s="15" t="s">
        <v>199</v>
      </c>
      <c r="M67" s="15" t="s">
        <v>200</v>
      </c>
    </row>
    <row r="68" spans="1:13" x14ac:dyDescent="0.2">
      <c r="A68" s="4">
        <v>6311102</v>
      </c>
      <c r="B68" s="4">
        <v>3</v>
      </c>
      <c r="C68" s="9" t="s">
        <v>8</v>
      </c>
      <c r="D68" s="4" t="str">
        <f>IF(A68&lt;&gt;"",_xlfn.TEXTJOIN("_",1,"dv_upgd_name",$A68:$B68),"")</f>
        <v>dv_upgd_name_6311102_3</v>
      </c>
      <c r="E68" s="17" t="s">
        <v>198</v>
      </c>
      <c r="F68" s="4" t="str">
        <f>IF(C68&lt;&gt;"",_xlfn.TEXTJOIN("_",1,"dv_upgd_desc",$A68:$B68),"")</f>
        <v>dv_upgd_desc_6311102_3</v>
      </c>
      <c r="K68" s="14" t="str" cm="1">
        <f t="array" ref="K68">IF(J68&lt;&gt;"",
_xlfn.TEXTJOIN("; ",1,
_xlfn.MAP(_xlfn.TEXTSPLIT(J68,";"),
    _xlfn.LAMBDA(_xlpm.x,
        _xlfn.LET(_xlpm.kv,_xlfn.TEXTSPLIT(_xlpm.x,"="),
        VLOOKUP(VALUE(INDEX(_xlpm.kv,1)),table_loot[],2,0)&amp;" * "&amp;INDEX(_xlpm.kv,2))))),"")</f>
        <v/>
      </c>
      <c r="L68" s="15" t="s">
        <v>199</v>
      </c>
      <c r="M68" s="15" t="s">
        <v>200</v>
      </c>
    </row>
    <row r="69" spans="1:13" x14ac:dyDescent="0.2">
      <c r="A69" s="4">
        <v>6311102</v>
      </c>
      <c r="B69" s="4">
        <v>4</v>
      </c>
      <c r="C69" s="9" t="s">
        <v>8</v>
      </c>
      <c r="D69" s="4" t="str">
        <f>IF(A69&lt;&gt;"",_xlfn.TEXTJOIN("_",1,"dv_upgd_name",$A69:$B69),"")</f>
        <v>dv_upgd_name_6311102_4</v>
      </c>
      <c r="E69" s="17" t="s">
        <v>198</v>
      </c>
      <c r="F69" s="4" t="str">
        <f>IF(C69&lt;&gt;"",_xlfn.TEXTJOIN("_",1,"dv_upgd_desc",$A69:$B69),"")</f>
        <v>dv_upgd_desc_6311102_4</v>
      </c>
      <c r="K69" s="14" t="str" cm="1">
        <f t="array" ref="K69">IF(J69&lt;&gt;"",
_xlfn.TEXTJOIN("; ",1,
_xlfn.MAP(_xlfn.TEXTSPLIT(J69,";"),
    _xlfn.LAMBDA(_xlpm.x,
        _xlfn.LET(_xlpm.kv,_xlfn.TEXTSPLIT(_xlpm.x,"="),
        VLOOKUP(VALUE(INDEX(_xlpm.kv,1)),table_loot[],2,0)&amp;" * "&amp;INDEX(_xlpm.kv,2))))),"")</f>
        <v/>
      </c>
      <c r="L69" s="15" t="s">
        <v>199</v>
      </c>
      <c r="M69" s="15" t="s">
        <v>200</v>
      </c>
    </row>
    <row r="70" spans="1:13" x14ac:dyDescent="0.2">
      <c r="D70" s="4" t="str">
        <f t="shared" si="26"/>
        <v/>
      </c>
      <c r="F70" s="4" t="str">
        <f t="shared" si="27"/>
        <v/>
      </c>
      <c r="K70" s="14" t="str" cm="1">
        <f t="array" ref="K70">IF(J70&lt;&gt;"",
_xlfn.TEXTJOIN("; ",1,
_xlfn.MAP(_xlfn.TEXTSPLIT(J70,";"),
    _xlfn.LAMBDA(_xlpm.x,
        _xlfn.LET(_xlpm.kv,_xlfn.TEXTSPLIT(_xlpm.x,"="),
        VLOOKUP(VALUE(INDEX(_xlpm.kv,1)),table_loot[],2,0)&amp;" * "&amp;INDEX(_xlpm.kv,2))))),"")</f>
        <v/>
      </c>
    </row>
    <row r="71" spans="1:13" x14ac:dyDescent="0.2">
      <c r="A71" s="4">
        <v>6320102</v>
      </c>
      <c r="B71" s="4">
        <v>0</v>
      </c>
      <c r="C71" s="9" t="s">
        <v>9</v>
      </c>
      <c r="D71" s="4" t="str">
        <f t="shared" si="26"/>
        <v>dv_upgd_name_6320102_0</v>
      </c>
      <c r="E71" s="17" t="s">
        <v>198</v>
      </c>
      <c r="F71" s="4" t="str">
        <f t="shared" si="27"/>
        <v>dv_upgd_desc_6320102_0</v>
      </c>
      <c r="K71" s="14" t="str" cm="1">
        <f t="array" ref="K71">IF(J71&lt;&gt;"",
_xlfn.TEXTJOIN("; ",1,
_xlfn.MAP(_xlfn.TEXTSPLIT(J71,";"),
    _xlfn.LAMBDA(_xlpm.x,
        _xlfn.LET(_xlpm.kv,_xlfn.TEXTSPLIT(_xlpm.x,"="),
        VLOOKUP(VALUE(INDEX(_xlpm.kv,1)),table_loot[],2,0)&amp;" * "&amp;INDEX(_xlpm.kv,2))))),"")</f>
        <v/>
      </c>
      <c r="L71" s="15" t="s">
        <v>199</v>
      </c>
      <c r="M71" s="15" t="s">
        <v>200</v>
      </c>
    </row>
    <row r="72" spans="1:13" x14ac:dyDescent="0.2">
      <c r="D72" s="4" t="str">
        <f t="shared" si="26"/>
        <v/>
      </c>
      <c r="F72" s="4" t="str">
        <f t="shared" si="27"/>
        <v/>
      </c>
      <c r="K72" s="14" t="str" cm="1">
        <f t="array" ref="K72">IF(J72&lt;&gt;"",
_xlfn.TEXTJOIN("; ",1,
_xlfn.MAP(_xlfn.TEXTSPLIT(J72,";"),
    _xlfn.LAMBDA(_xlpm.x,
        _xlfn.LET(_xlpm.kv,_xlfn.TEXTSPLIT(_xlpm.x,"="),
        VLOOKUP(VALUE(INDEX(_xlpm.kv,1)),table_loot[],2,0)&amp;" * "&amp;INDEX(_xlpm.kv,2))))),"")</f>
        <v/>
      </c>
    </row>
    <row r="73" spans="1:13" x14ac:dyDescent="0.2">
      <c r="A73" s="4">
        <v>6320103</v>
      </c>
      <c r="B73" s="4">
        <v>0</v>
      </c>
      <c r="C73" s="9" t="s">
        <v>10</v>
      </c>
      <c r="D73" s="4" t="str">
        <f>IF(A73&lt;&gt;"",_xlfn.TEXTJOIN("_",1,"dv_upgd_name",$A73:$B73),"")</f>
        <v>dv_upgd_name_6320103_0</v>
      </c>
      <c r="E73" s="17" t="s">
        <v>198</v>
      </c>
      <c r="F73" s="4" t="str">
        <f>IF(C73&lt;&gt;"",_xlfn.TEXTJOIN("_",1,"dv_upgd_desc",$A73:$B73),"")</f>
        <v>dv_upgd_desc_6320103_0</v>
      </c>
      <c r="K73" s="14" t="str" cm="1">
        <f t="array" ref="K73">IF(J73&lt;&gt;"",
_xlfn.TEXTJOIN("; ",1,
_xlfn.MAP(_xlfn.TEXTSPLIT(J73,";"),
    _xlfn.LAMBDA(_xlpm.x,
        _xlfn.LET(_xlpm.kv,_xlfn.TEXTSPLIT(_xlpm.x,"="),
        VLOOKUP(VALUE(INDEX(_xlpm.kv,1)),table_loot[],2,0)&amp;" * "&amp;INDEX(_xlpm.kv,2))))),"")</f>
        <v/>
      </c>
      <c r="L73" s="15" t="s">
        <v>199</v>
      </c>
      <c r="M73" s="15" t="s">
        <v>200</v>
      </c>
    </row>
    <row r="74" spans="1:13" x14ac:dyDescent="0.2">
      <c r="D74" s="4" t="str">
        <f t="shared" si="26"/>
        <v/>
      </c>
      <c r="F74" s="4" t="str">
        <f t="shared" si="27"/>
        <v/>
      </c>
      <c r="K74" s="14" t="str" cm="1">
        <f t="array" ref="K74">IF(J74&lt;&gt;"",
_xlfn.TEXTJOIN("; ",1,
_xlfn.MAP(_xlfn.TEXTSPLIT(J74,";"),
    _xlfn.LAMBDA(_xlpm.x,
        _xlfn.LET(_xlpm.kv,_xlfn.TEXTSPLIT(_xlpm.x,"="),
        VLOOKUP(VALUE(INDEX(_xlpm.kv,1)),table_loot[],2,0)&amp;" * "&amp;INDEX(_xlpm.kv,2))))),"")</f>
        <v/>
      </c>
    </row>
    <row r="75" spans="1:13" x14ac:dyDescent="0.2">
      <c r="A75" s="4">
        <v>6320104</v>
      </c>
      <c r="B75" s="4">
        <v>11</v>
      </c>
      <c r="C75" s="9" t="s">
        <v>11</v>
      </c>
      <c r="D75" s="4" t="str">
        <f t="shared" si="26"/>
        <v>dv_upgd_name_6320104_11</v>
      </c>
      <c r="E75" s="9" t="s">
        <v>34</v>
      </c>
      <c r="F75" s="4" t="str">
        <f t="shared" si="27"/>
        <v>dv_upgd_desc_6320104_11</v>
      </c>
      <c r="G75" s="5" t="s">
        <v>45</v>
      </c>
      <c r="H75" s="4">
        <v>21</v>
      </c>
      <c r="J75" s="4" t="s">
        <v>92</v>
      </c>
      <c r="K75" s="14" t="str" cm="1">
        <f t="array" ref="K75">IF(J75&lt;&gt;"",
_xlfn.TEXTJOIN("; ",1,
_xlfn.MAP(_xlfn.TEXTSPLIT(J75,";"),
    _xlfn.LAMBDA(_xlpm.x,
        _xlfn.LET(_xlpm.kv,_xlfn.TEXTSPLIT(_xlpm.x,"="),
        VLOOKUP(VALUE(INDEX(_xlpm.kv,1)),table_loot[],2,0)&amp;" * "&amp;INDEX(_xlpm.kv,2))))),"")</f>
        <v>金属零件 * 1</v>
      </c>
      <c r="L75" s="15" t="s">
        <v>199</v>
      </c>
      <c r="M75" s="15" t="s">
        <v>200</v>
      </c>
    </row>
    <row r="76" spans="1:13" x14ac:dyDescent="0.2">
      <c r="A76" s="4">
        <v>6320104</v>
      </c>
      <c r="B76" s="4">
        <v>21</v>
      </c>
      <c r="C76" s="9" t="s">
        <v>11</v>
      </c>
      <c r="D76" s="4" t="str">
        <f t="shared" si="26"/>
        <v>dv_upgd_name_6320104_21</v>
      </c>
      <c r="E76" s="9" t="s">
        <v>145</v>
      </c>
      <c r="F76" s="4" t="str">
        <f t="shared" si="27"/>
        <v>dv_upgd_desc_6320104_21</v>
      </c>
      <c r="G76" s="5" t="s">
        <v>65</v>
      </c>
      <c r="H76" s="4">
        <v>11</v>
      </c>
      <c r="J76" s="4" t="s">
        <v>143</v>
      </c>
      <c r="K76" s="14" t="str" cm="1">
        <f t="array" ref="K76">IF(J76&lt;&gt;"",
_xlfn.TEXTJOIN("; ",1,
_xlfn.MAP(_xlfn.TEXTSPLIT(J76,";"),
    _xlfn.LAMBDA(_xlpm.x,
        _xlfn.LET(_xlpm.kv,_xlfn.TEXTSPLIT(_xlpm.x,"="),
        VLOOKUP(VALUE(INDEX(_xlpm.kv,1)),table_loot[],2,0)&amp;" * "&amp;INDEX(_xlpm.kv,2))))),"")</f>
        <v>爆燃火药 * 1</v>
      </c>
      <c r="L76" s="15" t="s">
        <v>199</v>
      </c>
      <c r="M76" s="15" t="s">
        <v>200</v>
      </c>
    </row>
    <row r="77" spans="1:13" x14ac:dyDescent="0.2">
      <c r="A77" s="4">
        <v>6320104</v>
      </c>
      <c r="B77" s="4">
        <v>22</v>
      </c>
      <c r="C77" s="9" t="s">
        <v>11</v>
      </c>
      <c r="D77" s="4" t="str">
        <f t="shared" ref="D77" si="40">IF(A77&lt;&gt;"",_xlfn.TEXTJOIN("_",1,"dv_upgd_name",$A77:$B77),"")</f>
        <v>dv_upgd_name_6320104_22</v>
      </c>
      <c r="E77" s="9" t="s">
        <v>146</v>
      </c>
      <c r="F77" s="4" t="str">
        <f t="shared" ref="F77" si="41">IF(C77&lt;&gt;"",_xlfn.TEXTJOIN("_",1,"dv_upgd_desc",$A77:$B77),"")</f>
        <v>dv_upgd_desc_6320104_22</v>
      </c>
      <c r="G77" s="5" t="s">
        <v>150</v>
      </c>
      <c r="H77" s="4">
        <v>23</v>
      </c>
      <c r="I77" s="4">
        <v>21</v>
      </c>
      <c r="J77" s="4" t="s">
        <v>148</v>
      </c>
      <c r="K77" s="14" t="str" cm="1">
        <f t="array" ref="K77">IF(J77&lt;&gt;"",
_xlfn.TEXTJOIN("; ",1,
_xlfn.MAP(_xlfn.TEXTSPLIT(J77,";"),
    _xlfn.LAMBDA(_xlpm.x,
        _xlfn.LET(_xlpm.kv,_xlfn.TEXTSPLIT(_xlpm.x,"="),
        VLOOKUP(VALUE(INDEX(_xlpm.kv,1)),table_loot[],2,0)&amp;" * "&amp;INDEX(_xlpm.kv,2))))),"")</f>
        <v>易燃粉末 * 4</v>
      </c>
      <c r="L77" s="15" t="s">
        <v>199</v>
      </c>
      <c r="M77" s="15" t="s">
        <v>200</v>
      </c>
    </row>
    <row r="78" spans="1:13" x14ac:dyDescent="0.2">
      <c r="A78" s="4">
        <v>6320104</v>
      </c>
      <c r="B78" s="4">
        <v>23</v>
      </c>
      <c r="C78" s="9" t="s">
        <v>11</v>
      </c>
      <c r="D78" s="4" t="str">
        <f t="shared" ref="D78" si="42">IF(A78&lt;&gt;"",_xlfn.TEXTJOIN("_",1,"dv_upgd_name",$A78:$B78),"")</f>
        <v>dv_upgd_name_6320104_23</v>
      </c>
      <c r="E78" s="9" t="s">
        <v>144</v>
      </c>
      <c r="F78" s="4" t="str">
        <f t="shared" ref="F78" si="43">IF(C78&lt;&gt;"",_xlfn.TEXTJOIN("_",1,"dv_upgd_desc",$A78:$B78),"")</f>
        <v>dv_upgd_desc_6320104_23</v>
      </c>
      <c r="G78" s="5" t="s">
        <v>149</v>
      </c>
      <c r="H78" s="4">
        <v>22</v>
      </c>
      <c r="I78" s="4">
        <v>21</v>
      </c>
      <c r="J78" s="4" t="s">
        <v>147</v>
      </c>
      <c r="K78" s="14" t="str" cm="1">
        <f t="array" ref="K78">IF(J78&lt;&gt;"",
_xlfn.TEXTJOIN("; ",1,
_xlfn.MAP(_xlfn.TEXTSPLIT(J78,";"),
    _xlfn.LAMBDA(_xlpm.x,
        _xlfn.LET(_xlpm.kv,_xlfn.TEXTSPLIT(_xlpm.x,"="),
        VLOOKUP(VALUE(INDEX(_xlpm.kv,1)),table_loot[],2,0)&amp;" * "&amp;INDEX(_xlpm.kv,2))))),"")</f>
        <v>烈性炸药 * 1</v>
      </c>
      <c r="L78" s="15" t="s">
        <v>199</v>
      </c>
      <c r="M78" s="15" t="s">
        <v>200</v>
      </c>
    </row>
    <row r="79" spans="1:13" x14ac:dyDescent="0.2">
      <c r="A79" s="4">
        <v>6320104</v>
      </c>
      <c r="B79" s="4">
        <v>31</v>
      </c>
      <c r="C79" s="9" t="s">
        <v>11</v>
      </c>
      <c r="D79" s="4" t="str">
        <f t="shared" si="26"/>
        <v>dv_upgd_name_6320104_31</v>
      </c>
      <c r="E79" s="9" t="s">
        <v>35</v>
      </c>
      <c r="F79" s="4" t="str">
        <f t="shared" si="27"/>
        <v>dv_upgd_desc_6320104_31</v>
      </c>
      <c r="G79" s="5" t="s">
        <v>46</v>
      </c>
      <c r="J79" s="15" t="s">
        <v>113</v>
      </c>
      <c r="K79" s="14" t="str" cm="1">
        <f t="array" ref="K79">IF(J79&lt;&gt;"",
_xlfn.TEXTJOIN("; ",1,
_xlfn.MAP(_xlfn.TEXTSPLIT(J79,";"),
    _xlfn.LAMBDA(_xlpm.x,
        _xlfn.LET(_xlpm.kv,_xlfn.TEXTSPLIT(_xlpm.x,"="),
        VLOOKUP(VALUE(INDEX(_xlpm.kv,1)),table_loot[],2,0)&amp;" * "&amp;INDEX(_xlpm.kv,2))))),"")</f>
        <v>金币 * 99999</v>
      </c>
      <c r="L79" s="15" t="s">
        <v>199</v>
      </c>
      <c r="M79" s="15" t="s">
        <v>200</v>
      </c>
    </row>
    <row r="80" spans="1:13" x14ac:dyDescent="0.2">
      <c r="A80" s="4">
        <v>6320104</v>
      </c>
      <c r="B80" s="4">
        <v>32</v>
      </c>
      <c r="C80" s="9" t="s">
        <v>11</v>
      </c>
      <c r="D80" s="4" t="str">
        <f t="shared" si="26"/>
        <v>dv_upgd_name_6320104_32</v>
      </c>
      <c r="E80" s="9" t="s">
        <v>36</v>
      </c>
      <c r="F80" s="4" t="str">
        <f t="shared" si="27"/>
        <v>dv_upgd_desc_6320104_32</v>
      </c>
      <c r="G80" s="5" t="s">
        <v>47</v>
      </c>
      <c r="I80" s="4">
        <v>31</v>
      </c>
      <c r="J80" s="15" t="s">
        <v>113</v>
      </c>
      <c r="K80" s="14" t="str" cm="1">
        <f t="array" ref="K80">IF(J80&lt;&gt;"",
_xlfn.TEXTJOIN("; ",1,
_xlfn.MAP(_xlfn.TEXTSPLIT(J80,";"),
    _xlfn.LAMBDA(_xlpm.x,
        _xlfn.LET(_xlpm.kv,_xlfn.TEXTSPLIT(_xlpm.x,"="),
        VLOOKUP(VALUE(INDEX(_xlpm.kv,1)),table_loot[],2,0)&amp;" * "&amp;INDEX(_xlpm.kv,2))))),"")</f>
        <v>金币 * 99999</v>
      </c>
      <c r="L80" s="15" t="s">
        <v>199</v>
      </c>
      <c r="M80" s="15" t="s">
        <v>200</v>
      </c>
    </row>
    <row r="81" spans="1:13" x14ac:dyDescent="0.2">
      <c r="A81" s="4">
        <v>6320104</v>
      </c>
      <c r="B81" s="4">
        <v>33</v>
      </c>
      <c r="C81" s="9" t="s">
        <v>11</v>
      </c>
      <c r="D81" s="4" t="str">
        <f t="shared" si="26"/>
        <v>dv_upgd_name_6320104_33</v>
      </c>
      <c r="E81" s="9" t="s">
        <v>37</v>
      </c>
      <c r="F81" s="4" t="str">
        <f t="shared" si="27"/>
        <v>dv_upgd_desc_6320104_33</v>
      </c>
      <c r="G81" s="5" t="s">
        <v>48</v>
      </c>
      <c r="I81" s="4">
        <v>32</v>
      </c>
      <c r="J81" s="15" t="s">
        <v>113</v>
      </c>
      <c r="K81" s="14" t="str" cm="1">
        <f t="array" ref="K81">IF(J81&lt;&gt;"",
_xlfn.TEXTJOIN("; ",1,
_xlfn.MAP(_xlfn.TEXTSPLIT(J81,";"),
    _xlfn.LAMBDA(_xlpm.x,
        _xlfn.LET(_xlpm.kv,_xlfn.TEXTSPLIT(_xlpm.x,"="),
        VLOOKUP(VALUE(INDEX(_xlpm.kv,1)),table_loot[],2,0)&amp;" * "&amp;INDEX(_xlpm.kv,2))))),"")</f>
        <v>金币 * 99999</v>
      </c>
      <c r="L81" s="15" t="s">
        <v>199</v>
      </c>
      <c r="M81" s="15" t="s">
        <v>200</v>
      </c>
    </row>
    <row r="82" spans="1:13" x14ac:dyDescent="0.2">
      <c r="A82" s="4">
        <v>6320104</v>
      </c>
      <c r="B82" s="4">
        <v>41</v>
      </c>
      <c r="C82" s="9" t="s">
        <v>11</v>
      </c>
      <c r="D82" s="4" t="str">
        <f t="shared" si="26"/>
        <v>dv_upgd_name_6320104_41</v>
      </c>
      <c r="E82" s="9" t="s">
        <v>38</v>
      </c>
      <c r="F82" s="4" t="str">
        <f t="shared" si="27"/>
        <v>dv_upgd_desc_6320104_41</v>
      </c>
      <c r="G82" s="5" t="s">
        <v>49</v>
      </c>
      <c r="J82" s="15" t="s">
        <v>113</v>
      </c>
      <c r="K82" s="14" t="str" cm="1">
        <f t="array" ref="K82">IF(J82&lt;&gt;"",
_xlfn.TEXTJOIN("; ",1,
_xlfn.MAP(_xlfn.TEXTSPLIT(J82,";"),
    _xlfn.LAMBDA(_xlpm.x,
        _xlfn.LET(_xlpm.kv,_xlfn.TEXTSPLIT(_xlpm.x,"="),
        VLOOKUP(VALUE(INDEX(_xlpm.kv,1)),table_loot[],2,0)&amp;" * "&amp;INDEX(_xlpm.kv,2))))),"")</f>
        <v>金币 * 99999</v>
      </c>
      <c r="L82" s="15" t="s">
        <v>199</v>
      </c>
      <c r="M82" s="15" t="s">
        <v>200</v>
      </c>
    </row>
    <row r="83" spans="1:13" x14ac:dyDescent="0.2">
      <c r="A83" s="4">
        <v>6320104</v>
      </c>
      <c r="B83" s="4">
        <v>42</v>
      </c>
      <c r="C83" s="9" t="s">
        <v>11</v>
      </c>
      <c r="D83" s="4" t="str">
        <f t="shared" si="26"/>
        <v>dv_upgd_name_6320104_42</v>
      </c>
      <c r="E83" s="9" t="s">
        <v>39</v>
      </c>
      <c r="F83" s="4" t="str">
        <f t="shared" si="27"/>
        <v>dv_upgd_desc_6320104_42</v>
      </c>
      <c r="G83" s="5" t="s">
        <v>50</v>
      </c>
      <c r="J83" s="15" t="s">
        <v>113</v>
      </c>
      <c r="K83" s="14" t="str" cm="1">
        <f t="array" ref="K83">IF(J83&lt;&gt;"",
_xlfn.TEXTJOIN("; ",1,
_xlfn.MAP(_xlfn.TEXTSPLIT(J83,";"),
    _xlfn.LAMBDA(_xlpm.x,
        _xlfn.LET(_xlpm.kv,_xlfn.TEXTSPLIT(_xlpm.x,"="),
        VLOOKUP(VALUE(INDEX(_xlpm.kv,1)),table_loot[],2,0)&amp;" * "&amp;INDEX(_xlpm.kv,2))))),"")</f>
        <v>金币 * 99999</v>
      </c>
      <c r="L83" s="15" t="s">
        <v>199</v>
      </c>
      <c r="M83" s="15" t="s">
        <v>200</v>
      </c>
    </row>
    <row r="84" spans="1:13" x14ac:dyDescent="0.2">
      <c r="A84" s="4">
        <v>6320104</v>
      </c>
      <c r="B84" s="4">
        <v>91</v>
      </c>
      <c r="C84" s="9" t="s">
        <v>11</v>
      </c>
      <c r="D84" s="4" t="str">
        <f t="shared" si="26"/>
        <v>dv_upgd_name_6320104_91</v>
      </c>
      <c r="E84" s="9" t="s">
        <v>40</v>
      </c>
      <c r="F84" s="4" t="str">
        <f t="shared" si="27"/>
        <v>dv_upgd_desc_6320104_91</v>
      </c>
      <c r="G84" s="5" t="s">
        <v>51</v>
      </c>
      <c r="J84" s="4" t="s">
        <v>42</v>
      </c>
      <c r="K84" s="14" t="str" cm="1">
        <f t="array" ref="K84">IF(J84&lt;&gt;"",
_xlfn.TEXTJOIN("; ",1,
_xlfn.MAP(_xlfn.TEXTSPLIT(J84,";"),
    _xlfn.LAMBDA(_xlpm.x,
        _xlfn.LET(_xlpm.kv,_xlfn.TEXTSPLIT(_xlpm.x,"="),
        VLOOKUP(VALUE(INDEX(_xlpm.kv,1)),table_loot[],2,0)&amp;" * "&amp;INDEX(_xlpm.kv,2))))),"")</f>
        <v>灵魂 * 1</v>
      </c>
      <c r="L84" s="15" t="s">
        <v>199</v>
      </c>
      <c r="M84" s="15" t="s">
        <v>200</v>
      </c>
    </row>
    <row r="85" spans="1:13" x14ac:dyDescent="0.2">
      <c r="A85" s="4">
        <v>6320104</v>
      </c>
      <c r="B85" s="4">
        <v>92</v>
      </c>
      <c r="C85" s="9" t="s">
        <v>11</v>
      </c>
      <c r="D85" s="4" t="str">
        <f t="shared" si="26"/>
        <v>dv_upgd_name_6320104_92</v>
      </c>
      <c r="E85" s="9" t="s">
        <v>41</v>
      </c>
      <c r="F85" s="4" t="str">
        <f t="shared" si="27"/>
        <v>dv_upgd_desc_6320104_92</v>
      </c>
      <c r="G85" s="5" t="s">
        <v>52</v>
      </c>
      <c r="J85" s="4" t="s">
        <v>42</v>
      </c>
      <c r="K85" s="14" t="str" cm="1">
        <f t="array" ref="K85">IF(J85&lt;&gt;"",
_xlfn.TEXTJOIN("; ",1,
_xlfn.MAP(_xlfn.TEXTSPLIT(J85,";"),
    _xlfn.LAMBDA(_xlpm.x,
        _xlfn.LET(_xlpm.kv,_xlfn.TEXTSPLIT(_xlpm.x,"="),
        VLOOKUP(VALUE(INDEX(_xlpm.kv,1)),table_loot[],2,0)&amp;" * "&amp;INDEX(_xlpm.kv,2))))),"")</f>
        <v>灵魂 * 1</v>
      </c>
      <c r="L85" s="15" t="s">
        <v>199</v>
      </c>
      <c r="M85" s="15" t="s">
        <v>200</v>
      </c>
    </row>
    <row r="87" spans="1:13" x14ac:dyDescent="0.2">
      <c r="A87" s="4">
        <v>6330102</v>
      </c>
      <c r="B87" s="4">
        <v>11</v>
      </c>
      <c r="C87" s="9" t="s">
        <v>118</v>
      </c>
      <c r="D87" s="4" t="str">
        <f>IF(A87&lt;&gt;"",_xlfn.TEXTJOIN("_",1,"dv_upgd_name",$A87:$B87),"")</f>
        <v>dv_upgd_name_6330102_11</v>
      </c>
      <c r="E87" s="9" t="s">
        <v>120</v>
      </c>
      <c r="F87" s="4" t="str">
        <f>IF(C87&lt;&gt;"",_xlfn.TEXTJOIN("_",1,"dv_upgd_desc",$A87:$B87),"")</f>
        <v>dv_upgd_desc_6330102_11</v>
      </c>
      <c r="G87" s="5" t="s">
        <v>124</v>
      </c>
      <c r="J87" s="4" t="s">
        <v>130</v>
      </c>
      <c r="K87" s="14" t="str" cm="1">
        <f t="array" ref="K87">IF(J87&lt;&gt;"",
_xlfn.TEXTJOIN("; ",1,
_xlfn.MAP(_xlfn.TEXTSPLIT(J87,";"),
    _xlfn.LAMBDA(_xlpm.x,
        _xlfn.LET(_xlpm.kv,_xlfn.TEXTSPLIT(_xlpm.x,"="),
        VLOOKUP(VALUE(INDEX(_xlpm.kv,1)),table_loot[],2,0)&amp;" * "&amp;INDEX(_xlpm.kv,2))))),"")</f>
        <v>柔软皮毛 * 2; 天然木材 * 1</v>
      </c>
      <c r="L87" s="15" t="s">
        <v>199</v>
      </c>
      <c r="M87" s="15" t="s">
        <v>200</v>
      </c>
    </row>
    <row r="88" spans="1:13" x14ac:dyDescent="0.2">
      <c r="A88" s="4">
        <v>6330102</v>
      </c>
      <c r="B88" s="4">
        <v>12</v>
      </c>
      <c r="C88" s="9" t="s">
        <v>118</v>
      </c>
      <c r="D88" s="4" t="str">
        <f t="shared" ref="D88:D91" si="44">IF(A88&lt;&gt;"",_xlfn.TEXTJOIN("_",1,"dv_upgd_name",$A88:$B88),"")</f>
        <v>dv_upgd_name_6330102_12</v>
      </c>
      <c r="E88" s="9" t="s">
        <v>121</v>
      </c>
      <c r="F88" s="4" t="str">
        <f t="shared" ref="F88:F91" si="45">IF(C88&lt;&gt;"",_xlfn.TEXTJOIN("_",1,"dv_upgd_desc",$A88:$B88),"")</f>
        <v>dv_upgd_desc_6330102_12</v>
      </c>
      <c r="G88" s="5" t="s">
        <v>125</v>
      </c>
      <c r="I88" s="4">
        <v>11</v>
      </c>
      <c r="J88" s="4" t="s">
        <v>131</v>
      </c>
      <c r="K88" s="14" t="str" cm="1">
        <f t="array" ref="K88">IF(J88&lt;&gt;"",
_xlfn.TEXTJOIN("; ",1,
_xlfn.MAP(_xlfn.TEXTSPLIT(J88,";"),
    _xlfn.LAMBDA(_xlpm.x,
        _xlfn.LET(_xlpm.kv,_xlfn.TEXTSPLIT(_xlpm.x,"="),
        VLOOKUP(VALUE(INDEX(_xlpm.kv,1)),table_loot[],2,0)&amp;" * "&amp;INDEX(_xlpm.kv,2))))),"")</f>
        <v>柔软皮毛 * 5; 天然木材 * 2</v>
      </c>
      <c r="L88" s="15" t="s">
        <v>199</v>
      </c>
      <c r="M88" s="15" t="s">
        <v>200</v>
      </c>
    </row>
    <row r="89" spans="1:13" x14ac:dyDescent="0.2">
      <c r="A89" s="4">
        <v>6330102</v>
      </c>
      <c r="B89" s="4">
        <v>13</v>
      </c>
      <c r="C89" s="9" t="s">
        <v>118</v>
      </c>
      <c r="D89" s="4" t="str">
        <f t="shared" si="44"/>
        <v>dv_upgd_name_6330102_13</v>
      </c>
      <c r="E89" s="9" t="s">
        <v>129</v>
      </c>
      <c r="F89" s="4" t="str">
        <f t="shared" si="45"/>
        <v>dv_upgd_desc_6330102_13</v>
      </c>
      <c r="G89" s="5" t="s">
        <v>126</v>
      </c>
      <c r="I89" s="4">
        <v>12</v>
      </c>
      <c r="J89" s="4" t="s">
        <v>132</v>
      </c>
      <c r="K89" s="14" t="str" cm="1">
        <f t="array" ref="K89">IF(J89&lt;&gt;"",
_xlfn.TEXTJOIN("; ",1,
_xlfn.MAP(_xlfn.TEXTSPLIT(J89,";"),
    _xlfn.LAMBDA(_xlpm.x,
        _xlfn.LET(_xlpm.kv,_xlfn.TEXTSPLIT(_xlpm.x,"="),
        VLOOKUP(VALUE(INDEX(_xlpm.kv,1)),table_loot[],2,0)&amp;" * "&amp;INDEX(_xlpm.kv,2))))),"")</f>
        <v>柔软皮毛 * 8; 天然木材 * 3</v>
      </c>
      <c r="L89" s="15" t="s">
        <v>199</v>
      </c>
      <c r="M89" s="15" t="s">
        <v>200</v>
      </c>
    </row>
    <row r="90" spans="1:13" x14ac:dyDescent="0.2">
      <c r="A90" s="4">
        <v>6330102</v>
      </c>
      <c r="B90" s="4">
        <v>21</v>
      </c>
      <c r="C90" s="9" t="s">
        <v>118</v>
      </c>
      <c r="D90" s="4" t="str">
        <f t="shared" si="44"/>
        <v>dv_upgd_name_6330102_21</v>
      </c>
      <c r="E90" s="9" t="s">
        <v>123</v>
      </c>
      <c r="F90" s="4" t="str">
        <f t="shared" si="45"/>
        <v>dv_upgd_desc_6330102_21</v>
      </c>
      <c r="G90" s="5" t="s">
        <v>128</v>
      </c>
      <c r="J90" s="4" t="s">
        <v>133</v>
      </c>
      <c r="K90" s="14" t="str" cm="1">
        <f t="array" ref="K90">IF(J90&lt;&gt;"",
_xlfn.TEXTJOIN("; ",1,
_xlfn.MAP(_xlfn.TEXTSPLIT(J90,";"),
    _xlfn.LAMBDA(_xlpm.x,
        _xlfn.LET(_xlpm.kv,_xlfn.TEXTSPLIT(_xlpm.x,"="),
        VLOOKUP(VALUE(INDEX(_xlpm.kv,1)),table_loot[],2,0)&amp;" * "&amp;INDEX(_xlpm.kv,2))))),"")</f>
        <v>木制零件 * 1</v>
      </c>
      <c r="L90" s="15" t="s">
        <v>199</v>
      </c>
      <c r="M90" s="15" t="s">
        <v>200</v>
      </c>
    </row>
    <row r="91" spans="1:13" x14ac:dyDescent="0.2">
      <c r="A91" s="4">
        <v>6330102</v>
      </c>
      <c r="B91" s="4">
        <v>22</v>
      </c>
      <c r="C91" s="9" t="s">
        <v>118</v>
      </c>
      <c r="D91" s="4" t="str">
        <f t="shared" si="44"/>
        <v>dv_upgd_name_6330102_22</v>
      </c>
      <c r="E91" s="9" t="s">
        <v>122</v>
      </c>
      <c r="F91" s="4" t="str">
        <f t="shared" si="45"/>
        <v>dv_upgd_desc_6330102_22</v>
      </c>
      <c r="G91" s="5" t="s">
        <v>127</v>
      </c>
      <c r="J91" s="4" t="s">
        <v>134</v>
      </c>
      <c r="K91" s="14" t="str" cm="1">
        <f t="array" ref="K91">IF(J91&lt;&gt;"",
_xlfn.TEXTJOIN("; ",1,
_xlfn.MAP(_xlfn.TEXTSPLIT(J91,";"),
    _xlfn.LAMBDA(_xlpm.x,
        _xlfn.LET(_xlpm.kv,_xlfn.TEXTSPLIT(_xlpm.x,"="),
        VLOOKUP(VALUE(INDEX(_xlpm.kv,1)),table_loot[],2,0)&amp;" * "&amp;INDEX(_xlpm.kv,2))))),"")</f>
        <v>木制零件 * 2; 金属零件 * 1</v>
      </c>
      <c r="L91" s="15" t="s">
        <v>199</v>
      </c>
      <c r="M91" s="15" t="s">
        <v>200</v>
      </c>
    </row>
    <row r="92" spans="1:13" x14ac:dyDescent="0.2">
      <c r="A92" s="4">
        <v>6330102</v>
      </c>
      <c r="B92" s="4">
        <v>91</v>
      </c>
      <c r="C92" s="9" t="s">
        <v>118</v>
      </c>
      <c r="D92" s="4" t="str">
        <f t="shared" ref="D92" si="46">IF(A92&lt;&gt;"",_xlfn.TEXTJOIN("_",1,"dv_upgd_name",$A92:$B92),"")</f>
        <v>dv_upgd_name_6330102_91</v>
      </c>
      <c r="E92" s="9" t="s">
        <v>142</v>
      </c>
      <c r="F92" s="4" t="str">
        <f t="shared" ref="F92" si="47">IF(C92&lt;&gt;"",_xlfn.TEXTJOIN("_",1,"dv_upgd_desc",$A92:$B92),"")</f>
        <v>dv_upgd_desc_6330102_91</v>
      </c>
      <c r="G92" s="5" t="s">
        <v>141</v>
      </c>
      <c r="J92" s="4" t="s">
        <v>42</v>
      </c>
      <c r="K92" s="14" t="str" cm="1">
        <f t="array" ref="K92">IF(J92&lt;&gt;"",
_xlfn.TEXTJOIN("; ",1,
_xlfn.MAP(_xlfn.TEXTSPLIT(J92,";"),
    _xlfn.LAMBDA(_xlpm.x,
        _xlfn.LET(_xlpm.kv,_xlfn.TEXTSPLIT(_xlpm.x,"="),
        VLOOKUP(VALUE(INDEX(_xlpm.kv,1)),table_loot[],2,0)&amp;" * "&amp;INDEX(_xlpm.kv,2))))),"")</f>
        <v>灵魂 * 1</v>
      </c>
      <c r="L92" s="15" t="s">
        <v>199</v>
      </c>
      <c r="M92" s="15" t="s">
        <v>200</v>
      </c>
    </row>
    <row r="93" spans="1:13" x14ac:dyDescent="0.2">
      <c r="A93" s="4">
        <v>6330102</v>
      </c>
      <c r="B93" s="4">
        <v>92</v>
      </c>
      <c r="C93" s="9" t="s">
        <v>118</v>
      </c>
      <c r="D93" s="4" t="str">
        <f>IF(A93&lt;&gt;"",_xlfn.TEXTJOIN("_",1,"dv_upgd_name",$A93:$B93),"")</f>
        <v>dv_upgd_name_6330102_92</v>
      </c>
      <c r="E93" s="9" t="s">
        <v>136</v>
      </c>
      <c r="F93" s="4" t="str">
        <f>IF(C93&lt;&gt;"",_xlfn.TEXTJOIN("_",1,"dv_upgd_desc",$A93:$B93),"")</f>
        <v>dv_upgd_desc_6330102_92</v>
      </c>
      <c r="G93" s="5" t="s">
        <v>139</v>
      </c>
      <c r="H93" s="4">
        <v>93</v>
      </c>
      <c r="I93" s="4">
        <v>91</v>
      </c>
      <c r="J93" s="4" t="s">
        <v>42</v>
      </c>
      <c r="K93" s="14" t="str" cm="1">
        <f t="array" ref="K93">IF(J93&lt;&gt;"",
_xlfn.TEXTJOIN("; ",1,
_xlfn.MAP(_xlfn.TEXTSPLIT(J93,";"),
    _xlfn.LAMBDA(_xlpm.x,
        _xlfn.LET(_xlpm.kv,_xlfn.TEXTSPLIT(_xlpm.x,"="),
        VLOOKUP(VALUE(INDEX(_xlpm.kv,1)),table_loot[],2,0)&amp;" * "&amp;INDEX(_xlpm.kv,2))))),"")</f>
        <v>灵魂 * 1</v>
      </c>
      <c r="L93" s="15" t="s">
        <v>199</v>
      </c>
      <c r="M93" s="15" t="s">
        <v>200</v>
      </c>
    </row>
    <row r="94" spans="1:13" x14ac:dyDescent="0.2">
      <c r="A94" s="4">
        <v>6330102</v>
      </c>
      <c r="B94" s="4">
        <v>93</v>
      </c>
      <c r="C94" s="9" t="s">
        <v>118</v>
      </c>
      <c r="D94" s="4" t="str">
        <f>IF(A94&lt;&gt;"",_xlfn.TEXTJOIN("_",1,"dv_upgd_name",$A94:$B94),"")</f>
        <v>dv_upgd_name_6330102_93</v>
      </c>
      <c r="E94" s="9" t="s">
        <v>138</v>
      </c>
      <c r="F94" s="4" t="str">
        <f>IF(C94&lt;&gt;"",_xlfn.TEXTJOIN("_",1,"dv_upgd_desc",$A94:$B94),"")</f>
        <v>dv_upgd_desc_6330102_93</v>
      </c>
      <c r="G94" s="5" t="s">
        <v>140</v>
      </c>
      <c r="H94" s="4">
        <v>92</v>
      </c>
      <c r="I94" s="4">
        <v>91</v>
      </c>
      <c r="J94" s="4" t="s">
        <v>42</v>
      </c>
      <c r="K94" s="14" t="str" cm="1">
        <f t="array" ref="K94">IF(J94&lt;&gt;"",
_xlfn.TEXTJOIN("; ",1,
_xlfn.MAP(_xlfn.TEXTSPLIT(J94,";"),
    _xlfn.LAMBDA(_xlpm.x,
        _xlfn.LET(_xlpm.kv,_xlfn.TEXTSPLIT(_xlpm.x,"="),
        VLOOKUP(VALUE(INDEX(_xlpm.kv,1)),table_loot[],2,0)&amp;" * "&amp;INDEX(_xlpm.kv,2))))),"")</f>
        <v>灵魂 * 1</v>
      </c>
      <c r="L94" s="15" t="s">
        <v>199</v>
      </c>
      <c r="M94" s="15" t="s">
        <v>200</v>
      </c>
    </row>
    <row r="95" spans="1:13" x14ac:dyDescent="0.2">
      <c r="A95" s="4">
        <v>6330102</v>
      </c>
      <c r="B95" s="4">
        <v>94</v>
      </c>
      <c r="C95" s="9" t="s">
        <v>118</v>
      </c>
      <c r="D95" s="4" t="str">
        <f t="shared" ref="D95" si="48">IF(A95&lt;&gt;"",_xlfn.TEXTJOIN("_",1,"dv_upgd_name",$A95:$B95),"")</f>
        <v>dv_upgd_name_6330102_94</v>
      </c>
      <c r="E95" s="9" t="s">
        <v>137</v>
      </c>
      <c r="F95" s="4" t="str">
        <f t="shared" ref="F95" si="49">IF(C95&lt;&gt;"",_xlfn.TEXTJOIN("_",1,"dv_upgd_desc",$A95:$B95),"")</f>
        <v>dv_upgd_desc_6330102_94</v>
      </c>
      <c r="G95" s="5" t="s">
        <v>135</v>
      </c>
      <c r="I95" s="4">
        <v>91</v>
      </c>
      <c r="J95" s="4" t="s">
        <v>42</v>
      </c>
      <c r="K95" s="14" t="str" cm="1">
        <f t="array" ref="K95">IF(J95&lt;&gt;"",
_xlfn.TEXTJOIN("; ",1,
_xlfn.MAP(_xlfn.TEXTSPLIT(J95,";"),
    _xlfn.LAMBDA(_xlpm.x,
        _xlfn.LET(_xlpm.kv,_xlfn.TEXTSPLIT(_xlpm.x,"="),
        VLOOKUP(VALUE(INDEX(_xlpm.kv,1)),table_loot[],2,0)&amp;" * "&amp;INDEX(_xlpm.kv,2))))),"")</f>
        <v>灵魂 * 1</v>
      </c>
      <c r="L95" s="15" t="s">
        <v>199</v>
      </c>
      <c r="M95" s="15" t="s">
        <v>200</v>
      </c>
    </row>
    <row r="97" spans="1:13" x14ac:dyDescent="0.2">
      <c r="A97" s="4">
        <v>6350101</v>
      </c>
      <c r="B97" s="4">
        <v>0</v>
      </c>
      <c r="C97" s="9" t="s">
        <v>119</v>
      </c>
      <c r="D97" s="4" t="str">
        <f t="shared" ref="D97:D102" si="50">IF(A97&lt;&gt;"",_xlfn.TEXTJOIN("_",1,"dv_upgd_name",$A97:$B97),"")</f>
        <v>dv_upgd_name_6350101_0</v>
      </c>
      <c r="E97" s="17" t="s">
        <v>198</v>
      </c>
      <c r="F97" s="4" t="str">
        <f t="shared" ref="F97:F102" si="51">IF(C97&lt;&gt;"",_xlfn.TEXTJOIN("_",1,"dv_upgd_desc",$A97:$B97),"")</f>
        <v>dv_upgd_desc_6350101_0</v>
      </c>
      <c r="J97" s="15" t="s">
        <v>113</v>
      </c>
      <c r="K97" s="14" t="str" cm="1">
        <f t="array" ref="K97">IF(J97&lt;&gt;"",
_xlfn.TEXTJOIN("; ",1,
_xlfn.MAP(_xlfn.TEXTSPLIT(J97,";"),
    _xlfn.LAMBDA(_xlpm.x,
        _xlfn.LET(_xlpm.kv,_xlfn.TEXTSPLIT(_xlpm.x,"="),
        VLOOKUP(VALUE(INDEX(_xlpm.kv,1)),table_loot[],2,0)&amp;" * "&amp;INDEX(_xlpm.kv,2))))),"")</f>
        <v>金币 * 99999</v>
      </c>
      <c r="L97" s="15" t="s">
        <v>199</v>
      </c>
      <c r="M97" s="15" t="s">
        <v>200</v>
      </c>
    </row>
    <row r="98" spans="1:13" x14ac:dyDescent="0.2">
      <c r="A98" s="4">
        <v>6350101</v>
      </c>
      <c r="B98" s="4">
        <v>1</v>
      </c>
      <c r="C98" s="9" t="s">
        <v>119</v>
      </c>
      <c r="D98" s="4" t="str">
        <f t="shared" si="50"/>
        <v>dv_upgd_name_6350101_1</v>
      </c>
      <c r="E98" s="17" t="s">
        <v>198</v>
      </c>
      <c r="F98" s="4" t="str">
        <f t="shared" si="51"/>
        <v>dv_upgd_desc_6350101_1</v>
      </c>
      <c r="J98" s="15" t="s">
        <v>113</v>
      </c>
      <c r="K98" s="14" t="str" cm="1">
        <f t="array" ref="K98">IF(J98&lt;&gt;"",
_xlfn.TEXTJOIN("; ",1,
_xlfn.MAP(_xlfn.TEXTSPLIT(J98,";"),
    _xlfn.LAMBDA(_xlpm.x,
        _xlfn.LET(_xlpm.kv,_xlfn.TEXTSPLIT(_xlpm.x,"="),
        VLOOKUP(VALUE(INDEX(_xlpm.kv,1)),table_loot[],2,0)&amp;" * "&amp;INDEX(_xlpm.kv,2))))),"")</f>
        <v>金币 * 99999</v>
      </c>
      <c r="L98" s="15" t="s">
        <v>199</v>
      </c>
      <c r="M98" s="15" t="s">
        <v>200</v>
      </c>
    </row>
    <row r="99" spans="1:13" x14ac:dyDescent="0.2">
      <c r="A99" s="4">
        <v>6350101</v>
      </c>
      <c r="B99" s="4">
        <v>2</v>
      </c>
      <c r="C99" s="9" t="s">
        <v>119</v>
      </c>
      <c r="D99" s="4" t="str">
        <f t="shared" si="50"/>
        <v>dv_upgd_name_6350101_2</v>
      </c>
      <c r="E99" s="17" t="s">
        <v>198</v>
      </c>
      <c r="F99" s="4" t="str">
        <f t="shared" si="51"/>
        <v>dv_upgd_desc_6350101_2</v>
      </c>
      <c r="J99" s="15" t="s">
        <v>113</v>
      </c>
      <c r="K99" s="14" t="str" cm="1">
        <f t="array" ref="K99">IF(J99&lt;&gt;"",
_xlfn.TEXTJOIN("; ",1,
_xlfn.MAP(_xlfn.TEXTSPLIT(J99,";"),
    _xlfn.LAMBDA(_xlpm.x,
        _xlfn.LET(_xlpm.kv,_xlfn.TEXTSPLIT(_xlpm.x,"="),
        VLOOKUP(VALUE(INDEX(_xlpm.kv,1)),table_loot[],2,0)&amp;" * "&amp;INDEX(_xlpm.kv,2))))),"")</f>
        <v>金币 * 99999</v>
      </c>
      <c r="L99" s="15" t="s">
        <v>199</v>
      </c>
      <c r="M99" s="15" t="s">
        <v>200</v>
      </c>
    </row>
    <row r="100" spans="1:13" x14ac:dyDescent="0.2">
      <c r="A100" s="4">
        <v>6350101</v>
      </c>
      <c r="B100" s="4">
        <v>3</v>
      </c>
      <c r="C100" s="9" t="s">
        <v>119</v>
      </c>
      <c r="D100" s="4" t="str">
        <f t="shared" si="50"/>
        <v>dv_upgd_name_6350101_3</v>
      </c>
      <c r="E100" s="17" t="s">
        <v>198</v>
      </c>
      <c r="F100" s="4" t="str">
        <f t="shared" si="51"/>
        <v>dv_upgd_desc_6350101_3</v>
      </c>
      <c r="J100" s="15" t="s">
        <v>113</v>
      </c>
      <c r="K100" s="14" t="str" cm="1">
        <f t="array" ref="K100">IF(J100&lt;&gt;"",
_xlfn.TEXTJOIN("; ",1,
_xlfn.MAP(_xlfn.TEXTSPLIT(J100,";"),
    _xlfn.LAMBDA(_xlpm.x,
        _xlfn.LET(_xlpm.kv,_xlfn.TEXTSPLIT(_xlpm.x,"="),
        VLOOKUP(VALUE(INDEX(_xlpm.kv,1)),table_loot[],2,0)&amp;" * "&amp;INDEX(_xlpm.kv,2))))),"")</f>
        <v>金币 * 99999</v>
      </c>
      <c r="L100" s="15" t="s">
        <v>199</v>
      </c>
      <c r="M100" s="15" t="s">
        <v>200</v>
      </c>
    </row>
    <row r="101" spans="1:13" x14ac:dyDescent="0.2">
      <c r="A101" s="4">
        <v>6350101</v>
      </c>
      <c r="B101" s="4">
        <v>4</v>
      </c>
      <c r="C101" s="9" t="s">
        <v>119</v>
      </c>
      <c r="D101" s="4" t="str">
        <f t="shared" si="50"/>
        <v>dv_upgd_name_6350101_4</v>
      </c>
      <c r="E101" s="17" t="s">
        <v>198</v>
      </c>
      <c r="F101" s="4" t="str">
        <f t="shared" si="51"/>
        <v>dv_upgd_desc_6350101_4</v>
      </c>
      <c r="J101" s="15" t="s">
        <v>113</v>
      </c>
      <c r="K101" s="14" t="str" cm="1">
        <f t="array" ref="K101">IF(J101&lt;&gt;"",
_xlfn.TEXTJOIN("; ",1,
_xlfn.MAP(_xlfn.TEXTSPLIT(J101,";"),
    _xlfn.LAMBDA(_xlpm.x,
        _xlfn.LET(_xlpm.kv,_xlfn.TEXTSPLIT(_xlpm.x,"="),
        VLOOKUP(VALUE(INDEX(_xlpm.kv,1)),table_loot[],2,0)&amp;" * "&amp;INDEX(_xlpm.kv,2))))),"")</f>
        <v>金币 * 99999</v>
      </c>
      <c r="L101" s="15" t="s">
        <v>199</v>
      </c>
      <c r="M101" s="15" t="s">
        <v>200</v>
      </c>
    </row>
    <row r="102" spans="1:13" x14ac:dyDescent="0.2">
      <c r="A102" s="4">
        <v>6350101</v>
      </c>
      <c r="B102" s="4">
        <v>5</v>
      </c>
      <c r="C102" s="9" t="s">
        <v>119</v>
      </c>
      <c r="D102" s="4" t="str">
        <f t="shared" si="50"/>
        <v>dv_upgd_name_6350101_5</v>
      </c>
      <c r="E102" s="17" t="s">
        <v>198</v>
      </c>
      <c r="F102" s="4" t="str">
        <f t="shared" si="51"/>
        <v>dv_upgd_desc_6350101_5</v>
      </c>
      <c r="J102" s="15" t="s">
        <v>113</v>
      </c>
      <c r="K102" s="14" t="str" cm="1">
        <f t="array" ref="K102">IF(J102&lt;&gt;"",
_xlfn.TEXTJOIN("; ",1,
_xlfn.MAP(_xlfn.TEXTSPLIT(J102,";"),
    _xlfn.LAMBDA(_xlpm.x,
        _xlfn.LET(_xlpm.kv,_xlfn.TEXTSPLIT(_xlpm.x,"="),
        VLOOKUP(VALUE(INDEX(_xlpm.kv,1)),table_loot[],2,0)&amp;" * "&amp;INDEX(_xlpm.kv,2))))),"")</f>
        <v>金币 * 99999</v>
      </c>
      <c r="L102" s="15" t="s">
        <v>199</v>
      </c>
      <c r="M102" s="15" t="s">
        <v>200</v>
      </c>
    </row>
    <row r="104" spans="1:13" x14ac:dyDescent="0.2">
      <c r="A104" s="4">
        <v>6350103</v>
      </c>
      <c r="B104" s="4">
        <v>0</v>
      </c>
      <c r="C104" s="9" t="s">
        <v>171</v>
      </c>
      <c r="D104" s="4" t="str">
        <f>IF(A104&lt;&gt;"",_xlfn.TEXTJOIN("_",1,"dv_upgd_name",$A104:$B104),"")</f>
        <v>dv_upgd_name_6350103_0</v>
      </c>
      <c r="E104" s="17" t="s">
        <v>198</v>
      </c>
      <c r="F104" s="4" t="str">
        <f>IF(C104&lt;&gt;"",_xlfn.TEXTJOIN("_",1,"dv_upgd_desc",$A104:$B104),"")</f>
        <v>dv_upgd_desc_6350103_0</v>
      </c>
      <c r="J104" s="15" t="s">
        <v>113</v>
      </c>
      <c r="K104" s="14" t="str" cm="1">
        <f t="array" ref="K104">IF(J104&lt;&gt;"",
_xlfn.TEXTJOIN("; ",1,
_xlfn.MAP(_xlfn.TEXTSPLIT(J104,";"),
    _xlfn.LAMBDA(_xlpm.x,
        _xlfn.LET(_xlpm.kv,_xlfn.TEXTSPLIT(_xlpm.x,"="),
        VLOOKUP(VALUE(INDEX(_xlpm.kv,1)),table_loot[],2,0)&amp;" * "&amp;INDEX(_xlpm.kv,2))))),"")</f>
        <v>金币 * 99999</v>
      </c>
      <c r="L104" s="15" t="s">
        <v>199</v>
      </c>
      <c r="M104" s="15" t="s">
        <v>200</v>
      </c>
    </row>
    <row r="105" spans="1:13" x14ac:dyDescent="0.2">
      <c r="A105" s="4">
        <v>6350103</v>
      </c>
      <c r="B105" s="4">
        <v>1</v>
      </c>
      <c r="C105" s="9" t="s">
        <v>171</v>
      </c>
      <c r="D105" s="4" t="str">
        <f>IF(A105&lt;&gt;"",_xlfn.TEXTJOIN("_",1,"dv_upgd_name",$A105:$B105),"")</f>
        <v>dv_upgd_name_6350103_1</v>
      </c>
      <c r="E105" s="17" t="s">
        <v>198</v>
      </c>
      <c r="F105" s="4" t="str">
        <f>IF(C105&lt;&gt;"",_xlfn.TEXTJOIN("_",1,"dv_upgd_desc",$A105:$B105),"")</f>
        <v>dv_upgd_desc_6350103_1</v>
      </c>
      <c r="J105" s="15" t="s">
        <v>113</v>
      </c>
      <c r="K105" s="14" t="str" cm="1">
        <f t="array" ref="K105">IF(J105&lt;&gt;"",
_xlfn.TEXTJOIN("; ",1,
_xlfn.MAP(_xlfn.TEXTSPLIT(J105,";"),
    _xlfn.LAMBDA(_xlpm.x,
        _xlfn.LET(_xlpm.kv,_xlfn.TEXTSPLIT(_xlpm.x,"="),
        VLOOKUP(VALUE(INDEX(_xlpm.kv,1)),table_loot[],2,0)&amp;" * "&amp;INDEX(_xlpm.kv,2))))),"")</f>
        <v>金币 * 99999</v>
      </c>
      <c r="L105" s="15" t="s">
        <v>199</v>
      </c>
      <c r="M105" s="15" t="s">
        <v>200</v>
      </c>
    </row>
    <row r="106" spans="1:13" x14ac:dyDescent="0.2">
      <c r="A106" s="4">
        <v>6350103</v>
      </c>
      <c r="B106" s="4">
        <v>2</v>
      </c>
      <c r="C106" s="9" t="s">
        <v>171</v>
      </c>
      <c r="D106" s="4" t="str">
        <f>IF(A106&lt;&gt;"",_xlfn.TEXTJOIN("_",1,"dv_upgd_name",$A106:$B106),"")</f>
        <v>dv_upgd_name_6350103_2</v>
      </c>
      <c r="E106" s="17" t="s">
        <v>198</v>
      </c>
      <c r="F106" s="4" t="str">
        <f>IF(C106&lt;&gt;"",_xlfn.TEXTJOIN("_",1,"dv_upgd_desc",$A106:$B106),"")</f>
        <v>dv_upgd_desc_6350103_2</v>
      </c>
      <c r="J106" s="15" t="s">
        <v>113</v>
      </c>
      <c r="K106" s="14" t="str" cm="1">
        <f t="array" ref="K106">IF(J106&lt;&gt;"",
_xlfn.TEXTJOIN("; ",1,
_xlfn.MAP(_xlfn.TEXTSPLIT(J106,";"),
    _xlfn.LAMBDA(_xlpm.x,
        _xlfn.LET(_xlpm.kv,_xlfn.TEXTSPLIT(_xlpm.x,"="),
        VLOOKUP(VALUE(INDEX(_xlpm.kv,1)),table_loot[],2,0)&amp;" * "&amp;INDEX(_xlpm.kv,2))))),"")</f>
        <v>金币 * 99999</v>
      </c>
      <c r="L106" s="15" t="s">
        <v>199</v>
      </c>
      <c r="M106" s="15" t="s">
        <v>200</v>
      </c>
    </row>
    <row r="107" spans="1:13" x14ac:dyDescent="0.2">
      <c r="A107" s="4">
        <v>6350103</v>
      </c>
      <c r="B107" s="4">
        <v>3</v>
      </c>
      <c r="C107" s="9" t="s">
        <v>171</v>
      </c>
      <c r="D107" s="4" t="str">
        <f>IF(A107&lt;&gt;"",_xlfn.TEXTJOIN("_",1,"dv_upgd_name",$A107:$B107),"")</f>
        <v>dv_upgd_name_6350103_3</v>
      </c>
      <c r="E107" s="17" t="s">
        <v>198</v>
      </c>
      <c r="F107" s="4" t="str">
        <f>IF(C107&lt;&gt;"",_xlfn.TEXTJOIN("_",1,"dv_upgd_desc",$A107:$B107),"")</f>
        <v>dv_upgd_desc_6350103_3</v>
      </c>
      <c r="J107" s="15" t="s">
        <v>113</v>
      </c>
      <c r="K107" s="14" t="str" cm="1">
        <f t="array" ref="K107">IF(J107&lt;&gt;"",
_xlfn.TEXTJOIN("; ",1,
_xlfn.MAP(_xlfn.TEXTSPLIT(J107,";"),
    _xlfn.LAMBDA(_xlpm.x,
        _xlfn.LET(_xlpm.kv,_xlfn.TEXTSPLIT(_xlpm.x,"="),
        VLOOKUP(VALUE(INDEX(_xlpm.kv,1)),table_loot[],2,0)&amp;" * "&amp;INDEX(_xlpm.kv,2))))),"")</f>
        <v>金币 * 99999</v>
      </c>
      <c r="L107" s="15" t="s">
        <v>199</v>
      </c>
      <c r="M107" s="15" t="s">
        <v>200</v>
      </c>
    </row>
    <row r="108" spans="1:13" x14ac:dyDescent="0.2">
      <c r="A108" s="4">
        <v>6350103</v>
      </c>
      <c r="B108" s="4">
        <v>4</v>
      </c>
      <c r="C108" s="9" t="s">
        <v>171</v>
      </c>
      <c r="D108" s="4" t="str">
        <f>IF(A108&lt;&gt;"",_xlfn.TEXTJOIN("_",1,"dv_upgd_name",$A108:$B108),"")</f>
        <v>dv_upgd_name_6350103_4</v>
      </c>
      <c r="E108" s="17" t="s">
        <v>198</v>
      </c>
      <c r="F108" s="4" t="str">
        <f>IF(C108&lt;&gt;"",_xlfn.TEXTJOIN("_",1,"dv_upgd_desc",$A108:$B108),"")</f>
        <v>dv_upgd_desc_6350103_4</v>
      </c>
      <c r="J108" s="15" t="s">
        <v>113</v>
      </c>
      <c r="K108" s="14" t="str" cm="1">
        <f t="array" ref="K108">IF(J108&lt;&gt;"",
_xlfn.TEXTJOIN("; ",1,
_xlfn.MAP(_xlfn.TEXTSPLIT(J108,";"),
    _xlfn.LAMBDA(_xlpm.x,
        _xlfn.LET(_xlpm.kv,_xlfn.TEXTSPLIT(_xlpm.x,"="),
        VLOOKUP(VALUE(INDEX(_xlpm.kv,1)),table_loot[],2,0)&amp;" * "&amp;INDEX(_xlpm.kv,2))))),"")</f>
        <v>金币 * 99999</v>
      </c>
      <c r="L108" s="15" t="s">
        <v>199</v>
      </c>
      <c r="M108" s="15" t="s">
        <v>200</v>
      </c>
    </row>
    <row r="109" spans="1:13" x14ac:dyDescent="0.2">
      <c r="A109" s="4">
        <v>6350103</v>
      </c>
      <c r="B109" s="4">
        <v>5</v>
      </c>
      <c r="C109" s="9" t="s">
        <v>171</v>
      </c>
      <c r="D109" s="4" t="str">
        <f>IF(A109&lt;&gt;"",_xlfn.TEXTJOIN("_",1,"dv_upgd_name",$A109:$B109),"")</f>
        <v>dv_upgd_name_6350103_5</v>
      </c>
      <c r="E109" s="17" t="s">
        <v>198</v>
      </c>
      <c r="F109" s="4" t="str">
        <f>IF(C109&lt;&gt;"",_xlfn.TEXTJOIN("_",1,"dv_upgd_desc",$A109:$B109),"")</f>
        <v>dv_upgd_desc_6350103_5</v>
      </c>
      <c r="J109" s="15" t="s">
        <v>113</v>
      </c>
      <c r="K109" s="14" t="str" cm="1">
        <f t="array" ref="K109">IF(J109&lt;&gt;"",
_xlfn.TEXTJOIN("; ",1,
_xlfn.MAP(_xlfn.TEXTSPLIT(J109,";"),
    _xlfn.LAMBDA(_xlpm.x,
        _xlfn.LET(_xlpm.kv,_xlfn.TEXTSPLIT(_xlpm.x,"="),
        VLOOKUP(VALUE(INDEX(_xlpm.kv,1)),table_loot[],2,0)&amp;" * "&amp;INDEX(_xlpm.kv,2))))),"")</f>
        <v>金币 * 99999</v>
      </c>
      <c r="L109" s="15" t="s">
        <v>199</v>
      </c>
      <c r="M109" s="15" t="s">
        <v>200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20D2-8F88-4CC2-9E5B-B48566292013}">
  <dimension ref="C3:D33"/>
  <sheetViews>
    <sheetView workbookViewId="0">
      <selection activeCell="Q34" sqref="Q34"/>
    </sheetView>
  </sheetViews>
  <sheetFormatPr defaultRowHeight="14.25" x14ac:dyDescent="0.2"/>
  <cols>
    <col min="1" max="1" width="9.125" style="10" customWidth="1"/>
    <col min="2" max="2" width="9" style="10"/>
    <col min="3" max="3" width="11.25" style="10" bestFit="1" customWidth="1"/>
    <col min="4" max="16384" width="9" style="10"/>
  </cols>
  <sheetData>
    <row r="3" spans="3:4" x14ac:dyDescent="0.2">
      <c r="C3" s="11" t="s">
        <v>89</v>
      </c>
      <c r="D3" s="11" t="s">
        <v>90</v>
      </c>
    </row>
    <row r="4" spans="3:4" x14ac:dyDescent="0.2">
      <c r="C4" s="10">
        <v>6000</v>
      </c>
      <c r="D4" s="10" t="s">
        <v>67</v>
      </c>
    </row>
    <row r="5" spans="3:4" x14ac:dyDescent="0.2">
      <c r="C5" s="10">
        <v>6001</v>
      </c>
      <c r="D5" s="10" t="s">
        <v>68</v>
      </c>
    </row>
    <row r="7" spans="3:4" x14ac:dyDescent="0.2">
      <c r="C7" s="10">
        <v>6010</v>
      </c>
      <c r="D7" s="10" t="s">
        <v>69</v>
      </c>
    </row>
    <row r="8" spans="3:4" x14ac:dyDescent="0.2">
      <c r="C8" s="10">
        <v>6011</v>
      </c>
      <c r="D8" s="10" t="s">
        <v>70</v>
      </c>
    </row>
    <row r="9" spans="3:4" x14ac:dyDescent="0.2">
      <c r="C9" s="10">
        <v>6012</v>
      </c>
      <c r="D9" s="10" t="s">
        <v>71</v>
      </c>
    </row>
    <row r="10" spans="3:4" x14ac:dyDescent="0.2">
      <c r="C10" s="10">
        <v>6013</v>
      </c>
      <c r="D10" s="10" t="s">
        <v>202</v>
      </c>
    </row>
    <row r="11" spans="3:4" x14ac:dyDescent="0.2">
      <c r="C11" s="10">
        <v>6014</v>
      </c>
      <c r="D11" s="10" t="s">
        <v>203</v>
      </c>
    </row>
    <row r="13" spans="3:4" x14ac:dyDescent="0.2">
      <c r="C13" s="10">
        <v>6020</v>
      </c>
      <c r="D13" s="10" t="s">
        <v>72</v>
      </c>
    </row>
    <row r="14" spans="3:4" x14ac:dyDescent="0.2">
      <c r="C14" s="10">
        <v>6021</v>
      </c>
      <c r="D14" s="10" t="s">
        <v>73</v>
      </c>
    </row>
    <row r="15" spans="3:4" x14ac:dyDescent="0.2">
      <c r="C15" s="10">
        <v>6022</v>
      </c>
      <c r="D15" s="10" t="s">
        <v>74</v>
      </c>
    </row>
    <row r="16" spans="3:4" x14ac:dyDescent="0.2">
      <c r="C16" s="10">
        <v>6023</v>
      </c>
      <c r="D16" s="10" t="s">
        <v>75</v>
      </c>
    </row>
    <row r="18" spans="3:4" x14ac:dyDescent="0.2">
      <c r="C18" s="10">
        <v>6030</v>
      </c>
      <c r="D18" s="10" t="s">
        <v>76</v>
      </c>
    </row>
    <row r="19" spans="3:4" x14ac:dyDescent="0.2">
      <c r="C19" s="10">
        <v>6031</v>
      </c>
      <c r="D19" s="10" t="s">
        <v>77</v>
      </c>
    </row>
    <row r="21" spans="3:4" x14ac:dyDescent="0.2">
      <c r="C21" s="10">
        <v>6050</v>
      </c>
      <c r="D21" s="10" t="s">
        <v>78</v>
      </c>
    </row>
    <row r="22" spans="3:4" x14ac:dyDescent="0.2">
      <c r="C22" s="10">
        <v>6051</v>
      </c>
      <c r="D22" s="10" t="s">
        <v>79</v>
      </c>
    </row>
    <row r="23" spans="3:4" x14ac:dyDescent="0.2">
      <c r="C23" s="10">
        <v>6052</v>
      </c>
      <c r="D23" s="10" t="s">
        <v>80</v>
      </c>
    </row>
    <row r="24" spans="3:4" x14ac:dyDescent="0.2">
      <c r="C24" s="10">
        <v>6053</v>
      </c>
      <c r="D24" s="10" t="s">
        <v>81</v>
      </c>
    </row>
    <row r="25" spans="3:4" x14ac:dyDescent="0.2">
      <c r="C25" s="10">
        <v>6054</v>
      </c>
      <c r="D25" s="10" t="s">
        <v>82</v>
      </c>
    </row>
    <row r="26" spans="3:4" x14ac:dyDescent="0.2">
      <c r="C26" s="10">
        <v>6055</v>
      </c>
      <c r="D26" s="10" t="s">
        <v>83</v>
      </c>
    </row>
    <row r="27" spans="3:4" x14ac:dyDescent="0.2">
      <c r="C27" s="10">
        <v>6056</v>
      </c>
      <c r="D27" s="10" t="s">
        <v>204</v>
      </c>
    </row>
    <row r="29" spans="3:4" x14ac:dyDescent="0.2">
      <c r="C29" s="10">
        <v>6070</v>
      </c>
      <c r="D29" s="10" t="s">
        <v>84</v>
      </c>
    </row>
    <row r="30" spans="3:4" x14ac:dyDescent="0.2">
      <c r="C30" s="10">
        <v>6071</v>
      </c>
      <c r="D30" s="10" t="s">
        <v>85</v>
      </c>
    </row>
    <row r="31" spans="3:4" x14ac:dyDescent="0.2">
      <c r="C31" s="10">
        <v>6072</v>
      </c>
      <c r="D31" s="10" t="s">
        <v>86</v>
      </c>
    </row>
    <row r="32" spans="3:4" x14ac:dyDescent="0.2">
      <c r="C32" s="10">
        <v>6073</v>
      </c>
      <c r="D32" s="10" t="s">
        <v>87</v>
      </c>
    </row>
    <row r="33" spans="3:4" x14ac:dyDescent="0.2">
      <c r="C33" s="10">
        <v>6074</v>
      </c>
      <c r="D33" s="10" t="s">
        <v>88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device_upgrade</vt:lpstr>
      <vt:lpstr>-cost_item对照表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2025-03-10T10:06:20Z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2052-12.1.0.19770</vt:lpwstr>
  </property>
</Properties>
</file>