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nLiu\json\"/>
    </mc:Choice>
  </mc:AlternateContent>
  <xr:revisionPtr revIDLastSave="0" documentId="13_ncr:1_{D00111DC-DACF-430E-9743-FEF16A161C86}" xr6:coauthVersionLast="47" xr6:coauthVersionMax="47" xr10:uidLastSave="{00000000-0000-0000-0000-000000000000}"/>
  <bookViews>
    <workbookView xWindow="-28920" yWindow="-120" windowWidth="29040" windowHeight="15840" activeTab="1" xr2:uid="{64D63EFD-29E9-496B-A111-F307F7100125}"/>
  </bookViews>
  <sheets>
    <sheet name="tx10" sheetId="1" r:id="rId1"/>
    <sheet name="tx100" sheetId="2" r:id="rId2"/>
  </sheets>
  <definedNames>
    <definedName name="_xlnm._FilterDatabase" localSheetId="0" hidden="1">'tx10'!$A$13:$U$96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32" i="2" l="1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75" i="2" l="1"/>
  <c r="Q76" i="2"/>
  <c r="Q77" i="2"/>
  <c r="Q78" i="2"/>
  <c r="Q108" i="2"/>
  <c r="Q107" i="2"/>
  <c r="Q106" i="2"/>
  <c r="Q105" i="2"/>
  <c r="Q104" i="2"/>
  <c r="Q103" i="2"/>
  <c r="Q102" i="2"/>
  <c r="Q101" i="2"/>
  <c r="Q100" i="2"/>
  <c r="Q99" i="2"/>
  <c r="Q98" i="2"/>
  <c r="Q86" i="2"/>
  <c r="Q85" i="2"/>
  <c r="Q84" i="2"/>
  <c r="Q83" i="2"/>
  <c r="Q82" i="2"/>
  <c r="Q81" i="2"/>
  <c r="Q80" i="2"/>
  <c r="Q79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47" i="1"/>
  <c r="Q70" i="1" l="1"/>
  <c r="Q20" i="1"/>
  <c r="Q21" i="1"/>
  <c r="Q22" i="1"/>
  <c r="Q23" i="1"/>
  <c r="Q87" i="1" l="1"/>
  <c r="Q86" i="1"/>
  <c r="Q26" i="1"/>
  <c r="Q17" i="1" l="1"/>
  <c r="Q48" i="1" l="1"/>
  <c r="Q75" i="1" l="1"/>
  <c r="Q77" i="1"/>
  <c r="Q31" i="1" l="1"/>
  <c r="Q49" i="1"/>
  <c r="Q50" i="1"/>
  <c r="Q89" i="1"/>
  <c r="Q51" i="1"/>
  <c r="Q52" i="1"/>
  <c r="Q90" i="1"/>
  <c r="Q53" i="1"/>
  <c r="Q54" i="1"/>
  <c r="Q55" i="1"/>
  <c r="Q56" i="1"/>
  <c r="Q57" i="1"/>
  <c r="Q58" i="1"/>
  <c r="Q59" i="1"/>
  <c r="Q91" i="1"/>
  <c r="Q92" i="1"/>
  <c r="Q74" i="1"/>
  <c r="Q93" i="1"/>
  <c r="Q60" i="1"/>
  <c r="Q61" i="1"/>
  <c r="Q94" i="1"/>
  <c r="Q62" i="1"/>
  <c r="Q63" i="1"/>
  <c r="Q64" i="1"/>
  <c r="Q65" i="1"/>
  <c r="Q66" i="1"/>
  <c r="Q67" i="1"/>
  <c r="Q68" i="1"/>
  <c r="Q95" i="1"/>
  <c r="Q96" i="1"/>
  <c r="Q76" i="1"/>
  <c r="Q88" i="1"/>
  <c r="Q71" i="1" l="1"/>
  <c r="Q72" i="1" l="1"/>
  <c r="Q73" i="1"/>
  <c r="Q14" i="1"/>
  <c r="Q15" i="1"/>
  <c r="Q16" i="1"/>
  <c r="Q18" i="1"/>
  <c r="Q19" i="1"/>
  <c r="Q24" i="1"/>
  <c r="Q25" i="1"/>
  <c r="Q27" i="1"/>
  <c r="Q28" i="1"/>
  <c r="Q29" i="1"/>
  <c r="Q30" i="1"/>
  <c r="Q51" i="2"/>
  <c r="Q53" i="2"/>
  <c r="Q50" i="2"/>
  <c r="Q49" i="2"/>
  <c r="Q52" i="2"/>
  <c r="Q48" i="2"/>
  <c r="Q47" i="2"/>
</calcChain>
</file>

<file path=xl/sharedStrings.xml><?xml version="1.0" encoding="utf-8"?>
<sst xmlns="http://schemas.openxmlformats.org/spreadsheetml/2006/main" count="1556" uniqueCount="320">
  <si>
    <t>Device Name</t>
  </si>
  <si>
    <t>FlexGen HybridOS</t>
  </si>
  <si>
    <t>Device Protocol</t>
  </si>
  <si>
    <t>Device Protocol Version</t>
  </si>
  <si>
    <t>Device ID String</t>
  </si>
  <si>
    <t>Device IP Address (if TCP)</t>
  </si>
  <si>
    <t>Device Port (502 typical)</t>
  </si>
  <si>
    <t>Name</t>
  </si>
  <si>
    <t>Source Device</t>
  </si>
  <si>
    <t>Reg ID</t>
  </si>
  <si>
    <t>ID</t>
  </si>
  <si>
    <t>Type</t>
  </si>
  <si>
    <t>Version</t>
  </si>
  <si>
    <t>Register Type</t>
  </si>
  <si>
    <t>Include</t>
  </si>
  <si>
    <t>Address</t>
  </si>
  <si>
    <t>Repeat</t>
  </si>
  <si>
    <t>Bit</t>
  </si>
  <si>
    <t>Words</t>
  </si>
  <si>
    <t>Data Type</t>
  </si>
  <si>
    <t>Unit</t>
  </si>
  <si>
    <t>Scale</t>
  </si>
  <si>
    <t>Range Start</t>
  </si>
  <si>
    <t>Range End</t>
  </si>
  <si>
    <t>Description</t>
  </si>
  <si>
    <t>Control Narrative for Register</t>
  </si>
  <si>
    <t>HybridOS</t>
  </si>
  <si>
    <t>Status</t>
  </si>
  <si>
    <t>Yes</t>
  </si>
  <si>
    <t>bool</t>
  </si>
  <si>
    <t>Running Status</t>
  </si>
  <si>
    <t>BESS Plant running status, feeder closed, at least one ESS or PV on</t>
  </si>
  <si>
    <t>0 = Not running, 1 = Running</t>
  </si>
  <si>
    <t>Alarm Status</t>
  </si>
  <si>
    <t>alarm_status_flag</t>
  </si>
  <si>
    <t>If any alarm is present, performance may be degraded and site requires attention</t>
  </si>
  <si>
    <t>0 = No alarms present, 1 = Alarms present</t>
  </si>
  <si>
    <t>Fault Status</t>
  </si>
  <si>
    <t>fault_status_flag</t>
  </si>
  <si>
    <t xml:space="preserve">If any fault is present that prevents BESS plant from running on grid. </t>
  </si>
  <si>
    <t>0 = No faults present, 1 = Faults present</t>
  </si>
  <si>
    <t>kW</t>
  </si>
  <si>
    <t>kW/s</t>
  </si>
  <si>
    <t>%</t>
  </si>
  <si>
    <t>kVAR</t>
  </si>
  <si>
    <t>Site - Active Power Total Gross</t>
  </si>
  <si>
    <t>Site - Reactive Power Total Gross</t>
  </si>
  <si>
    <t>Site - Apparent Power Total Gross</t>
  </si>
  <si>
    <t>kVA</t>
  </si>
  <si>
    <t>Site - Active Power Total Net</t>
  </si>
  <si>
    <t>Aggregated Active Power exported after Aux loads</t>
  </si>
  <si>
    <t>Site - Reactive Power Total Net</t>
  </si>
  <si>
    <t>Aggregated Reactive Power exported after Aux loads</t>
  </si>
  <si>
    <t>Site - Apparent Power Total Net</t>
  </si>
  <si>
    <t>Aggregated Apparent Power exported after Aux Loads</t>
  </si>
  <si>
    <t>ess_total_active_power</t>
  </si>
  <si>
    <t>Power produced as measured by BESS Inverter</t>
  </si>
  <si>
    <t>ess_total_reactive_power</t>
  </si>
  <si>
    <t>Reactive Power produced as measued by BESS Inverter</t>
  </si>
  <si>
    <t>ess_total_apparent_power</t>
  </si>
  <si>
    <t>Apparent Power as measured by the BESS Inverter</t>
  </si>
  <si>
    <t>Battery - State of Charge %</t>
  </si>
  <si>
    <t>ess_average_soc</t>
  </si>
  <si>
    <t>State of charge expressed as % of MWh capacity based on current health</t>
  </si>
  <si>
    <t>kWh</t>
  </si>
  <si>
    <t>Battery - Number ESS Available</t>
  </si>
  <si>
    <t>available_ess_num</t>
  </si>
  <si>
    <t>BESS Units that are currently able to be connected to grid</t>
  </si>
  <si>
    <t>Battery - Number ESS Online</t>
  </si>
  <si>
    <t>running_ess_num</t>
  </si>
  <si>
    <t>BESS Units that are currently connected to grid</t>
  </si>
  <si>
    <t>Command</t>
  </si>
  <si>
    <t>running_status_flag</t>
  </si>
  <si>
    <t>Engineering Range Start</t>
  </si>
  <si>
    <t>Engineering Range End</t>
  </si>
  <si>
    <t>Main Breaker Closed</t>
  </si>
  <si>
    <t>Bit 5 = MAIN BREAKER OPEN STATUS | 1 = breaker closed, 0 = breaker open</t>
  </si>
  <si>
    <t>BESS Container #1 System Mode</t>
  </si>
  <si>
    <t>BESS Container #1 System mode of operation</t>
  </si>
  <si>
    <t>BESS Container #1 System SOC</t>
  </si>
  <si>
    <t>BESS Container #1 State of Charge</t>
  </si>
  <si>
    <t>BESS Container #1 Number of Active Racks</t>
  </si>
  <si>
    <t>#</t>
  </si>
  <si>
    <t>BESS Container #2 System Mode</t>
  </si>
  <si>
    <t>BESS Container #2 System mode of operation</t>
  </si>
  <si>
    <t>BESS Container #2 System SOC</t>
  </si>
  <si>
    <t>BESS Container #2 State of Charge</t>
  </si>
  <si>
    <t>BESS Container #2 Number of Active Racks</t>
  </si>
  <si>
    <t>Notes:</t>
  </si>
  <si>
    <t>status</t>
  </si>
  <si>
    <t>soc</t>
  </si>
  <si>
    <t>local_bms_status</t>
  </si>
  <si>
    <t>faults</t>
  </si>
  <si>
    <t>alarms</t>
  </si>
  <si>
    <t>breaker_status</t>
  </si>
  <si>
    <t>DNP3</t>
  </si>
  <si>
    <t>BESS Container #3 System Mode</t>
  </si>
  <si>
    <t>BESS Container #3 System SOC</t>
  </si>
  <si>
    <t>BESS Container #3 Number of Active Racks</t>
  </si>
  <si>
    <t>BESS Container #4 System Mode</t>
  </si>
  <si>
    <t>BESS Container #4 System SOC</t>
  </si>
  <si>
    <t>BESS Container #4 Number of Active Racks</t>
  </si>
  <si>
    <t>fr_baseload_kW_cmd</t>
  </si>
  <si>
    <t>fr_inactive_kW_cmd</t>
  </si>
  <si>
    <t>fr_UF_active_kW_cmd</t>
  </si>
  <si>
    <t>fr_OF_active_kW_cmd</t>
  </si>
  <si>
    <t>fr_UF_droop_percent</t>
  </si>
  <si>
    <t>fr_OF_droop_percent</t>
  </si>
  <si>
    <t>fr_UF_droop_limit_flag</t>
  </si>
  <si>
    <t>fr_OF_droop_limit_flag</t>
  </si>
  <si>
    <t>fr_UF_hz_trigger_percent</t>
  </si>
  <si>
    <t>fr_OF_hz_trigger_percent</t>
  </si>
  <si>
    <t>fr_UF_hz_recover_percent</t>
  </si>
  <si>
    <t>fr_OF_hz_recover_percent</t>
  </si>
  <si>
    <t>fr_UF_hz_instant_recover_percent</t>
  </si>
  <si>
    <t>fr_OF_hz_instant_recover_percent</t>
  </si>
  <si>
    <t>fr_UF_slew_rate</t>
  </si>
  <si>
    <t>fr_OF_slew_rate</t>
  </si>
  <si>
    <t>fr_UF_slew_override_flag</t>
  </si>
  <si>
    <t>fr_OF_slew_override_flag</t>
  </si>
  <si>
    <t>fr_UF_enable_flag</t>
  </si>
  <si>
    <t>fr_OF_enable_flag</t>
  </si>
  <si>
    <t>fr_UF_trigger_time</t>
  </si>
  <si>
    <t>fr_OF_trigger_time</t>
  </si>
  <si>
    <t>fr_UF_cooldown_time</t>
  </si>
  <si>
    <t>fr_OF_cooldown_time</t>
  </si>
  <si>
    <t>fr_UF_recover_time</t>
  </si>
  <si>
    <t>fr_OF_recover_time</t>
  </si>
  <si>
    <t>fr_UF_status_flag</t>
  </si>
  <si>
    <t>fr_OF_status_flag</t>
  </si>
  <si>
    <t>fr_UF_droop_bypass_flag</t>
  </si>
  <si>
    <t>fr_OF_droop_bypass_flag</t>
  </si>
  <si>
    <t xml:space="preserve">Baseload Power Cmd </t>
  </si>
  <si>
    <t>Baseload kW setpoint (always active)</t>
  </si>
  <si>
    <t>Inactive Baseload kW setpoint (only active when no frequency event triggered)</t>
  </si>
  <si>
    <t>Inactive Baseload Power Cmd</t>
  </si>
  <si>
    <t>s</t>
  </si>
  <si>
    <t>slew rate</t>
  </si>
  <si>
    <t>when true, asset slew rate (assets.json) will be bypassed</t>
  </si>
  <si>
    <t>time for event to be disabled after ending</t>
  </si>
  <si>
    <t>time for event to last after crrossing recover threshold</t>
  </si>
  <si>
    <t>time for event to last after crossing trigger threshold</t>
  </si>
  <si>
    <t>instant recovery frequency setpoint (percent of nominal Hz)</t>
  </si>
  <si>
    <t>recovery frequency setpoint (percent of nominal Hz)</t>
  </si>
  <si>
    <t>trigger frequency setpoint (percent of nominal Hz)</t>
  </si>
  <si>
    <t>100 percent power output at this frequency setpoint (percent of nominal Hz)</t>
  </si>
  <si>
    <t>disable droop percentage response (for block responses such as FRRS)</t>
  </si>
  <si>
    <t>when true, limit power output to 100% when frequency exceeds droop percentage</t>
  </si>
  <si>
    <t>under frequency event status (true when triggered until event ends)</t>
  </si>
  <si>
    <t>over frequency event status (true when triggered until event ends)</t>
  </si>
  <si>
    <t>power output target when UF event is trigged</t>
  </si>
  <si>
    <t>power output target when OF event is trigged</t>
  </si>
  <si>
    <t>BESS Container #4 System mode of operation</t>
  </si>
  <si>
    <t>BESS Container #4 State of Charge</t>
  </si>
  <si>
    <t>enable command for over frequency event</t>
  </si>
  <si>
    <t>enable command for underr frequency event</t>
  </si>
  <si>
    <t>Under Frequency Enable Flag</t>
  </si>
  <si>
    <t>Under Frequency Power Command</t>
  </si>
  <si>
    <t>Under Frequency Slew Rate</t>
  </si>
  <si>
    <t>Under Frequency Slew Bypass Flag</t>
  </si>
  <si>
    <t>Under Frequency Trigger Percentage</t>
  </si>
  <si>
    <t>Under Frequency Recover Percentage</t>
  </si>
  <si>
    <t>Under Frequency Instant Recover Percentage</t>
  </si>
  <si>
    <t>Under Frequency Trigger Time</t>
  </si>
  <si>
    <t>Under Frequency Recover Time</t>
  </si>
  <si>
    <t>Under Frequency Cooldown Time</t>
  </si>
  <si>
    <t>Under Frequency Droop Percentage</t>
  </si>
  <si>
    <t>Under Frequency Droop Bypass Flag</t>
  </si>
  <si>
    <t>Under Frequency Droop Limit Flag</t>
  </si>
  <si>
    <t xml:space="preserve">Under Frequency Status </t>
  </si>
  <si>
    <t>Over Frequency Enable Flag</t>
  </si>
  <si>
    <t>Over Frequency Power Command</t>
  </si>
  <si>
    <t>Over Frequency Slew Rate</t>
  </si>
  <si>
    <t>Over Frequency Slew Bypass Flag</t>
  </si>
  <si>
    <t>Over Frequency Trigger Percentage</t>
  </si>
  <si>
    <t>Over Frequency Recover Percentage</t>
  </si>
  <si>
    <t>Over Frequency Instant Recover Percentage</t>
  </si>
  <si>
    <t>Over Frequency Trigger Time</t>
  </si>
  <si>
    <t>Over Frequency Recover Time</t>
  </si>
  <si>
    <t>Over Frequency Cooldown Time</t>
  </si>
  <si>
    <t>Over Frequency Droop Percentage</t>
  </si>
  <si>
    <t>Over Frequency Droop Bypass Flag</t>
  </si>
  <si>
    <t>Over Frequency Droop Limit Flag</t>
  </si>
  <si>
    <t>Over Frequency Status</t>
  </si>
  <si>
    <t>Start Site Command</t>
  </si>
  <si>
    <t>Disable Site Command</t>
  </si>
  <si>
    <t>Clear Faults Command</t>
  </si>
  <si>
    <t>start site when true</t>
  </si>
  <si>
    <t>disable site when true (blocks start site command)</t>
  </si>
  <si>
    <t>clear faults when true</t>
  </si>
  <si>
    <t>remote_disable_flag</t>
  </si>
  <si>
    <t>remote_clear_faults</t>
  </si>
  <si>
    <t>remote_enable_flag</t>
  </si>
  <si>
    <t>heartbeat_counter</t>
  </si>
  <si>
    <t>BESS Container #3 System mode of operation</t>
  </si>
  <si>
    <t>BESS Container #3 State of Charge</t>
  </si>
  <si>
    <t xml:space="preserve">Under Frequency Cooldown Status </t>
  </si>
  <si>
    <t>Over Frequency Cooldown Status</t>
  </si>
  <si>
    <t>fr_OF_cooldown_status</t>
  </si>
  <si>
    <t>fr_UF_cooldown_status</t>
  </si>
  <si>
    <t>over frequency cooldown status (true when triggered until event ends)</t>
  </si>
  <si>
    <t>under frequency cooldown status (true when triggered until event ends)</t>
  </si>
  <si>
    <t>Client will write this register with unique integer periodically</t>
  </si>
  <si>
    <t>Incrementing counter to indicate functional communications from Server</t>
  </si>
  <si>
    <t>watchdog_pet</t>
  </si>
  <si>
    <t>Watchdog Pet</t>
  </si>
  <si>
    <t>Heartbeat Counter</t>
  </si>
  <si>
    <t>Battery - Chargeable power</t>
  </si>
  <si>
    <t>Battery - Dischargeable power</t>
  </si>
  <si>
    <t>Battery - Chargable energy kWh</t>
  </si>
  <si>
    <t>Battery - Dischargeable energy kWh</t>
  </si>
  <si>
    <t>ess_dischargeable_energy</t>
  </si>
  <si>
    <t>ess_chargeable_energy</t>
  </si>
  <si>
    <t>active_power</t>
  </si>
  <si>
    <t>reactive_power</t>
  </si>
  <si>
    <t>apparent_power</t>
  </si>
  <si>
    <t>State of charge expressed as kWh of charge below 100</t>
  </si>
  <si>
    <t>State of charge expressed as kWh of discharge above 0</t>
  </si>
  <si>
    <t>kW available to Charge</t>
  </si>
  <si>
    <t>kW available to discharge</t>
  </si>
  <si>
    <t>ess_chargeable_power</t>
  </si>
  <si>
    <t>ess_dischargeable_power</t>
  </si>
  <si>
    <t>BESS Container #1 Alarm Flag</t>
  </si>
  <si>
    <t>BESS Container #1 Fault Flag</t>
  </si>
  <si>
    <t>BESS Container #2 Fault Flag</t>
  </si>
  <si>
    <t>BESS Container #2 Alarm Flag</t>
  </si>
  <si>
    <t>BESS Container #3 Fault Flag</t>
  </si>
  <si>
    <t>BESS Container #3 Alarm Flag</t>
  </si>
  <si>
    <t>BESS Container #4 Fault Flag</t>
  </si>
  <si>
    <t>BESS Container #4 Alarm Flag</t>
  </si>
  <si>
    <t>analog</t>
  </si>
  <si>
    <t>binary</t>
  </si>
  <si>
    <t>ess_1_status</t>
  </si>
  <si>
    <t>ess_1_soc</t>
  </si>
  <si>
    <t>ess_1_racks</t>
  </si>
  <si>
    <t>ess_2_status</t>
  </si>
  <si>
    <t>ess_2_soc</t>
  </si>
  <si>
    <t>ess_2_racks</t>
  </si>
  <si>
    <t>ess_3_status</t>
  </si>
  <si>
    <t>ess_3_soc</t>
  </si>
  <si>
    <t>ess_3_racks</t>
  </si>
  <si>
    <t>ess_4_status</t>
  </si>
  <si>
    <t>ess_4_soc</t>
  </si>
  <si>
    <t>ess_4_racks</t>
  </si>
  <si>
    <t>Site - Frequency</t>
  </si>
  <si>
    <t>SEL-651</t>
  </si>
  <si>
    <t>SEL-735</t>
  </si>
  <si>
    <t>Hz</t>
  </si>
  <si>
    <t>V</t>
  </si>
  <si>
    <t>Bus frequency</t>
  </si>
  <si>
    <t>Bus voltage L1</t>
  </si>
  <si>
    <t>Bus voltage L2</t>
  </si>
  <si>
    <t>Bus voltage L3</t>
  </si>
  <si>
    <t>frequency</t>
  </si>
  <si>
    <t>CROB</t>
  </si>
  <si>
    <t>ess_1_faults</t>
  </si>
  <si>
    <t>ess_1_alarms</t>
  </si>
  <si>
    <t>ess_2_faults</t>
  </si>
  <si>
    <t>ess_2_alarms</t>
  </si>
  <si>
    <t>ess_3_faults</t>
  </si>
  <si>
    <t>ess_3_alarms</t>
  </si>
  <si>
    <t>ess_4_faults</t>
  </si>
  <si>
    <t>ess_4_alarms</t>
  </si>
  <si>
    <t>0.2</t>
  </si>
  <si>
    <t>AnOPF32</t>
  </si>
  <si>
    <t>Site - Voltage L1-L2</t>
  </si>
  <si>
    <t>Site - Voltage L2-L3</t>
  </si>
  <si>
    <t>Site - Voltage L3-L1</t>
  </si>
  <si>
    <t>SEL-651R</t>
  </si>
  <si>
    <t>grid_voltage_l1_l2</t>
  </si>
  <si>
    <t>grid_voltage_l2_l3</t>
  </si>
  <si>
    <t>grid_voltage_l3_l1</t>
  </si>
  <si>
    <t>local_uri</t>
  </si>
  <si>
    <t>0.0.0.0</t>
  </si>
  <si>
    <t>uint32</t>
  </si>
  <si>
    <t xml:space="preserve"> </t>
  </si>
  <si>
    <t>Fleet Manager Metrics Timestamp</t>
  </si>
  <si>
    <t>?</t>
  </si>
  <si>
    <t>FM_timestamp</t>
  </si>
  <si>
    <t>Site - kWh Delivered</t>
  </si>
  <si>
    <t>kwh_delivered</t>
  </si>
  <si>
    <t>Site - kWh Received</t>
  </si>
  <si>
    <t>kwh_received</t>
  </si>
  <si>
    <t>Fleet Manager Metrics Timestamp Response</t>
  </si>
  <si>
    <t>base_uri</t>
  </si>
  <si>
    <t>/sites</t>
  </si>
  <si>
    <t>No</t>
  </si>
  <si>
    <t>/local</t>
  </si>
  <si>
    <t>##SITE_NAME##_dnp3_client</t>
  </si>
  <si>
    <t>voltage_l1_l2</t>
  </si>
  <si>
    <t>voltage_l2_l3</t>
  </si>
  <si>
    <t>voltage_l3_l1</t>
  </si>
  <si>
    <t>Active Voltage Regulation Command</t>
  </si>
  <si>
    <t>Reactive Power Setpoint Command</t>
  </si>
  <si>
    <t>Reactive Power Mode Select Command</t>
  </si>
  <si>
    <t/>
  </si>
  <si>
    <t>active_voltage_cmd</t>
  </si>
  <si>
    <t>reactive_setpoint_kVAR_cmd</t>
  </si>
  <si>
    <t>features_kVAR_mode_cmd</t>
  </si>
  <si>
    <t>Group30Var5</t>
  </si>
  <si>
    <t>transformer_low_side_voltage</t>
  </si>
  <si>
    <t>Generation Gross Active Power</t>
  </si>
  <si>
    <t>gen_gross_active_power</t>
  </si>
  <si>
    <t>Generation Gross Reactive Power</t>
  </si>
  <si>
    <t>gen_gross_reactive_power</t>
  </si>
  <si>
    <t>Auxiliary Load Active Power</t>
  </si>
  <si>
    <t>aux_load_active_power</t>
  </si>
  <si>
    <t>Auxiliary Load Reactive Power</t>
  </si>
  <si>
    <t>aux_load_reactive_power</t>
  </si>
  <si>
    <t>GSU Transformer Flow Active Power</t>
  </si>
  <si>
    <t>gsu_transformer_flow_active_power</t>
  </si>
  <si>
    <t>GSU Transformer Flow  Reactive Power</t>
  </si>
  <si>
    <t>gsu_transformer_flow_reactive_power</t>
  </si>
  <si>
    <t>Virtual 351 breakers status</t>
  </si>
  <si>
    <t>Generation AVR Status</t>
  </si>
  <si>
    <t>Generation Reactive Status</t>
  </si>
  <si>
    <t>virtual_switch_status</t>
  </si>
  <si>
    <t>gen_avr_status</t>
  </si>
  <si>
    <t>gen_reactive_status</t>
  </si>
  <si>
    <t>Site - low side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</si>
</sst>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2" fillId="0" borderId="0"/>
    <xf numFmtId="0" fontId="5" fillId="0" borderId="0" applyBorder="0"/>
  </cellStyleXfs>
  <cellXfs count="26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3" fillId="0" borderId="1" xfId="1" applyFont="1" applyFill="1" applyBorder="1" applyAlignment="1">
      <alignment horizontal="left" vertical="top"/>
    </xf>
    <xf numFmtId="0" fontId="0" fillId="0" borderId="0" xfId="0" quotePrefix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wrapText="1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top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5" fillId="0" borderId="0" xfId="2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1" xr:uid="{932C1547-DA1A-4A5E-B316-02DA0AA4DCE7}"/>
    <cellStyle name="Normal 3" xfId="2" xr:uid="{052F0D8E-1117-46ED-8845-F67BB56EC1FF}"/>
  </cellStyles>
  <dxfs count="5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numFmt numFmtId="164" formatCode="0.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92B5A-E038-4A4C-92ED-712AEDF85508}" name="Table1" displayName="Table1" ref="A13:U96" totalsRowShown="0" headerRowDxfId="54" dataDxfId="53">
  <autoFilter ref="A13:U96" xr:uid="{8AC2662E-7372-43BE-B15B-1D7753F33FE9}"/>
  <sortState xmlns:xlrd2="http://schemas.microsoft.com/office/spreadsheetml/2017/richdata2" ref="A14:U96">
    <sortCondition ref="E13:E96"/>
  </sortState>
  <tableColumns count="21">
    <tableColumn id="1" xr3:uid="{2DBD6978-2059-4CA8-BA1F-6348ECE1CFB6}" name="Name" dataDxfId="52"/>
    <tableColumn id="2" xr3:uid="{E697B6F0-04FA-4FE6-9763-ABA42B2CBB1C}" name="Source Device" dataDxfId="51"/>
    <tableColumn id="3" xr3:uid="{1A46100C-B6DA-4ED1-A464-7DA4CA073D4A}" name="Type" dataDxfId="50"/>
    <tableColumn id="4" xr3:uid="{9C2125E2-6AC6-40B6-984A-ECD20B2648FB}" name="Version" dataDxfId="49"/>
    <tableColumn id="5" xr3:uid="{72EFCE61-ABFF-4E64-9E20-D675368B7E45}" name="Register Type" dataDxfId="48"/>
    <tableColumn id="26" xr3:uid="{9E4C9057-3C87-4F9E-B0F2-51EB5813EA5B}" name="Address" dataDxfId="47"/>
    <tableColumn id="7" xr3:uid="{E9A445F3-5B48-47E4-ACB3-9BFA4326F733}" name="Unit" dataDxfId="46"/>
    <tableColumn id="8" xr3:uid="{27CCC4FA-2F98-4BE7-A014-CD968D561DB8}" name="Words" dataDxfId="45"/>
    <tableColumn id="25" xr3:uid="{1036F404-96AA-4461-AC81-3C94523E8B50}" name="Scale" dataDxfId="44">
      <calculatedColumnFormula>IF(#REF! &lt;&gt; "",IF(#REF! &lt;&gt; "",#REF!*#REF!,#REF!),IF(#REF!&lt;&gt;"",#REF!,""))</calculatedColumnFormula>
    </tableColumn>
    <tableColumn id="11" xr3:uid="{18249842-13BB-479C-A14E-2BD25BC07357}" name="Data Type" dataDxfId="43"/>
    <tableColumn id="12" xr3:uid="{B1522ABE-230C-4B56-ACA0-C20E75BB3002}" name="Range Start" dataDxfId="42"/>
    <tableColumn id="13" xr3:uid="{A2CB6684-0779-46A8-BBF0-1D2F16E7C3E0}" name="Range End" dataDxfId="41"/>
    <tableColumn id="22" xr3:uid="{903F2A83-2904-461A-8C63-BB79B8F777E2}" name="Engineering Range Start" dataDxfId="40"/>
    <tableColumn id="23" xr3:uid="{2C4A8107-EAC5-4E75-BF45-6A5E5797BAA1}" name="Engineering Range End" dataDxfId="39"/>
    <tableColumn id="14" xr3:uid="{DE7A35F9-9472-4A53-85CD-F30ADA7134ED}" name="Description" dataDxfId="38"/>
    <tableColumn id="15" xr3:uid="{1860CECC-D997-4DCA-9669-F107E9DEEFBA}" name="Control Narrative for Register" dataDxfId="37"/>
    <tableColumn id="21" xr3:uid="{0A26C492-939E-444B-86B7-85E891915B0A}" name="Reg ID" dataDxfId="36">
      <calculatedColumnFormula>IF(Table1[[#This Row],[ID]]&lt;&gt;"",Table1[[#This Row],[ID]],"")</calculatedColumnFormula>
    </tableColumn>
    <tableColumn id="20" xr3:uid="{D563DC50-F080-4DFE-BFBE-EDAFEA1C8510}" name="ID" dataDxfId="35"/>
    <tableColumn id="6" xr3:uid="{0B65339E-07CD-43A1-AA48-A491252A04C4}" name="Include" dataDxfId="34"/>
    <tableColumn id="17" xr3:uid="{15E130D6-B342-4502-B5ED-11E72EC82168}" name="Repeat" dataDxfId="33"/>
    <tableColumn id="18" xr3:uid="{21EF837F-C6B5-4636-A2CF-D8B54197664C}" name="Bit" dataDxfId="32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9113FA-05B8-48CC-A557-12581C5AC6D8}" name="Table13" displayName="Table13" ref="A13:U108" totalsRowShown="0" headerRowDxfId="31" dataDxfId="30">
  <autoFilter ref="A13:U108" xr:uid="{939113FA-05B8-48CC-A557-12581C5AC6D8}"/>
  <sortState xmlns:xlrd2="http://schemas.microsoft.com/office/spreadsheetml/2017/richdata2" ref="A14:U108">
    <sortCondition ref="E13:E108"/>
  </sortState>
  <tableColumns count="21">
    <tableColumn id="1" xr3:uid="{4E8CDDED-F05C-479B-899C-753977F79967}" name="Name" dataDxfId="29"/>
    <tableColumn id="2" xr3:uid="{939E1654-E3DD-42A7-91F8-F23EB199173B}" name="Source Device" dataDxfId="28"/>
    <tableColumn id="3" xr3:uid="{291389C5-1E53-470A-AB88-A3BF0BA69144}" name="Type" dataDxfId="27"/>
    <tableColumn id="4" xr3:uid="{6226BF31-DDC8-4322-95D4-D9CD9BC509C4}" name="Version" dataDxfId="26"/>
    <tableColumn id="5" xr3:uid="{A8200A96-DB8A-4BC2-8800-7FA957DB57C8}" name="Register Type" dataDxfId="25"/>
    <tableColumn id="26" xr3:uid="{09846256-5952-4354-B6FF-BE18EE54F27C}" name="Address" dataDxfId="24"/>
    <tableColumn id="7" xr3:uid="{A7949170-F933-4F15-9B5D-29CB9875637A}" name="Unit" dataDxfId="23"/>
    <tableColumn id="8" xr3:uid="{E6658D98-E006-45DF-A08D-8B6F57B3AAE4}" name="Words" dataDxfId="22"/>
    <tableColumn id="25" xr3:uid="{FE01E705-134D-4F87-ABAE-ABF1D3AF7623}" name="Scale" dataDxfId="21">
      <calculatedColumnFormula>IF(#REF! &lt;&gt; "",IF(#REF! &lt;&gt; "",#REF!*#REF!,#REF!),IF(#REF!&lt;&gt;"",#REF!,""))</calculatedColumnFormula>
    </tableColumn>
    <tableColumn id="11" xr3:uid="{942BBFE5-0F19-4AD6-872F-41A7B9D104AE}" name="Data Type" dataDxfId="20"/>
    <tableColumn id="12" xr3:uid="{BB1F87CC-30D8-45E0-A491-B22B8D7EBA35}" name="Range Start" dataDxfId="19"/>
    <tableColumn id="13" xr3:uid="{DEE7F5E8-E03C-4B25-B51C-52739F773652}" name="Range End" dataDxfId="18"/>
    <tableColumn id="22" xr3:uid="{4BEE2619-21A8-4ED5-ACA7-D399C59FD218}" name="Engineering Range Start" dataDxfId="17"/>
    <tableColumn id="23" xr3:uid="{8D7FFF00-F8D7-405D-8DD3-175B9B0D2119}" name="Engineering Range End" dataDxfId="16"/>
    <tableColumn id="14" xr3:uid="{B62470E3-20DD-4390-BFC1-D2D2D8FD6619}" name="Description" dataDxfId="15"/>
    <tableColumn id="15" xr3:uid="{2B20280C-7E5C-4EE4-A978-AEF3C293CFAA}" name="Control Narrative for Register" dataDxfId="14"/>
    <tableColumn id="21" xr3:uid="{B656EA4F-38FF-451F-9B13-C257490A058B}" name="Reg ID" dataDxfId="13">
      <calculatedColumnFormula>IF(Table13[[#This Row],[ID]]&lt;&gt;"",Table13[[#This Row],[ID]],"")</calculatedColumnFormula>
    </tableColumn>
    <tableColumn id="20" xr3:uid="{38C470C1-B9B1-431F-96DB-1C48429E5896}" name="ID" dataDxfId="12"/>
    <tableColumn id="6" xr3:uid="{8331498F-5F74-42AE-A236-51633D7A1629}" name="Include" dataDxfId="11"/>
    <tableColumn id="17" xr3:uid="{0F9EFDE2-82D7-48A2-BDAE-314F2FEF2994}" name="Repeat" dataDxfId="10"/>
    <tableColumn id="18" xr3:uid="{5DC094E4-B56D-4AD2-971E-762D6B551FCC}" name="Bit" dataDxfId="9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1665-3512-4B2A-B67D-4FACE7EEACD3}">
  <sheetPr codeName="Sheet5"/>
  <dimension ref="A1:U96"/>
  <sheetViews>
    <sheetView zoomScale="85" zoomScaleNormal="85" workbookViewId="0">
      <pane xSplit="2" ySplit="13" topLeftCell="C54" activePane="bottomRight" state="frozen"/>
      <selection pane="topRight" activeCell="C1" sqref="C1"/>
      <selection pane="bottomLeft" activeCell="A14" sqref="A14"/>
      <selection pane="bottomRight" activeCell="E10" sqref="A1:XFD1048576"/>
    </sheetView>
  </sheetViews>
  <sheetFormatPr defaultColWidth="8.85546875" defaultRowHeight="15" x14ac:dyDescent="0.25"/>
  <cols>
    <col min="1" max="1" width="40.28515625" style="2" bestFit="1" customWidth="1"/>
    <col min="2" max="2" width="24.85546875" style="2" customWidth="1"/>
    <col min="3" max="3" width="11.85546875" style="2" customWidth="1"/>
    <col min="4" max="4" width="10.85546875" style="2" bestFit="1" customWidth="1"/>
    <col min="5" max="5" width="20" style="2" customWidth="1"/>
    <col min="6" max="6" width="10.85546875" style="2" customWidth="1"/>
    <col min="7" max="7" width="9.7109375" style="2" customWidth="1"/>
    <col min="8" max="8" width="12.85546875" style="2" hidden="1" customWidth="1"/>
    <col min="9" max="9" width="14.7109375" style="2" customWidth="1"/>
    <col min="10" max="10" width="4.42578125" style="2" hidden="1" customWidth="1"/>
    <col min="11" max="11" width="6.28515625" style="2" hidden="1" customWidth="1"/>
    <col min="12" max="12" width="4.85546875" style="10" hidden="1" customWidth="1"/>
    <col min="13" max="13" width="4.85546875" style="11" hidden="1" customWidth="1"/>
    <col min="14" max="14" width="78" style="2" customWidth="1"/>
    <col min="15" max="15" width="33.7109375" style="2" customWidth="1"/>
    <col min="16" max="16" width="37.28515625" style="2" customWidth="1"/>
    <col min="17" max="17" width="29.85546875" style="2" customWidth="1"/>
    <col min="18" max="19" width="13" style="2" customWidth="1"/>
    <col min="20" max="20" width="14.42578125" style="2" customWidth="1"/>
    <col min="21" max="16384" width="8.85546875" style="2"/>
  </cols>
  <sheetData>
    <row r="1" spans="1:21" x14ac:dyDescent="0.25">
      <c r="A1" s="8" t="s">
        <v>0</v>
      </c>
      <c r="B1" s="2" t="s">
        <v>1</v>
      </c>
    </row>
    <row r="2" spans="1:21" x14ac:dyDescent="0.25">
      <c r="A2" s="8" t="s">
        <v>2</v>
      </c>
      <c r="B2" s="2" t="s">
        <v>95</v>
      </c>
    </row>
    <row r="3" spans="1:21" x14ac:dyDescent="0.25">
      <c r="A3" s="8" t="s">
        <v>3</v>
      </c>
      <c r="B3" s="9" t="s">
        <v>263</v>
      </c>
      <c r="C3" s="9"/>
      <c r="D3" s="9"/>
      <c r="E3" s="9" t="s">
        <v>88</v>
      </c>
      <c r="F3" s="3"/>
      <c r="G3" s="3"/>
    </row>
    <row r="4" spans="1:21" x14ac:dyDescent="0.25">
      <c r="A4" s="8" t="s">
        <v>4</v>
      </c>
      <c r="B4" s="2" t="s">
        <v>288</v>
      </c>
    </row>
    <row r="5" spans="1:21" x14ac:dyDescent="0.25">
      <c r="A5" s="8" t="s">
        <v>5</v>
      </c>
      <c r="B5" s="2" t="s">
        <v>273</v>
      </c>
    </row>
    <row r="6" spans="1:21" x14ac:dyDescent="0.25">
      <c r="A6" s="8" t="s">
        <v>6</v>
      </c>
      <c r="B6" s="2">
        <v>20000</v>
      </c>
    </row>
    <row r="7" spans="1:21" x14ac:dyDescent="0.25">
      <c r="A7" s="8" t="s">
        <v>284</v>
      </c>
      <c r="B7" s="2" t="s">
        <v>285</v>
      </c>
    </row>
    <row r="8" spans="1:21" x14ac:dyDescent="0.25">
      <c r="A8" s="8" t="s">
        <v>272</v>
      </c>
      <c r="B8" s="2" t="s">
        <v>287</v>
      </c>
    </row>
    <row r="9" spans="1:21" x14ac:dyDescent="0.25">
      <c r="A9" s="8" t="s">
        <v>253</v>
      </c>
      <c r="B9" s="2">
        <v>500</v>
      </c>
    </row>
    <row r="10" spans="1:21" x14ac:dyDescent="0.25">
      <c r="A10" s="8"/>
    </row>
    <row r="11" spans="1:21" x14ac:dyDescent="0.25">
      <c r="A11" s="8"/>
    </row>
    <row r="12" spans="1:21" x14ac:dyDescent="0.25">
      <c r="A12" s="8"/>
    </row>
    <row r="13" spans="1:21" x14ac:dyDescent="0.25">
      <c r="A13" s="1" t="s">
        <v>7</v>
      </c>
      <c r="B13" s="1" t="s">
        <v>8</v>
      </c>
      <c r="C13" s="1" t="s">
        <v>11</v>
      </c>
      <c r="D13" s="1" t="s">
        <v>12</v>
      </c>
      <c r="E13" s="1" t="s">
        <v>13</v>
      </c>
      <c r="F13" s="1" t="s">
        <v>15</v>
      </c>
      <c r="G13" s="1" t="s">
        <v>20</v>
      </c>
      <c r="H13" s="1" t="s">
        <v>18</v>
      </c>
      <c r="I13" s="1" t="s">
        <v>21</v>
      </c>
      <c r="J13" s="1" t="s">
        <v>19</v>
      </c>
      <c r="K13" s="1" t="s">
        <v>22</v>
      </c>
      <c r="L13" s="1" t="s">
        <v>23</v>
      </c>
      <c r="M13" s="1" t="s">
        <v>73</v>
      </c>
      <c r="N13" s="1" t="s">
        <v>74</v>
      </c>
      <c r="O13" s="12" t="s">
        <v>24</v>
      </c>
      <c r="P13" s="12" t="s">
        <v>25</v>
      </c>
      <c r="Q13" s="1" t="s">
        <v>9</v>
      </c>
      <c r="R13" s="1" t="s">
        <v>10</v>
      </c>
      <c r="S13" s="1" t="s">
        <v>14</v>
      </c>
      <c r="T13" s="1" t="s">
        <v>16</v>
      </c>
      <c r="U13" s="1" t="s">
        <v>17</v>
      </c>
    </row>
    <row r="14" spans="1:21" ht="30" x14ac:dyDescent="0.25">
      <c r="A14" s="3" t="s">
        <v>45</v>
      </c>
      <c r="B14" s="3" t="s">
        <v>26</v>
      </c>
      <c r="C14" s="3" t="s">
        <v>27</v>
      </c>
      <c r="D14" s="4">
        <v>0.2</v>
      </c>
      <c r="E14" s="3" t="s">
        <v>230</v>
      </c>
      <c r="F14" s="3">
        <v>0</v>
      </c>
      <c r="G14" s="3" t="s">
        <v>41</v>
      </c>
      <c r="H14" s="5"/>
      <c r="I14" s="3"/>
      <c r="J14" s="3" t="s">
        <v>274</v>
      </c>
      <c r="K14" s="3">
        <v>-32768</v>
      </c>
      <c r="L14" s="6">
        <v>32767</v>
      </c>
      <c r="M14" s="3"/>
      <c r="N14" s="3"/>
      <c r="O14" s="10" t="s">
        <v>56</v>
      </c>
      <c r="P14" s="10"/>
      <c r="Q14" s="3" t="str">
        <f>IF(Table1[[#This Row],[ID]]&lt;&gt;"",Table1[[#This Row],[ID]],"")</f>
        <v>ess_total_active_power</v>
      </c>
      <c r="R14" s="3" t="s">
        <v>55</v>
      </c>
      <c r="S14" s="3" t="s">
        <v>28</v>
      </c>
      <c r="T14" s="3"/>
      <c r="U14" s="3"/>
    </row>
    <row r="15" spans="1:21" ht="30" x14ac:dyDescent="0.25">
      <c r="A15" s="3" t="s">
        <v>46</v>
      </c>
      <c r="B15" s="3" t="s">
        <v>26</v>
      </c>
      <c r="C15" s="3" t="s">
        <v>27</v>
      </c>
      <c r="D15" s="4">
        <v>0.2</v>
      </c>
      <c r="E15" s="3" t="s">
        <v>230</v>
      </c>
      <c r="F15" s="3">
        <v>1</v>
      </c>
      <c r="G15" s="3" t="s">
        <v>44</v>
      </c>
      <c r="H15" s="5"/>
      <c r="I15" s="3"/>
      <c r="J15" s="3" t="s">
        <v>274</v>
      </c>
      <c r="K15" s="3">
        <v>-32768</v>
      </c>
      <c r="L15" s="6">
        <v>32767</v>
      </c>
      <c r="M15" s="3"/>
      <c r="N15" s="3"/>
      <c r="O15" s="10" t="s">
        <v>58</v>
      </c>
      <c r="P15" s="10"/>
      <c r="Q15" s="3" t="str">
        <f>IF(Table1[[#This Row],[ID]]&lt;&gt;"",Table1[[#This Row],[ID]],"")</f>
        <v>ess_total_reactive_power</v>
      </c>
      <c r="R15" s="3" t="s">
        <v>57</v>
      </c>
      <c r="S15" s="3" t="s">
        <v>28</v>
      </c>
      <c r="T15" s="3"/>
      <c r="U15" s="3"/>
    </row>
    <row r="16" spans="1:21" ht="30" x14ac:dyDescent="0.25">
      <c r="A16" s="3" t="s">
        <v>47</v>
      </c>
      <c r="B16" s="3" t="s">
        <v>26</v>
      </c>
      <c r="C16" s="3" t="s">
        <v>27</v>
      </c>
      <c r="D16" s="4">
        <v>0.2</v>
      </c>
      <c r="E16" s="3" t="s">
        <v>230</v>
      </c>
      <c r="F16" s="3">
        <v>2</v>
      </c>
      <c r="G16" s="3" t="s">
        <v>48</v>
      </c>
      <c r="H16" s="5"/>
      <c r="I16" s="3"/>
      <c r="J16" s="3" t="s">
        <v>274</v>
      </c>
      <c r="K16" s="3">
        <v>0</v>
      </c>
      <c r="L16" s="3">
        <v>65535</v>
      </c>
      <c r="M16" s="3"/>
      <c r="N16" s="3"/>
      <c r="O16" s="10" t="s">
        <v>60</v>
      </c>
      <c r="P16" s="10"/>
      <c r="Q16" s="3" t="str">
        <f>IF(Table1[[#This Row],[ID]]&lt;&gt;"",Table1[[#This Row],[ID]],"")</f>
        <v>ess_total_apparent_power</v>
      </c>
      <c r="R16" s="3" t="s">
        <v>59</v>
      </c>
      <c r="S16" s="3" t="s">
        <v>28</v>
      </c>
      <c r="T16" s="3"/>
      <c r="U16" s="3"/>
    </row>
    <row r="17" spans="1:21" ht="30" x14ac:dyDescent="0.25">
      <c r="A17" s="3" t="s">
        <v>49</v>
      </c>
      <c r="B17" s="3" t="s">
        <v>246</v>
      </c>
      <c r="C17" s="3" t="s">
        <v>27</v>
      </c>
      <c r="D17" s="4">
        <v>0.2</v>
      </c>
      <c r="E17" s="3" t="s">
        <v>230</v>
      </c>
      <c r="F17" s="3">
        <v>3</v>
      </c>
      <c r="G17" s="3" t="s">
        <v>41</v>
      </c>
      <c r="H17" s="5"/>
      <c r="I17" s="3"/>
      <c r="J17" s="3" t="s">
        <v>274</v>
      </c>
      <c r="K17" s="3">
        <v>-32768</v>
      </c>
      <c r="L17" s="6">
        <v>32767</v>
      </c>
      <c r="M17" s="3"/>
      <c r="N17" s="3"/>
      <c r="O17" s="10" t="s">
        <v>50</v>
      </c>
      <c r="P17" s="10"/>
      <c r="Q17" s="3" t="str">
        <f>IF(Table1[[#This Row],[ID]]&lt;&gt;"",Table1[[#This Row],[ID]],"")</f>
        <v>active_power</v>
      </c>
      <c r="R17" s="3" t="s">
        <v>213</v>
      </c>
      <c r="S17" s="3" t="s">
        <v>28</v>
      </c>
      <c r="T17" s="3"/>
      <c r="U17" s="3"/>
    </row>
    <row r="18" spans="1:21" ht="30" x14ac:dyDescent="0.25">
      <c r="A18" s="3" t="s">
        <v>51</v>
      </c>
      <c r="B18" s="3" t="s">
        <v>246</v>
      </c>
      <c r="C18" s="3" t="s">
        <v>27</v>
      </c>
      <c r="D18" s="4">
        <v>0.2</v>
      </c>
      <c r="E18" s="3" t="s">
        <v>230</v>
      </c>
      <c r="F18" s="3">
        <v>4</v>
      </c>
      <c r="G18" s="3" t="s">
        <v>44</v>
      </c>
      <c r="H18" s="5"/>
      <c r="I18" s="3"/>
      <c r="J18" s="3" t="s">
        <v>274</v>
      </c>
      <c r="K18" s="3">
        <v>-32768</v>
      </c>
      <c r="L18" s="6">
        <v>32767</v>
      </c>
      <c r="M18" s="3"/>
      <c r="N18" s="3"/>
      <c r="O18" s="10" t="s">
        <v>52</v>
      </c>
      <c r="P18" s="10"/>
      <c r="Q18" s="3" t="str">
        <f>IF(Table1[[#This Row],[ID]]&lt;&gt;"",Table1[[#This Row],[ID]],"")</f>
        <v>reactive_power</v>
      </c>
      <c r="R18" s="3" t="s">
        <v>214</v>
      </c>
      <c r="S18" s="3" t="s">
        <v>28</v>
      </c>
      <c r="T18" s="3"/>
      <c r="U18" s="3"/>
    </row>
    <row r="19" spans="1:21" ht="30" x14ac:dyDescent="0.25">
      <c r="A19" s="3" t="s">
        <v>53</v>
      </c>
      <c r="B19" s="3" t="s">
        <v>246</v>
      </c>
      <c r="C19" s="3" t="s">
        <v>27</v>
      </c>
      <c r="D19" s="4">
        <v>0.2</v>
      </c>
      <c r="E19" s="3" t="s">
        <v>230</v>
      </c>
      <c r="F19" s="3">
        <v>5</v>
      </c>
      <c r="G19" s="7" t="s">
        <v>48</v>
      </c>
      <c r="H19" s="5"/>
      <c r="I19" s="3"/>
      <c r="J19" s="3" t="s">
        <v>274</v>
      </c>
      <c r="K19" s="3">
        <v>0</v>
      </c>
      <c r="L19" s="3">
        <v>65535</v>
      </c>
      <c r="M19" s="3"/>
      <c r="N19" s="3"/>
      <c r="O19" s="10" t="s">
        <v>54</v>
      </c>
      <c r="P19" s="10"/>
      <c r="Q19" s="3" t="str">
        <f>IF(Table1[[#This Row],[ID]]&lt;&gt;"",Table1[[#This Row],[ID]],"")</f>
        <v>apparent_power</v>
      </c>
      <c r="R19" s="3" t="s">
        <v>215</v>
      </c>
      <c r="S19" s="3" t="s">
        <v>28</v>
      </c>
      <c r="T19" s="3"/>
      <c r="U19" s="3"/>
    </row>
    <row r="20" spans="1:21" x14ac:dyDescent="0.25">
      <c r="A20" s="3" t="s">
        <v>244</v>
      </c>
      <c r="B20" s="3" t="s">
        <v>246</v>
      </c>
      <c r="C20" s="3" t="s">
        <v>27</v>
      </c>
      <c r="D20" s="4">
        <v>0.2</v>
      </c>
      <c r="E20" s="3" t="s">
        <v>230</v>
      </c>
      <c r="F20" s="3">
        <v>6</v>
      </c>
      <c r="G20" t="s">
        <v>247</v>
      </c>
      <c r="H20" s="16"/>
      <c r="I20" s="3"/>
      <c r="J20" s="3" t="s">
        <v>274</v>
      </c>
      <c r="K20" s="3"/>
      <c r="L20" s="3"/>
      <c r="M20" s="3"/>
      <c r="N20" s="3"/>
      <c r="O20" s="10" t="s">
        <v>249</v>
      </c>
      <c r="P20" s="10"/>
      <c r="Q20" s="3" t="str">
        <f>IF(Table1[[#This Row],[ID]]&lt;&gt;"",Table1[[#This Row],[ID]],"")</f>
        <v>frequency</v>
      </c>
      <c r="R20" s="14" t="s">
        <v>253</v>
      </c>
      <c r="S20" s="3" t="s">
        <v>28</v>
      </c>
      <c r="T20" s="3"/>
      <c r="U20" s="3"/>
    </row>
    <row r="21" spans="1:21" x14ac:dyDescent="0.25">
      <c r="A21" s="3" t="s">
        <v>265</v>
      </c>
      <c r="B21" s="3" t="s">
        <v>268</v>
      </c>
      <c r="C21" s="3" t="s">
        <v>27</v>
      </c>
      <c r="D21" s="4">
        <v>0.2</v>
      </c>
      <c r="E21" s="3" t="s">
        <v>230</v>
      </c>
      <c r="F21" s="3">
        <v>7</v>
      </c>
      <c r="G21" t="s">
        <v>248</v>
      </c>
      <c r="H21" s="16"/>
      <c r="I21" s="3"/>
      <c r="J21" s="3" t="s">
        <v>274</v>
      </c>
      <c r="K21" s="3"/>
      <c r="L21" s="3"/>
      <c r="M21" s="3"/>
      <c r="N21" s="3"/>
      <c r="O21" s="10" t="s">
        <v>250</v>
      </c>
      <c r="P21" s="10"/>
      <c r="Q21" s="3" t="str">
        <f>IF(Table1[[#This Row],[ID]]&lt;&gt;"",Table1[[#This Row],[ID]],"")</f>
        <v>grid_voltage_l1_l2</v>
      </c>
      <c r="R21" s="14" t="s">
        <v>269</v>
      </c>
      <c r="S21" s="3" t="s">
        <v>28</v>
      </c>
      <c r="T21" s="3"/>
      <c r="U21" s="3"/>
    </row>
    <row r="22" spans="1:21" x14ac:dyDescent="0.25">
      <c r="A22" s="3" t="s">
        <v>266</v>
      </c>
      <c r="B22" s="3" t="s">
        <v>268</v>
      </c>
      <c r="C22" s="3" t="s">
        <v>27</v>
      </c>
      <c r="D22" s="4">
        <v>0.2</v>
      </c>
      <c r="E22" s="3" t="s">
        <v>230</v>
      </c>
      <c r="F22" s="3">
        <v>8</v>
      </c>
      <c r="G22" t="s">
        <v>248</v>
      </c>
      <c r="H22" s="16"/>
      <c r="I22" s="3"/>
      <c r="J22" s="3" t="s">
        <v>274</v>
      </c>
      <c r="K22" s="3"/>
      <c r="L22" s="3"/>
      <c r="M22" s="3"/>
      <c r="N22" s="3"/>
      <c r="O22" s="10" t="s">
        <v>251</v>
      </c>
      <c r="P22" s="10"/>
      <c r="Q22" s="3" t="str">
        <f>IF(Table1[[#This Row],[ID]]&lt;&gt;"",Table1[[#This Row],[ID]],"")</f>
        <v>grid_voltage_l2_l3</v>
      </c>
      <c r="R22" s="14" t="s">
        <v>270</v>
      </c>
      <c r="S22" s="3" t="s">
        <v>28</v>
      </c>
      <c r="T22" s="3"/>
      <c r="U22" s="3"/>
    </row>
    <row r="23" spans="1:21" x14ac:dyDescent="0.25">
      <c r="A23" s="3" t="s">
        <v>267</v>
      </c>
      <c r="B23" s="3" t="s">
        <v>268</v>
      </c>
      <c r="C23" s="3" t="s">
        <v>27</v>
      </c>
      <c r="D23" s="4">
        <v>0.2</v>
      </c>
      <c r="E23" s="3" t="s">
        <v>230</v>
      </c>
      <c r="F23" s="3">
        <v>9</v>
      </c>
      <c r="G23" t="s">
        <v>248</v>
      </c>
      <c r="H23" s="16"/>
      <c r="I23" s="3"/>
      <c r="J23" s="3" t="s">
        <v>274</v>
      </c>
      <c r="K23" s="3"/>
      <c r="L23" s="3"/>
      <c r="M23" s="3"/>
      <c r="N23" s="3"/>
      <c r="O23" s="10" t="s">
        <v>252</v>
      </c>
      <c r="P23" s="10"/>
      <c r="Q23" s="3" t="str">
        <f>IF(Table1[[#This Row],[ID]]&lt;&gt;"",Table1[[#This Row],[ID]],"")</f>
        <v>grid_voltage_l3_l1</v>
      </c>
      <c r="R23" s="14" t="s">
        <v>271</v>
      </c>
      <c r="S23" s="3" t="s">
        <v>28</v>
      </c>
      <c r="T23" s="3"/>
      <c r="U23" s="3"/>
    </row>
    <row r="24" spans="1:21" ht="45" x14ac:dyDescent="0.25">
      <c r="A24" s="3" t="s">
        <v>61</v>
      </c>
      <c r="B24" s="3" t="s">
        <v>26</v>
      </c>
      <c r="C24" s="3" t="s">
        <v>27</v>
      </c>
      <c r="D24" s="4">
        <v>0.2</v>
      </c>
      <c r="E24" s="3" t="s">
        <v>230</v>
      </c>
      <c r="F24" s="3">
        <v>10</v>
      </c>
      <c r="G24" t="s">
        <v>43</v>
      </c>
      <c r="H24" s="5"/>
      <c r="I24" s="3"/>
      <c r="J24" s="3" t="s">
        <v>274</v>
      </c>
      <c r="K24" s="3">
        <v>0</v>
      </c>
      <c r="L24" s="3">
        <v>65535</v>
      </c>
      <c r="M24" s="3"/>
      <c r="N24" s="3"/>
      <c r="O24" s="10" t="s">
        <v>63</v>
      </c>
      <c r="P24" s="11"/>
      <c r="Q24" s="3" t="str">
        <f>IF(Table1[[#This Row],[ID]]&lt;&gt;"",Table1[[#This Row],[ID]],"")</f>
        <v>ess_average_soc</v>
      </c>
      <c r="R24" s="3" t="s">
        <v>62</v>
      </c>
      <c r="S24" s="3" t="s">
        <v>28</v>
      </c>
      <c r="T24" s="3"/>
      <c r="U24" s="3"/>
    </row>
    <row r="25" spans="1:21" ht="30" x14ac:dyDescent="0.25">
      <c r="A25" s="3" t="s">
        <v>209</v>
      </c>
      <c r="B25" s="3" t="s">
        <v>26</v>
      </c>
      <c r="C25" s="3" t="s">
        <v>27</v>
      </c>
      <c r="D25" s="4">
        <v>0.2</v>
      </c>
      <c r="E25" s="3" t="s">
        <v>230</v>
      </c>
      <c r="F25" s="3">
        <v>11</v>
      </c>
      <c r="G25" t="s">
        <v>64</v>
      </c>
      <c r="H25" s="5"/>
      <c r="I25" s="3"/>
      <c r="J25" s="3" t="s">
        <v>274</v>
      </c>
      <c r="K25" s="3">
        <v>0</v>
      </c>
      <c r="L25" s="3">
        <v>65535</v>
      </c>
      <c r="M25" s="3"/>
      <c r="N25" s="3"/>
      <c r="O25" s="10" t="s">
        <v>216</v>
      </c>
      <c r="P25" s="11"/>
      <c r="Q25" s="3" t="str">
        <f>IF(Table1[[#This Row],[ID]]&lt;&gt;"",Table1[[#This Row],[ID]],"")</f>
        <v>ess_chargeable_energy</v>
      </c>
      <c r="R25" s="3" t="s">
        <v>212</v>
      </c>
      <c r="S25" s="3" t="s">
        <v>28</v>
      </c>
      <c r="T25" s="3"/>
      <c r="U25" s="3"/>
    </row>
    <row r="26" spans="1:21" ht="30" x14ac:dyDescent="0.25">
      <c r="A26" s="3" t="s">
        <v>210</v>
      </c>
      <c r="B26" s="3" t="s">
        <v>26</v>
      </c>
      <c r="C26" s="3" t="s">
        <v>27</v>
      </c>
      <c r="D26" s="4">
        <v>0.2</v>
      </c>
      <c r="E26" s="3" t="s">
        <v>230</v>
      </c>
      <c r="F26" s="3">
        <v>12</v>
      </c>
      <c r="G26" t="s">
        <v>64</v>
      </c>
      <c r="H26" s="16"/>
      <c r="I26" s="14"/>
      <c r="J26" s="3" t="s">
        <v>274</v>
      </c>
      <c r="K26" s="3"/>
      <c r="L26" s="3"/>
      <c r="M26" s="3"/>
      <c r="N26" s="3"/>
      <c r="O26" s="10" t="s">
        <v>217</v>
      </c>
      <c r="P26" s="10"/>
      <c r="Q26" s="3" t="str">
        <f>IF(Table1[[#This Row],[ID]]&lt;&gt;"",Table1[[#This Row],[ID]],"")</f>
        <v>ess_dischargeable_energy</v>
      </c>
      <c r="R26" s="3" t="s">
        <v>211</v>
      </c>
      <c r="S26" s="3" t="s">
        <v>28</v>
      </c>
      <c r="T26" s="3"/>
      <c r="U26" s="3"/>
    </row>
    <row r="27" spans="1:21" x14ac:dyDescent="0.25">
      <c r="A27" s="3" t="s">
        <v>207</v>
      </c>
      <c r="B27" s="3" t="s">
        <v>26</v>
      </c>
      <c r="C27" s="3" t="s">
        <v>27</v>
      </c>
      <c r="D27" s="4">
        <v>0.2</v>
      </c>
      <c r="E27" s="3" t="s">
        <v>230</v>
      </c>
      <c r="F27" s="3">
        <v>13</v>
      </c>
      <c r="G27" s="3" t="s">
        <v>41</v>
      </c>
      <c r="H27" s="5"/>
      <c r="I27" s="3"/>
      <c r="J27" s="3" t="s">
        <v>274</v>
      </c>
      <c r="K27" s="3">
        <v>0</v>
      </c>
      <c r="L27" s="3">
        <v>65535</v>
      </c>
      <c r="M27" s="3"/>
      <c r="N27" s="3"/>
      <c r="O27" s="10" t="s">
        <v>218</v>
      </c>
      <c r="P27" s="11"/>
      <c r="Q27" s="3" t="str">
        <f>IF(Table1[[#This Row],[ID]]&lt;&gt;"",Table1[[#This Row],[ID]],"")</f>
        <v>ess_chargeable_power</v>
      </c>
      <c r="R27" s="3" t="s">
        <v>220</v>
      </c>
      <c r="S27" s="3" t="s">
        <v>28</v>
      </c>
      <c r="T27" s="3"/>
      <c r="U27" s="3"/>
    </row>
    <row r="28" spans="1:21" x14ac:dyDescent="0.25">
      <c r="A28" s="3" t="s">
        <v>208</v>
      </c>
      <c r="B28" s="3" t="s">
        <v>26</v>
      </c>
      <c r="C28" s="3" t="s">
        <v>27</v>
      </c>
      <c r="D28" s="4">
        <v>0.2</v>
      </c>
      <c r="E28" s="3" t="s">
        <v>230</v>
      </c>
      <c r="F28" s="3">
        <v>14</v>
      </c>
      <c r="G28" s="3" t="s">
        <v>41</v>
      </c>
      <c r="H28" s="5"/>
      <c r="I28" s="3"/>
      <c r="J28" s="3" t="s">
        <v>274</v>
      </c>
      <c r="K28" s="3">
        <v>0</v>
      </c>
      <c r="L28" s="3">
        <v>65535</v>
      </c>
      <c r="M28" s="3"/>
      <c r="N28" s="3"/>
      <c r="O28" s="10" t="s">
        <v>219</v>
      </c>
      <c r="P28" s="11"/>
      <c r="Q28" s="3" t="str">
        <f>IF(Table1[[#This Row],[ID]]&lt;&gt;"",Table1[[#This Row],[ID]],"")</f>
        <v>ess_dischargeable_power</v>
      </c>
      <c r="R28" s="3" t="s">
        <v>221</v>
      </c>
      <c r="S28" s="3" t="s">
        <v>28</v>
      </c>
      <c r="T28" s="3"/>
      <c r="U28" s="3"/>
    </row>
    <row r="29" spans="1:21" ht="30" x14ac:dyDescent="0.25">
      <c r="A29" s="3" t="s">
        <v>65</v>
      </c>
      <c r="B29" s="3" t="s">
        <v>26</v>
      </c>
      <c r="C29" s="3" t="s">
        <v>27</v>
      </c>
      <c r="D29" s="4">
        <v>0.2</v>
      </c>
      <c r="E29" s="3" t="s">
        <v>230</v>
      </c>
      <c r="F29" s="3">
        <v>15</v>
      </c>
      <c r="G29" s="3" t="s">
        <v>82</v>
      </c>
      <c r="H29" s="5"/>
      <c r="I29" s="3"/>
      <c r="J29" s="3" t="s">
        <v>274</v>
      </c>
      <c r="K29" s="3">
        <v>0</v>
      </c>
      <c r="L29" s="3">
        <v>65535</v>
      </c>
      <c r="M29" s="3"/>
      <c r="N29" s="3"/>
      <c r="O29" s="10" t="s">
        <v>67</v>
      </c>
      <c r="P29" s="11"/>
      <c r="Q29" s="3" t="str">
        <f>IF(Table1[[#This Row],[ID]]&lt;&gt;"",Table1[[#This Row],[ID]],"")</f>
        <v>available_ess_num</v>
      </c>
      <c r="R29" s="3" t="s">
        <v>66</v>
      </c>
      <c r="S29" s="3" t="s">
        <v>28</v>
      </c>
      <c r="T29" s="3"/>
      <c r="U29" s="3"/>
    </row>
    <row r="30" spans="1:21" ht="30" x14ac:dyDescent="0.25">
      <c r="A30" s="3" t="s">
        <v>68</v>
      </c>
      <c r="B30" s="3" t="s">
        <v>26</v>
      </c>
      <c r="C30" s="3" t="s">
        <v>27</v>
      </c>
      <c r="D30" s="4">
        <v>0.2</v>
      </c>
      <c r="E30" s="3" t="s">
        <v>230</v>
      </c>
      <c r="F30" s="3">
        <v>16</v>
      </c>
      <c r="G30" s="3" t="s">
        <v>82</v>
      </c>
      <c r="H30" s="5"/>
      <c r="I30" s="3"/>
      <c r="J30" s="3" t="s">
        <v>274</v>
      </c>
      <c r="K30" s="3">
        <v>0</v>
      </c>
      <c r="L30" s="3">
        <v>65535</v>
      </c>
      <c r="M30" s="3"/>
      <c r="N30" s="3"/>
      <c r="O30" s="10" t="s">
        <v>70</v>
      </c>
      <c r="P30" s="11"/>
      <c r="Q30" s="3" t="str">
        <f>IF(Table1[[#This Row],[ID]]&lt;&gt;"",Table1[[#This Row],[ID]],"")</f>
        <v>running_ess_num</v>
      </c>
      <c r="R30" s="3" t="s">
        <v>69</v>
      </c>
      <c r="S30" s="3" t="s">
        <v>28</v>
      </c>
      <c r="T30" s="3"/>
      <c r="U30" s="3"/>
    </row>
    <row r="31" spans="1:21" ht="45" x14ac:dyDescent="0.25">
      <c r="A31" s="3" t="s">
        <v>206</v>
      </c>
      <c r="B31" s="3" t="s">
        <v>26</v>
      </c>
      <c r="C31" s="3" t="s">
        <v>27</v>
      </c>
      <c r="D31" s="4">
        <v>0.2</v>
      </c>
      <c r="E31" s="3" t="s">
        <v>230</v>
      </c>
      <c r="F31" s="3">
        <v>20</v>
      </c>
      <c r="G31" s="2" t="s">
        <v>82</v>
      </c>
      <c r="H31" s="19"/>
      <c r="I31" s="3"/>
      <c r="J31" s="3" t="s">
        <v>274</v>
      </c>
      <c r="K31" s="3">
        <v>0</v>
      </c>
      <c r="L31" s="3">
        <v>65535</v>
      </c>
      <c r="M31" s="3"/>
      <c r="N31" s="3"/>
      <c r="O31" s="10" t="s">
        <v>203</v>
      </c>
      <c r="P31" s="11"/>
      <c r="Q31" s="3" t="str">
        <f>IF(Table1[[#This Row],[ID]]&lt;&gt;"",Table1[[#This Row],[ID]],"")</f>
        <v>heartbeat_counter</v>
      </c>
      <c r="R31" s="3" t="s">
        <v>193</v>
      </c>
      <c r="S31" s="3" t="s">
        <v>28</v>
      </c>
      <c r="T31" s="3"/>
      <c r="U31" s="3"/>
    </row>
    <row r="32" spans="1:21" x14ac:dyDescent="0.25">
      <c r="A32" s="3" t="s">
        <v>77</v>
      </c>
      <c r="B32" s="3" t="s">
        <v>26</v>
      </c>
      <c r="C32" s="3" t="s">
        <v>27</v>
      </c>
      <c r="D32" s="4">
        <v>0.2</v>
      </c>
      <c r="E32" s="3" t="s">
        <v>230</v>
      </c>
      <c r="F32" s="3">
        <v>30</v>
      </c>
      <c r="H32" s="17"/>
      <c r="I32" s="3"/>
      <c r="J32" s="3" t="s">
        <v>274</v>
      </c>
      <c r="K32" s="3">
        <v>0</v>
      </c>
      <c r="L32" s="3">
        <v>4294967295</v>
      </c>
      <c r="M32" s="3">
        <v>0</v>
      </c>
      <c r="N32" s="3">
        <v>10</v>
      </c>
      <c r="O32" s="3" t="s">
        <v>78</v>
      </c>
      <c r="Q32" t="s">
        <v>232</v>
      </c>
      <c r="R32" s="2" t="s">
        <v>89</v>
      </c>
      <c r="S32" s="3" t="s">
        <v>28</v>
      </c>
    </row>
    <row r="33" spans="1:21" x14ac:dyDescent="0.25">
      <c r="A33" s="3" t="s">
        <v>79</v>
      </c>
      <c r="B33" s="3" t="s">
        <v>26</v>
      </c>
      <c r="C33" s="3" t="s">
        <v>27</v>
      </c>
      <c r="D33" s="4">
        <v>0.2</v>
      </c>
      <c r="E33" s="3" t="s">
        <v>230</v>
      </c>
      <c r="F33" s="3">
        <v>31</v>
      </c>
      <c r="G33" s="4" t="s">
        <v>43</v>
      </c>
      <c r="H33" s="19"/>
      <c r="I33" s="3"/>
      <c r="J33" s="3" t="s">
        <v>274</v>
      </c>
      <c r="K33" s="3">
        <v>0</v>
      </c>
      <c r="L33" s="3">
        <v>65535</v>
      </c>
      <c r="M33" s="3">
        <v>0</v>
      </c>
      <c r="N33" s="3">
        <v>100</v>
      </c>
      <c r="O33" s="3" t="s">
        <v>80</v>
      </c>
      <c r="Q33" t="s">
        <v>233</v>
      </c>
      <c r="R33" s="2" t="s">
        <v>90</v>
      </c>
      <c r="S33" s="3" t="s">
        <v>28</v>
      </c>
    </row>
    <row r="34" spans="1:21" x14ac:dyDescent="0.25">
      <c r="A34" s="3" t="s">
        <v>81</v>
      </c>
      <c r="B34" s="3" t="s">
        <v>26</v>
      </c>
      <c r="C34" s="3" t="s">
        <v>27</v>
      </c>
      <c r="D34" s="4">
        <v>0.2</v>
      </c>
      <c r="E34" s="3" t="s">
        <v>230</v>
      </c>
      <c r="F34" s="3">
        <v>32</v>
      </c>
      <c r="G34" s="4" t="s">
        <v>82</v>
      </c>
      <c r="I34" s="3"/>
      <c r="J34" s="3" t="s">
        <v>274</v>
      </c>
      <c r="K34" s="3">
        <v>0</v>
      </c>
      <c r="L34" s="3">
        <v>65535</v>
      </c>
      <c r="M34" s="3">
        <v>0</v>
      </c>
      <c r="N34" s="3">
        <v>38</v>
      </c>
      <c r="O34" s="3" t="s">
        <v>81</v>
      </c>
      <c r="Q34" t="s">
        <v>234</v>
      </c>
      <c r="R34" s="2" t="s">
        <v>91</v>
      </c>
      <c r="S34" s="3" t="s">
        <v>28</v>
      </c>
    </row>
    <row r="35" spans="1:21" x14ac:dyDescent="0.25">
      <c r="A35" s="3" t="s">
        <v>83</v>
      </c>
      <c r="B35" s="3" t="s">
        <v>26</v>
      </c>
      <c r="C35" s="3" t="s">
        <v>27</v>
      </c>
      <c r="D35" s="4">
        <v>0.2</v>
      </c>
      <c r="E35" s="3" t="s">
        <v>230</v>
      </c>
      <c r="F35" s="3">
        <v>35</v>
      </c>
      <c r="H35" s="3"/>
      <c r="I35" s="3"/>
      <c r="J35" s="3" t="s">
        <v>274</v>
      </c>
      <c r="K35" s="3">
        <v>0</v>
      </c>
      <c r="L35" s="3">
        <v>-1227049253.57142</v>
      </c>
      <c r="M35" s="3">
        <v>0</v>
      </c>
      <c r="N35" s="3">
        <v>91.542857142857102</v>
      </c>
      <c r="O35" s="3" t="s">
        <v>84</v>
      </c>
      <c r="Q35" t="s">
        <v>235</v>
      </c>
      <c r="R35" s="2" t="s">
        <v>89</v>
      </c>
      <c r="S35" s="3" t="s">
        <v>28</v>
      </c>
    </row>
    <row r="36" spans="1:21" x14ac:dyDescent="0.25">
      <c r="A36" s="3" t="s">
        <v>85</v>
      </c>
      <c r="B36" s="3" t="s">
        <v>26</v>
      </c>
      <c r="C36" s="3" t="s">
        <v>27</v>
      </c>
      <c r="D36" s="4">
        <v>0.2</v>
      </c>
      <c r="E36" s="3" t="s">
        <v>230</v>
      </c>
      <c r="F36" s="3">
        <v>36</v>
      </c>
      <c r="G36" s="4" t="s">
        <v>43</v>
      </c>
      <c r="I36" s="3"/>
      <c r="J36" s="3" t="s">
        <v>274</v>
      </c>
      <c r="K36" s="3">
        <v>0</v>
      </c>
      <c r="L36" s="3">
        <v>-4908393619.2857199</v>
      </c>
      <c r="M36" s="3">
        <v>0</v>
      </c>
      <c r="N36" s="3">
        <v>123.771428571429</v>
      </c>
      <c r="O36" s="3" t="s">
        <v>86</v>
      </c>
      <c r="Q36" t="s">
        <v>236</v>
      </c>
      <c r="R36" s="2" t="s">
        <v>90</v>
      </c>
      <c r="S36" s="3" t="s">
        <v>28</v>
      </c>
    </row>
    <row r="37" spans="1:21" ht="15.4" customHeight="1" x14ac:dyDescent="0.25">
      <c r="A37" s="3" t="s">
        <v>87</v>
      </c>
      <c r="B37" s="3" t="s">
        <v>26</v>
      </c>
      <c r="C37" s="3" t="s">
        <v>27</v>
      </c>
      <c r="D37" s="4">
        <v>0.2</v>
      </c>
      <c r="E37" s="3" t="s">
        <v>230</v>
      </c>
      <c r="F37" s="3">
        <v>37</v>
      </c>
      <c r="G37" s="4" t="s">
        <v>82</v>
      </c>
      <c r="I37" s="3"/>
      <c r="J37" s="3" t="s">
        <v>274</v>
      </c>
      <c r="K37" s="3">
        <v>0</v>
      </c>
      <c r="L37" s="3">
        <v>-6135508407.8571901</v>
      </c>
      <c r="M37" s="3">
        <v>0</v>
      </c>
      <c r="N37" s="3">
        <v>134.51428571428599</v>
      </c>
      <c r="O37" s="3" t="s">
        <v>87</v>
      </c>
      <c r="Q37" t="s">
        <v>237</v>
      </c>
      <c r="R37" s="2" t="s">
        <v>91</v>
      </c>
      <c r="S37" s="3" t="s">
        <v>28</v>
      </c>
    </row>
    <row r="38" spans="1:21" x14ac:dyDescent="0.25">
      <c r="A38" s="3" t="s">
        <v>96</v>
      </c>
      <c r="B38" s="3" t="s">
        <v>26</v>
      </c>
      <c r="C38" s="3" t="s">
        <v>27</v>
      </c>
      <c r="D38" s="4">
        <v>0.2</v>
      </c>
      <c r="E38" s="3" t="s">
        <v>230</v>
      </c>
      <c r="F38" s="3">
        <v>40</v>
      </c>
      <c r="H38" s="3"/>
      <c r="I38" s="3"/>
      <c r="J38" s="3" t="s">
        <v>274</v>
      </c>
      <c r="K38" s="3">
        <v>0</v>
      </c>
      <c r="L38" s="3">
        <v>-8589737984.9999704</v>
      </c>
      <c r="M38" s="3">
        <v>0</v>
      </c>
      <c r="N38" s="3">
        <v>155.99999999999901</v>
      </c>
      <c r="O38" s="3" t="s">
        <v>194</v>
      </c>
      <c r="Q38" t="s">
        <v>238</v>
      </c>
      <c r="R38" s="2" t="s">
        <v>89</v>
      </c>
      <c r="S38" s="3" t="s">
        <v>28</v>
      </c>
    </row>
    <row r="39" spans="1:21" x14ac:dyDescent="0.25">
      <c r="A39" s="3" t="s">
        <v>97</v>
      </c>
      <c r="B39" s="3" t="s">
        <v>26</v>
      </c>
      <c r="C39" s="3" t="s">
        <v>27</v>
      </c>
      <c r="D39" s="4">
        <v>0.2</v>
      </c>
      <c r="E39" s="3" t="s">
        <v>230</v>
      </c>
      <c r="F39" s="3">
        <v>41</v>
      </c>
      <c r="G39" s="4" t="s">
        <v>43</v>
      </c>
      <c r="I39" s="3"/>
      <c r="J39" s="3" t="s">
        <v>274</v>
      </c>
      <c r="K39" s="3">
        <v>0</v>
      </c>
      <c r="L39" s="3">
        <v>-12271082350.7143</v>
      </c>
      <c r="M39" s="3">
        <v>0</v>
      </c>
      <c r="N39" s="3">
        <v>188.228571428571</v>
      </c>
      <c r="O39" s="3" t="s">
        <v>195</v>
      </c>
      <c r="Q39" t="s">
        <v>239</v>
      </c>
      <c r="R39" s="2" t="s">
        <v>90</v>
      </c>
      <c r="S39" s="3" t="s">
        <v>28</v>
      </c>
    </row>
    <row r="40" spans="1:21" x14ac:dyDescent="0.25">
      <c r="A40" s="3" t="s">
        <v>98</v>
      </c>
      <c r="B40" s="3" t="s">
        <v>26</v>
      </c>
      <c r="C40" s="3" t="s">
        <v>27</v>
      </c>
      <c r="D40" s="4">
        <v>0.2</v>
      </c>
      <c r="E40" s="3" t="s">
        <v>230</v>
      </c>
      <c r="F40" s="3">
        <v>42</v>
      </c>
      <c r="G40" s="4" t="s">
        <v>82</v>
      </c>
      <c r="I40" s="3"/>
      <c r="J40" s="3" t="s">
        <v>274</v>
      </c>
      <c r="K40" s="3">
        <v>0</v>
      </c>
      <c r="L40" s="3">
        <v>-13498197139.285801</v>
      </c>
      <c r="M40" s="3">
        <v>0</v>
      </c>
      <c r="N40" s="3">
        <v>198.97142857142799</v>
      </c>
      <c r="O40" s="3" t="s">
        <v>98</v>
      </c>
      <c r="Q40" t="s">
        <v>240</v>
      </c>
      <c r="R40" s="2" t="s">
        <v>91</v>
      </c>
      <c r="S40" s="3" t="s">
        <v>28</v>
      </c>
    </row>
    <row r="41" spans="1:21" x14ac:dyDescent="0.25">
      <c r="A41" s="3" t="s">
        <v>99</v>
      </c>
      <c r="B41" s="3" t="s">
        <v>26</v>
      </c>
      <c r="C41" s="3" t="s">
        <v>27</v>
      </c>
      <c r="D41" s="4">
        <v>0.2</v>
      </c>
      <c r="E41" s="3" t="s">
        <v>230</v>
      </c>
      <c r="F41" s="3">
        <v>45</v>
      </c>
      <c r="H41" s="3"/>
      <c r="I41" s="3"/>
      <c r="J41" s="3" t="s">
        <v>274</v>
      </c>
      <c r="K41" s="3">
        <v>0</v>
      </c>
      <c r="L41" s="3">
        <v>-14725311927.857201</v>
      </c>
      <c r="M41" s="3">
        <v>0</v>
      </c>
      <c r="N41" s="3">
        <v>209.71428571428399</v>
      </c>
      <c r="O41" s="3" t="s">
        <v>152</v>
      </c>
      <c r="Q41" t="s">
        <v>241</v>
      </c>
      <c r="R41" s="2" t="s">
        <v>89</v>
      </c>
      <c r="S41" s="3" t="s">
        <v>28</v>
      </c>
    </row>
    <row r="42" spans="1:21" x14ac:dyDescent="0.25">
      <c r="A42" s="3" t="s">
        <v>100</v>
      </c>
      <c r="B42" s="3" t="s">
        <v>26</v>
      </c>
      <c r="C42" s="3" t="s">
        <v>27</v>
      </c>
      <c r="D42" s="4">
        <v>0.2</v>
      </c>
      <c r="E42" s="3" t="s">
        <v>230</v>
      </c>
      <c r="F42" s="3">
        <v>46</v>
      </c>
      <c r="G42" s="4" t="s">
        <v>43</v>
      </c>
      <c r="I42" s="3"/>
      <c r="J42" s="3" t="s">
        <v>274</v>
      </c>
      <c r="K42" s="3">
        <v>0</v>
      </c>
      <c r="L42" s="3">
        <v>-18406656293.571602</v>
      </c>
      <c r="M42" s="3">
        <v>0</v>
      </c>
      <c r="N42" s="3">
        <v>241.94285714285499</v>
      </c>
      <c r="O42" s="3" t="s">
        <v>153</v>
      </c>
      <c r="Q42" t="s">
        <v>242</v>
      </c>
      <c r="R42" s="2" t="s">
        <v>90</v>
      </c>
      <c r="S42" s="3" t="s">
        <v>28</v>
      </c>
    </row>
    <row r="43" spans="1:21" x14ac:dyDescent="0.25">
      <c r="A43" s="3" t="s">
        <v>101</v>
      </c>
      <c r="B43" s="3" t="s">
        <v>26</v>
      </c>
      <c r="C43" s="3" t="s">
        <v>27</v>
      </c>
      <c r="D43" s="4">
        <v>0.2</v>
      </c>
      <c r="E43" s="3" t="s">
        <v>230</v>
      </c>
      <c r="F43" s="3">
        <v>47</v>
      </c>
      <c r="G43" s="4" t="s">
        <v>82</v>
      </c>
      <c r="I43" s="3"/>
      <c r="J43" s="3" t="s">
        <v>274</v>
      </c>
      <c r="K43" s="3">
        <v>0</v>
      </c>
      <c r="L43" s="3">
        <v>-19633771082.143002</v>
      </c>
      <c r="M43" s="3">
        <v>0</v>
      </c>
      <c r="N43" s="3">
        <v>252.68571428571201</v>
      </c>
      <c r="O43" s="3" t="s">
        <v>101</v>
      </c>
      <c r="Q43" t="s">
        <v>243</v>
      </c>
      <c r="R43" s="2" t="s">
        <v>91</v>
      </c>
      <c r="S43" s="3" t="s">
        <v>28</v>
      </c>
    </row>
    <row r="44" spans="1:21" x14ac:dyDescent="0.25">
      <c r="A44" s="3" t="s">
        <v>279</v>
      </c>
      <c r="B44" s="3" t="s">
        <v>277</v>
      </c>
      <c r="C44" s="3"/>
      <c r="D44" s="4"/>
      <c r="E44" s="3" t="s">
        <v>230</v>
      </c>
      <c r="F44" s="14">
        <v>48</v>
      </c>
      <c r="G44"/>
      <c r="H44"/>
      <c r="I44"/>
      <c r="J44" s="3"/>
      <c r="K44" s="3"/>
      <c r="L44" s="3"/>
      <c r="M44" s="3"/>
      <c r="N44" s="3"/>
      <c r="O44" s="10"/>
      <c r="P44" s="10"/>
      <c r="Q44" s="14" t="s">
        <v>280</v>
      </c>
      <c r="R44" s="3"/>
      <c r="S44" s="3" t="s">
        <v>28</v>
      </c>
      <c r="T44" s="3"/>
      <c r="U44" s="3"/>
    </row>
    <row r="45" spans="1:21" x14ac:dyDescent="0.25">
      <c r="A45" s="3" t="s">
        <v>281</v>
      </c>
      <c r="B45" s="3"/>
      <c r="C45" s="3"/>
      <c r="D45" s="4"/>
      <c r="E45" s="3" t="s">
        <v>230</v>
      </c>
      <c r="F45" s="14">
        <v>49</v>
      </c>
      <c r="G45"/>
      <c r="H45"/>
      <c r="I45"/>
      <c r="J45" s="3"/>
      <c r="K45" s="3"/>
      <c r="L45" s="3"/>
      <c r="M45" s="3"/>
      <c r="N45" s="3"/>
      <c r="O45" s="10"/>
      <c r="P45" s="10"/>
      <c r="Q45" s="14" t="s">
        <v>282</v>
      </c>
      <c r="R45" s="3"/>
      <c r="S45" s="3" t="s">
        <v>28</v>
      </c>
      <c r="T45" s="3"/>
      <c r="U45" s="3"/>
    </row>
    <row r="46" spans="1:21" x14ac:dyDescent="0.25">
      <c r="A46" s="3" t="s">
        <v>283</v>
      </c>
      <c r="B46" s="3"/>
      <c r="C46" s="3"/>
      <c r="D46" s="4"/>
      <c r="E46" s="3" t="s">
        <v>230</v>
      </c>
      <c r="F46" s="14">
        <v>49</v>
      </c>
      <c r="G46"/>
      <c r="H46"/>
      <c r="I46"/>
      <c r="J46" s="3"/>
      <c r="K46" s="3"/>
      <c r="L46" s="3"/>
      <c r="M46" s="3"/>
      <c r="N46" s="3"/>
      <c r="O46" s="10"/>
      <c r="P46" s="10"/>
      <c r="Q46" s="14" t="s">
        <v>278</v>
      </c>
      <c r="R46" s="3"/>
      <c r="S46" s="3" t="s">
        <v>28</v>
      </c>
      <c r="T46" s="3"/>
      <c r="U46" s="3"/>
    </row>
    <row r="47" spans="1:21" x14ac:dyDescent="0.25">
      <c r="A47" s="3"/>
      <c r="B47" s="3"/>
      <c r="C47" s="3"/>
      <c r="D47" s="4"/>
      <c r="E47" s="3"/>
      <c r="F47" s="14"/>
      <c r="G47"/>
      <c r="H47"/>
      <c r="I47"/>
      <c r="J47" s="3"/>
      <c r="K47" s="3"/>
      <c r="L47" s="3"/>
      <c r="M47" s="3"/>
      <c r="N47" s="3"/>
      <c r="O47" s="10"/>
      <c r="P47" s="10"/>
      <c r="Q47" s="14" t="str">
        <f>IF(Table1[[#This Row],[ID]]&lt;&gt;"",Table1[[#This Row],[ID]],"")</f>
        <v/>
      </c>
      <c r="R47" s="3"/>
      <c r="S47" s="3" t="s">
        <v>28</v>
      </c>
      <c r="T47" s="3"/>
      <c r="U47" s="3"/>
    </row>
    <row r="48" spans="1:21" ht="30" x14ac:dyDescent="0.25">
      <c r="A48" s="3" t="s">
        <v>205</v>
      </c>
      <c r="B48" s="3" t="s">
        <v>26</v>
      </c>
      <c r="C48" s="3" t="s">
        <v>71</v>
      </c>
      <c r="D48" s="4">
        <v>0.2</v>
      </c>
      <c r="E48" s="3" t="s">
        <v>264</v>
      </c>
      <c r="F48" s="14">
        <v>0</v>
      </c>
      <c r="G48"/>
      <c r="H48" s="21"/>
      <c r="I48" s="14"/>
      <c r="J48" s="3" t="s">
        <v>274</v>
      </c>
      <c r="K48" s="3"/>
      <c r="L48" s="3"/>
      <c r="M48" s="3"/>
      <c r="N48" s="3"/>
      <c r="O48" s="10" t="s">
        <v>202</v>
      </c>
      <c r="P48" s="10"/>
      <c r="Q48" s="14" t="str">
        <f>IF(Table1[[#This Row],[ID]]&lt;&gt;"",Table1[[#This Row],[ID]],"")</f>
        <v>watchdog_pet</v>
      </c>
      <c r="R48" s="3" t="s">
        <v>204</v>
      </c>
      <c r="S48" s="3" t="s">
        <v>28</v>
      </c>
      <c r="T48" s="3"/>
      <c r="U48" s="3"/>
    </row>
    <row r="49" spans="1:21" ht="30" x14ac:dyDescent="0.25">
      <c r="A49" s="3" t="s">
        <v>132</v>
      </c>
      <c r="B49" s="3" t="s">
        <v>26</v>
      </c>
      <c r="C49" s="3" t="s">
        <v>71</v>
      </c>
      <c r="D49" s="4">
        <v>0.2</v>
      </c>
      <c r="E49" s="3" t="s">
        <v>264</v>
      </c>
      <c r="F49" s="15">
        <v>1</v>
      </c>
      <c r="G49" s="3" t="s">
        <v>41</v>
      </c>
      <c r="H49" s="21"/>
      <c r="I49" s="14">
        <v>1000</v>
      </c>
      <c r="J49" s="3" t="s">
        <v>274</v>
      </c>
      <c r="K49" s="3"/>
      <c r="L49" s="3"/>
      <c r="M49" s="3"/>
      <c r="N49" s="3"/>
      <c r="O49" s="10" t="s">
        <v>133</v>
      </c>
      <c r="P49" s="10"/>
      <c r="Q49" s="14" t="str">
        <f>IF(Table1[[#This Row],[ID]]&lt;&gt;"",Table1[[#This Row],[ID]],"")</f>
        <v>fr_baseload_kW_cmd</v>
      </c>
      <c r="R49" s="3" t="s">
        <v>102</v>
      </c>
      <c r="S49" s="3" t="s">
        <v>28</v>
      </c>
      <c r="T49" s="3"/>
      <c r="U49" s="3"/>
    </row>
    <row r="50" spans="1:21" ht="45" x14ac:dyDescent="0.25">
      <c r="A50" s="3" t="s">
        <v>135</v>
      </c>
      <c r="B50" s="3" t="s">
        <v>26</v>
      </c>
      <c r="C50" s="3" t="s">
        <v>71</v>
      </c>
      <c r="D50" s="4">
        <v>0.2</v>
      </c>
      <c r="E50" s="3" t="s">
        <v>264</v>
      </c>
      <c r="F50" s="14">
        <v>2</v>
      </c>
      <c r="G50" s="3" t="s">
        <v>41</v>
      </c>
      <c r="H50" s="21"/>
      <c r="I50" s="14">
        <v>1000</v>
      </c>
      <c r="J50" s="3" t="s">
        <v>274</v>
      </c>
      <c r="K50" s="3"/>
      <c r="L50" s="3"/>
      <c r="M50" s="3"/>
      <c r="N50" s="3"/>
      <c r="O50" s="10" t="s">
        <v>134</v>
      </c>
      <c r="P50" s="10"/>
      <c r="Q50" s="14" t="str">
        <f>IF(Table1[[#This Row],[ID]]&lt;&gt;"",Table1[[#This Row],[ID]],"")</f>
        <v>fr_inactive_kW_cmd</v>
      </c>
      <c r="R50" s="3" t="s">
        <v>103</v>
      </c>
      <c r="S50" s="3" t="s">
        <v>28</v>
      </c>
      <c r="T50" s="3"/>
      <c r="U50" s="3"/>
    </row>
    <row r="51" spans="1:21" ht="30" x14ac:dyDescent="0.25">
      <c r="A51" s="3" t="s">
        <v>157</v>
      </c>
      <c r="B51" s="3" t="s">
        <v>26</v>
      </c>
      <c r="C51" s="3" t="s">
        <v>71</v>
      </c>
      <c r="D51" s="4">
        <v>0.2</v>
      </c>
      <c r="E51" s="3" t="s">
        <v>264</v>
      </c>
      <c r="F51" s="15">
        <v>10</v>
      </c>
      <c r="G51" s="3" t="s">
        <v>41</v>
      </c>
      <c r="H51" s="3"/>
      <c r="I51" s="14">
        <v>1000</v>
      </c>
      <c r="J51" s="3" t="s">
        <v>274</v>
      </c>
      <c r="K51" s="3"/>
      <c r="L51" s="3"/>
      <c r="M51" s="3"/>
      <c r="N51" s="3"/>
      <c r="O51" s="10" t="s">
        <v>150</v>
      </c>
      <c r="P51" s="10"/>
      <c r="Q51" s="14" t="str">
        <f>IF(Table1[[#This Row],[ID]]&lt;&gt;"",Table1[[#This Row],[ID]],"")</f>
        <v>fr_UF_active_kW_cmd</v>
      </c>
      <c r="R51" s="3" t="s">
        <v>104</v>
      </c>
      <c r="S51" s="3" t="s">
        <v>28</v>
      </c>
      <c r="T51" s="3"/>
      <c r="U51" s="3"/>
    </row>
    <row r="52" spans="1:21" x14ac:dyDescent="0.25">
      <c r="A52" s="3" t="s">
        <v>158</v>
      </c>
      <c r="B52" s="3" t="s">
        <v>26</v>
      </c>
      <c r="C52" s="3" t="s">
        <v>71</v>
      </c>
      <c r="D52" s="4">
        <v>0.2</v>
      </c>
      <c r="E52" s="3" t="s">
        <v>264</v>
      </c>
      <c r="F52" s="14">
        <v>11</v>
      </c>
      <c r="G52" s="3" t="s">
        <v>42</v>
      </c>
      <c r="H52" s="3"/>
      <c r="I52" s="14"/>
      <c r="J52" s="3" t="s">
        <v>274</v>
      </c>
      <c r="K52" s="3"/>
      <c r="L52" s="3"/>
      <c r="M52" s="3"/>
      <c r="N52" s="3"/>
      <c r="O52" s="10" t="s">
        <v>137</v>
      </c>
      <c r="P52" s="10"/>
      <c r="Q52" s="14" t="str">
        <f>IF(Table1[[#This Row],[ID]]&lt;&gt;"",Table1[[#This Row],[ID]],"")</f>
        <v>fr_UF_slew_rate</v>
      </c>
      <c r="R52" s="3" t="s">
        <v>116</v>
      </c>
      <c r="S52" s="3" t="s">
        <v>28</v>
      </c>
      <c r="T52" s="3"/>
      <c r="U52" s="3"/>
    </row>
    <row r="53" spans="1:21" ht="30" x14ac:dyDescent="0.25">
      <c r="A53" s="3" t="s">
        <v>160</v>
      </c>
      <c r="B53" s="3" t="s">
        <v>26</v>
      </c>
      <c r="C53" s="3" t="s">
        <v>71</v>
      </c>
      <c r="D53" s="4">
        <v>0.2</v>
      </c>
      <c r="E53" s="3" t="s">
        <v>264</v>
      </c>
      <c r="F53" s="15">
        <v>12</v>
      </c>
      <c r="G53" s="3" t="s">
        <v>43</v>
      </c>
      <c r="H53" s="3"/>
      <c r="I53" s="14"/>
      <c r="J53" s="3" t="s">
        <v>274</v>
      </c>
      <c r="K53" s="3"/>
      <c r="L53" s="3"/>
      <c r="M53" s="3"/>
      <c r="N53" s="3"/>
      <c r="O53" s="10" t="s">
        <v>144</v>
      </c>
      <c r="P53" s="10"/>
      <c r="Q53" s="14" t="str">
        <f>IF(Table1[[#This Row],[ID]]&lt;&gt;"",Table1[[#This Row],[ID]],"")</f>
        <v>fr_UF_hz_trigger_percent</v>
      </c>
      <c r="R53" s="3" t="s">
        <v>110</v>
      </c>
      <c r="S53" s="3" t="s">
        <v>28</v>
      </c>
      <c r="T53" s="3"/>
      <c r="U53" s="3"/>
    </row>
    <row r="54" spans="1:21" ht="30" x14ac:dyDescent="0.25">
      <c r="A54" s="3" t="s">
        <v>161</v>
      </c>
      <c r="B54" s="3" t="s">
        <v>26</v>
      </c>
      <c r="C54" s="3" t="s">
        <v>71</v>
      </c>
      <c r="D54" s="4">
        <v>0.2</v>
      </c>
      <c r="E54" s="3" t="s">
        <v>264</v>
      </c>
      <c r="F54" s="14">
        <v>13</v>
      </c>
      <c r="G54" s="3" t="s">
        <v>43</v>
      </c>
      <c r="H54" s="3"/>
      <c r="I54" s="14"/>
      <c r="J54" s="3" t="s">
        <v>274</v>
      </c>
      <c r="K54" s="3"/>
      <c r="L54" s="3"/>
      <c r="M54" s="3"/>
      <c r="N54" s="3"/>
      <c r="O54" s="10" t="s">
        <v>143</v>
      </c>
      <c r="P54" s="10"/>
      <c r="Q54" s="14" t="str">
        <f>IF(Table1[[#This Row],[ID]]&lt;&gt;"",Table1[[#This Row],[ID]],"")</f>
        <v>fr_UF_hz_recover_percent</v>
      </c>
      <c r="R54" s="3" t="s">
        <v>112</v>
      </c>
      <c r="S54" s="3" t="s">
        <v>28</v>
      </c>
      <c r="T54" s="3"/>
      <c r="U54" s="3"/>
    </row>
    <row r="55" spans="1:21" ht="30" x14ac:dyDescent="0.25">
      <c r="A55" s="3" t="s">
        <v>162</v>
      </c>
      <c r="B55" s="3" t="s">
        <v>26</v>
      </c>
      <c r="C55" s="3" t="s">
        <v>71</v>
      </c>
      <c r="D55" s="4">
        <v>0.2</v>
      </c>
      <c r="E55" s="3" t="s">
        <v>264</v>
      </c>
      <c r="F55" s="15">
        <v>14</v>
      </c>
      <c r="G55" s="3" t="s">
        <v>43</v>
      </c>
      <c r="H55" s="3"/>
      <c r="I55" s="14"/>
      <c r="J55" s="3" t="s">
        <v>274</v>
      </c>
      <c r="K55" s="3"/>
      <c r="L55" s="3"/>
      <c r="M55" s="3"/>
      <c r="N55" s="3"/>
      <c r="O55" s="10" t="s">
        <v>142</v>
      </c>
      <c r="P55" s="10"/>
      <c r="Q55" s="14" t="str">
        <f>IF(Table1[[#This Row],[ID]]&lt;&gt;"",Table1[[#This Row],[ID]],"")</f>
        <v>fr_UF_hz_instant_recover_percent</v>
      </c>
      <c r="R55" s="3" t="s">
        <v>114</v>
      </c>
      <c r="S55" s="3" t="s">
        <v>28</v>
      </c>
      <c r="T55" s="3"/>
      <c r="U55" s="3"/>
    </row>
    <row r="56" spans="1:21" ht="30" x14ac:dyDescent="0.25">
      <c r="A56" s="3" t="s">
        <v>163</v>
      </c>
      <c r="B56" s="3" t="s">
        <v>26</v>
      </c>
      <c r="C56" s="3" t="s">
        <v>71</v>
      </c>
      <c r="D56" s="4">
        <v>0.2</v>
      </c>
      <c r="E56" s="3" t="s">
        <v>264</v>
      </c>
      <c r="F56" s="14">
        <v>15</v>
      </c>
      <c r="G56" s="3" t="s">
        <v>136</v>
      </c>
      <c r="H56" s="3"/>
      <c r="I56" s="14"/>
      <c r="J56" s="3" t="s">
        <v>274</v>
      </c>
      <c r="K56" s="3"/>
      <c r="L56" s="3"/>
      <c r="M56" s="3"/>
      <c r="N56" s="3"/>
      <c r="O56" s="10" t="s">
        <v>141</v>
      </c>
      <c r="P56" s="10"/>
      <c r="Q56" s="14" t="str">
        <f>IF(Table1[[#This Row],[ID]]&lt;&gt;"",Table1[[#This Row],[ID]],"")</f>
        <v>fr_UF_trigger_time</v>
      </c>
      <c r="R56" s="3" t="s">
        <v>122</v>
      </c>
      <c r="S56" s="3" t="s">
        <v>28</v>
      </c>
      <c r="T56" s="3"/>
      <c r="U56" s="3"/>
    </row>
    <row r="57" spans="1:21" ht="30" x14ac:dyDescent="0.25">
      <c r="A57" s="3" t="s">
        <v>164</v>
      </c>
      <c r="B57" s="3" t="s">
        <v>26</v>
      </c>
      <c r="C57" s="3" t="s">
        <v>71</v>
      </c>
      <c r="D57" s="4">
        <v>0.2</v>
      </c>
      <c r="E57" s="3" t="s">
        <v>264</v>
      </c>
      <c r="F57" s="15">
        <v>16</v>
      </c>
      <c r="G57" s="3" t="s">
        <v>136</v>
      </c>
      <c r="H57" s="3"/>
      <c r="I57" s="14"/>
      <c r="J57" s="3" t="s">
        <v>274</v>
      </c>
      <c r="K57" s="3"/>
      <c r="L57" s="3"/>
      <c r="M57" s="3"/>
      <c r="N57" s="3"/>
      <c r="O57" s="10" t="s">
        <v>140</v>
      </c>
      <c r="P57" s="10"/>
      <c r="Q57" s="14" t="str">
        <f>IF(Table1[[#This Row],[ID]]&lt;&gt;"",Table1[[#This Row],[ID]],"")</f>
        <v>fr_UF_recover_time</v>
      </c>
      <c r="R57" s="3" t="s">
        <v>126</v>
      </c>
      <c r="S57" s="3" t="s">
        <v>28</v>
      </c>
      <c r="T57" s="3"/>
      <c r="U57" s="3"/>
    </row>
    <row r="58" spans="1:21" ht="30" x14ac:dyDescent="0.25">
      <c r="A58" s="3" t="s">
        <v>165</v>
      </c>
      <c r="B58" s="3" t="s">
        <v>26</v>
      </c>
      <c r="C58" s="3" t="s">
        <v>71</v>
      </c>
      <c r="D58" s="4">
        <v>0.2</v>
      </c>
      <c r="E58" s="3" t="s">
        <v>264</v>
      </c>
      <c r="F58" s="14">
        <v>17</v>
      </c>
      <c r="G58" s="3" t="s">
        <v>136</v>
      </c>
      <c r="H58" s="3"/>
      <c r="I58" s="14"/>
      <c r="J58" s="3" t="s">
        <v>274</v>
      </c>
      <c r="K58" s="3"/>
      <c r="L58" s="3"/>
      <c r="M58" s="3"/>
      <c r="N58" s="3"/>
      <c r="O58" s="10" t="s">
        <v>139</v>
      </c>
      <c r="P58" s="10"/>
      <c r="Q58" s="14" t="str">
        <f>IF(Table1[[#This Row],[ID]]&lt;&gt;"",Table1[[#This Row],[ID]],"")</f>
        <v>fr_UF_cooldown_time</v>
      </c>
      <c r="R58" s="3" t="s">
        <v>124</v>
      </c>
      <c r="S58" s="3" t="s">
        <v>28</v>
      </c>
      <c r="T58" s="3"/>
      <c r="U58" s="3"/>
    </row>
    <row r="59" spans="1:21" ht="45" x14ac:dyDescent="0.25">
      <c r="A59" s="3" t="s">
        <v>166</v>
      </c>
      <c r="B59" s="3" t="s">
        <v>26</v>
      </c>
      <c r="C59" s="3" t="s">
        <v>71</v>
      </c>
      <c r="D59" s="4">
        <v>0.2</v>
      </c>
      <c r="E59" s="3" t="s">
        <v>264</v>
      </c>
      <c r="F59" s="15">
        <v>18</v>
      </c>
      <c r="G59" s="3" t="s">
        <v>43</v>
      </c>
      <c r="H59" s="3"/>
      <c r="I59" s="14"/>
      <c r="J59" s="3" t="s">
        <v>274</v>
      </c>
      <c r="K59" s="3"/>
      <c r="L59" s="3"/>
      <c r="M59" s="3"/>
      <c r="N59" s="3"/>
      <c r="O59" s="10" t="s">
        <v>145</v>
      </c>
      <c r="P59" s="10"/>
      <c r="Q59" s="14" t="str">
        <f>IF(Table1[[#This Row],[ID]]&lt;&gt;"",Table1[[#This Row],[ID]],"")</f>
        <v>fr_UF_droop_percent</v>
      </c>
      <c r="R59" s="3" t="s">
        <v>106</v>
      </c>
      <c r="S59" s="3" t="s">
        <v>28</v>
      </c>
      <c r="T59" s="3"/>
      <c r="U59" s="3"/>
    </row>
    <row r="60" spans="1:21" ht="30" x14ac:dyDescent="0.25">
      <c r="A60" s="3" t="s">
        <v>171</v>
      </c>
      <c r="B60" s="3" t="s">
        <v>26</v>
      </c>
      <c r="C60" s="3" t="s">
        <v>71</v>
      </c>
      <c r="D60" s="4">
        <v>0.2</v>
      </c>
      <c r="E60" s="3" t="s">
        <v>264</v>
      </c>
      <c r="F60" s="14">
        <v>20</v>
      </c>
      <c r="G60" s="3" t="s">
        <v>41</v>
      </c>
      <c r="H60" s="3"/>
      <c r="I60" s="14">
        <v>1000</v>
      </c>
      <c r="J60" s="3" t="s">
        <v>274</v>
      </c>
      <c r="K60" s="3"/>
      <c r="L60" s="3"/>
      <c r="M60" s="3"/>
      <c r="N60" s="3"/>
      <c r="O60" s="10" t="s">
        <v>151</v>
      </c>
      <c r="P60" s="10"/>
      <c r="Q60" s="14" t="str">
        <f>IF(Table1[[#This Row],[ID]]&lt;&gt;"",Table1[[#This Row],[ID]],"")</f>
        <v>fr_OF_active_kW_cmd</v>
      </c>
      <c r="R60" s="3" t="s">
        <v>105</v>
      </c>
      <c r="S60" s="3" t="s">
        <v>28</v>
      </c>
      <c r="T60" s="3"/>
      <c r="U60" s="3"/>
    </row>
    <row r="61" spans="1:21" x14ac:dyDescent="0.25">
      <c r="A61" s="3" t="s">
        <v>172</v>
      </c>
      <c r="B61" s="3" t="s">
        <v>26</v>
      </c>
      <c r="C61" s="3" t="s">
        <v>71</v>
      </c>
      <c r="D61" s="4">
        <v>0.2</v>
      </c>
      <c r="E61" s="3" t="s">
        <v>264</v>
      </c>
      <c r="F61" s="15">
        <v>21</v>
      </c>
      <c r="G61" s="3" t="s">
        <v>42</v>
      </c>
      <c r="H61" s="3"/>
      <c r="I61" s="14"/>
      <c r="J61" s="3" t="s">
        <v>274</v>
      </c>
      <c r="K61" s="3"/>
      <c r="L61" s="3"/>
      <c r="M61" s="3"/>
      <c r="N61" s="3"/>
      <c r="O61" s="10" t="s">
        <v>137</v>
      </c>
      <c r="P61" s="10"/>
      <c r="Q61" s="14" t="str">
        <f>IF(Table1[[#This Row],[ID]]&lt;&gt;"",Table1[[#This Row],[ID]],"")</f>
        <v>fr_OF_slew_rate</v>
      </c>
      <c r="R61" s="3" t="s">
        <v>117</v>
      </c>
      <c r="S61" s="3" t="s">
        <v>28</v>
      </c>
      <c r="T61" s="3"/>
      <c r="U61" s="3"/>
    </row>
    <row r="62" spans="1:21" ht="30" x14ac:dyDescent="0.25">
      <c r="A62" s="3" t="s">
        <v>174</v>
      </c>
      <c r="B62" s="3" t="s">
        <v>26</v>
      </c>
      <c r="C62" s="3" t="s">
        <v>71</v>
      </c>
      <c r="D62" s="4">
        <v>0.2</v>
      </c>
      <c r="E62" s="3" t="s">
        <v>264</v>
      </c>
      <c r="F62" s="14">
        <v>22</v>
      </c>
      <c r="G62" s="3" t="s">
        <v>43</v>
      </c>
      <c r="H62" s="3"/>
      <c r="I62" s="14"/>
      <c r="J62" s="3" t="s">
        <v>274</v>
      </c>
      <c r="K62" s="3"/>
      <c r="L62" s="3"/>
      <c r="M62" s="3"/>
      <c r="N62" s="3"/>
      <c r="O62" s="10" t="s">
        <v>144</v>
      </c>
      <c r="P62" s="10"/>
      <c r="Q62" s="14" t="str">
        <f>IF(Table1[[#This Row],[ID]]&lt;&gt;"",Table1[[#This Row],[ID]],"")</f>
        <v>fr_OF_hz_trigger_percent</v>
      </c>
      <c r="R62" s="3" t="s">
        <v>111</v>
      </c>
      <c r="S62" s="3" t="s">
        <v>28</v>
      </c>
      <c r="T62" s="3"/>
      <c r="U62" s="3"/>
    </row>
    <row r="63" spans="1:21" ht="30" x14ac:dyDescent="0.25">
      <c r="A63" s="3" t="s">
        <v>175</v>
      </c>
      <c r="B63" s="3" t="s">
        <v>26</v>
      </c>
      <c r="C63" s="3" t="s">
        <v>71</v>
      </c>
      <c r="D63" s="4">
        <v>0.2</v>
      </c>
      <c r="E63" s="3" t="s">
        <v>264</v>
      </c>
      <c r="F63" s="15">
        <v>23</v>
      </c>
      <c r="G63" s="3" t="s">
        <v>43</v>
      </c>
      <c r="H63" s="3"/>
      <c r="I63" s="14"/>
      <c r="J63" s="3" t="s">
        <v>274</v>
      </c>
      <c r="K63" s="3"/>
      <c r="L63" s="3"/>
      <c r="M63" s="3"/>
      <c r="N63" s="3"/>
      <c r="O63" s="10" t="s">
        <v>143</v>
      </c>
      <c r="P63" s="10"/>
      <c r="Q63" s="14" t="str">
        <f>IF(Table1[[#This Row],[ID]]&lt;&gt;"",Table1[[#This Row],[ID]],"")</f>
        <v>fr_OF_hz_recover_percent</v>
      </c>
      <c r="R63" s="3" t="s">
        <v>113</v>
      </c>
      <c r="S63" s="3" t="s">
        <v>28</v>
      </c>
      <c r="T63" s="3"/>
      <c r="U63" s="3"/>
    </row>
    <row r="64" spans="1:21" ht="30" x14ac:dyDescent="0.25">
      <c r="A64" s="3" t="s">
        <v>176</v>
      </c>
      <c r="B64" s="3" t="s">
        <v>26</v>
      </c>
      <c r="C64" s="3" t="s">
        <v>71</v>
      </c>
      <c r="D64" s="4">
        <v>0.2</v>
      </c>
      <c r="E64" s="3" t="s">
        <v>264</v>
      </c>
      <c r="F64" s="14">
        <v>24</v>
      </c>
      <c r="G64" s="3" t="s">
        <v>43</v>
      </c>
      <c r="H64" s="3"/>
      <c r="I64" s="14"/>
      <c r="J64" s="3" t="s">
        <v>274</v>
      </c>
      <c r="K64" s="3"/>
      <c r="L64" s="3"/>
      <c r="M64" s="3"/>
      <c r="N64" s="3"/>
      <c r="O64" s="10" t="s">
        <v>142</v>
      </c>
      <c r="P64" s="10"/>
      <c r="Q64" s="14" t="str">
        <f>IF(Table1[[#This Row],[ID]]&lt;&gt;"",Table1[[#This Row],[ID]],"")</f>
        <v>fr_OF_hz_instant_recover_percent</v>
      </c>
      <c r="R64" s="3" t="s">
        <v>115</v>
      </c>
      <c r="S64" s="3" t="s">
        <v>28</v>
      </c>
      <c r="T64" s="3"/>
      <c r="U64" s="3"/>
    </row>
    <row r="65" spans="1:21" ht="30" x14ac:dyDescent="0.25">
      <c r="A65" s="3" t="s">
        <v>177</v>
      </c>
      <c r="B65" s="3" t="s">
        <v>26</v>
      </c>
      <c r="C65" s="3" t="s">
        <v>71</v>
      </c>
      <c r="D65" s="4">
        <v>0.2</v>
      </c>
      <c r="E65" s="3" t="s">
        <v>264</v>
      </c>
      <c r="F65" s="15">
        <v>25</v>
      </c>
      <c r="G65" s="3" t="s">
        <v>136</v>
      </c>
      <c r="H65" s="3"/>
      <c r="I65" s="14"/>
      <c r="J65" s="3" t="s">
        <v>274</v>
      </c>
      <c r="K65" s="3"/>
      <c r="L65" s="3"/>
      <c r="M65" s="3"/>
      <c r="N65" s="3"/>
      <c r="O65" s="10" t="s">
        <v>141</v>
      </c>
      <c r="P65" s="10"/>
      <c r="Q65" s="14" t="str">
        <f>IF(Table1[[#This Row],[ID]]&lt;&gt;"",Table1[[#This Row],[ID]],"")</f>
        <v>fr_OF_trigger_time</v>
      </c>
      <c r="R65" s="3" t="s">
        <v>123</v>
      </c>
      <c r="S65" s="3" t="s">
        <v>28</v>
      </c>
      <c r="T65" s="3"/>
      <c r="U65" s="3"/>
    </row>
    <row r="66" spans="1:21" ht="30" x14ac:dyDescent="0.25">
      <c r="A66" s="3" t="s">
        <v>178</v>
      </c>
      <c r="B66" s="3" t="s">
        <v>26</v>
      </c>
      <c r="C66" s="3" t="s">
        <v>71</v>
      </c>
      <c r="D66" s="4">
        <v>0.2</v>
      </c>
      <c r="E66" s="3" t="s">
        <v>264</v>
      </c>
      <c r="F66" s="14">
        <v>26</v>
      </c>
      <c r="G66" s="3" t="s">
        <v>136</v>
      </c>
      <c r="H66" s="3"/>
      <c r="I66" s="14"/>
      <c r="J66" s="3" t="s">
        <v>274</v>
      </c>
      <c r="K66" s="3"/>
      <c r="L66" s="3"/>
      <c r="M66" s="3"/>
      <c r="N66" s="3"/>
      <c r="O66" s="10" t="s">
        <v>140</v>
      </c>
      <c r="P66" s="10"/>
      <c r="Q66" s="14" t="str">
        <f>IF(Table1[[#This Row],[ID]]&lt;&gt;"",Table1[[#This Row],[ID]],"")</f>
        <v>fr_OF_recover_time</v>
      </c>
      <c r="R66" s="3" t="s">
        <v>127</v>
      </c>
      <c r="S66" s="3" t="s">
        <v>28</v>
      </c>
      <c r="T66" s="3"/>
      <c r="U66" s="3"/>
    </row>
    <row r="67" spans="1:21" ht="30" x14ac:dyDescent="0.25">
      <c r="A67" s="3" t="s">
        <v>179</v>
      </c>
      <c r="B67" s="3" t="s">
        <v>26</v>
      </c>
      <c r="C67" s="3" t="s">
        <v>71</v>
      </c>
      <c r="D67" s="4">
        <v>0.2</v>
      </c>
      <c r="E67" s="3" t="s">
        <v>264</v>
      </c>
      <c r="F67" s="15">
        <v>27</v>
      </c>
      <c r="G67" s="3" t="s">
        <v>136</v>
      </c>
      <c r="H67" s="3"/>
      <c r="I67" s="14"/>
      <c r="J67" s="3" t="s">
        <v>274</v>
      </c>
      <c r="K67" s="3"/>
      <c r="L67" s="3"/>
      <c r="M67" s="3"/>
      <c r="N67" s="3"/>
      <c r="O67" s="10" t="s">
        <v>139</v>
      </c>
      <c r="P67" s="10"/>
      <c r="Q67" s="14" t="str">
        <f>IF(Table1[[#This Row],[ID]]&lt;&gt;"",Table1[[#This Row],[ID]],"")</f>
        <v>fr_OF_cooldown_time</v>
      </c>
      <c r="R67" s="3" t="s">
        <v>125</v>
      </c>
      <c r="S67" s="3" t="s">
        <v>28</v>
      </c>
      <c r="T67" s="3"/>
      <c r="U67" s="3"/>
    </row>
    <row r="68" spans="1:21" ht="45" x14ac:dyDescent="0.25">
      <c r="A68" s="3" t="s">
        <v>180</v>
      </c>
      <c r="B68" s="3" t="s">
        <v>26</v>
      </c>
      <c r="C68" s="3" t="s">
        <v>71</v>
      </c>
      <c r="D68" s="4">
        <v>0.2</v>
      </c>
      <c r="E68" s="3" t="s">
        <v>264</v>
      </c>
      <c r="F68" s="14">
        <v>28</v>
      </c>
      <c r="G68" s="3" t="s">
        <v>43</v>
      </c>
      <c r="H68" s="3"/>
      <c r="I68" s="14"/>
      <c r="J68" s="3" t="s">
        <v>274</v>
      </c>
      <c r="K68" s="3"/>
      <c r="L68" s="3"/>
      <c r="M68" s="3"/>
      <c r="N68" s="3"/>
      <c r="O68" s="10" t="s">
        <v>145</v>
      </c>
      <c r="P68" s="10"/>
      <c r="Q68" s="14" t="str">
        <f>IF(Table1[[#This Row],[ID]]&lt;&gt;"",Table1[[#This Row],[ID]],"")</f>
        <v>fr_OF_droop_percent</v>
      </c>
      <c r="R68" s="3" t="s">
        <v>107</v>
      </c>
      <c r="S68" s="3" t="s">
        <v>28</v>
      </c>
      <c r="T68" s="3"/>
      <c r="U68" s="3"/>
    </row>
    <row r="69" spans="1:21" x14ac:dyDescent="0.25">
      <c r="A69" s="3" t="s">
        <v>276</v>
      </c>
      <c r="B69" s="3" t="s">
        <v>277</v>
      </c>
      <c r="C69" s="3"/>
      <c r="D69" s="4"/>
      <c r="E69" s="3" t="s">
        <v>264</v>
      </c>
      <c r="F69" s="14">
        <v>29</v>
      </c>
      <c r="G69" s="22" t="s">
        <v>275</v>
      </c>
      <c r="H69" s="13"/>
      <c r="I69" s="14"/>
      <c r="J69" s="3"/>
      <c r="K69" s="3"/>
      <c r="L69" s="3"/>
      <c r="M69" s="3"/>
      <c r="N69" s="3"/>
      <c r="O69" s="10"/>
      <c r="P69" s="10"/>
      <c r="Q69" s="14" t="s">
        <v>278</v>
      </c>
      <c r="R69" s="3"/>
      <c r="S69" s="3" t="s">
        <v>286</v>
      </c>
      <c r="T69" s="3"/>
      <c r="U69" s="3"/>
    </row>
    <row r="70" spans="1:21" x14ac:dyDescent="0.25">
      <c r="A70" s="3" t="s">
        <v>75</v>
      </c>
      <c r="B70" s="3" t="s">
        <v>245</v>
      </c>
      <c r="C70" s="3" t="s">
        <v>27</v>
      </c>
      <c r="D70" s="4">
        <v>0.2</v>
      </c>
      <c r="E70" s="3" t="s">
        <v>231</v>
      </c>
      <c r="F70" s="3">
        <v>0</v>
      </c>
      <c r="H70" s="20"/>
      <c r="I70" s="3"/>
      <c r="J70" s="3" t="s">
        <v>274</v>
      </c>
      <c r="K70" s="3">
        <v>0</v>
      </c>
      <c r="L70" s="3">
        <v>65535</v>
      </c>
      <c r="M70" s="3">
        <v>5</v>
      </c>
      <c r="N70" s="3"/>
      <c r="O70" s="3" t="s">
        <v>75</v>
      </c>
      <c r="P70" s="3" t="s">
        <v>76</v>
      </c>
      <c r="Q70" s="3" t="str">
        <f>IF(Table1[[#This Row],[ID]]&lt;&gt;"",Table1[[#This Row],[ID]],"")</f>
        <v>breaker_status</v>
      </c>
      <c r="R70" s="2" t="s">
        <v>94</v>
      </c>
      <c r="S70" s="3" t="s">
        <v>28</v>
      </c>
    </row>
    <row r="71" spans="1:21" ht="30" x14ac:dyDescent="0.25">
      <c r="A71" s="3" t="s">
        <v>30</v>
      </c>
      <c r="B71" s="3" t="s">
        <v>26</v>
      </c>
      <c r="C71" s="3" t="s">
        <v>27</v>
      </c>
      <c r="D71" s="4">
        <v>0.2</v>
      </c>
      <c r="E71" s="3" t="s">
        <v>231</v>
      </c>
      <c r="F71" s="3">
        <v>1</v>
      </c>
      <c r="G71" s="3"/>
      <c r="H71" s="18"/>
      <c r="I71" s="3"/>
      <c r="J71" s="3" t="s">
        <v>29</v>
      </c>
      <c r="K71" s="3">
        <v>0</v>
      </c>
      <c r="L71" s="3">
        <v>65535</v>
      </c>
      <c r="M71" s="3"/>
      <c r="N71" s="3"/>
      <c r="O71" s="10" t="s">
        <v>31</v>
      </c>
      <c r="P71" s="10" t="s">
        <v>32</v>
      </c>
      <c r="Q71" s="3" t="str">
        <f>IF(Table1[[#This Row],[ID]]&lt;&gt;"",Table1[[#This Row],[ID]],"")</f>
        <v>running_status_flag</v>
      </c>
      <c r="R71" s="3" t="s">
        <v>72</v>
      </c>
      <c r="S71" s="3" t="s">
        <v>28</v>
      </c>
      <c r="T71" s="3"/>
      <c r="U71" s="3"/>
    </row>
    <row r="72" spans="1:21" ht="45" x14ac:dyDescent="0.25">
      <c r="A72" s="3" t="s">
        <v>33</v>
      </c>
      <c r="B72" s="3" t="s">
        <v>26</v>
      </c>
      <c r="C72" s="3" t="s">
        <v>27</v>
      </c>
      <c r="D72" s="4">
        <v>0.2</v>
      </c>
      <c r="E72" s="3" t="s">
        <v>231</v>
      </c>
      <c r="F72" s="3">
        <v>2</v>
      </c>
      <c r="G72" s="3"/>
      <c r="H72" s="18"/>
      <c r="I72" s="3"/>
      <c r="J72" s="3" t="s">
        <v>29</v>
      </c>
      <c r="K72" s="3">
        <v>0</v>
      </c>
      <c r="L72" s="3">
        <v>65535</v>
      </c>
      <c r="M72" s="3"/>
      <c r="N72" s="3"/>
      <c r="O72" s="10" t="s">
        <v>35</v>
      </c>
      <c r="P72" s="10" t="s">
        <v>36</v>
      </c>
      <c r="Q72" s="3" t="str">
        <f>IF(Table1[[#This Row],[ID]]&lt;&gt;"",Table1[[#This Row],[ID]],"")</f>
        <v>alarm_status_flag</v>
      </c>
      <c r="R72" s="3" t="s">
        <v>34</v>
      </c>
      <c r="S72" s="3" t="s">
        <v>28</v>
      </c>
      <c r="T72" s="3"/>
      <c r="U72" s="3"/>
    </row>
    <row r="73" spans="1:21" ht="30" x14ac:dyDescent="0.25">
      <c r="A73" s="3" t="s">
        <v>37</v>
      </c>
      <c r="B73" s="3" t="s">
        <v>26</v>
      </c>
      <c r="C73" s="3" t="s">
        <v>27</v>
      </c>
      <c r="D73" s="4">
        <v>0.2</v>
      </c>
      <c r="E73" s="3" t="s">
        <v>231</v>
      </c>
      <c r="F73" s="3">
        <v>3</v>
      </c>
      <c r="G73"/>
      <c r="H73" s="18"/>
      <c r="I73" s="3"/>
      <c r="J73" s="3" t="s">
        <v>29</v>
      </c>
      <c r="K73" s="3">
        <v>0</v>
      </c>
      <c r="L73" s="3">
        <v>65535</v>
      </c>
      <c r="M73" s="3"/>
      <c r="N73" s="3"/>
      <c r="O73" s="10" t="s">
        <v>39</v>
      </c>
      <c r="P73" s="10" t="s">
        <v>40</v>
      </c>
      <c r="Q73" s="3" t="str">
        <f>IF(Table1[[#This Row],[ID]]&lt;&gt;"",Table1[[#This Row],[ID]],"")</f>
        <v>fault_status_flag</v>
      </c>
      <c r="R73" s="3" t="s">
        <v>38</v>
      </c>
      <c r="S73" s="3" t="s">
        <v>28</v>
      </c>
      <c r="T73" s="3"/>
      <c r="U73" s="3"/>
    </row>
    <row r="74" spans="1:21" ht="30" x14ac:dyDescent="0.25">
      <c r="A74" s="3" t="s">
        <v>169</v>
      </c>
      <c r="B74" s="3" t="s">
        <v>26</v>
      </c>
      <c r="C74" s="3" t="s">
        <v>27</v>
      </c>
      <c r="D74" s="4">
        <v>0.2</v>
      </c>
      <c r="E74" s="3" t="s">
        <v>231</v>
      </c>
      <c r="F74" s="3">
        <v>4</v>
      </c>
      <c r="G74"/>
      <c r="H74" s="21"/>
      <c r="I74" s="14"/>
      <c r="J74" s="3" t="s">
        <v>29</v>
      </c>
      <c r="K74" s="3"/>
      <c r="L74" s="3"/>
      <c r="M74" s="3"/>
      <c r="N74" s="3"/>
      <c r="O74" s="10" t="s">
        <v>148</v>
      </c>
      <c r="P74" s="10"/>
      <c r="Q74" s="14" t="str">
        <f>IF(Table1[[#This Row],[ID]]&lt;&gt;"",Table1[[#This Row],[ID]],"")</f>
        <v>fr_UF_status_flag</v>
      </c>
      <c r="R74" s="3" t="s">
        <v>128</v>
      </c>
      <c r="S74" s="3" t="s">
        <v>28</v>
      </c>
      <c r="T74" s="3"/>
      <c r="U74" s="3"/>
    </row>
    <row r="75" spans="1:21" ht="45" x14ac:dyDescent="0.25">
      <c r="A75" s="3" t="s">
        <v>196</v>
      </c>
      <c r="B75" s="3" t="s">
        <v>26</v>
      </c>
      <c r="C75" s="3" t="s">
        <v>27</v>
      </c>
      <c r="D75" s="4">
        <v>0.2</v>
      </c>
      <c r="E75" s="3" t="s">
        <v>231</v>
      </c>
      <c r="F75" s="3">
        <v>5</v>
      </c>
      <c r="G75"/>
      <c r="H75" s="21"/>
      <c r="I75" s="14"/>
      <c r="J75" s="3" t="s">
        <v>29</v>
      </c>
      <c r="K75" s="3"/>
      <c r="L75" s="3"/>
      <c r="M75" s="3"/>
      <c r="N75" s="3"/>
      <c r="O75" s="10" t="s">
        <v>201</v>
      </c>
      <c r="P75" s="10"/>
      <c r="Q75" s="14" t="str">
        <f>IF(Table1[[#This Row],[ID]]&lt;&gt;"",Table1[[#This Row],[ID]],"")</f>
        <v>fr_UF_cooldown_status</v>
      </c>
      <c r="R75" s="3" t="s">
        <v>199</v>
      </c>
      <c r="S75" s="3" t="s">
        <v>28</v>
      </c>
      <c r="T75" s="3"/>
      <c r="U75" s="3"/>
    </row>
    <row r="76" spans="1:21" ht="30" x14ac:dyDescent="0.25">
      <c r="A76" s="3" t="s">
        <v>183</v>
      </c>
      <c r="B76" s="3" t="s">
        <v>26</v>
      </c>
      <c r="C76" s="3" t="s">
        <v>27</v>
      </c>
      <c r="D76" s="4">
        <v>0.2</v>
      </c>
      <c r="E76" s="3" t="s">
        <v>231</v>
      </c>
      <c r="F76" s="3">
        <v>6</v>
      </c>
      <c r="G76"/>
      <c r="H76" s="21"/>
      <c r="I76" s="14"/>
      <c r="J76" s="3" t="s">
        <v>29</v>
      </c>
      <c r="K76" s="3"/>
      <c r="L76" s="3"/>
      <c r="M76" s="3"/>
      <c r="N76" s="3"/>
      <c r="O76" s="10" t="s">
        <v>149</v>
      </c>
      <c r="P76" s="10"/>
      <c r="Q76" s="14" t="str">
        <f>IF(Table1[[#This Row],[ID]]&lt;&gt;"",Table1[[#This Row],[ID]],"")</f>
        <v>fr_OF_status_flag</v>
      </c>
      <c r="R76" s="3" t="s">
        <v>129</v>
      </c>
      <c r="S76" s="3" t="s">
        <v>28</v>
      </c>
      <c r="T76" s="3"/>
      <c r="U76" s="3"/>
    </row>
    <row r="77" spans="1:21" ht="45" x14ac:dyDescent="0.25">
      <c r="A77" s="3" t="s">
        <v>197</v>
      </c>
      <c r="B77" s="3" t="s">
        <v>26</v>
      </c>
      <c r="C77" s="3" t="s">
        <v>27</v>
      </c>
      <c r="D77" s="4">
        <v>0.2</v>
      </c>
      <c r="E77" s="3" t="s">
        <v>231</v>
      </c>
      <c r="F77" s="3">
        <v>7</v>
      </c>
      <c r="G77"/>
      <c r="H77" s="3"/>
      <c r="I77" s="14"/>
      <c r="J77" s="3" t="s">
        <v>29</v>
      </c>
      <c r="K77" s="3"/>
      <c r="L77" s="3"/>
      <c r="M77" s="3"/>
      <c r="N77" s="3"/>
      <c r="O77" s="10" t="s">
        <v>200</v>
      </c>
      <c r="P77" s="10"/>
      <c r="Q77" s="14" t="str">
        <f>IF(Table1[[#This Row],[ID]]&lt;&gt;"",Table1[[#This Row],[ID]],"")</f>
        <v>fr_OF_cooldown_status</v>
      </c>
      <c r="R77" s="3" t="s">
        <v>198</v>
      </c>
      <c r="S77" s="3" t="s">
        <v>28</v>
      </c>
      <c r="T77" s="3"/>
      <c r="U77" s="3"/>
    </row>
    <row r="78" spans="1:21" x14ac:dyDescent="0.25">
      <c r="A78" s="3" t="s">
        <v>223</v>
      </c>
      <c r="B78" s="3" t="s">
        <v>26</v>
      </c>
      <c r="C78" s="3" t="s">
        <v>27</v>
      </c>
      <c r="D78" s="4">
        <v>0.2</v>
      </c>
      <c r="E78" s="3" t="s">
        <v>231</v>
      </c>
      <c r="F78" s="3">
        <v>10</v>
      </c>
      <c r="G78"/>
      <c r="H78" s="13"/>
      <c r="I78" s="14"/>
      <c r="J78" s="3" t="s">
        <v>29</v>
      </c>
      <c r="K78" s="3"/>
      <c r="L78" s="3"/>
      <c r="M78" s="3"/>
      <c r="N78" s="3"/>
      <c r="O78" s="10" t="s">
        <v>223</v>
      </c>
      <c r="P78" s="10"/>
      <c r="Q78" s="14" t="s">
        <v>255</v>
      </c>
      <c r="R78" s="3" t="s">
        <v>92</v>
      </c>
      <c r="S78" s="3" t="s">
        <v>28</v>
      </c>
      <c r="T78" s="3"/>
      <c r="U78" s="3"/>
    </row>
    <row r="79" spans="1:21" x14ac:dyDescent="0.25">
      <c r="A79" s="3" t="s">
        <v>222</v>
      </c>
      <c r="B79" s="3" t="s">
        <v>26</v>
      </c>
      <c r="C79" s="3" t="s">
        <v>27</v>
      </c>
      <c r="D79" s="4">
        <v>0.2</v>
      </c>
      <c r="E79" s="3" t="s">
        <v>231</v>
      </c>
      <c r="F79" s="3">
        <v>11</v>
      </c>
      <c r="G79"/>
      <c r="H79" s="3"/>
      <c r="I79" s="3"/>
      <c r="J79" s="3" t="s">
        <v>29</v>
      </c>
      <c r="K79" s="3">
        <v>0</v>
      </c>
      <c r="L79" s="3">
        <v>4294967295</v>
      </c>
      <c r="M79" s="3">
        <v>0</v>
      </c>
      <c r="N79" s="3">
        <v>100</v>
      </c>
      <c r="O79" s="3" t="s">
        <v>222</v>
      </c>
      <c r="Q79" s="14" t="s">
        <v>256</v>
      </c>
      <c r="R79" s="2" t="s">
        <v>93</v>
      </c>
      <c r="S79" s="3" t="s">
        <v>28</v>
      </c>
    </row>
    <row r="80" spans="1:21" x14ac:dyDescent="0.25">
      <c r="A80" s="3" t="s">
        <v>224</v>
      </c>
      <c r="B80" s="3" t="s">
        <v>26</v>
      </c>
      <c r="C80" s="3" t="s">
        <v>27</v>
      </c>
      <c r="D80" s="4">
        <v>0.2</v>
      </c>
      <c r="E80" s="3" t="s">
        <v>231</v>
      </c>
      <c r="F80" s="3">
        <v>15</v>
      </c>
      <c r="G80"/>
      <c r="H80" s="13"/>
      <c r="I80" s="14"/>
      <c r="J80" s="3" t="s">
        <v>29</v>
      </c>
      <c r="K80" s="3"/>
      <c r="L80" s="3">
        <v>-2454164042.1428499</v>
      </c>
      <c r="M80" s="3"/>
      <c r="N80" s="3">
        <v>102.28571428571399</v>
      </c>
      <c r="O80" s="10" t="s">
        <v>224</v>
      </c>
      <c r="P80" s="10"/>
      <c r="Q80" s="14" t="s">
        <v>257</v>
      </c>
      <c r="R80" s="3" t="s">
        <v>92</v>
      </c>
      <c r="S80" s="3" t="s">
        <v>28</v>
      </c>
      <c r="T80" s="3"/>
      <c r="U80" s="3"/>
    </row>
    <row r="81" spans="1:21" x14ac:dyDescent="0.25">
      <c r="A81" s="3" t="s">
        <v>225</v>
      </c>
      <c r="B81" s="3" t="s">
        <v>26</v>
      </c>
      <c r="C81" s="3" t="s">
        <v>27</v>
      </c>
      <c r="D81" s="4">
        <v>0.2</v>
      </c>
      <c r="E81" s="3" t="s">
        <v>231</v>
      </c>
      <c r="F81" s="3">
        <v>16</v>
      </c>
      <c r="G81"/>
      <c r="H81" s="3"/>
      <c r="I81" s="3"/>
      <c r="J81" s="3" t="s">
        <v>29</v>
      </c>
      <c r="K81" s="3">
        <v>0</v>
      </c>
      <c r="L81" s="3">
        <v>-3681278830.7142801</v>
      </c>
      <c r="M81" s="3">
        <v>0</v>
      </c>
      <c r="N81" s="3">
        <v>113.028571428571</v>
      </c>
      <c r="O81" s="3" t="s">
        <v>225</v>
      </c>
      <c r="Q81" s="14" t="s">
        <v>258</v>
      </c>
      <c r="R81" s="2" t="s">
        <v>93</v>
      </c>
      <c r="S81" s="3" t="s">
        <v>28</v>
      </c>
    </row>
    <row r="82" spans="1:21" x14ac:dyDescent="0.25">
      <c r="A82" s="3" t="s">
        <v>226</v>
      </c>
      <c r="B82" s="3" t="s">
        <v>26</v>
      </c>
      <c r="C82" s="3" t="s">
        <v>27</v>
      </c>
      <c r="D82" s="4">
        <v>0.2</v>
      </c>
      <c r="E82" s="3" t="s">
        <v>231</v>
      </c>
      <c r="F82" s="3">
        <v>20</v>
      </c>
      <c r="G82"/>
      <c r="H82" s="13"/>
      <c r="I82" s="14"/>
      <c r="J82" s="3" t="s">
        <v>29</v>
      </c>
      <c r="K82" s="3"/>
      <c r="L82" s="3">
        <v>-9816852773.5714798</v>
      </c>
      <c r="M82" s="3"/>
      <c r="N82" s="3">
        <v>166.742857142856</v>
      </c>
      <c r="O82" s="10" t="s">
        <v>226</v>
      </c>
      <c r="P82" s="10"/>
      <c r="Q82" s="14" t="s">
        <v>259</v>
      </c>
      <c r="R82" s="3" t="s">
        <v>92</v>
      </c>
      <c r="S82" s="3" t="s">
        <v>28</v>
      </c>
      <c r="T82" s="3"/>
      <c r="U82" s="3"/>
    </row>
    <row r="83" spans="1:21" x14ac:dyDescent="0.25">
      <c r="A83" s="3" t="s">
        <v>227</v>
      </c>
      <c r="B83" s="3" t="s">
        <v>26</v>
      </c>
      <c r="C83" s="3" t="s">
        <v>27</v>
      </c>
      <c r="D83" s="4">
        <v>0.2</v>
      </c>
      <c r="E83" s="3" t="s">
        <v>231</v>
      </c>
      <c r="F83" s="3">
        <v>21</v>
      </c>
      <c r="G83"/>
      <c r="H83" s="3"/>
      <c r="I83" s="3"/>
      <c r="J83" s="3" t="s">
        <v>29</v>
      </c>
      <c r="K83" s="3">
        <v>0</v>
      </c>
      <c r="L83" s="3">
        <v>-11043967562.1429</v>
      </c>
      <c r="M83" s="3">
        <v>0</v>
      </c>
      <c r="N83" s="3">
        <v>177.48571428571401</v>
      </c>
      <c r="O83" s="3" t="s">
        <v>227</v>
      </c>
      <c r="Q83" s="14" t="s">
        <v>260</v>
      </c>
      <c r="R83" s="2" t="s">
        <v>93</v>
      </c>
      <c r="S83" s="3" t="s">
        <v>28</v>
      </c>
    </row>
    <row r="84" spans="1:21" x14ac:dyDescent="0.25">
      <c r="A84" s="3" t="s">
        <v>228</v>
      </c>
      <c r="B84" s="3" t="s">
        <v>26</v>
      </c>
      <c r="C84" s="3" t="s">
        <v>27</v>
      </c>
      <c r="D84" s="4">
        <v>0.2</v>
      </c>
      <c r="E84" s="3" t="s">
        <v>231</v>
      </c>
      <c r="F84" s="3">
        <v>25</v>
      </c>
      <c r="G84"/>
      <c r="H84" s="13"/>
      <c r="I84" s="14"/>
      <c r="J84" s="3" t="s">
        <v>29</v>
      </c>
      <c r="K84" s="3"/>
      <c r="L84" s="3">
        <v>-15952426716.428699</v>
      </c>
      <c r="M84" s="3"/>
      <c r="N84" s="3">
        <v>220.45714285714101</v>
      </c>
      <c r="O84" s="10" t="s">
        <v>228</v>
      </c>
      <c r="P84" s="10"/>
      <c r="Q84" s="14" t="s">
        <v>261</v>
      </c>
      <c r="R84" s="3" t="s">
        <v>92</v>
      </c>
      <c r="S84" s="3" t="s">
        <v>28</v>
      </c>
      <c r="T84" s="3"/>
      <c r="U84" s="3"/>
    </row>
    <row r="85" spans="1:21" x14ac:dyDescent="0.25">
      <c r="A85" s="3" t="s">
        <v>229</v>
      </c>
      <c r="B85" s="3" t="s">
        <v>26</v>
      </c>
      <c r="C85" s="3" t="s">
        <v>27</v>
      </c>
      <c r="D85" s="4">
        <v>0.2</v>
      </c>
      <c r="E85" s="3" t="s">
        <v>231</v>
      </c>
      <c r="F85" s="3">
        <v>26</v>
      </c>
      <c r="H85" s="3"/>
      <c r="I85" s="3"/>
      <c r="J85" s="3" t="s">
        <v>29</v>
      </c>
      <c r="K85" s="3">
        <v>0</v>
      </c>
      <c r="L85" s="3">
        <v>-17179541505.000099</v>
      </c>
      <c r="M85" s="3">
        <v>0</v>
      </c>
      <c r="N85" s="3">
        <v>231.199999999998</v>
      </c>
      <c r="O85" s="3" t="s">
        <v>229</v>
      </c>
      <c r="Q85" s="14" t="s">
        <v>262</v>
      </c>
      <c r="R85" s="2" t="s">
        <v>93</v>
      </c>
      <c r="S85" s="3" t="s">
        <v>28</v>
      </c>
    </row>
    <row r="86" spans="1:21" x14ac:dyDescent="0.25">
      <c r="A86" s="2" t="s">
        <v>184</v>
      </c>
      <c r="B86" s="3" t="s">
        <v>26</v>
      </c>
      <c r="C86" s="2" t="s">
        <v>71</v>
      </c>
      <c r="D86" s="4">
        <v>0.2</v>
      </c>
      <c r="E86" s="3" t="s">
        <v>254</v>
      </c>
      <c r="F86" s="15">
        <v>0</v>
      </c>
      <c r="H86" s="20"/>
      <c r="J86" s="3" t="s">
        <v>274</v>
      </c>
      <c r="L86" s="2"/>
      <c r="M86" s="2"/>
      <c r="O86" s="10" t="s">
        <v>187</v>
      </c>
      <c r="P86" s="11"/>
      <c r="Q86" s="14" t="str">
        <f>IF(Table1[[#This Row],[ID]]&lt;&gt;"",Table1[[#This Row],[ID]],"")</f>
        <v>remote_enable_flag</v>
      </c>
      <c r="R86" s="2" t="s">
        <v>192</v>
      </c>
      <c r="S86" s="3" t="s">
        <v>28</v>
      </c>
    </row>
    <row r="87" spans="1:21" ht="30" x14ac:dyDescent="0.25">
      <c r="A87" s="2" t="s">
        <v>185</v>
      </c>
      <c r="B87" s="3" t="s">
        <v>26</v>
      </c>
      <c r="C87" s="2" t="s">
        <v>71</v>
      </c>
      <c r="D87" s="4">
        <v>0.2</v>
      </c>
      <c r="E87" s="3" t="s">
        <v>254</v>
      </c>
      <c r="F87" s="14">
        <v>1</v>
      </c>
      <c r="H87" s="20"/>
      <c r="J87" s="3" t="s">
        <v>274</v>
      </c>
      <c r="L87" s="2"/>
      <c r="M87" s="2"/>
      <c r="O87" s="10" t="s">
        <v>188</v>
      </c>
      <c r="P87" s="11"/>
      <c r="Q87" s="14" t="str">
        <f>IF(Table1[[#This Row],[ID]]&lt;&gt;"",Table1[[#This Row],[ID]],"")</f>
        <v>remote_disable_flag</v>
      </c>
      <c r="R87" s="2" t="s">
        <v>190</v>
      </c>
      <c r="S87" s="3" t="s">
        <v>28</v>
      </c>
    </row>
    <row r="88" spans="1:21" x14ac:dyDescent="0.25">
      <c r="A88" s="3" t="s">
        <v>186</v>
      </c>
      <c r="B88" s="3" t="s">
        <v>26</v>
      </c>
      <c r="C88" s="2" t="s">
        <v>71</v>
      </c>
      <c r="D88" s="4">
        <v>0.2</v>
      </c>
      <c r="E88" s="3" t="s">
        <v>254</v>
      </c>
      <c r="F88" s="15">
        <v>2</v>
      </c>
      <c r="G88" s="3"/>
      <c r="H88" s="21"/>
      <c r="I88" s="14"/>
      <c r="J88" s="3" t="s">
        <v>274</v>
      </c>
      <c r="K88" s="3"/>
      <c r="L88" s="3"/>
      <c r="M88" s="3"/>
      <c r="N88" s="3"/>
      <c r="O88" s="10" t="s">
        <v>189</v>
      </c>
      <c r="P88" s="10"/>
      <c r="Q88" s="14" t="str">
        <f>IF(Table1[[#This Row],[ID]]&lt;&gt;"",Table1[[#This Row],[ID]],"")</f>
        <v>remote_clear_faults</v>
      </c>
      <c r="R88" s="3" t="s">
        <v>191</v>
      </c>
      <c r="S88" s="3" t="s">
        <v>28</v>
      </c>
      <c r="T88" s="3"/>
      <c r="U88" s="3"/>
    </row>
    <row r="89" spans="1:21" ht="30" x14ac:dyDescent="0.25">
      <c r="A89" s="3" t="s">
        <v>156</v>
      </c>
      <c r="B89" s="3" t="s">
        <v>26</v>
      </c>
      <c r="C89" s="3" t="s">
        <v>71</v>
      </c>
      <c r="D89" s="4">
        <v>0.2</v>
      </c>
      <c r="E89" s="3" t="s">
        <v>254</v>
      </c>
      <c r="F89" s="15">
        <v>10</v>
      </c>
      <c r="G89" s="3"/>
      <c r="H89" s="3"/>
      <c r="I89" s="14"/>
      <c r="J89" s="3" t="s">
        <v>274</v>
      </c>
      <c r="K89" s="3"/>
      <c r="L89" s="3"/>
      <c r="M89" s="3"/>
      <c r="N89" s="3"/>
      <c r="O89" s="10" t="s">
        <v>155</v>
      </c>
      <c r="P89" s="10"/>
      <c r="Q89" s="14" t="str">
        <f>IF(Table1[[#This Row],[ID]]&lt;&gt;"",Table1[[#This Row],[ID]],"")</f>
        <v>fr_UF_enable_flag</v>
      </c>
      <c r="R89" s="3" t="s">
        <v>120</v>
      </c>
      <c r="S89" s="3" t="s">
        <v>28</v>
      </c>
      <c r="T89" s="3"/>
      <c r="U89" s="3"/>
    </row>
    <row r="90" spans="1:21" ht="30" x14ac:dyDescent="0.25">
      <c r="A90" s="3" t="s">
        <v>159</v>
      </c>
      <c r="B90" s="3" t="s">
        <v>26</v>
      </c>
      <c r="C90" s="3" t="s">
        <v>71</v>
      </c>
      <c r="D90" s="4">
        <v>0.2</v>
      </c>
      <c r="E90" s="3" t="s">
        <v>254</v>
      </c>
      <c r="F90" s="14">
        <v>11</v>
      </c>
      <c r="G90" s="3"/>
      <c r="H90" s="3"/>
      <c r="I90" s="14"/>
      <c r="J90" s="3" t="s">
        <v>274</v>
      </c>
      <c r="K90" s="3"/>
      <c r="L90" s="3"/>
      <c r="M90" s="3"/>
      <c r="N90" s="3"/>
      <c r="O90" s="10" t="s">
        <v>138</v>
      </c>
      <c r="P90" s="10"/>
      <c r="Q90" s="14" t="str">
        <f>IF(Table1[[#This Row],[ID]]&lt;&gt;"",Table1[[#This Row],[ID]],"")</f>
        <v>fr_UF_slew_override_flag</v>
      </c>
      <c r="R90" s="3" t="s">
        <v>118</v>
      </c>
      <c r="S90" s="3" t="s">
        <v>28</v>
      </c>
      <c r="T90" s="3"/>
      <c r="U90" s="3"/>
    </row>
    <row r="91" spans="1:21" ht="30" x14ac:dyDescent="0.25">
      <c r="A91" s="3" t="s">
        <v>167</v>
      </c>
      <c r="B91" s="3" t="s">
        <v>26</v>
      </c>
      <c r="C91" s="3" t="s">
        <v>71</v>
      </c>
      <c r="D91" s="4">
        <v>0.2</v>
      </c>
      <c r="E91" s="3" t="s">
        <v>254</v>
      </c>
      <c r="F91" s="15">
        <v>12</v>
      </c>
      <c r="G91" s="3"/>
      <c r="H91" s="3"/>
      <c r="I91" s="14"/>
      <c r="J91" s="3" t="s">
        <v>274</v>
      </c>
      <c r="K91" s="3"/>
      <c r="L91" s="3"/>
      <c r="M91" s="3"/>
      <c r="N91" s="3"/>
      <c r="O91" s="10" t="s">
        <v>146</v>
      </c>
      <c r="P91" s="10"/>
      <c r="Q91" s="14" t="str">
        <f>IF(Table1[[#This Row],[ID]]&lt;&gt;"",Table1[[#This Row],[ID]],"")</f>
        <v>fr_UF_droop_bypass_flag</v>
      </c>
      <c r="R91" s="3" t="s">
        <v>130</v>
      </c>
      <c r="S91" s="3" t="s">
        <v>28</v>
      </c>
      <c r="T91" s="3"/>
      <c r="U91" s="3"/>
    </row>
    <row r="92" spans="1:21" ht="45" x14ac:dyDescent="0.25">
      <c r="A92" s="3" t="s">
        <v>168</v>
      </c>
      <c r="B92" s="3" t="s">
        <v>26</v>
      </c>
      <c r="C92" s="3" t="s">
        <v>71</v>
      </c>
      <c r="D92" s="4">
        <v>0.2</v>
      </c>
      <c r="E92" s="3" t="s">
        <v>254</v>
      </c>
      <c r="F92" s="14">
        <v>13</v>
      </c>
      <c r="G92" s="3"/>
      <c r="H92" s="3"/>
      <c r="I92" s="14"/>
      <c r="J92" s="3" t="s">
        <v>274</v>
      </c>
      <c r="K92" s="3"/>
      <c r="L92" s="3"/>
      <c r="M92" s="3"/>
      <c r="N92" s="3"/>
      <c r="O92" s="10" t="s">
        <v>147</v>
      </c>
      <c r="P92" s="10"/>
      <c r="Q92" s="14" t="str">
        <f>IF(Table1[[#This Row],[ID]]&lt;&gt;"",Table1[[#This Row],[ID]],"")</f>
        <v>fr_UF_droop_limit_flag</v>
      </c>
      <c r="R92" s="3" t="s">
        <v>108</v>
      </c>
      <c r="S92" s="3" t="s">
        <v>28</v>
      </c>
      <c r="T92" s="3"/>
      <c r="U92" s="3"/>
    </row>
    <row r="93" spans="1:21" ht="30" x14ac:dyDescent="0.25">
      <c r="A93" s="3" t="s">
        <v>170</v>
      </c>
      <c r="B93" s="3" t="s">
        <v>26</v>
      </c>
      <c r="C93" s="3" t="s">
        <v>71</v>
      </c>
      <c r="D93" s="4">
        <v>0.2</v>
      </c>
      <c r="E93" s="3" t="s">
        <v>254</v>
      </c>
      <c r="F93" s="15">
        <v>14</v>
      </c>
      <c r="G93" s="3"/>
      <c r="H93" s="3"/>
      <c r="I93" s="14"/>
      <c r="J93" s="3" t="s">
        <v>274</v>
      </c>
      <c r="K93" s="3"/>
      <c r="L93" s="3"/>
      <c r="M93" s="3"/>
      <c r="N93" s="3"/>
      <c r="O93" s="10" t="s">
        <v>154</v>
      </c>
      <c r="P93" s="10"/>
      <c r="Q93" s="14" t="str">
        <f>IF(Table1[[#This Row],[ID]]&lt;&gt;"",Table1[[#This Row],[ID]],"")</f>
        <v>fr_OF_enable_flag</v>
      </c>
      <c r="R93" s="3" t="s">
        <v>121</v>
      </c>
      <c r="S93" s="3" t="s">
        <v>28</v>
      </c>
      <c r="T93" s="3"/>
      <c r="U93" s="3"/>
    </row>
    <row r="94" spans="1:21" ht="30" x14ac:dyDescent="0.25">
      <c r="A94" s="3" t="s">
        <v>173</v>
      </c>
      <c r="B94" s="3" t="s">
        <v>26</v>
      </c>
      <c r="C94" s="3" t="s">
        <v>71</v>
      </c>
      <c r="D94" s="4">
        <v>0.2</v>
      </c>
      <c r="E94" s="3" t="s">
        <v>254</v>
      </c>
      <c r="F94" s="14">
        <v>15</v>
      </c>
      <c r="G94" s="3"/>
      <c r="H94" s="3"/>
      <c r="I94" s="14"/>
      <c r="J94" s="3" t="s">
        <v>274</v>
      </c>
      <c r="K94" s="3"/>
      <c r="L94" s="3"/>
      <c r="M94" s="3"/>
      <c r="N94" s="3"/>
      <c r="O94" s="10" t="s">
        <v>138</v>
      </c>
      <c r="P94" s="10"/>
      <c r="Q94" s="14" t="str">
        <f>IF(Table1[[#This Row],[ID]]&lt;&gt;"",Table1[[#This Row],[ID]],"")</f>
        <v>fr_OF_slew_override_flag</v>
      </c>
      <c r="R94" s="3" t="s">
        <v>119</v>
      </c>
      <c r="S94" s="3" t="s">
        <v>28</v>
      </c>
      <c r="T94" s="3"/>
      <c r="U94" s="3"/>
    </row>
    <row r="95" spans="1:21" ht="30" x14ac:dyDescent="0.25">
      <c r="A95" s="3" t="s">
        <v>181</v>
      </c>
      <c r="B95" s="3" t="s">
        <v>26</v>
      </c>
      <c r="C95" s="3" t="s">
        <v>71</v>
      </c>
      <c r="D95" s="4">
        <v>0.2</v>
      </c>
      <c r="E95" s="3" t="s">
        <v>254</v>
      </c>
      <c r="F95" s="15">
        <v>16</v>
      </c>
      <c r="G95" s="3"/>
      <c r="H95" s="3"/>
      <c r="I95" s="14"/>
      <c r="J95" s="3" t="s">
        <v>274</v>
      </c>
      <c r="K95" s="3"/>
      <c r="L95" s="3"/>
      <c r="M95" s="3"/>
      <c r="N95" s="3"/>
      <c r="O95" s="10" t="s">
        <v>146</v>
      </c>
      <c r="P95" s="10"/>
      <c r="Q95" s="14" t="str">
        <f>IF(Table1[[#This Row],[ID]]&lt;&gt;"",Table1[[#This Row],[ID]],"")</f>
        <v>fr_OF_droop_bypass_flag</v>
      </c>
      <c r="R95" s="3" t="s">
        <v>131</v>
      </c>
      <c r="S95" s="3" t="s">
        <v>28</v>
      </c>
      <c r="T95" s="3"/>
      <c r="U95" s="3"/>
    </row>
    <row r="96" spans="1:21" ht="45" x14ac:dyDescent="0.25">
      <c r="A96" s="3" t="s">
        <v>182</v>
      </c>
      <c r="B96" s="3" t="s">
        <v>26</v>
      </c>
      <c r="C96" s="3" t="s">
        <v>71</v>
      </c>
      <c r="D96" s="4">
        <v>0.2</v>
      </c>
      <c r="E96" s="3" t="s">
        <v>254</v>
      </c>
      <c r="F96" s="14">
        <v>17</v>
      </c>
      <c r="G96" s="3"/>
      <c r="H96" s="3"/>
      <c r="I96" s="14"/>
      <c r="J96" s="3" t="s">
        <v>274</v>
      </c>
      <c r="K96" s="3"/>
      <c r="L96" s="3"/>
      <c r="M96" s="3"/>
      <c r="N96" s="3"/>
      <c r="O96" s="10" t="s">
        <v>147</v>
      </c>
      <c r="P96" s="10"/>
      <c r="Q96" s="14" t="str">
        <f>IF(Table1[[#This Row],[ID]]&lt;&gt;"",Table1[[#This Row],[ID]],"")</f>
        <v>fr_OF_droop_limit_flag</v>
      </c>
      <c r="R96" s="3" t="s">
        <v>109</v>
      </c>
      <c r="S96" s="3" t="s">
        <v>28</v>
      </c>
      <c r="T96" s="3"/>
      <c r="U96" s="3"/>
    </row>
  </sheetData>
  <phoneticPr fontId="6" type="noConversion"/>
  <conditionalFormatting sqref="Q14:Q31 Q48">
    <cfRule type="duplicateValues" dxfId="3" priority="43"/>
  </conditionalFormatting>
  <conditionalFormatting sqref="R20:R23">
    <cfRule type="duplicateValues" dxfId="2" priority="1"/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BAE1-47E8-40BE-A61B-6DAE28CB410E}">
  <dimension ref="A1:W108"/>
  <sheetViews>
    <sheetView tabSelected="1" topLeftCell="A30" workbookViewId="0">
      <selection activeCell="N35" sqref="N35"/>
    </sheetView>
  </sheetViews>
  <sheetFormatPr defaultColWidth="8.85546875" defaultRowHeight="15" x14ac:dyDescent="0.25"/>
  <cols>
    <col min="1" max="1" width="40.28515625" style="2" bestFit="1" customWidth="1"/>
    <col min="2" max="2" width="24.85546875" style="2" customWidth="1"/>
    <col min="3" max="3" width="11.85546875" style="2" customWidth="1"/>
    <col min="4" max="4" width="10.85546875" style="2" bestFit="1" customWidth="1"/>
    <col min="5" max="5" width="20" style="2" customWidth="1"/>
    <col min="6" max="6" width="10.85546875" style="2" customWidth="1"/>
    <col min="7" max="7" width="9.7109375" style="2" customWidth="1"/>
    <col min="8" max="8" width="12.85546875" style="2" hidden="1" customWidth="1"/>
    <col min="9" max="9" width="14.7109375" style="2" customWidth="1"/>
    <col min="10" max="10" width="4.42578125" style="2" hidden="1" customWidth="1"/>
    <col min="11" max="11" width="6.28515625" style="2" hidden="1" customWidth="1"/>
    <col min="12" max="12" width="4.85546875" style="10" hidden="1" customWidth="1"/>
    <col min="13" max="13" width="4.85546875" style="11" hidden="1" customWidth="1"/>
    <col min="14" max="14" width="78" style="2" customWidth="1"/>
    <col min="15" max="15" width="33.7109375" style="2" customWidth="1"/>
    <col min="16" max="16" width="37.28515625" style="2" customWidth="1"/>
    <col min="17" max="17" width="29.85546875" style="2" customWidth="1"/>
    <col min="18" max="19" width="13" style="2" customWidth="1"/>
    <col min="20" max="20" width="14.42578125" style="2" customWidth="1"/>
    <col min="21" max="16384" width="8.85546875" style="2"/>
  </cols>
  <sheetData>
    <row r="1" spans="1:21" x14ac:dyDescent="0.25">
      <c r="A1" s="8" t="s">
        <v>0</v>
      </c>
      <c r="B1" s="2" t="s">
        <v>1</v>
      </c>
    </row>
    <row r="2" spans="1:21" x14ac:dyDescent="0.25">
      <c r="A2" s="8" t="s">
        <v>2</v>
      </c>
      <c r="B2" s="2" t="s">
        <v>95</v>
      </c>
    </row>
    <row r="3" spans="1:21" x14ac:dyDescent="0.25">
      <c r="A3" s="8" t="s">
        <v>3</v>
      </c>
      <c r="B3" s="9" t="s">
        <v>263</v>
      </c>
      <c r="C3" s="9"/>
      <c r="D3" s="9"/>
      <c r="E3" s="9" t="s">
        <v>88</v>
      </c>
      <c r="F3" s="3"/>
      <c r="G3" s="3"/>
    </row>
    <row r="4" spans="1:21" x14ac:dyDescent="0.25">
      <c r="A4" s="8" t="s">
        <v>4</v>
      </c>
      <c r="B4" s="2" t="s">
        <v>288</v>
      </c>
    </row>
    <row r="5" spans="1:21" x14ac:dyDescent="0.25">
      <c r="A5" s="8" t="s">
        <v>5</v>
      </c>
      <c r="B5" s="2" t="s">
        <v>273</v>
      </c>
    </row>
    <row r="6" spans="1:21" x14ac:dyDescent="0.25">
      <c r="A6" s="8" t="s">
        <v>6</v>
      </c>
      <c r="B6" s="2">
        <v>20000</v>
      </c>
    </row>
    <row r="7" spans="1:21" x14ac:dyDescent="0.25">
      <c r="A7" s="8" t="s">
        <v>284</v>
      </c>
      <c r="B7" s="2" t="s">
        <v>285</v>
      </c>
    </row>
    <row r="8" spans="1:21" x14ac:dyDescent="0.25">
      <c r="A8" s="8" t="s">
        <v>272</v>
      </c>
      <c r="B8" s="2" t="s">
        <v>287</v>
      </c>
    </row>
    <row r="9" spans="1:21" x14ac:dyDescent="0.25">
      <c r="A9" s="8" t="s">
        <v>253</v>
      </c>
      <c r="B9" s="2">
        <v>500</v>
      </c>
    </row>
    <row r="10" spans="1:21" x14ac:dyDescent="0.25">
      <c r="A10" s="8"/>
    </row>
    <row r="11" spans="1:21" x14ac:dyDescent="0.25">
      <c r="A11" s="8"/>
    </row>
    <row r="12" spans="1:21" x14ac:dyDescent="0.25">
      <c r="A12" s="8"/>
    </row>
    <row r="13" spans="1:21" x14ac:dyDescent="0.25">
      <c r="A13" s="1" t="s">
        <v>7</v>
      </c>
      <c r="B13" s="1" t="s">
        <v>8</v>
      </c>
      <c r="C13" s="1" t="s">
        <v>11</v>
      </c>
      <c r="D13" s="1" t="s">
        <v>12</v>
      </c>
      <c r="E13" s="1" t="s">
        <v>13</v>
      </c>
      <c r="F13" s="1" t="s">
        <v>15</v>
      </c>
      <c r="G13" s="1" t="s">
        <v>20</v>
      </c>
      <c r="H13" s="1" t="s">
        <v>18</v>
      </c>
      <c r="I13" s="1" t="s">
        <v>21</v>
      </c>
      <c r="J13" s="1" t="s">
        <v>19</v>
      </c>
      <c r="K13" s="1" t="s">
        <v>22</v>
      </c>
      <c r="L13" s="1" t="s">
        <v>23</v>
      </c>
      <c r="M13" s="1" t="s">
        <v>73</v>
      </c>
      <c r="N13" s="1" t="s">
        <v>74</v>
      </c>
      <c r="O13" s="12" t="s">
        <v>24</v>
      </c>
      <c r="P13" s="12" t="s">
        <v>25</v>
      </c>
      <c r="Q13" s="1" t="s">
        <v>9</v>
      </c>
      <c r="R13" s="1" t="s">
        <v>10</v>
      </c>
      <c r="S13" s="1" t="s">
        <v>14</v>
      </c>
      <c r="T13" s="1" t="s">
        <v>16</v>
      </c>
      <c r="U13" s="1" t="s">
        <v>17</v>
      </c>
    </row>
    <row r="14" spans="1:21" ht="30" x14ac:dyDescent="0.25">
      <c r="A14" s="3" t="s">
        <v>45</v>
      </c>
      <c r="B14" s="3" t="s">
        <v>26</v>
      </c>
      <c r="C14" s="3" t="s">
        <v>27</v>
      </c>
      <c r="D14" s="4">
        <v>0.2</v>
      </c>
      <c r="E14" s="3" t="s">
        <v>230</v>
      </c>
      <c r="F14" s="3">
        <v>0</v>
      </c>
      <c r="G14" s="3" t="s">
        <v>41</v>
      </c>
      <c r="H14" s="5"/>
      <c r="I14" s="3"/>
      <c r="J14" s="3" t="s">
        <v>274</v>
      </c>
      <c r="K14" s="3">
        <v>-32768</v>
      </c>
      <c r="L14" s="6">
        <v>32767</v>
      </c>
      <c r="M14" s="3"/>
      <c r="N14" s="3"/>
      <c r="O14" s="10" t="s">
        <v>56</v>
      </c>
      <c r="P14" s="10"/>
      <c r="Q14" s="3" t="str">
        <f>IF(Table13[[#This Row],[ID]]&lt;&gt;"",Table13[[#This Row],[ID]],"")</f>
        <v>ess_total_active_power</v>
      </c>
      <c r="R14" s="3" t="s">
        <v>55</v>
      </c>
      <c r="S14" s="3" t="s">
        <v>28</v>
      </c>
      <c r="T14" s="3"/>
      <c r="U14" s="3"/>
    </row>
    <row r="15" spans="1:21" ht="30" x14ac:dyDescent="0.25">
      <c r="A15" s="3" t="s">
        <v>46</v>
      </c>
      <c r="B15" s="3" t="s">
        <v>26</v>
      </c>
      <c r="C15" s="3" t="s">
        <v>27</v>
      </c>
      <c r="D15" s="4">
        <v>0.2</v>
      </c>
      <c r="E15" s="3" t="s">
        <v>230</v>
      </c>
      <c r="F15" s="3">
        <v>1</v>
      </c>
      <c r="G15" s="3" t="s">
        <v>44</v>
      </c>
      <c r="H15" s="5"/>
      <c r="I15" s="3"/>
      <c r="J15" s="3" t="s">
        <v>274</v>
      </c>
      <c r="K15" s="3">
        <v>-32768</v>
      </c>
      <c r="L15" s="6">
        <v>32767</v>
      </c>
      <c r="M15" s="3"/>
      <c r="N15" s="3"/>
      <c r="O15" s="10" t="s">
        <v>58</v>
      </c>
      <c r="P15" s="10"/>
      <c r="Q15" s="3" t="str">
        <f>IF(Table13[[#This Row],[ID]]&lt;&gt;"",Table13[[#This Row],[ID]],"")</f>
        <v>ess_total_reactive_power</v>
      </c>
      <c r="R15" s="3" t="s">
        <v>57</v>
      </c>
      <c r="S15" s="3" t="s">
        <v>28</v>
      </c>
      <c r="T15" s="3"/>
      <c r="U15" s="3"/>
    </row>
    <row r="16" spans="1:21" ht="30" x14ac:dyDescent="0.25">
      <c r="A16" s="3" t="s">
        <v>47</v>
      </c>
      <c r="B16" s="3" t="s">
        <v>26</v>
      </c>
      <c r="C16" s="3" t="s">
        <v>27</v>
      </c>
      <c r="D16" s="4">
        <v>0.2</v>
      </c>
      <c r="E16" s="3" t="s">
        <v>230</v>
      </c>
      <c r="F16" s="3">
        <v>2</v>
      </c>
      <c r="G16" s="3" t="s">
        <v>48</v>
      </c>
      <c r="H16" s="5"/>
      <c r="I16" s="3"/>
      <c r="J16" s="3" t="s">
        <v>274</v>
      </c>
      <c r="K16" s="3">
        <v>0</v>
      </c>
      <c r="L16" s="3">
        <v>65535</v>
      </c>
      <c r="M16" s="3"/>
      <c r="N16" s="3"/>
      <c r="O16" s="10" t="s">
        <v>60</v>
      </c>
      <c r="P16" s="10"/>
      <c r="Q16" s="3" t="str">
        <f>IF(Table13[[#This Row],[ID]]&lt;&gt;"",Table13[[#This Row],[ID]],"")</f>
        <v>ess_total_apparent_power</v>
      </c>
      <c r="R16" s="3" t="s">
        <v>59</v>
      </c>
      <c r="S16" s="3" t="s">
        <v>28</v>
      </c>
      <c r="T16" s="3"/>
      <c r="U16" s="3"/>
    </row>
    <row r="17" spans="1:21" ht="30" x14ac:dyDescent="0.25">
      <c r="A17" s="3" t="s">
        <v>49</v>
      </c>
      <c r="B17" s="3" t="s">
        <v>246</v>
      </c>
      <c r="C17" s="3" t="s">
        <v>27</v>
      </c>
      <c r="D17" s="4">
        <v>0.2</v>
      </c>
      <c r="E17" s="3" t="s">
        <v>230</v>
      </c>
      <c r="F17" s="3">
        <v>3</v>
      </c>
      <c r="G17" s="3" t="s">
        <v>41</v>
      </c>
      <c r="H17" s="5"/>
      <c r="I17" s="3"/>
      <c r="J17" s="3" t="s">
        <v>274</v>
      </c>
      <c r="K17" s="3">
        <v>-32768</v>
      </c>
      <c r="L17" s="6">
        <v>32767</v>
      </c>
      <c r="M17" s="3"/>
      <c r="N17" s="3"/>
      <c r="O17" s="10" t="s">
        <v>50</v>
      </c>
      <c r="P17" s="10"/>
      <c r="Q17" s="3" t="str">
        <f>IF(Table13[[#This Row],[ID]]&lt;&gt;"",Table13[[#This Row],[ID]],"")</f>
        <v>active_power</v>
      </c>
      <c r="R17" s="3" t="s">
        <v>213</v>
      </c>
      <c r="S17" s="3" t="s">
        <v>28</v>
      </c>
      <c r="T17" s="3"/>
      <c r="U17" s="3"/>
    </row>
    <row r="18" spans="1:21" ht="30" x14ac:dyDescent="0.25">
      <c r="A18" s="3" t="s">
        <v>51</v>
      </c>
      <c r="B18" s="3" t="s">
        <v>246</v>
      </c>
      <c r="C18" s="3" t="s">
        <v>27</v>
      </c>
      <c r="D18" s="4">
        <v>0.2</v>
      </c>
      <c r="E18" s="3" t="s">
        <v>230</v>
      </c>
      <c r="F18" s="3">
        <v>4</v>
      </c>
      <c r="G18" s="3" t="s">
        <v>44</v>
      </c>
      <c r="H18" s="5"/>
      <c r="I18" s="3"/>
      <c r="J18" s="3" t="s">
        <v>274</v>
      </c>
      <c r="K18" s="3">
        <v>-32768</v>
      </c>
      <c r="L18" s="6">
        <v>32767</v>
      </c>
      <c r="M18" s="3"/>
      <c r="N18" s="3"/>
      <c r="O18" s="10" t="s">
        <v>52</v>
      </c>
      <c r="P18" s="10"/>
      <c r="Q18" s="3" t="str">
        <f>IF(Table13[[#This Row],[ID]]&lt;&gt;"",Table13[[#This Row],[ID]],"")</f>
        <v>reactive_power</v>
      </c>
      <c r="R18" s="3" t="s">
        <v>214</v>
      </c>
      <c r="S18" s="3" t="s">
        <v>28</v>
      </c>
      <c r="T18" s="3"/>
      <c r="U18" s="3"/>
    </row>
    <row r="19" spans="1:21" ht="30" x14ac:dyDescent="0.25">
      <c r="A19" s="3" t="s">
        <v>53</v>
      </c>
      <c r="B19" s="3" t="s">
        <v>246</v>
      </c>
      <c r="C19" s="3" t="s">
        <v>27</v>
      </c>
      <c r="D19" s="4">
        <v>0.2</v>
      </c>
      <c r="E19" s="3" t="s">
        <v>230</v>
      </c>
      <c r="F19" s="3">
        <v>5</v>
      </c>
      <c r="G19" s="7" t="s">
        <v>48</v>
      </c>
      <c r="H19" s="5"/>
      <c r="I19" s="3"/>
      <c r="J19" s="3" t="s">
        <v>274</v>
      </c>
      <c r="K19" s="3">
        <v>0</v>
      </c>
      <c r="L19" s="3">
        <v>65535</v>
      </c>
      <c r="M19" s="3"/>
      <c r="N19" s="3"/>
      <c r="O19" s="10" t="s">
        <v>54</v>
      </c>
      <c r="P19" s="10"/>
      <c r="Q19" s="3" t="str">
        <f>IF(Table13[[#This Row],[ID]]&lt;&gt;"",Table13[[#This Row],[ID]],"")</f>
        <v>apparent_power</v>
      </c>
      <c r="R19" s="3" t="s">
        <v>215</v>
      </c>
      <c r="S19" s="3" t="s">
        <v>28</v>
      </c>
      <c r="T19" s="3"/>
      <c r="U19" s="3"/>
    </row>
    <row r="20" spans="1:21" x14ac:dyDescent="0.25">
      <c r="A20" s="3" t="s">
        <v>244</v>
      </c>
      <c r="B20" s="3" t="s">
        <v>246</v>
      </c>
      <c r="C20" s="3" t="s">
        <v>27</v>
      </c>
      <c r="D20" s="4">
        <v>0.2</v>
      </c>
      <c r="E20" s="3" t="s">
        <v>230</v>
      </c>
      <c r="F20" s="3">
        <v>6</v>
      </c>
      <c r="G20" t="s">
        <v>247</v>
      </c>
      <c r="H20" s="16"/>
      <c r="I20" s="3"/>
      <c r="J20" s="3" t="s">
        <v>274</v>
      </c>
      <c r="K20" s="3"/>
      <c r="L20" s="3"/>
      <c r="M20" s="3"/>
      <c r="N20" s="3"/>
      <c r="O20" s="10" t="s">
        <v>249</v>
      </c>
      <c r="P20" s="10"/>
      <c r="Q20" s="3" t="str">
        <f>IF(Table13[[#This Row],[ID]]&lt;&gt;"",Table13[[#This Row],[ID]],"")</f>
        <v>frequency</v>
      </c>
      <c r="R20" s="14" t="s">
        <v>253</v>
      </c>
      <c r="S20" s="3" t="s">
        <v>28</v>
      </c>
      <c r="T20" s="3"/>
      <c r="U20" s="3"/>
    </row>
    <row r="21" spans="1:21" x14ac:dyDescent="0.25">
      <c r="A21" s="3" t="s">
        <v>265</v>
      </c>
      <c r="B21" s="3" t="s">
        <v>268</v>
      </c>
      <c r="C21" s="3" t="s">
        <v>27</v>
      </c>
      <c r="D21" s="4">
        <v>0.2</v>
      </c>
      <c r="E21" s="3" t="s">
        <v>230</v>
      </c>
      <c r="F21" s="3">
        <v>7</v>
      </c>
      <c r="G21" t="s">
        <v>248</v>
      </c>
      <c r="H21" s="16"/>
      <c r="I21" s="3"/>
      <c r="J21" s="3" t="s">
        <v>274</v>
      </c>
      <c r="K21" s="3"/>
      <c r="L21" s="3"/>
      <c r="M21" s="3"/>
      <c r="N21" s="3"/>
      <c r="O21" s="10" t="s">
        <v>250</v>
      </c>
      <c r="P21" s="10"/>
      <c r="Q21" s="3" t="str">
        <f>IF(Table13[[#This Row],[ID]]&lt;&gt;"",Table13[[#This Row],[ID]],"")</f>
        <v>voltage_l1_l2</v>
      </c>
      <c r="R21" s="14" t="s">
        <v>289</v>
      </c>
      <c r="S21" s="3" t="s">
        <v>28</v>
      </c>
      <c r="T21" s="3"/>
      <c r="U21" s="3"/>
    </row>
    <row r="22" spans="1:21" x14ac:dyDescent="0.25">
      <c r="A22" s="3" t="s">
        <v>266</v>
      </c>
      <c r="B22" s="3" t="s">
        <v>268</v>
      </c>
      <c r="C22" s="3" t="s">
        <v>27</v>
      </c>
      <c r="D22" s="4">
        <v>0.2</v>
      </c>
      <c r="E22" s="3" t="s">
        <v>230</v>
      </c>
      <c r="F22" s="3">
        <v>8</v>
      </c>
      <c r="G22" t="s">
        <v>248</v>
      </c>
      <c r="H22" s="16"/>
      <c r="I22" s="3"/>
      <c r="J22" s="3" t="s">
        <v>274</v>
      </c>
      <c r="K22" s="3"/>
      <c r="L22" s="3"/>
      <c r="M22" s="3"/>
      <c r="N22" s="3"/>
      <c r="O22" s="10" t="s">
        <v>251</v>
      </c>
      <c r="P22" s="10"/>
      <c r="Q22" s="3" t="str">
        <f>IF(Table13[[#This Row],[ID]]&lt;&gt;"",Table13[[#This Row],[ID]],"")</f>
        <v>voltage_l2_l3</v>
      </c>
      <c r="R22" s="14" t="s">
        <v>290</v>
      </c>
      <c r="S22" s="3" t="s">
        <v>28</v>
      </c>
      <c r="T22" s="3"/>
      <c r="U22" s="3"/>
    </row>
    <row r="23" spans="1:21" x14ac:dyDescent="0.25">
      <c r="A23" s="3" t="s">
        <v>267</v>
      </c>
      <c r="B23" s="3" t="s">
        <v>268</v>
      </c>
      <c r="C23" s="3" t="s">
        <v>27</v>
      </c>
      <c r="D23" s="4">
        <v>0.2</v>
      </c>
      <c r="E23" s="3" t="s">
        <v>230</v>
      </c>
      <c r="F23" s="3">
        <v>9</v>
      </c>
      <c r="G23" t="s">
        <v>248</v>
      </c>
      <c r="H23" s="16"/>
      <c r="I23" s="3"/>
      <c r="J23" s="3" t="s">
        <v>274</v>
      </c>
      <c r="K23" s="3"/>
      <c r="L23" s="3"/>
      <c r="M23" s="3"/>
      <c r="N23" s="3"/>
      <c r="O23" s="10" t="s">
        <v>252</v>
      </c>
      <c r="P23" s="10"/>
      <c r="Q23" s="3" t="str">
        <f>IF(Table13[[#This Row],[ID]]&lt;&gt;"",Table13[[#This Row],[ID]],"")</f>
        <v>voltage_l3_l1</v>
      </c>
      <c r="R23" s="14" t="s">
        <v>291</v>
      </c>
      <c r="S23" s="3" t="s">
        <v>28</v>
      </c>
      <c r="T23" s="3"/>
      <c r="U23" s="3"/>
    </row>
    <row r="24" spans="1:21" ht="45" x14ac:dyDescent="0.25">
      <c r="A24" s="3" t="s">
        <v>61</v>
      </c>
      <c r="B24" s="3" t="s">
        <v>26</v>
      </c>
      <c r="C24" s="3" t="s">
        <v>27</v>
      </c>
      <c r="D24" s="4">
        <v>0.2</v>
      </c>
      <c r="E24" s="3" t="s">
        <v>230</v>
      </c>
      <c r="F24" s="3">
        <v>10</v>
      </c>
      <c r="G24" t="s">
        <v>43</v>
      </c>
      <c r="H24" s="5"/>
      <c r="I24" s="3"/>
      <c r="J24" s="3" t="s">
        <v>274</v>
      </c>
      <c r="K24" s="3">
        <v>0</v>
      </c>
      <c r="L24" s="3">
        <v>65535</v>
      </c>
      <c r="M24" s="3"/>
      <c r="N24" s="3"/>
      <c r="O24" s="10" t="s">
        <v>63</v>
      </c>
      <c r="P24" s="11"/>
      <c r="Q24" s="3" t="str">
        <f>IF(Table13[[#This Row],[ID]]&lt;&gt;"",Table13[[#This Row],[ID]],"")</f>
        <v>ess_average_soc</v>
      </c>
      <c r="R24" s="3" t="s">
        <v>62</v>
      </c>
      <c r="S24" s="3" t="s">
        <v>28</v>
      </c>
      <c r="T24" s="3"/>
      <c r="U24" s="3"/>
    </row>
    <row r="25" spans="1:21" ht="30" x14ac:dyDescent="0.25">
      <c r="A25" s="3" t="s">
        <v>209</v>
      </c>
      <c r="B25" s="3" t="s">
        <v>26</v>
      </c>
      <c r="C25" s="3" t="s">
        <v>27</v>
      </c>
      <c r="D25" s="4">
        <v>0.2</v>
      </c>
      <c r="E25" s="3" t="s">
        <v>230</v>
      </c>
      <c r="F25" s="3">
        <v>11</v>
      </c>
      <c r="G25" t="s">
        <v>64</v>
      </c>
      <c r="H25" s="5"/>
      <c r="I25" s="3"/>
      <c r="J25" s="3" t="s">
        <v>274</v>
      </c>
      <c r="K25" s="3">
        <v>0</v>
      </c>
      <c r="L25" s="3">
        <v>65535</v>
      </c>
      <c r="M25" s="3"/>
      <c r="N25" s="3"/>
      <c r="O25" s="10" t="s">
        <v>216</v>
      </c>
      <c r="P25" s="11"/>
      <c r="Q25" s="3" t="str">
        <f>IF(Table13[[#This Row],[ID]]&lt;&gt;"",Table13[[#This Row],[ID]],"")</f>
        <v>ess_chargeable_energy</v>
      </c>
      <c r="R25" s="3" t="s">
        <v>212</v>
      </c>
      <c r="S25" s="3" t="s">
        <v>28</v>
      </c>
      <c r="T25" s="3"/>
      <c r="U25" s="3"/>
    </row>
    <row r="26" spans="1:21" ht="30" x14ac:dyDescent="0.25">
      <c r="A26" s="3" t="s">
        <v>210</v>
      </c>
      <c r="B26" s="3" t="s">
        <v>26</v>
      </c>
      <c r="C26" s="3" t="s">
        <v>27</v>
      </c>
      <c r="D26" s="4">
        <v>0.2</v>
      </c>
      <c r="E26" s="3" t="s">
        <v>230</v>
      </c>
      <c r="F26" s="3">
        <v>12</v>
      </c>
      <c r="G26" t="s">
        <v>64</v>
      </c>
      <c r="H26" s="16"/>
      <c r="I26" s="14"/>
      <c r="J26" s="3" t="s">
        <v>274</v>
      </c>
      <c r="K26" s="3"/>
      <c r="L26" s="3"/>
      <c r="M26" s="3"/>
      <c r="N26" s="3"/>
      <c r="O26" s="10" t="s">
        <v>217</v>
      </c>
      <c r="P26" s="10"/>
      <c r="Q26" s="3" t="str">
        <f>IF(Table13[[#This Row],[ID]]&lt;&gt;"",Table13[[#This Row],[ID]],"")</f>
        <v>ess_dischargeable_energy</v>
      </c>
      <c r="R26" s="3" t="s">
        <v>211</v>
      </c>
      <c r="S26" s="3" t="s">
        <v>28</v>
      </c>
      <c r="T26" s="3"/>
      <c r="U26" s="3"/>
    </row>
    <row r="27" spans="1:21" x14ac:dyDescent="0.25">
      <c r="A27" s="3" t="s">
        <v>207</v>
      </c>
      <c r="B27" s="3" t="s">
        <v>26</v>
      </c>
      <c r="C27" s="3" t="s">
        <v>27</v>
      </c>
      <c r="D27" s="4">
        <v>0.2</v>
      </c>
      <c r="E27" s="3" t="s">
        <v>230</v>
      </c>
      <c r="F27" s="3">
        <v>13</v>
      </c>
      <c r="G27" s="3" t="s">
        <v>41</v>
      </c>
      <c r="H27" s="5"/>
      <c r="I27" s="3"/>
      <c r="J27" s="3" t="s">
        <v>274</v>
      </c>
      <c r="K27" s="3">
        <v>0</v>
      </c>
      <c r="L27" s="3">
        <v>65535</v>
      </c>
      <c r="M27" s="3"/>
      <c r="N27" s="3"/>
      <c r="O27" s="10" t="s">
        <v>218</v>
      </c>
      <c r="P27" s="11"/>
      <c r="Q27" s="3" t="str">
        <f>IF(Table13[[#This Row],[ID]]&lt;&gt;"",Table13[[#This Row],[ID]],"")</f>
        <v>ess_chargeable_power</v>
      </c>
      <c r="R27" s="3" t="s">
        <v>220</v>
      </c>
      <c r="S27" s="3" t="s">
        <v>28</v>
      </c>
      <c r="T27" s="3"/>
      <c r="U27" s="3"/>
    </row>
    <row r="28" spans="1:21" x14ac:dyDescent="0.25">
      <c r="A28" s="3" t="s">
        <v>208</v>
      </c>
      <c r="B28" s="3" t="s">
        <v>26</v>
      </c>
      <c r="C28" s="3" t="s">
        <v>27</v>
      </c>
      <c r="D28" s="4">
        <v>0.2</v>
      </c>
      <c r="E28" s="3" t="s">
        <v>230</v>
      </c>
      <c r="F28" s="3">
        <v>14</v>
      </c>
      <c r="G28" s="3" t="s">
        <v>41</v>
      </c>
      <c r="H28" s="5"/>
      <c r="I28" s="3"/>
      <c r="J28" s="3" t="s">
        <v>274</v>
      </c>
      <c r="K28" s="3">
        <v>0</v>
      </c>
      <c r="L28" s="3">
        <v>65535</v>
      </c>
      <c r="M28" s="3"/>
      <c r="N28" s="3"/>
      <c r="O28" s="10" t="s">
        <v>219</v>
      </c>
      <c r="P28" s="11"/>
      <c r="Q28" s="3" t="str">
        <f>IF(Table13[[#This Row],[ID]]&lt;&gt;"",Table13[[#This Row],[ID]],"")</f>
        <v>ess_dischargeable_power</v>
      </c>
      <c r="R28" s="3" t="s">
        <v>221</v>
      </c>
      <c r="S28" s="3" t="s">
        <v>28</v>
      </c>
      <c r="T28" s="3"/>
      <c r="U28" s="3"/>
    </row>
    <row r="29" spans="1:21" ht="30" x14ac:dyDescent="0.25">
      <c r="A29" s="3" t="s">
        <v>65</v>
      </c>
      <c r="B29" s="3" t="s">
        <v>26</v>
      </c>
      <c r="C29" s="3" t="s">
        <v>27</v>
      </c>
      <c r="D29" s="4">
        <v>0.2</v>
      </c>
      <c r="E29" s="3" t="s">
        <v>230</v>
      </c>
      <c r="F29" s="3">
        <v>15</v>
      </c>
      <c r="G29" s="3" t="s">
        <v>82</v>
      </c>
      <c r="H29" s="5"/>
      <c r="I29" s="3"/>
      <c r="J29" s="3" t="s">
        <v>274</v>
      </c>
      <c r="K29" s="3">
        <v>0</v>
      </c>
      <c r="L29" s="3">
        <v>65535</v>
      </c>
      <c r="M29" s="3"/>
      <c r="N29" s="3"/>
      <c r="O29" s="10" t="s">
        <v>67</v>
      </c>
      <c r="P29" s="11"/>
      <c r="Q29" s="3" t="str">
        <f>IF(Table13[[#This Row],[ID]]&lt;&gt;"",Table13[[#This Row],[ID]],"")</f>
        <v>available_ess_num</v>
      </c>
      <c r="R29" s="3" t="s">
        <v>66</v>
      </c>
      <c r="S29" s="3" t="s">
        <v>28</v>
      </c>
      <c r="T29" s="3"/>
      <c r="U29" s="3"/>
    </row>
    <row r="30" spans="1:21" ht="30" x14ac:dyDescent="0.25">
      <c r="A30" s="3" t="s">
        <v>68</v>
      </c>
      <c r="B30" s="3" t="s">
        <v>26</v>
      </c>
      <c r="C30" s="3" t="s">
        <v>27</v>
      </c>
      <c r="D30" s="4">
        <v>0.2</v>
      </c>
      <c r="E30" s="3" t="s">
        <v>230</v>
      </c>
      <c r="F30" s="3">
        <v>16</v>
      </c>
      <c r="G30" s="3" t="s">
        <v>82</v>
      </c>
      <c r="H30" s="5"/>
      <c r="I30" s="3"/>
      <c r="J30" s="3" t="s">
        <v>274</v>
      </c>
      <c r="K30" s="3">
        <v>0</v>
      </c>
      <c r="L30" s="3">
        <v>65535</v>
      </c>
      <c r="M30" s="3"/>
      <c r="N30" s="3"/>
      <c r="O30" s="10" t="s">
        <v>70</v>
      </c>
      <c r="P30" s="11"/>
      <c r="Q30" s="3" t="str">
        <f>IF(Table13[[#This Row],[ID]]&lt;&gt;"",Table13[[#This Row],[ID]],"")</f>
        <v>running_ess_num</v>
      </c>
      <c r="R30" s="3" t="s">
        <v>69</v>
      </c>
      <c r="S30" s="3" t="s">
        <v>28</v>
      </c>
      <c r="T30" s="3"/>
      <c r="U30" s="3"/>
    </row>
    <row r="31" spans="1:21" ht="45" x14ac:dyDescent="0.25">
      <c r="A31" s="3" t="s">
        <v>206</v>
      </c>
      <c r="B31" s="3" t="s">
        <v>26</v>
      </c>
      <c r="C31" s="3" t="s">
        <v>27</v>
      </c>
      <c r="D31" s="4">
        <v>0.2</v>
      </c>
      <c r="E31" s="3" t="s">
        <v>230</v>
      </c>
      <c r="F31" s="3">
        <v>20</v>
      </c>
      <c r="G31" s="2" t="s">
        <v>82</v>
      </c>
      <c r="H31" s="19"/>
      <c r="I31" s="3"/>
      <c r="J31" s="3" t="s">
        <v>274</v>
      </c>
      <c r="K31" s="3">
        <v>0</v>
      </c>
      <c r="L31" s="3">
        <v>65535</v>
      </c>
      <c r="M31" s="3"/>
      <c r="N31" s="3"/>
      <c r="O31" s="10" t="s">
        <v>203</v>
      </c>
      <c r="P31" s="11"/>
      <c r="Q31" s="3" t="str">
        <f>IF(Table13[[#This Row],[ID]]&lt;&gt;"",Table13[[#This Row],[ID]],"")</f>
        <v>heartbeat_counter</v>
      </c>
      <c r="R31" s="3" t="s">
        <v>193</v>
      </c>
      <c r="S31" s="3" t="s">
        <v>28</v>
      </c>
      <c r="T31" s="3"/>
      <c r="U31" s="3"/>
    </row>
    <row r="32" spans="1:21" x14ac:dyDescent="0.25">
      <c r="A32" s="3" t="s">
        <v>77</v>
      </c>
      <c r="B32" s="3" t="s">
        <v>26</v>
      </c>
      <c r="C32" s="3" t="s">
        <v>27</v>
      </c>
      <c r="D32" s="4">
        <v>0.2</v>
      </c>
      <c r="E32" s="3" t="s">
        <v>230</v>
      </c>
      <c r="F32" s="3">
        <v>30</v>
      </c>
      <c r="H32" s="17"/>
      <c r="I32" s="3"/>
      <c r="J32" s="3" t="s">
        <v>274</v>
      </c>
      <c r="K32" s="3">
        <v>0</v>
      </c>
      <c r="L32" s="3">
        <v>4294967295</v>
      </c>
      <c r="M32" s="3">
        <v>0</v>
      </c>
      <c r="N32" s="3">
        <v>10</v>
      </c>
      <c r="O32" s="3" t="s">
        <v>78</v>
      </c>
      <c r="Q32" s="3" t="str">
        <f>IF(Table13[[#This Row],[ID]]&lt;&gt;"",Table13[[#This Row],[ID]],"")</f>
        <v>ess_1_status</v>
      </c>
      <c r="R32" t="s">
        <v>232</v>
      </c>
      <c r="S32" s="3" t="s">
        <v>28</v>
      </c>
    </row>
    <row r="33" spans="1:23" x14ac:dyDescent="0.25">
      <c r="A33" s="3" t="s">
        <v>79</v>
      </c>
      <c r="B33" s="3" t="s">
        <v>26</v>
      </c>
      <c r="C33" s="3" t="s">
        <v>27</v>
      </c>
      <c r="D33" s="4">
        <v>0.2</v>
      </c>
      <c r="E33" s="3" t="s">
        <v>230</v>
      </c>
      <c r="F33" s="3">
        <v>31</v>
      </c>
      <c r="G33" s="4" t="s">
        <v>43</v>
      </c>
      <c r="H33" s="19"/>
      <c r="I33" s="3"/>
      <c r="J33" s="3" t="s">
        <v>274</v>
      </c>
      <c r="K33" s="3">
        <v>0</v>
      </c>
      <c r="L33" s="3">
        <v>65535</v>
      </c>
      <c r="M33" s="3">
        <v>0</v>
      </c>
      <c r="N33" s="3">
        <v>100</v>
      </c>
      <c r="O33" s="3" t="s">
        <v>80</v>
      </c>
      <c r="Q33" s="3" t="str">
        <f>IF(Table13[[#This Row],[ID]]&lt;&gt;"",Table13[[#This Row],[ID]],"")</f>
        <v>ess_1_soc</v>
      </c>
      <c r="R33" t="s">
        <v>233</v>
      </c>
      <c r="S33" s="3" t="s">
        <v>28</v>
      </c>
    </row>
    <row r="34" spans="1:23" x14ac:dyDescent="0.25">
      <c r="A34" s="3" t="s">
        <v>81</v>
      </c>
      <c r="B34" s="3" t="s">
        <v>26</v>
      </c>
      <c r="C34" s="3" t="s">
        <v>27</v>
      </c>
      <c r="D34" s="4">
        <v>0.2</v>
      </c>
      <c r="E34" s="3" t="s">
        <v>230</v>
      </c>
      <c r="F34" s="3">
        <v>32</v>
      </c>
      <c r="G34" s="4" t="s">
        <v>82</v>
      </c>
      <c r="I34" s="3"/>
      <c r="J34" s="3" t="s">
        <v>274</v>
      </c>
      <c r="K34" s="3">
        <v>0</v>
      </c>
      <c r="L34" s="3">
        <v>65535</v>
      </c>
      <c r="M34" s="3">
        <v>0</v>
      </c>
      <c r="N34" s="3">
        <v>38</v>
      </c>
      <c r="O34" s="3" t="s">
        <v>81</v>
      </c>
      <c r="Q34" s="3" t="str">
        <f>IF(Table13[[#This Row],[ID]]&lt;&gt;"",Table13[[#This Row],[ID]],"")</f>
        <v>ess_1_racks</v>
      </c>
      <c r="R34" t="s">
        <v>234</v>
      </c>
      <c r="S34" s="3" t="s">
        <v>28</v>
      </c>
    </row>
    <row r="35" spans="1:23" x14ac:dyDescent="0.25">
      <c r="A35" s="3" t="s">
        <v>83</v>
      </c>
      <c r="B35" s="3" t="s">
        <v>26</v>
      </c>
      <c r="C35" s="3" t="s">
        <v>27</v>
      </c>
      <c r="D35" s="4">
        <v>0.2</v>
      </c>
      <c r="E35" s="3" t="s">
        <v>230</v>
      </c>
      <c r="F35" s="3">
        <v>35</v>
      </c>
      <c r="H35" s="3"/>
      <c r="I35" s="3"/>
      <c r="J35" s="3" t="s">
        <v>274</v>
      </c>
      <c r="K35" s="3">
        <v>0</v>
      </c>
      <c r="L35" s="3">
        <v>-1227049253.57142</v>
      </c>
      <c r="M35" s="3">
        <v>0</v>
      </c>
      <c r="N35" s="3">
        <v>91.542857142857102</v>
      </c>
      <c r="O35" s="3" t="s">
        <v>84</v>
      </c>
      <c r="Q35" s="3" t="str">
        <f>IF(Table13[[#This Row],[ID]]&lt;&gt;"",Table13[[#This Row],[ID]],"")</f>
        <v>ess_2_status</v>
      </c>
      <c r="R35" t="s">
        <v>235</v>
      </c>
      <c r="S35" s="3" t="s">
        <v>28</v>
      </c>
    </row>
    <row r="36" spans="1:23" x14ac:dyDescent="0.25">
      <c r="A36" s="3" t="s">
        <v>85</v>
      </c>
      <c r="B36" s="3" t="s">
        <v>26</v>
      </c>
      <c r="C36" s="3" t="s">
        <v>27</v>
      </c>
      <c r="D36" s="4">
        <v>0.2</v>
      </c>
      <c r="E36" s="3" t="s">
        <v>230</v>
      </c>
      <c r="F36" s="3">
        <v>36</v>
      </c>
      <c r="G36" s="4" t="s">
        <v>43</v>
      </c>
      <c r="I36" s="3"/>
      <c r="J36" s="3" t="s">
        <v>274</v>
      </c>
      <c r="K36" s="3">
        <v>0</v>
      </c>
      <c r="L36" s="3">
        <v>-4908393619.2857199</v>
      </c>
      <c r="M36" s="3">
        <v>0</v>
      </c>
      <c r="N36" s="3">
        <v>123.771428571429</v>
      </c>
      <c r="O36" s="3" t="s">
        <v>86</v>
      </c>
      <c r="Q36" s="3" t="str">
        <f>IF(Table13[[#This Row],[ID]]&lt;&gt;"",Table13[[#This Row],[ID]],"")</f>
        <v>ess_2_soc</v>
      </c>
      <c r="R36" t="s">
        <v>236</v>
      </c>
      <c r="S36" s="3" t="s">
        <v>28</v>
      </c>
    </row>
    <row r="37" spans="1:23" ht="15.4" customHeight="1" x14ac:dyDescent="0.25">
      <c r="A37" s="3" t="s">
        <v>87</v>
      </c>
      <c r="B37" s="3" t="s">
        <v>26</v>
      </c>
      <c r="C37" s="3" t="s">
        <v>27</v>
      </c>
      <c r="D37" s="4">
        <v>0.2</v>
      </c>
      <c r="E37" s="3" t="s">
        <v>230</v>
      </c>
      <c r="F37" s="3">
        <v>37</v>
      </c>
      <c r="G37" s="4" t="s">
        <v>82</v>
      </c>
      <c r="I37" s="3"/>
      <c r="J37" s="3" t="s">
        <v>274</v>
      </c>
      <c r="K37" s="3">
        <v>0</v>
      </c>
      <c r="L37" s="3">
        <v>-6135508407.8571901</v>
      </c>
      <c r="M37" s="3">
        <v>0</v>
      </c>
      <c r="N37" s="3">
        <v>134.51428571428599</v>
      </c>
      <c r="O37" s="3" t="s">
        <v>87</v>
      </c>
      <c r="Q37" s="3" t="str">
        <f>IF(Table13[[#This Row],[ID]]&lt;&gt;"",Table13[[#This Row],[ID]],"")</f>
        <v>ess_2_racks</v>
      </c>
      <c r="R37" t="s">
        <v>237</v>
      </c>
      <c r="S37" s="3" t="s">
        <v>28</v>
      </c>
    </row>
    <row r="38" spans="1:23" x14ac:dyDescent="0.25">
      <c r="A38" s="3" t="s">
        <v>96</v>
      </c>
      <c r="B38" s="3" t="s">
        <v>26</v>
      </c>
      <c r="C38" s="3" t="s">
        <v>27</v>
      </c>
      <c r="D38" s="4">
        <v>0.2</v>
      </c>
      <c r="E38" s="3" t="s">
        <v>230</v>
      </c>
      <c r="F38" s="3">
        <v>40</v>
      </c>
      <c r="H38" s="3"/>
      <c r="I38" s="3"/>
      <c r="J38" s="3" t="s">
        <v>274</v>
      </c>
      <c r="K38" s="3">
        <v>0</v>
      </c>
      <c r="L38" s="3">
        <v>-8589737984.9999704</v>
      </c>
      <c r="M38" s="3">
        <v>0</v>
      </c>
      <c r="N38" s="3">
        <v>155.99999999999901</v>
      </c>
      <c r="O38" s="3" t="s">
        <v>194</v>
      </c>
      <c r="Q38" s="3" t="str">
        <f>IF(Table13[[#This Row],[ID]]&lt;&gt;"",Table13[[#This Row],[ID]],"")</f>
        <v>ess_3_status</v>
      </c>
      <c r="R38" t="s">
        <v>238</v>
      </c>
      <c r="S38" s="3" t="s">
        <v>28</v>
      </c>
    </row>
    <row r="39" spans="1:23" x14ac:dyDescent="0.25">
      <c r="A39" s="3" t="s">
        <v>97</v>
      </c>
      <c r="B39" s="3" t="s">
        <v>26</v>
      </c>
      <c r="C39" s="3" t="s">
        <v>27</v>
      </c>
      <c r="D39" s="4">
        <v>0.2</v>
      </c>
      <c r="E39" s="3" t="s">
        <v>230</v>
      </c>
      <c r="F39" s="3">
        <v>41</v>
      </c>
      <c r="G39" s="4" t="s">
        <v>43</v>
      </c>
      <c r="I39" s="3"/>
      <c r="J39" s="3" t="s">
        <v>274</v>
      </c>
      <c r="K39" s="3">
        <v>0</v>
      </c>
      <c r="L39" s="3">
        <v>-12271082350.7143</v>
      </c>
      <c r="M39" s="3">
        <v>0</v>
      </c>
      <c r="N39" s="3">
        <v>188.228571428571</v>
      </c>
      <c r="O39" s="3" t="s">
        <v>195</v>
      </c>
      <c r="Q39" s="3" t="str">
        <f>IF(Table13[[#This Row],[ID]]&lt;&gt;"",Table13[[#This Row],[ID]],"")</f>
        <v>ess_3_soc</v>
      </c>
      <c r="R39" t="s">
        <v>239</v>
      </c>
      <c r="S39" s="3" t="s">
        <v>28</v>
      </c>
    </row>
    <row r="40" spans="1:23" x14ac:dyDescent="0.25">
      <c r="A40" s="3" t="s">
        <v>98</v>
      </c>
      <c r="B40" s="3" t="s">
        <v>26</v>
      </c>
      <c r="C40" s="3" t="s">
        <v>27</v>
      </c>
      <c r="D40" s="4">
        <v>0.2</v>
      </c>
      <c r="E40" s="3" t="s">
        <v>230</v>
      </c>
      <c r="F40" s="3">
        <v>42</v>
      </c>
      <c r="G40" s="4" t="s">
        <v>82</v>
      </c>
      <c r="I40" s="3"/>
      <c r="J40" s="3" t="s">
        <v>274</v>
      </c>
      <c r="K40" s="3">
        <v>0</v>
      </c>
      <c r="L40" s="3">
        <v>-13498197139.285801</v>
      </c>
      <c r="M40" s="3">
        <v>0</v>
      </c>
      <c r="N40" s="3">
        <v>198.97142857142799</v>
      </c>
      <c r="O40" s="3" t="s">
        <v>98</v>
      </c>
      <c r="Q40" s="3" t="str">
        <f>IF(Table13[[#This Row],[ID]]&lt;&gt;"",Table13[[#This Row],[ID]],"")</f>
        <v>ess_3_racks</v>
      </c>
      <c r="R40" t="s">
        <v>240</v>
      </c>
      <c r="S40" s="3" t="s">
        <v>28</v>
      </c>
    </row>
    <row r="41" spans="1:23" x14ac:dyDescent="0.25">
      <c r="A41" s="3" t="s">
        <v>99</v>
      </c>
      <c r="B41" s="3" t="s">
        <v>26</v>
      </c>
      <c r="C41" s="3" t="s">
        <v>27</v>
      </c>
      <c r="D41" s="4">
        <v>0.2</v>
      </c>
      <c r="E41" s="3" t="s">
        <v>230</v>
      </c>
      <c r="F41" s="3">
        <v>45</v>
      </c>
      <c r="H41" s="3"/>
      <c r="I41" s="3"/>
      <c r="J41" s="3" t="s">
        <v>274</v>
      </c>
      <c r="K41" s="3">
        <v>0</v>
      </c>
      <c r="L41" s="3">
        <v>-14725311927.857201</v>
      </c>
      <c r="M41" s="3">
        <v>0</v>
      </c>
      <c r="N41" s="3">
        <v>209.71428571428399</v>
      </c>
      <c r="O41" s="3" t="s">
        <v>152</v>
      </c>
      <c r="Q41" s="3" t="str">
        <f>IF(Table13[[#This Row],[ID]]&lt;&gt;"",Table13[[#This Row],[ID]],"")</f>
        <v>ess_4_status</v>
      </c>
      <c r="R41" t="s">
        <v>241</v>
      </c>
      <c r="S41" s="3" t="s">
        <v>28</v>
      </c>
    </row>
    <row r="42" spans="1:23" x14ac:dyDescent="0.25">
      <c r="A42" s="3" t="s">
        <v>100</v>
      </c>
      <c r="B42" s="3" t="s">
        <v>26</v>
      </c>
      <c r="C42" s="3" t="s">
        <v>27</v>
      </c>
      <c r="D42" s="4">
        <v>0.2</v>
      </c>
      <c r="E42" s="3" t="s">
        <v>230</v>
      </c>
      <c r="F42" s="3">
        <v>46</v>
      </c>
      <c r="G42" s="4" t="s">
        <v>43</v>
      </c>
      <c r="I42" s="3"/>
      <c r="J42" s="3" t="s">
        <v>274</v>
      </c>
      <c r="K42" s="3">
        <v>0</v>
      </c>
      <c r="L42" s="3">
        <v>-18406656293.571602</v>
      </c>
      <c r="M42" s="3">
        <v>0</v>
      </c>
      <c r="N42" s="3">
        <v>241.94285714285499</v>
      </c>
      <c r="O42" s="3" t="s">
        <v>153</v>
      </c>
      <c r="Q42" s="3" t="str">
        <f>IF(Table13[[#This Row],[ID]]&lt;&gt;"",Table13[[#This Row],[ID]],"")</f>
        <v>ess_4_soc</v>
      </c>
      <c r="R42" t="s">
        <v>242</v>
      </c>
      <c r="S42" s="3" t="s">
        <v>28</v>
      </c>
    </row>
    <row r="43" spans="1:23" x14ac:dyDescent="0.25">
      <c r="A43" s="3" t="s">
        <v>101</v>
      </c>
      <c r="B43" s="3" t="s">
        <v>26</v>
      </c>
      <c r="C43" s="3" t="s">
        <v>27</v>
      </c>
      <c r="D43" s="4">
        <v>0.2</v>
      </c>
      <c r="E43" s="3" t="s">
        <v>230</v>
      </c>
      <c r="F43" s="3">
        <v>47</v>
      </c>
      <c r="G43" s="4" t="s">
        <v>82</v>
      </c>
      <c r="I43" s="3"/>
      <c r="J43" s="3" t="s">
        <v>274</v>
      </c>
      <c r="K43" s="3">
        <v>0</v>
      </c>
      <c r="L43" s="3">
        <v>-19633771082.143002</v>
      </c>
      <c r="M43" s="3">
        <v>0</v>
      </c>
      <c r="N43" s="3">
        <v>252.68571428571201</v>
      </c>
      <c r="O43" s="3" t="s">
        <v>101</v>
      </c>
      <c r="Q43" s="3" t="str">
        <f>IF(Table13[[#This Row],[ID]]&lt;&gt;"",Table13[[#This Row],[ID]],"")</f>
        <v>ess_4_racks</v>
      </c>
      <c r="R43" t="s">
        <v>243</v>
      </c>
      <c r="S43" s="3" t="s">
        <v>28</v>
      </c>
    </row>
    <row r="44" spans="1:23" x14ac:dyDescent="0.25">
      <c r="A44" s="3" t="s">
        <v>279</v>
      </c>
      <c r="B44" s="3" t="s">
        <v>277</v>
      </c>
      <c r="C44" s="3"/>
      <c r="D44" s="4"/>
      <c r="E44" s="3" t="s">
        <v>230</v>
      </c>
      <c r="F44" s="14">
        <v>48</v>
      </c>
      <c r="G44"/>
      <c r="H44"/>
      <c r="I44"/>
      <c r="J44" s="3"/>
      <c r="K44" s="3"/>
      <c r="L44" s="3"/>
      <c r="M44" s="3"/>
      <c r="N44" s="3"/>
      <c r="O44" s="10"/>
      <c r="P44" s="10"/>
      <c r="Q44" s="3" t="str">
        <f>IF(Table13[[#This Row],[ID]]&lt;&gt;"",Table13[[#This Row],[ID]],"")</f>
        <v>kwh_delivered</v>
      </c>
      <c r="R44" s="14" t="s">
        <v>280</v>
      </c>
      <c r="S44" s="3" t="s">
        <v>28</v>
      </c>
      <c r="T44" s="3"/>
      <c r="U44" s="3"/>
    </row>
    <row r="45" spans="1:23" x14ac:dyDescent="0.25">
      <c r="A45" s="3" t="s">
        <v>281</v>
      </c>
      <c r="B45" s="3"/>
      <c r="C45" s="3"/>
      <c r="D45" s="4"/>
      <c r="E45" s="3" t="s">
        <v>230</v>
      </c>
      <c r="F45" s="14">
        <v>49</v>
      </c>
      <c r="G45"/>
      <c r="H45"/>
      <c r="I45"/>
      <c r="J45" s="3"/>
      <c r="K45" s="3"/>
      <c r="L45" s="3"/>
      <c r="M45" s="3"/>
      <c r="N45" s="3"/>
      <c r="O45" s="10"/>
      <c r="P45" s="10"/>
      <c r="Q45" s="3" t="str">
        <f>IF(Table13[[#This Row],[ID]]&lt;&gt;"",Table13[[#This Row],[ID]],"")</f>
        <v>kwh_received</v>
      </c>
      <c r="R45" s="14" t="s">
        <v>282</v>
      </c>
      <c r="S45" s="3" t="s">
        <v>28</v>
      </c>
      <c r="T45" s="3"/>
      <c r="U45" s="3"/>
    </row>
    <row r="46" spans="1:23" x14ac:dyDescent="0.25">
      <c r="A46" s="3" t="s">
        <v>283</v>
      </c>
      <c r="B46" s="3"/>
      <c r="C46" s="3"/>
      <c r="D46" s="4"/>
      <c r="E46" s="3" t="s">
        <v>230</v>
      </c>
      <c r="F46" s="14">
        <v>50</v>
      </c>
      <c r="G46"/>
      <c r="H46"/>
      <c r="I46"/>
      <c r="J46" s="3"/>
      <c r="K46" s="3"/>
      <c r="L46" s="3"/>
      <c r="M46" s="3"/>
      <c r="N46" s="3"/>
      <c r="O46" s="10"/>
      <c r="P46" s="10"/>
      <c r="Q46" s="3" t="str">
        <f>IF(Table13[[#This Row],[ID]]&lt;&gt;"",Table13[[#This Row],[ID]],"")</f>
        <v>FM_timestamp</v>
      </c>
      <c r="R46" s="14" t="s">
        <v>278</v>
      </c>
      <c r="S46" s="3" t="s">
        <v>28</v>
      </c>
      <c r="T46" s="3"/>
      <c r="U46" s="3"/>
    </row>
    <row r="47" spans="1:23" customFormat="1" x14ac:dyDescent="0.25">
      <c r="A47" s="23" t="s">
        <v>319</v>
      </c>
      <c r="B47" s="23"/>
      <c r="C47" s="23"/>
      <c r="D47" s="24"/>
      <c r="E47" s="23" t="s">
        <v>230</v>
      </c>
      <c r="F47" s="23">
        <v>51</v>
      </c>
      <c r="G47" s="22"/>
      <c r="H47" s="22"/>
      <c r="I47" s="22"/>
      <c r="J47" s="23" t="s">
        <v>299</v>
      </c>
      <c r="K47" s="23"/>
      <c r="L47" s="23"/>
      <c r="M47" s="23"/>
      <c r="N47" s="23"/>
      <c r="O47" s="23"/>
      <c r="P47" s="25"/>
      <c r="Q47" s="3" t="str">
        <f>IF(Table13[[#This Row],[ID]]&lt;&gt;"",Table13[[#This Row],[ID]],"")</f>
        <v>transformer_low_side_voltage</v>
      </c>
      <c r="R47" s="3" t="s">
        <v>300</v>
      </c>
      <c r="S47" s="3" t="s">
        <v>28</v>
      </c>
      <c r="T47" s="23"/>
      <c r="U47" s="23"/>
      <c r="V47" s="23"/>
      <c r="W47" s="23"/>
    </row>
    <row r="48" spans="1:23" customFormat="1" x14ac:dyDescent="0.25">
      <c r="A48" s="23" t="s">
        <v>301</v>
      </c>
      <c r="B48" s="23"/>
      <c r="C48" s="23"/>
      <c r="D48" s="24"/>
      <c r="E48" s="23" t="s">
        <v>230</v>
      </c>
      <c r="F48" s="23">
        <v>52</v>
      </c>
      <c r="G48" s="22"/>
      <c r="H48" s="22"/>
      <c r="I48" s="22"/>
      <c r="J48" s="23" t="s">
        <v>299</v>
      </c>
      <c r="K48" s="23"/>
      <c r="L48" s="23"/>
      <c r="M48" s="23"/>
      <c r="N48" s="23"/>
      <c r="O48" s="23"/>
      <c r="P48" s="25"/>
      <c r="Q48" s="3" t="str">
        <f>IF(Table13[[#This Row],[ID]]&lt;&gt;"",Table13[[#This Row],[ID]],"")</f>
        <v>gen_gross_active_power</v>
      </c>
      <c r="R48" s="3" t="s">
        <v>302</v>
      </c>
      <c r="S48" s="3" t="s">
        <v>28</v>
      </c>
      <c r="T48" s="23"/>
      <c r="U48" s="23"/>
      <c r="V48" s="23"/>
      <c r="W48" s="23"/>
    </row>
    <row r="49" spans="1:23" customFormat="1" x14ac:dyDescent="0.25">
      <c r="A49" s="23" t="s">
        <v>303</v>
      </c>
      <c r="B49" s="23"/>
      <c r="C49" s="23"/>
      <c r="D49" s="24"/>
      <c r="E49" s="23" t="s">
        <v>230</v>
      </c>
      <c r="F49" s="23">
        <v>53</v>
      </c>
      <c r="G49" s="22"/>
      <c r="H49" s="22"/>
      <c r="I49" s="22"/>
      <c r="J49" s="23" t="s">
        <v>299</v>
      </c>
      <c r="K49" s="23"/>
      <c r="L49" s="23"/>
      <c r="M49" s="23"/>
      <c r="N49" s="23"/>
      <c r="O49" s="23"/>
      <c r="P49" s="25"/>
      <c r="Q49" s="3" t="str">
        <f>IF(Table13[[#This Row],[ID]]&lt;&gt;"",Table13[[#This Row],[ID]],"")</f>
        <v>gen_gross_reactive_power</v>
      </c>
      <c r="R49" s="3" t="s">
        <v>304</v>
      </c>
      <c r="S49" s="3" t="s">
        <v>28</v>
      </c>
      <c r="T49" s="23"/>
      <c r="U49" s="23"/>
      <c r="V49" s="23"/>
      <c r="W49" s="23"/>
    </row>
    <row r="50" spans="1:23" customFormat="1" x14ac:dyDescent="0.25">
      <c r="A50" s="23" t="s">
        <v>305</v>
      </c>
      <c r="B50" s="23"/>
      <c r="C50" s="23"/>
      <c r="D50" s="24"/>
      <c r="E50" s="23" t="s">
        <v>230</v>
      </c>
      <c r="F50" s="23">
        <v>54</v>
      </c>
      <c r="G50" s="22"/>
      <c r="H50" s="22"/>
      <c r="I50" s="22"/>
      <c r="J50" s="23" t="s">
        <v>299</v>
      </c>
      <c r="K50" s="23"/>
      <c r="L50" s="23"/>
      <c r="M50" s="23"/>
      <c r="N50" s="23"/>
      <c r="O50" s="23"/>
      <c r="P50" s="25"/>
      <c r="Q50" s="3" t="str">
        <f>IF(Table13[[#This Row],[ID]]&lt;&gt;"",Table13[[#This Row],[ID]],"")</f>
        <v>aux_load_active_power</v>
      </c>
      <c r="R50" s="3" t="s">
        <v>306</v>
      </c>
      <c r="S50" s="3" t="s">
        <v>28</v>
      </c>
      <c r="T50" s="23"/>
      <c r="U50" s="23"/>
      <c r="V50" s="23"/>
      <c r="W50" s="23"/>
    </row>
    <row r="51" spans="1:23" customFormat="1" x14ac:dyDescent="0.25">
      <c r="A51" s="23" t="s">
        <v>307</v>
      </c>
      <c r="B51" s="23"/>
      <c r="C51" s="23"/>
      <c r="D51" s="24"/>
      <c r="E51" s="23" t="s">
        <v>230</v>
      </c>
      <c r="F51" s="23">
        <v>55</v>
      </c>
      <c r="G51" s="22"/>
      <c r="H51" s="22"/>
      <c r="I51" s="22"/>
      <c r="J51" s="23" t="s">
        <v>299</v>
      </c>
      <c r="K51" s="23"/>
      <c r="L51" s="23"/>
      <c r="M51" s="23"/>
      <c r="N51" s="23"/>
      <c r="O51" s="23"/>
      <c r="P51" s="25"/>
      <c r="Q51" s="3" t="str">
        <f>IF(Table13[[#This Row],[ID]]&lt;&gt;"",Table13[[#This Row],[ID]],"")</f>
        <v>aux_load_reactive_power</v>
      </c>
      <c r="R51" s="3" t="s">
        <v>308</v>
      </c>
      <c r="S51" s="3" t="s">
        <v>28</v>
      </c>
      <c r="T51" s="23"/>
      <c r="U51" s="23"/>
      <c r="V51" s="23"/>
      <c r="W51" s="23"/>
    </row>
    <row r="52" spans="1:23" customFormat="1" x14ac:dyDescent="0.25">
      <c r="A52" s="23" t="s">
        <v>309</v>
      </c>
      <c r="B52" s="23"/>
      <c r="C52" s="23"/>
      <c r="D52" s="24"/>
      <c r="E52" s="23" t="s">
        <v>230</v>
      </c>
      <c r="F52" s="23">
        <v>56</v>
      </c>
      <c r="J52" s="23" t="s">
        <v>299</v>
      </c>
      <c r="Q52" s="3" t="str">
        <f>IF(Table13[[#This Row],[ID]]&lt;&gt;"",Table13[[#This Row],[ID]],"")</f>
        <v>gsu_transformer_flow_active_power</v>
      </c>
      <c r="R52" s="3" t="s">
        <v>310</v>
      </c>
      <c r="S52" s="3" t="s">
        <v>28</v>
      </c>
      <c r="T52" s="23"/>
      <c r="U52" s="23"/>
      <c r="V52" s="23"/>
      <c r="W52" s="23"/>
    </row>
    <row r="53" spans="1:23" customFormat="1" x14ac:dyDescent="0.25">
      <c r="A53" s="23" t="s">
        <v>311</v>
      </c>
      <c r="B53" s="23"/>
      <c r="C53" s="23"/>
      <c r="D53" s="24"/>
      <c r="E53" s="23" t="s">
        <v>230</v>
      </c>
      <c r="F53" s="23">
        <v>57</v>
      </c>
      <c r="J53" s="23" t="s">
        <v>299</v>
      </c>
      <c r="Q53" s="3" t="str">
        <f>IF(Table13[[#This Row],[ID]]&lt;&gt;"",Table13[[#This Row],[ID]],"")</f>
        <v>gsu_transformer_flow_reactive_power</v>
      </c>
      <c r="R53" s="3" t="s">
        <v>312</v>
      </c>
      <c r="S53" s="3" t="s">
        <v>28</v>
      </c>
      <c r="T53" s="23"/>
      <c r="U53" s="23"/>
      <c r="V53" s="23"/>
      <c r="W53" s="23"/>
    </row>
    <row r="54" spans="1:23" ht="30" x14ac:dyDescent="0.25">
      <c r="A54" s="3" t="s">
        <v>205</v>
      </c>
      <c r="B54" s="3" t="s">
        <v>26</v>
      </c>
      <c r="C54" s="3" t="s">
        <v>71</v>
      </c>
      <c r="D54" s="4">
        <v>0.2</v>
      </c>
      <c r="E54" s="3" t="s">
        <v>264</v>
      </c>
      <c r="F54" s="14">
        <v>0</v>
      </c>
      <c r="G54"/>
      <c r="H54" s="21"/>
      <c r="I54" s="14"/>
      <c r="J54" s="3" t="s">
        <v>274</v>
      </c>
      <c r="K54" s="3"/>
      <c r="L54" s="3"/>
      <c r="M54" s="3"/>
      <c r="N54" s="3"/>
      <c r="O54" s="10" t="s">
        <v>202</v>
      </c>
      <c r="P54" s="10"/>
      <c r="Q54" s="14" t="str">
        <f>IF(Table13[[#This Row],[ID]]&lt;&gt;"",Table13[[#This Row],[ID]],"")</f>
        <v>watchdog_pet</v>
      </c>
      <c r="R54" s="3" t="s">
        <v>204</v>
      </c>
      <c r="S54" s="3" t="s">
        <v>28</v>
      </c>
      <c r="T54" s="3"/>
      <c r="U54" s="3"/>
    </row>
    <row r="55" spans="1:23" ht="30" x14ac:dyDescent="0.25">
      <c r="A55" s="3" t="s">
        <v>132</v>
      </c>
      <c r="B55" s="3" t="s">
        <v>26</v>
      </c>
      <c r="C55" s="3" t="s">
        <v>71</v>
      </c>
      <c r="D55" s="4">
        <v>0.2</v>
      </c>
      <c r="E55" s="3" t="s">
        <v>264</v>
      </c>
      <c r="F55" s="15">
        <v>1</v>
      </c>
      <c r="G55" s="3" t="s">
        <v>41</v>
      </c>
      <c r="H55" s="21"/>
      <c r="I55" s="14">
        <v>1000</v>
      </c>
      <c r="J55" s="3" t="s">
        <v>274</v>
      </c>
      <c r="K55" s="3"/>
      <c r="L55" s="3"/>
      <c r="M55" s="3"/>
      <c r="N55" s="3"/>
      <c r="O55" s="10" t="s">
        <v>133</v>
      </c>
      <c r="P55" s="10"/>
      <c r="Q55" s="14" t="str">
        <f>IF(Table13[[#This Row],[ID]]&lt;&gt;"",Table13[[#This Row],[ID]],"")</f>
        <v>fr_baseload_kW_cmd</v>
      </c>
      <c r="R55" s="3" t="s">
        <v>102</v>
      </c>
      <c r="S55" s="3" t="s">
        <v>28</v>
      </c>
      <c r="T55" s="3"/>
      <c r="U55" s="3"/>
    </row>
    <row r="56" spans="1:23" ht="45" x14ac:dyDescent="0.25">
      <c r="A56" s="3" t="s">
        <v>135</v>
      </c>
      <c r="B56" s="3" t="s">
        <v>26</v>
      </c>
      <c r="C56" s="3" t="s">
        <v>71</v>
      </c>
      <c r="D56" s="4">
        <v>0.2</v>
      </c>
      <c r="E56" s="3" t="s">
        <v>264</v>
      </c>
      <c r="F56" s="14">
        <v>2</v>
      </c>
      <c r="G56" s="3" t="s">
        <v>41</v>
      </c>
      <c r="H56" s="21"/>
      <c r="I56" s="14">
        <v>1000</v>
      </c>
      <c r="J56" s="3" t="s">
        <v>274</v>
      </c>
      <c r="K56" s="3"/>
      <c r="L56" s="3"/>
      <c r="M56" s="3"/>
      <c r="N56" s="3"/>
      <c r="O56" s="10" t="s">
        <v>134</v>
      </c>
      <c r="P56" s="10"/>
      <c r="Q56" s="14" t="str">
        <f>IF(Table13[[#This Row],[ID]]&lt;&gt;"",Table13[[#This Row],[ID]],"")</f>
        <v>fr_inactive_kW_cmd</v>
      </c>
      <c r="R56" s="3" t="s">
        <v>103</v>
      </c>
      <c r="S56" s="3" t="s">
        <v>28</v>
      </c>
      <c r="T56" s="3"/>
      <c r="U56" s="3"/>
    </row>
    <row r="57" spans="1:23" ht="30" x14ac:dyDescent="0.25">
      <c r="A57" s="3" t="s">
        <v>157</v>
      </c>
      <c r="B57" s="3" t="s">
        <v>26</v>
      </c>
      <c r="C57" s="3" t="s">
        <v>71</v>
      </c>
      <c r="D57" s="4">
        <v>0.2</v>
      </c>
      <c r="E57" s="3" t="s">
        <v>264</v>
      </c>
      <c r="F57" s="15">
        <v>10</v>
      </c>
      <c r="G57" s="3" t="s">
        <v>41</v>
      </c>
      <c r="H57" s="3"/>
      <c r="I57" s="14">
        <v>1000</v>
      </c>
      <c r="J57" s="3" t="s">
        <v>274</v>
      </c>
      <c r="K57" s="3"/>
      <c r="L57" s="3"/>
      <c r="M57" s="3"/>
      <c r="N57" s="3"/>
      <c r="O57" s="10" t="s">
        <v>150</v>
      </c>
      <c r="P57" s="10"/>
      <c r="Q57" s="14" t="str">
        <f>IF(Table13[[#This Row],[ID]]&lt;&gt;"",Table13[[#This Row],[ID]],"")</f>
        <v>fr_UF_active_kW_cmd</v>
      </c>
      <c r="R57" s="3" t="s">
        <v>104</v>
      </c>
      <c r="S57" s="3" t="s">
        <v>28</v>
      </c>
      <c r="T57" s="3"/>
      <c r="U57" s="3"/>
    </row>
    <row r="58" spans="1:23" x14ac:dyDescent="0.25">
      <c r="A58" s="3" t="s">
        <v>158</v>
      </c>
      <c r="B58" s="3" t="s">
        <v>26</v>
      </c>
      <c r="C58" s="3" t="s">
        <v>71</v>
      </c>
      <c r="D58" s="4">
        <v>0.2</v>
      </c>
      <c r="E58" s="3" t="s">
        <v>264</v>
      </c>
      <c r="F58" s="14">
        <v>11</v>
      </c>
      <c r="G58" s="3" t="s">
        <v>42</v>
      </c>
      <c r="H58" s="3"/>
      <c r="I58" s="14"/>
      <c r="J58" s="3" t="s">
        <v>274</v>
      </c>
      <c r="K58" s="3"/>
      <c r="L58" s="3"/>
      <c r="M58" s="3"/>
      <c r="N58" s="3"/>
      <c r="O58" s="10" t="s">
        <v>137</v>
      </c>
      <c r="P58" s="10"/>
      <c r="Q58" s="14" t="str">
        <f>IF(Table13[[#This Row],[ID]]&lt;&gt;"",Table13[[#This Row],[ID]],"")</f>
        <v>fr_UF_slew_rate</v>
      </c>
      <c r="R58" s="3" t="s">
        <v>116</v>
      </c>
      <c r="S58" s="3" t="s">
        <v>28</v>
      </c>
      <c r="T58" s="3"/>
      <c r="U58" s="3"/>
    </row>
    <row r="59" spans="1:23" ht="30" x14ac:dyDescent="0.25">
      <c r="A59" s="3" t="s">
        <v>160</v>
      </c>
      <c r="B59" s="3" t="s">
        <v>26</v>
      </c>
      <c r="C59" s="3" t="s">
        <v>71</v>
      </c>
      <c r="D59" s="4">
        <v>0.2</v>
      </c>
      <c r="E59" s="3" t="s">
        <v>264</v>
      </c>
      <c r="F59" s="15">
        <v>12</v>
      </c>
      <c r="G59" s="3" t="s">
        <v>43</v>
      </c>
      <c r="H59" s="3"/>
      <c r="I59" s="14"/>
      <c r="J59" s="3" t="s">
        <v>274</v>
      </c>
      <c r="K59" s="3"/>
      <c r="L59" s="3"/>
      <c r="M59" s="3"/>
      <c r="N59" s="3"/>
      <c r="O59" s="10" t="s">
        <v>144</v>
      </c>
      <c r="P59" s="10"/>
      <c r="Q59" s="14" t="str">
        <f>IF(Table13[[#This Row],[ID]]&lt;&gt;"",Table13[[#This Row],[ID]],"")</f>
        <v>fr_UF_hz_trigger_percent</v>
      </c>
      <c r="R59" s="3" t="s">
        <v>110</v>
      </c>
      <c r="S59" s="3" t="s">
        <v>28</v>
      </c>
      <c r="T59" s="3"/>
      <c r="U59" s="3"/>
    </row>
    <row r="60" spans="1:23" ht="30" x14ac:dyDescent="0.25">
      <c r="A60" s="3" t="s">
        <v>161</v>
      </c>
      <c r="B60" s="3" t="s">
        <v>26</v>
      </c>
      <c r="C60" s="3" t="s">
        <v>71</v>
      </c>
      <c r="D60" s="4">
        <v>0.2</v>
      </c>
      <c r="E60" s="3" t="s">
        <v>264</v>
      </c>
      <c r="F60" s="14">
        <v>13</v>
      </c>
      <c r="G60" s="3" t="s">
        <v>43</v>
      </c>
      <c r="H60" s="3"/>
      <c r="I60" s="14"/>
      <c r="J60" s="3" t="s">
        <v>274</v>
      </c>
      <c r="K60" s="3"/>
      <c r="L60" s="3"/>
      <c r="M60" s="3"/>
      <c r="N60" s="3"/>
      <c r="O60" s="10" t="s">
        <v>143</v>
      </c>
      <c r="P60" s="10"/>
      <c r="Q60" s="14" t="str">
        <f>IF(Table13[[#This Row],[ID]]&lt;&gt;"",Table13[[#This Row],[ID]],"")</f>
        <v>fr_UF_hz_recover_percent</v>
      </c>
      <c r="R60" s="3" t="s">
        <v>112</v>
      </c>
      <c r="S60" s="3" t="s">
        <v>28</v>
      </c>
      <c r="T60" s="3"/>
      <c r="U60" s="3"/>
    </row>
    <row r="61" spans="1:23" ht="30" x14ac:dyDescent="0.25">
      <c r="A61" s="3" t="s">
        <v>162</v>
      </c>
      <c r="B61" s="3" t="s">
        <v>26</v>
      </c>
      <c r="C61" s="3" t="s">
        <v>71</v>
      </c>
      <c r="D61" s="4">
        <v>0.2</v>
      </c>
      <c r="E61" s="3" t="s">
        <v>264</v>
      </c>
      <c r="F61" s="15">
        <v>14</v>
      </c>
      <c r="G61" s="3" t="s">
        <v>43</v>
      </c>
      <c r="H61" s="3"/>
      <c r="I61" s="14"/>
      <c r="J61" s="3" t="s">
        <v>274</v>
      </c>
      <c r="K61" s="3"/>
      <c r="L61" s="3"/>
      <c r="M61" s="3"/>
      <c r="N61" s="3"/>
      <c r="O61" s="10" t="s">
        <v>142</v>
      </c>
      <c r="P61" s="10"/>
      <c r="Q61" s="14" t="str">
        <f>IF(Table13[[#This Row],[ID]]&lt;&gt;"",Table13[[#This Row],[ID]],"")</f>
        <v>fr_UF_hz_instant_recover_percent</v>
      </c>
      <c r="R61" s="3" t="s">
        <v>114</v>
      </c>
      <c r="S61" s="3" t="s">
        <v>28</v>
      </c>
      <c r="T61" s="3"/>
      <c r="U61" s="3"/>
    </row>
    <row r="62" spans="1:23" ht="30" x14ac:dyDescent="0.25">
      <c r="A62" s="3" t="s">
        <v>163</v>
      </c>
      <c r="B62" s="3" t="s">
        <v>26</v>
      </c>
      <c r="C62" s="3" t="s">
        <v>71</v>
      </c>
      <c r="D62" s="4">
        <v>0.2</v>
      </c>
      <c r="E62" s="3" t="s">
        <v>264</v>
      </c>
      <c r="F62" s="14">
        <v>15</v>
      </c>
      <c r="G62" s="3" t="s">
        <v>136</v>
      </c>
      <c r="H62" s="3"/>
      <c r="I62" s="14"/>
      <c r="J62" s="3" t="s">
        <v>274</v>
      </c>
      <c r="K62" s="3"/>
      <c r="L62" s="3"/>
      <c r="M62" s="3"/>
      <c r="N62" s="3"/>
      <c r="O62" s="10" t="s">
        <v>141</v>
      </c>
      <c r="P62" s="10"/>
      <c r="Q62" s="14" t="str">
        <f>IF(Table13[[#This Row],[ID]]&lt;&gt;"",Table13[[#This Row],[ID]],"")</f>
        <v>fr_UF_trigger_time</v>
      </c>
      <c r="R62" s="3" t="s">
        <v>122</v>
      </c>
      <c r="S62" s="3" t="s">
        <v>28</v>
      </c>
      <c r="T62" s="3"/>
      <c r="U62" s="3"/>
    </row>
    <row r="63" spans="1:23" ht="30" x14ac:dyDescent="0.25">
      <c r="A63" s="3" t="s">
        <v>164</v>
      </c>
      <c r="B63" s="3" t="s">
        <v>26</v>
      </c>
      <c r="C63" s="3" t="s">
        <v>71</v>
      </c>
      <c r="D63" s="4">
        <v>0.2</v>
      </c>
      <c r="E63" s="3" t="s">
        <v>264</v>
      </c>
      <c r="F63" s="15">
        <v>16</v>
      </c>
      <c r="G63" s="3" t="s">
        <v>136</v>
      </c>
      <c r="H63" s="3"/>
      <c r="I63" s="14"/>
      <c r="J63" s="3" t="s">
        <v>274</v>
      </c>
      <c r="K63" s="3"/>
      <c r="L63" s="3"/>
      <c r="M63" s="3"/>
      <c r="N63" s="3"/>
      <c r="O63" s="10" t="s">
        <v>140</v>
      </c>
      <c r="P63" s="10"/>
      <c r="Q63" s="14" t="str">
        <f>IF(Table13[[#This Row],[ID]]&lt;&gt;"",Table13[[#This Row],[ID]],"")</f>
        <v>fr_UF_recover_time</v>
      </c>
      <c r="R63" s="3" t="s">
        <v>126</v>
      </c>
      <c r="S63" s="3" t="s">
        <v>28</v>
      </c>
      <c r="T63" s="3"/>
      <c r="U63" s="3"/>
    </row>
    <row r="64" spans="1:23" ht="30" x14ac:dyDescent="0.25">
      <c r="A64" s="3" t="s">
        <v>165</v>
      </c>
      <c r="B64" s="3" t="s">
        <v>26</v>
      </c>
      <c r="C64" s="3" t="s">
        <v>71</v>
      </c>
      <c r="D64" s="4">
        <v>0.2</v>
      </c>
      <c r="E64" s="3" t="s">
        <v>264</v>
      </c>
      <c r="F64" s="14">
        <v>17</v>
      </c>
      <c r="G64" s="3" t="s">
        <v>136</v>
      </c>
      <c r="H64" s="3"/>
      <c r="I64" s="14"/>
      <c r="J64" s="3" t="s">
        <v>274</v>
      </c>
      <c r="K64" s="3"/>
      <c r="L64" s="3"/>
      <c r="M64" s="3"/>
      <c r="N64" s="3"/>
      <c r="O64" s="10" t="s">
        <v>139</v>
      </c>
      <c r="P64" s="10"/>
      <c r="Q64" s="14" t="str">
        <f>IF(Table13[[#This Row],[ID]]&lt;&gt;"",Table13[[#This Row],[ID]],"")</f>
        <v>fr_UF_cooldown_time</v>
      </c>
      <c r="R64" s="3" t="s">
        <v>124</v>
      </c>
      <c r="S64" s="3" t="s">
        <v>28</v>
      </c>
      <c r="T64" s="3"/>
      <c r="U64" s="3"/>
    </row>
    <row r="65" spans="1:21" ht="45" x14ac:dyDescent="0.25">
      <c r="A65" s="3" t="s">
        <v>166</v>
      </c>
      <c r="B65" s="3" t="s">
        <v>26</v>
      </c>
      <c r="C65" s="3" t="s">
        <v>71</v>
      </c>
      <c r="D65" s="4">
        <v>0.2</v>
      </c>
      <c r="E65" s="3" t="s">
        <v>264</v>
      </c>
      <c r="F65" s="15">
        <v>18</v>
      </c>
      <c r="G65" s="3" t="s">
        <v>43</v>
      </c>
      <c r="H65" s="3"/>
      <c r="I65" s="14"/>
      <c r="J65" s="3" t="s">
        <v>274</v>
      </c>
      <c r="K65" s="3"/>
      <c r="L65" s="3"/>
      <c r="M65" s="3"/>
      <c r="N65" s="3"/>
      <c r="O65" s="10" t="s">
        <v>145</v>
      </c>
      <c r="P65" s="10"/>
      <c r="Q65" s="14" t="str">
        <f>IF(Table13[[#This Row],[ID]]&lt;&gt;"",Table13[[#This Row],[ID]],"")</f>
        <v>fr_UF_droop_percent</v>
      </c>
      <c r="R65" s="3" t="s">
        <v>106</v>
      </c>
      <c r="S65" s="3" t="s">
        <v>28</v>
      </c>
      <c r="T65" s="3"/>
      <c r="U65" s="3"/>
    </row>
    <row r="66" spans="1:21" ht="30" x14ac:dyDescent="0.25">
      <c r="A66" s="3" t="s">
        <v>171</v>
      </c>
      <c r="B66" s="3" t="s">
        <v>26</v>
      </c>
      <c r="C66" s="3" t="s">
        <v>71</v>
      </c>
      <c r="D66" s="4">
        <v>0.2</v>
      </c>
      <c r="E66" s="3" t="s">
        <v>264</v>
      </c>
      <c r="F66" s="14">
        <v>20</v>
      </c>
      <c r="G66" s="3" t="s">
        <v>41</v>
      </c>
      <c r="H66" s="3"/>
      <c r="I66" s="14">
        <v>1000</v>
      </c>
      <c r="J66" s="3" t="s">
        <v>274</v>
      </c>
      <c r="K66" s="3"/>
      <c r="L66" s="3"/>
      <c r="M66" s="3"/>
      <c r="N66" s="3"/>
      <c r="O66" s="10" t="s">
        <v>151</v>
      </c>
      <c r="P66" s="10"/>
      <c r="Q66" s="14" t="str">
        <f>IF(Table13[[#This Row],[ID]]&lt;&gt;"",Table13[[#This Row],[ID]],"")</f>
        <v>fr_OF_active_kW_cmd</v>
      </c>
      <c r="R66" s="3" t="s">
        <v>105</v>
      </c>
      <c r="S66" s="3" t="s">
        <v>28</v>
      </c>
      <c r="T66" s="3"/>
      <c r="U66" s="3"/>
    </row>
    <row r="67" spans="1:21" x14ac:dyDescent="0.25">
      <c r="A67" s="3" t="s">
        <v>172</v>
      </c>
      <c r="B67" s="3" t="s">
        <v>26</v>
      </c>
      <c r="C67" s="3" t="s">
        <v>71</v>
      </c>
      <c r="D67" s="4">
        <v>0.2</v>
      </c>
      <c r="E67" s="3" t="s">
        <v>264</v>
      </c>
      <c r="F67" s="15">
        <v>21</v>
      </c>
      <c r="G67" s="3" t="s">
        <v>42</v>
      </c>
      <c r="H67" s="3"/>
      <c r="I67" s="14"/>
      <c r="J67" s="3" t="s">
        <v>274</v>
      </c>
      <c r="K67" s="3"/>
      <c r="L67" s="3"/>
      <c r="M67" s="3"/>
      <c r="N67" s="3"/>
      <c r="O67" s="10" t="s">
        <v>137</v>
      </c>
      <c r="P67" s="10"/>
      <c r="Q67" s="14" t="str">
        <f>IF(Table13[[#This Row],[ID]]&lt;&gt;"",Table13[[#This Row],[ID]],"")</f>
        <v>fr_OF_slew_rate</v>
      </c>
      <c r="R67" s="3" t="s">
        <v>117</v>
      </c>
      <c r="S67" s="3" t="s">
        <v>28</v>
      </c>
      <c r="T67" s="3"/>
      <c r="U67" s="3"/>
    </row>
    <row r="68" spans="1:21" ht="30" x14ac:dyDescent="0.25">
      <c r="A68" s="3" t="s">
        <v>174</v>
      </c>
      <c r="B68" s="3" t="s">
        <v>26</v>
      </c>
      <c r="C68" s="3" t="s">
        <v>71</v>
      </c>
      <c r="D68" s="4">
        <v>0.2</v>
      </c>
      <c r="E68" s="3" t="s">
        <v>264</v>
      </c>
      <c r="F68" s="14">
        <v>22</v>
      </c>
      <c r="G68" s="3" t="s">
        <v>43</v>
      </c>
      <c r="H68" s="3"/>
      <c r="I68" s="14"/>
      <c r="J68" s="3" t="s">
        <v>274</v>
      </c>
      <c r="K68" s="3"/>
      <c r="L68" s="3"/>
      <c r="M68" s="3"/>
      <c r="N68" s="3"/>
      <c r="O68" s="10" t="s">
        <v>144</v>
      </c>
      <c r="P68" s="10"/>
      <c r="Q68" s="14" t="str">
        <f>IF(Table13[[#This Row],[ID]]&lt;&gt;"",Table13[[#This Row],[ID]],"")</f>
        <v>fr_OF_hz_trigger_percent</v>
      </c>
      <c r="R68" s="3" t="s">
        <v>111</v>
      </c>
      <c r="S68" s="3" t="s">
        <v>28</v>
      </c>
      <c r="T68" s="3"/>
      <c r="U68" s="3"/>
    </row>
    <row r="69" spans="1:21" ht="30" x14ac:dyDescent="0.25">
      <c r="A69" s="3" t="s">
        <v>175</v>
      </c>
      <c r="B69" s="3" t="s">
        <v>26</v>
      </c>
      <c r="C69" s="3" t="s">
        <v>71</v>
      </c>
      <c r="D69" s="4">
        <v>0.2</v>
      </c>
      <c r="E69" s="3" t="s">
        <v>264</v>
      </c>
      <c r="F69" s="15">
        <v>23</v>
      </c>
      <c r="G69" s="3" t="s">
        <v>43</v>
      </c>
      <c r="H69" s="3"/>
      <c r="I69" s="14"/>
      <c r="J69" s="3" t="s">
        <v>274</v>
      </c>
      <c r="K69" s="3"/>
      <c r="L69" s="3"/>
      <c r="M69" s="3"/>
      <c r="N69" s="3"/>
      <c r="O69" s="10" t="s">
        <v>143</v>
      </c>
      <c r="P69" s="10"/>
      <c r="Q69" s="14" t="str">
        <f>IF(Table13[[#This Row],[ID]]&lt;&gt;"",Table13[[#This Row],[ID]],"")</f>
        <v>fr_OF_hz_recover_percent</v>
      </c>
      <c r="R69" s="3" t="s">
        <v>113</v>
      </c>
      <c r="S69" s="3" t="s">
        <v>28</v>
      </c>
      <c r="T69" s="3"/>
      <c r="U69" s="3"/>
    </row>
    <row r="70" spans="1:21" ht="30" x14ac:dyDescent="0.25">
      <c r="A70" s="3" t="s">
        <v>176</v>
      </c>
      <c r="B70" s="3" t="s">
        <v>26</v>
      </c>
      <c r="C70" s="3" t="s">
        <v>71</v>
      </c>
      <c r="D70" s="4">
        <v>0.2</v>
      </c>
      <c r="E70" s="3" t="s">
        <v>264</v>
      </c>
      <c r="F70" s="14">
        <v>24</v>
      </c>
      <c r="G70" s="3" t="s">
        <v>43</v>
      </c>
      <c r="H70" s="3"/>
      <c r="I70" s="14"/>
      <c r="J70" s="3" t="s">
        <v>274</v>
      </c>
      <c r="K70" s="3"/>
      <c r="L70" s="3"/>
      <c r="M70" s="3"/>
      <c r="N70" s="3"/>
      <c r="O70" s="10" t="s">
        <v>142</v>
      </c>
      <c r="P70" s="10"/>
      <c r="Q70" s="14" t="str">
        <f>IF(Table13[[#This Row],[ID]]&lt;&gt;"",Table13[[#This Row],[ID]],"")</f>
        <v>fr_OF_hz_instant_recover_percent</v>
      </c>
      <c r="R70" s="3" t="s">
        <v>115</v>
      </c>
      <c r="S70" s="3" t="s">
        <v>28</v>
      </c>
      <c r="T70" s="3"/>
      <c r="U70" s="3"/>
    </row>
    <row r="71" spans="1:21" ht="30" x14ac:dyDescent="0.25">
      <c r="A71" s="3" t="s">
        <v>177</v>
      </c>
      <c r="B71" s="3" t="s">
        <v>26</v>
      </c>
      <c r="C71" s="3" t="s">
        <v>71</v>
      </c>
      <c r="D71" s="4">
        <v>0.2</v>
      </c>
      <c r="E71" s="3" t="s">
        <v>264</v>
      </c>
      <c r="F71" s="15">
        <v>25</v>
      </c>
      <c r="G71" s="3" t="s">
        <v>136</v>
      </c>
      <c r="H71" s="3"/>
      <c r="I71" s="14"/>
      <c r="J71" s="3" t="s">
        <v>274</v>
      </c>
      <c r="K71" s="3"/>
      <c r="L71" s="3"/>
      <c r="M71" s="3"/>
      <c r="N71" s="3"/>
      <c r="O71" s="10" t="s">
        <v>141</v>
      </c>
      <c r="P71" s="10"/>
      <c r="Q71" s="14" t="str">
        <f>IF(Table13[[#This Row],[ID]]&lt;&gt;"",Table13[[#This Row],[ID]],"")</f>
        <v>fr_OF_trigger_time</v>
      </c>
      <c r="R71" s="3" t="s">
        <v>123</v>
      </c>
      <c r="S71" s="3" t="s">
        <v>28</v>
      </c>
      <c r="T71" s="3"/>
      <c r="U71" s="3"/>
    </row>
    <row r="72" spans="1:21" ht="30" x14ac:dyDescent="0.25">
      <c r="A72" s="3" t="s">
        <v>178</v>
      </c>
      <c r="B72" s="3" t="s">
        <v>26</v>
      </c>
      <c r="C72" s="3" t="s">
        <v>71</v>
      </c>
      <c r="D72" s="4">
        <v>0.2</v>
      </c>
      <c r="E72" s="3" t="s">
        <v>264</v>
      </c>
      <c r="F72" s="14">
        <v>26</v>
      </c>
      <c r="G72" s="3" t="s">
        <v>136</v>
      </c>
      <c r="H72" s="3"/>
      <c r="I72" s="14"/>
      <c r="J72" s="3" t="s">
        <v>274</v>
      </c>
      <c r="K72" s="3"/>
      <c r="L72" s="3"/>
      <c r="M72" s="3"/>
      <c r="N72" s="3"/>
      <c r="O72" s="10" t="s">
        <v>140</v>
      </c>
      <c r="P72" s="10"/>
      <c r="Q72" s="14" t="str">
        <f>IF(Table13[[#This Row],[ID]]&lt;&gt;"",Table13[[#This Row],[ID]],"")</f>
        <v>fr_OF_recover_time</v>
      </c>
      <c r="R72" s="3" t="s">
        <v>127</v>
      </c>
      <c r="S72" s="3" t="s">
        <v>28</v>
      </c>
      <c r="T72" s="3"/>
      <c r="U72" s="3"/>
    </row>
    <row r="73" spans="1:21" ht="30" x14ac:dyDescent="0.25">
      <c r="A73" s="3" t="s">
        <v>179</v>
      </c>
      <c r="B73" s="3" t="s">
        <v>26</v>
      </c>
      <c r="C73" s="3" t="s">
        <v>71</v>
      </c>
      <c r="D73" s="4">
        <v>0.2</v>
      </c>
      <c r="E73" s="3" t="s">
        <v>264</v>
      </c>
      <c r="F73" s="15">
        <v>27</v>
      </c>
      <c r="G73" s="3" t="s">
        <v>136</v>
      </c>
      <c r="H73" s="3"/>
      <c r="I73" s="14"/>
      <c r="J73" s="3" t="s">
        <v>274</v>
      </c>
      <c r="K73" s="3"/>
      <c r="L73" s="3"/>
      <c r="M73" s="3"/>
      <c r="N73" s="3"/>
      <c r="O73" s="10" t="s">
        <v>139</v>
      </c>
      <c r="P73" s="10"/>
      <c r="Q73" s="14" t="str">
        <f>IF(Table13[[#This Row],[ID]]&lt;&gt;"",Table13[[#This Row],[ID]],"")</f>
        <v>fr_OF_cooldown_time</v>
      </c>
      <c r="R73" s="3" t="s">
        <v>125</v>
      </c>
      <c r="S73" s="3" t="s">
        <v>28</v>
      </c>
      <c r="T73" s="3"/>
      <c r="U73" s="3"/>
    </row>
    <row r="74" spans="1:21" ht="45" x14ac:dyDescent="0.25">
      <c r="A74" s="3" t="s">
        <v>180</v>
      </c>
      <c r="B74" s="3" t="s">
        <v>26</v>
      </c>
      <c r="C74" s="3" t="s">
        <v>71</v>
      </c>
      <c r="D74" s="4">
        <v>0.2</v>
      </c>
      <c r="E74" s="3" t="s">
        <v>264</v>
      </c>
      <c r="F74" s="14">
        <v>28</v>
      </c>
      <c r="G74" s="3" t="s">
        <v>43</v>
      </c>
      <c r="H74" s="3"/>
      <c r="I74" s="14"/>
      <c r="J74" s="3" t="s">
        <v>274</v>
      </c>
      <c r="K74" s="3"/>
      <c r="L74" s="3"/>
      <c r="M74" s="3"/>
      <c r="N74" s="3"/>
      <c r="O74" s="10" t="s">
        <v>145</v>
      </c>
      <c r="P74" s="10"/>
      <c r="Q74" s="14" t="str">
        <f>IF(Table13[[#This Row],[ID]]&lt;&gt;"",Table13[[#This Row],[ID]],"")</f>
        <v>fr_OF_droop_percent</v>
      </c>
      <c r="R74" s="3" t="s">
        <v>107</v>
      </c>
      <c r="S74" s="3" t="s">
        <v>28</v>
      </c>
      <c r="T74" s="3"/>
      <c r="U74" s="3"/>
    </row>
    <row r="75" spans="1:21" x14ac:dyDescent="0.25">
      <c r="A75" s="3" t="s">
        <v>276</v>
      </c>
      <c r="B75" s="3" t="s">
        <v>277</v>
      </c>
      <c r="C75" s="3"/>
      <c r="D75" s="4"/>
      <c r="E75" s="3" t="s">
        <v>264</v>
      </c>
      <c r="F75" s="14">
        <v>29</v>
      </c>
      <c r="G75" s="22" t="s">
        <v>275</v>
      </c>
      <c r="H75" s="13"/>
      <c r="I75" s="14"/>
      <c r="J75" s="3"/>
      <c r="K75" s="3"/>
      <c r="L75" s="3"/>
      <c r="M75" s="3"/>
      <c r="N75" s="3"/>
      <c r="O75" s="10"/>
      <c r="P75" s="10"/>
      <c r="Q75" s="14" t="str">
        <f>IF(Table13[[#This Row],[ID]]&lt;&gt;"",Table13[[#This Row],[ID]],"")</f>
        <v>FM_timestamp</v>
      </c>
      <c r="R75" s="14" t="s">
        <v>278</v>
      </c>
      <c r="S75" s="3" t="s">
        <v>28</v>
      </c>
      <c r="T75" s="3"/>
      <c r="U75" s="3"/>
    </row>
    <row r="76" spans="1:21" x14ac:dyDescent="0.25">
      <c r="A76" s="3" t="s">
        <v>292</v>
      </c>
      <c r="B76" s="3" t="s">
        <v>277</v>
      </c>
      <c r="C76" s="3"/>
      <c r="D76" s="4"/>
      <c r="E76" s="3" t="s">
        <v>264</v>
      </c>
      <c r="F76" s="14">
        <v>30</v>
      </c>
      <c r="G76"/>
      <c r="H76" s="13"/>
      <c r="I76" s="14"/>
      <c r="J76" s="3"/>
      <c r="K76" s="3"/>
      <c r="L76" s="3"/>
      <c r="M76" s="3"/>
      <c r="N76" s="3"/>
      <c r="O76" s="10"/>
      <c r="P76" s="10"/>
      <c r="Q76" s="14" t="str">
        <f>IF(Table13[[#This Row],[ID]]&lt;&gt;"",Table13[[#This Row],[ID]],"")</f>
        <v>active_voltage_cmd</v>
      </c>
      <c r="R76" s="3" t="s">
        <v>296</v>
      </c>
      <c r="S76" s="3" t="s">
        <v>28</v>
      </c>
      <c r="T76" s="3"/>
      <c r="U76" s="3"/>
    </row>
    <row r="77" spans="1:21" x14ac:dyDescent="0.25">
      <c r="A77" s="3" t="s">
        <v>293</v>
      </c>
      <c r="B77" s="3" t="s">
        <v>277</v>
      </c>
      <c r="C77" s="3"/>
      <c r="D77" s="4"/>
      <c r="E77" s="3" t="s">
        <v>264</v>
      </c>
      <c r="F77" s="14">
        <v>31</v>
      </c>
      <c r="G77"/>
      <c r="H77" s="13"/>
      <c r="I77" s="14"/>
      <c r="J77" s="3"/>
      <c r="K77" s="3"/>
      <c r="L77" s="3"/>
      <c r="M77" s="3"/>
      <c r="N77" s="3"/>
      <c r="O77" s="10"/>
      <c r="P77" s="10"/>
      <c r="Q77" s="14" t="str">
        <f>IF(Table13[[#This Row],[ID]]&lt;&gt;"",Table13[[#This Row],[ID]],"")</f>
        <v>reactive_setpoint_kVAR_cmd</v>
      </c>
      <c r="R77" s="3" t="s">
        <v>297</v>
      </c>
      <c r="S77" s="3" t="s">
        <v>28</v>
      </c>
      <c r="T77" s="3"/>
      <c r="U77" s="3"/>
    </row>
    <row r="78" spans="1:21" x14ac:dyDescent="0.25">
      <c r="A78" s="3" t="s">
        <v>294</v>
      </c>
      <c r="B78" s="3" t="s">
        <v>277</v>
      </c>
      <c r="C78" s="3"/>
      <c r="D78" s="4"/>
      <c r="E78" s="3" t="s">
        <v>264</v>
      </c>
      <c r="F78" s="14">
        <v>32</v>
      </c>
      <c r="G78"/>
      <c r="H78" s="13"/>
      <c r="I78" s="14"/>
      <c r="J78" s="3"/>
      <c r="K78" s="3"/>
      <c r="L78" s="3"/>
      <c r="M78" s="3"/>
      <c r="N78" s="3"/>
      <c r="O78" s="10"/>
      <c r="P78" s="10"/>
      <c r="Q78" s="14" t="str">
        <f>IF(Table13[[#This Row],[ID]]&lt;&gt;"",Table13[[#This Row],[ID]],"")</f>
        <v>features_kVAR_mode_cmd</v>
      </c>
      <c r="R78" s="3" t="s">
        <v>298</v>
      </c>
      <c r="S78" s="3" t="s">
        <v>28</v>
      </c>
      <c r="T78" s="3"/>
      <c r="U78" s="3"/>
    </row>
    <row r="79" spans="1:21" x14ac:dyDescent="0.25">
      <c r="A79" s="3" t="s">
        <v>75</v>
      </c>
      <c r="B79" s="6" t="s">
        <v>295</v>
      </c>
      <c r="C79" s="3" t="s">
        <v>27</v>
      </c>
      <c r="D79" s="4">
        <v>0.2</v>
      </c>
      <c r="E79" s="3" t="s">
        <v>231</v>
      </c>
      <c r="F79" s="3">
        <v>0</v>
      </c>
      <c r="H79" s="20"/>
      <c r="I79" s="3"/>
      <c r="J79" s="3" t="s">
        <v>274</v>
      </c>
      <c r="K79" s="3">
        <v>0</v>
      </c>
      <c r="L79" s="3">
        <v>65535</v>
      </c>
      <c r="M79" s="3">
        <v>5</v>
      </c>
      <c r="N79" s="3"/>
      <c r="O79" s="3" t="s">
        <v>75</v>
      </c>
      <c r="P79" s="3" t="s">
        <v>76</v>
      </c>
      <c r="Q79" s="3" t="str">
        <f>IF(Table13[[#This Row],[ID]]&lt;&gt;"",Table13[[#This Row],[ID]],"")</f>
        <v>breaker_status</v>
      </c>
      <c r="R79" s="2" t="s">
        <v>94</v>
      </c>
      <c r="S79" s="3" t="s">
        <v>28</v>
      </c>
    </row>
    <row r="80" spans="1:21" ht="30" x14ac:dyDescent="0.25">
      <c r="A80" s="3" t="s">
        <v>30</v>
      </c>
      <c r="B80" s="3" t="s">
        <v>26</v>
      </c>
      <c r="C80" s="3" t="s">
        <v>27</v>
      </c>
      <c r="D80" s="4">
        <v>0.2</v>
      </c>
      <c r="E80" s="3" t="s">
        <v>231</v>
      </c>
      <c r="F80" s="3">
        <v>1</v>
      </c>
      <c r="G80" s="3"/>
      <c r="H80" s="18"/>
      <c r="I80" s="3"/>
      <c r="J80" s="3" t="s">
        <v>29</v>
      </c>
      <c r="K80" s="3">
        <v>0</v>
      </c>
      <c r="L80" s="3">
        <v>65535</v>
      </c>
      <c r="M80" s="3"/>
      <c r="N80" s="3"/>
      <c r="O80" s="10" t="s">
        <v>31</v>
      </c>
      <c r="P80" s="10" t="s">
        <v>32</v>
      </c>
      <c r="Q80" s="3" t="str">
        <f>IF(Table13[[#This Row],[ID]]&lt;&gt;"",Table13[[#This Row],[ID]],"")</f>
        <v>running_status_flag</v>
      </c>
      <c r="R80" s="3" t="s">
        <v>72</v>
      </c>
      <c r="S80" s="3" t="s">
        <v>28</v>
      </c>
      <c r="T80" s="3"/>
      <c r="U80" s="3"/>
    </row>
    <row r="81" spans="1:21" ht="45" x14ac:dyDescent="0.25">
      <c r="A81" s="3" t="s">
        <v>33</v>
      </c>
      <c r="B81" s="3" t="s">
        <v>26</v>
      </c>
      <c r="C81" s="3" t="s">
        <v>27</v>
      </c>
      <c r="D81" s="4">
        <v>0.2</v>
      </c>
      <c r="E81" s="3" t="s">
        <v>231</v>
      </c>
      <c r="F81" s="3">
        <v>2</v>
      </c>
      <c r="G81" s="3"/>
      <c r="H81" s="18"/>
      <c r="I81" s="3"/>
      <c r="J81" s="3" t="s">
        <v>29</v>
      </c>
      <c r="K81" s="3">
        <v>0</v>
      </c>
      <c r="L81" s="3">
        <v>65535</v>
      </c>
      <c r="M81" s="3"/>
      <c r="N81" s="3"/>
      <c r="O81" s="10" t="s">
        <v>35</v>
      </c>
      <c r="P81" s="10" t="s">
        <v>36</v>
      </c>
      <c r="Q81" s="3" t="str">
        <f>IF(Table13[[#This Row],[ID]]&lt;&gt;"",Table13[[#This Row],[ID]],"")</f>
        <v>alarm_status_flag</v>
      </c>
      <c r="R81" s="3" t="s">
        <v>34</v>
      </c>
      <c r="S81" s="3" t="s">
        <v>28</v>
      </c>
      <c r="T81" s="3"/>
      <c r="U81" s="3"/>
    </row>
    <row r="82" spans="1:21" ht="30" x14ac:dyDescent="0.25">
      <c r="A82" s="3" t="s">
        <v>37</v>
      </c>
      <c r="B82" s="3" t="s">
        <v>26</v>
      </c>
      <c r="C82" s="3" t="s">
        <v>27</v>
      </c>
      <c r="D82" s="4">
        <v>0.2</v>
      </c>
      <c r="E82" s="3" t="s">
        <v>231</v>
      </c>
      <c r="F82" s="3">
        <v>3</v>
      </c>
      <c r="G82"/>
      <c r="H82" s="18"/>
      <c r="I82" s="3"/>
      <c r="J82" s="3" t="s">
        <v>29</v>
      </c>
      <c r="K82" s="3">
        <v>0</v>
      </c>
      <c r="L82" s="3">
        <v>65535</v>
      </c>
      <c r="M82" s="3"/>
      <c r="N82" s="3"/>
      <c r="O82" s="10" t="s">
        <v>39</v>
      </c>
      <c r="P82" s="10" t="s">
        <v>40</v>
      </c>
      <c r="Q82" s="3" t="str">
        <f>IF(Table13[[#This Row],[ID]]&lt;&gt;"",Table13[[#This Row],[ID]],"")</f>
        <v>fault_status_flag</v>
      </c>
      <c r="R82" s="3" t="s">
        <v>38</v>
      </c>
      <c r="S82" s="3" t="s">
        <v>28</v>
      </c>
      <c r="T82" s="3"/>
      <c r="U82" s="3"/>
    </row>
    <row r="83" spans="1:21" ht="30" x14ac:dyDescent="0.25">
      <c r="A83" s="3" t="s">
        <v>169</v>
      </c>
      <c r="B83" s="3" t="s">
        <v>26</v>
      </c>
      <c r="C83" s="3" t="s">
        <v>27</v>
      </c>
      <c r="D83" s="4">
        <v>0.2</v>
      </c>
      <c r="E83" s="3" t="s">
        <v>231</v>
      </c>
      <c r="F83" s="3">
        <v>4</v>
      </c>
      <c r="G83"/>
      <c r="H83" s="21"/>
      <c r="I83" s="14"/>
      <c r="J83" s="3" t="s">
        <v>29</v>
      </c>
      <c r="K83" s="3"/>
      <c r="L83" s="3"/>
      <c r="M83" s="3"/>
      <c r="N83" s="3"/>
      <c r="O83" s="10" t="s">
        <v>148</v>
      </c>
      <c r="P83" s="10"/>
      <c r="Q83" s="14" t="str">
        <f>IF(Table13[[#This Row],[ID]]&lt;&gt;"",Table13[[#This Row],[ID]],"")</f>
        <v>fr_UF_status_flag</v>
      </c>
      <c r="R83" s="3" t="s">
        <v>128</v>
      </c>
      <c r="S83" s="3" t="s">
        <v>28</v>
      </c>
      <c r="T83" s="3"/>
      <c r="U83" s="3"/>
    </row>
    <row r="84" spans="1:21" ht="45" x14ac:dyDescent="0.25">
      <c r="A84" s="3" t="s">
        <v>196</v>
      </c>
      <c r="B84" s="3" t="s">
        <v>26</v>
      </c>
      <c r="C84" s="3" t="s">
        <v>27</v>
      </c>
      <c r="D84" s="4">
        <v>0.2</v>
      </c>
      <c r="E84" s="3" t="s">
        <v>231</v>
      </c>
      <c r="F84" s="3">
        <v>5</v>
      </c>
      <c r="G84"/>
      <c r="H84" s="21"/>
      <c r="I84" s="14"/>
      <c r="J84" s="3" t="s">
        <v>29</v>
      </c>
      <c r="K84" s="3"/>
      <c r="L84" s="3"/>
      <c r="M84" s="3"/>
      <c r="N84" s="3"/>
      <c r="O84" s="10" t="s">
        <v>201</v>
      </c>
      <c r="P84" s="10"/>
      <c r="Q84" s="14" t="str">
        <f>IF(Table13[[#This Row],[ID]]&lt;&gt;"",Table13[[#This Row],[ID]],"")</f>
        <v>fr_UF_cooldown_status</v>
      </c>
      <c r="R84" s="3" t="s">
        <v>199</v>
      </c>
      <c r="S84" s="3" t="s">
        <v>28</v>
      </c>
      <c r="T84" s="3"/>
      <c r="U84" s="3"/>
    </row>
    <row r="85" spans="1:21" ht="30" x14ac:dyDescent="0.25">
      <c r="A85" s="3" t="s">
        <v>183</v>
      </c>
      <c r="B85" s="3" t="s">
        <v>26</v>
      </c>
      <c r="C85" s="3" t="s">
        <v>27</v>
      </c>
      <c r="D85" s="4">
        <v>0.2</v>
      </c>
      <c r="E85" s="3" t="s">
        <v>231</v>
      </c>
      <c r="F85" s="3">
        <v>6</v>
      </c>
      <c r="G85"/>
      <c r="H85" s="21"/>
      <c r="I85" s="14"/>
      <c r="J85" s="3" t="s">
        <v>29</v>
      </c>
      <c r="K85" s="3"/>
      <c r="L85" s="3"/>
      <c r="M85" s="3"/>
      <c r="N85" s="3"/>
      <c r="O85" s="10" t="s">
        <v>149</v>
      </c>
      <c r="P85" s="10"/>
      <c r="Q85" s="14" t="str">
        <f>IF(Table13[[#This Row],[ID]]&lt;&gt;"",Table13[[#This Row],[ID]],"")</f>
        <v>fr_OF_status_flag</v>
      </c>
      <c r="R85" s="3" t="s">
        <v>129</v>
      </c>
      <c r="S85" s="3" t="s">
        <v>28</v>
      </c>
      <c r="T85" s="3"/>
      <c r="U85" s="3"/>
    </row>
    <row r="86" spans="1:21" ht="45" x14ac:dyDescent="0.25">
      <c r="A86" s="3" t="s">
        <v>197</v>
      </c>
      <c r="B86" s="3" t="s">
        <v>26</v>
      </c>
      <c r="C86" s="3" t="s">
        <v>27</v>
      </c>
      <c r="D86" s="4">
        <v>0.2</v>
      </c>
      <c r="E86" s="3" t="s">
        <v>231</v>
      </c>
      <c r="F86" s="3">
        <v>7</v>
      </c>
      <c r="G86"/>
      <c r="H86" s="3"/>
      <c r="I86" s="14"/>
      <c r="J86" s="3" t="s">
        <v>29</v>
      </c>
      <c r="K86" s="3"/>
      <c r="L86" s="3"/>
      <c r="M86" s="3"/>
      <c r="N86" s="3"/>
      <c r="O86" s="10" t="s">
        <v>200</v>
      </c>
      <c r="P86" s="10"/>
      <c r="Q86" s="14" t="str">
        <f>IF(Table13[[#This Row],[ID]]&lt;&gt;"",Table13[[#This Row],[ID]],"")</f>
        <v>fr_OF_cooldown_status</v>
      </c>
      <c r="R86" s="3" t="s">
        <v>198</v>
      </c>
      <c r="S86" s="3" t="s">
        <v>28</v>
      </c>
      <c r="T86" s="3"/>
      <c r="U86" s="3"/>
    </row>
    <row r="87" spans="1:21" x14ac:dyDescent="0.25">
      <c r="A87" s="3" t="s">
        <v>223</v>
      </c>
      <c r="B87" s="3" t="s">
        <v>26</v>
      </c>
      <c r="C87" s="3" t="s">
        <v>27</v>
      </c>
      <c r="D87" s="4">
        <v>0.2</v>
      </c>
      <c r="E87" s="3" t="s">
        <v>231</v>
      </c>
      <c r="F87" s="3">
        <v>10</v>
      </c>
      <c r="G87"/>
      <c r="H87" s="13"/>
      <c r="I87" s="14"/>
      <c r="J87" s="3" t="s">
        <v>29</v>
      </c>
      <c r="K87" s="3"/>
      <c r="L87" s="3"/>
      <c r="M87" s="3"/>
      <c r="N87" s="3"/>
      <c r="O87" s="10" t="s">
        <v>223</v>
      </c>
      <c r="P87" s="10"/>
      <c r="Q87" s="14" t="s">
        <v>255</v>
      </c>
      <c r="R87" s="14" t="s">
        <v>255</v>
      </c>
      <c r="S87" s="3" t="s">
        <v>28</v>
      </c>
      <c r="T87" s="3"/>
      <c r="U87" s="3"/>
    </row>
    <row r="88" spans="1:21" x14ac:dyDescent="0.25">
      <c r="A88" s="3" t="s">
        <v>222</v>
      </c>
      <c r="B88" s="3" t="s">
        <v>26</v>
      </c>
      <c r="C88" s="3" t="s">
        <v>27</v>
      </c>
      <c r="D88" s="4">
        <v>0.2</v>
      </c>
      <c r="E88" s="3" t="s">
        <v>231</v>
      </c>
      <c r="F88" s="3">
        <v>11</v>
      </c>
      <c r="G88"/>
      <c r="H88" s="3"/>
      <c r="I88" s="3"/>
      <c r="J88" s="3" t="s">
        <v>29</v>
      </c>
      <c r="K88" s="3">
        <v>0</v>
      </c>
      <c r="L88" s="3">
        <v>4294967295</v>
      </c>
      <c r="M88" s="3">
        <v>0</v>
      </c>
      <c r="N88" s="3">
        <v>100</v>
      </c>
      <c r="O88" s="3" t="s">
        <v>222</v>
      </c>
      <c r="Q88" s="14" t="s">
        <v>256</v>
      </c>
      <c r="R88" s="14" t="s">
        <v>256</v>
      </c>
      <c r="S88" s="3" t="s">
        <v>28</v>
      </c>
    </row>
    <row r="89" spans="1:21" x14ac:dyDescent="0.25">
      <c r="A89" s="3" t="s">
        <v>224</v>
      </c>
      <c r="B89" s="3" t="s">
        <v>26</v>
      </c>
      <c r="C89" s="3" t="s">
        <v>27</v>
      </c>
      <c r="D89" s="4">
        <v>0.2</v>
      </c>
      <c r="E89" s="3" t="s">
        <v>231</v>
      </c>
      <c r="F89" s="3">
        <v>15</v>
      </c>
      <c r="G89"/>
      <c r="H89" s="13"/>
      <c r="I89" s="14"/>
      <c r="J89" s="3" t="s">
        <v>29</v>
      </c>
      <c r="K89" s="3"/>
      <c r="L89" s="3">
        <v>-2454164042.1428499</v>
      </c>
      <c r="M89" s="3"/>
      <c r="N89" s="3">
        <v>102.28571428571399</v>
      </c>
      <c r="O89" s="10" t="s">
        <v>224</v>
      </c>
      <c r="P89" s="10"/>
      <c r="Q89" s="14" t="s">
        <v>257</v>
      </c>
      <c r="R89" s="14" t="s">
        <v>257</v>
      </c>
      <c r="S89" s="3" t="s">
        <v>28</v>
      </c>
      <c r="T89" s="3"/>
      <c r="U89" s="3"/>
    </row>
    <row r="90" spans="1:21" x14ac:dyDescent="0.25">
      <c r="A90" s="3" t="s">
        <v>225</v>
      </c>
      <c r="B90" s="3" t="s">
        <v>26</v>
      </c>
      <c r="C90" s="3" t="s">
        <v>27</v>
      </c>
      <c r="D90" s="4">
        <v>0.2</v>
      </c>
      <c r="E90" s="3" t="s">
        <v>231</v>
      </c>
      <c r="F90" s="3">
        <v>16</v>
      </c>
      <c r="G90"/>
      <c r="H90" s="3"/>
      <c r="I90" s="3"/>
      <c r="J90" s="3" t="s">
        <v>29</v>
      </c>
      <c r="K90" s="3">
        <v>0</v>
      </c>
      <c r="L90" s="3">
        <v>-3681278830.7142801</v>
      </c>
      <c r="M90" s="3">
        <v>0</v>
      </c>
      <c r="N90" s="3">
        <v>113.028571428571</v>
      </c>
      <c r="O90" s="3" t="s">
        <v>225</v>
      </c>
      <c r="Q90" s="14" t="s">
        <v>258</v>
      </c>
      <c r="R90" s="14" t="s">
        <v>258</v>
      </c>
      <c r="S90" s="3" t="s">
        <v>28</v>
      </c>
    </row>
    <row r="91" spans="1:21" x14ac:dyDescent="0.25">
      <c r="A91" s="3" t="s">
        <v>226</v>
      </c>
      <c r="B91" s="3" t="s">
        <v>26</v>
      </c>
      <c r="C91" s="3" t="s">
        <v>27</v>
      </c>
      <c r="D91" s="4">
        <v>0.2</v>
      </c>
      <c r="E91" s="3" t="s">
        <v>231</v>
      </c>
      <c r="F91" s="3">
        <v>20</v>
      </c>
      <c r="G91"/>
      <c r="H91" s="13"/>
      <c r="I91" s="14"/>
      <c r="J91" s="3" t="s">
        <v>29</v>
      </c>
      <c r="K91" s="3"/>
      <c r="L91" s="3">
        <v>-9816852773.5714798</v>
      </c>
      <c r="M91" s="3"/>
      <c r="N91" s="3">
        <v>166.742857142856</v>
      </c>
      <c r="O91" s="10" t="s">
        <v>226</v>
      </c>
      <c r="P91" s="10"/>
      <c r="Q91" s="14" t="s">
        <v>259</v>
      </c>
      <c r="R91" s="14" t="s">
        <v>259</v>
      </c>
      <c r="S91" s="3" t="s">
        <v>28</v>
      </c>
      <c r="T91" s="3"/>
      <c r="U91" s="3"/>
    </row>
    <row r="92" spans="1:21" x14ac:dyDescent="0.25">
      <c r="A92" s="3" t="s">
        <v>227</v>
      </c>
      <c r="B92" s="3" t="s">
        <v>26</v>
      </c>
      <c r="C92" s="3" t="s">
        <v>27</v>
      </c>
      <c r="D92" s="4">
        <v>0.2</v>
      </c>
      <c r="E92" s="3" t="s">
        <v>231</v>
      </c>
      <c r="F92" s="3">
        <v>21</v>
      </c>
      <c r="G92"/>
      <c r="H92" s="3"/>
      <c r="I92" s="3"/>
      <c r="J92" s="3" t="s">
        <v>29</v>
      </c>
      <c r="K92" s="3">
        <v>0</v>
      </c>
      <c r="L92" s="3">
        <v>-11043967562.1429</v>
      </c>
      <c r="M92" s="3">
        <v>0</v>
      </c>
      <c r="N92" s="3">
        <v>177.48571428571401</v>
      </c>
      <c r="O92" s="3" t="s">
        <v>227</v>
      </c>
      <c r="Q92" s="14" t="s">
        <v>260</v>
      </c>
      <c r="R92" s="14" t="s">
        <v>260</v>
      </c>
      <c r="S92" s="3" t="s">
        <v>28</v>
      </c>
    </row>
    <row r="93" spans="1:21" x14ac:dyDescent="0.25">
      <c r="A93" s="3" t="s">
        <v>228</v>
      </c>
      <c r="B93" s="3" t="s">
        <v>26</v>
      </c>
      <c r="C93" s="3" t="s">
        <v>27</v>
      </c>
      <c r="D93" s="4">
        <v>0.2</v>
      </c>
      <c r="E93" s="3" t="s">
        <v>231</v>
      </c>
      <c r="F93" s="3">
        <v>25</v>
      </c>
      <c r="G93"/>
      <c r="H93" s="13"/>
      <c r="I93" s="14"/>
      <c r="J93" s="3" t="s">
        <v>29</v>
      </c>
      <c r="K93" s="3"/>
      <c r="L93" s="3">
        <v>-15952426716.428699</v>
      </c>
      <c r="M93" s="3"/>
      <c r="N93" s="3">
        <v>220.45714285714101</v>
      </c>
      <c r="O93" s="10" t="s">
        <v>228</v>
      </c>
      <c r="P93" s="10"/>
      <c r="Q93" s="14" t="s">
        <v>261</v>
      </c>
      <c r="R93" s="14" t="s">
        <v>261</v>
      </c>
      <c r="S93" s="3" t="s">
        <v>28</v>
      </c>
      <c r="T93" s="3"/>
      <c r="U93" s="3"/>
    </row>
    <row r="94" spans="1:21" x14ac:dyDescent="0.25">
      <c r="A94" s="3" t="s">
        <v>229</v>
      </c>
      <c r="B94" s="3" t="s">
        <v>26</v>
      </c>
      <c r="C94" s="3" t="s">
        <v>27</v>
      </c>
      <c r="D94" s="4">
        <v>0.2</v>
      </c>
      <c r="E94" s="3" t="s">
        <v>231</v>
      </c>
      <c r="F94" s="3">
        <v>26</v>
      </c>
      <c r="H94" s="3"/>
      <c r="I94" s="3"/>
      <c r="J94" s="3" t="s">
        <v>29</v>
      </c>
      <c r="K94" s="3">
        <v>0</v>
      </c>
      <c r="L94" s="3">
        <v>-17179541505.000099</v>
      </c>
      <c r="M94" s="3">
        <v>0</v>
      </c>
      <c r="N94" s="3">
        <v>231.199999999998</v>
      </c>
      <c r="O94" s="3" t="s">
        <v>229</v>
      </c>
      <c r="Q94" s="14" t="s">
        <v>262</v>
      </c>
      <c r="R94" s="14" t="s">
        <v>262</v>
      </c>
      <c r="S94" s="3" t="s">
        <v>28</v>
      </c>
    </row>
    <row r="95" spans="1:21" x14ac:dyDescent="0.25">
      <c r="A95" s="3" t="s">
        <v>313</v>
      </c>
      <c r="B95" s="3"/>
      <c r="C95" s="3"/>
      <c r="D95" s="4"/>
      <c r="E95" s="3" t="s">
        <v>231</v>
      </c>
      <c r="F95" s="3">
        <v>27</v>
      </c>
      <c r="G95"/>
      <c r="H95"/>
      <c r="I95"/>
      <c r="J95" s="3"/>
      <c r="K95" s="3"/>
      <c r="L95" s="3"/>
      <c r="M95" s="3"/>
      <c r="N95" s="3"/>
      <c r="O95" s="10"/>
      <c r="P95" s="10"/>
      <c r="Q95" s="14" t="s">
        <v>316</v>
      </c>
      <c r="R95" s="14" t="s">
        <v>316</v>
      </c>
      <c r="S95" s="3" t="s">
        <v>28</v>
      </c>
      <c r="T95" s="3"/>
      <c r="U95" s="3"/>
    </row>
    <row r="96" spans="1:21" x14ac:dyDescent="0.25">
      <c r="A96" s="3" t="s">
        <v>314</v>
      </c>
      <c r="B96" s="3"/>
      <c r="C96" s="3"/>
      <c r="D96" s="4"/>
      <c r="E96" s="3" t="s">
        <v>231</v>
      </c>
      <c r="F96" s="3">
        <v>28</v>
      </c>
      <c r="G96"/>
      <c r="H96"/>
      <c r="I96"/>
      <c r="J96" s="3"/>
      <c r="K96" s="3"/>
      <c r="L96" s="3"/>
      <c r="M96" s="3"/>
      <c r="N96" s="3"/>
      <c r="O96" s="10"/>
      <c r="P96" s="10"/>
      <c r="Q96" s="14" t="s">
        <v>317</v>
      </c>
      <c r="R96" s="14" t="s">
        <v>317</v>
      </c>
      <c r="S96" s="3" t="s">
        <v>28</v>
      </c>
      <c r="T96" s="3"/>
      <c r="U96" s="3"/>
    </row>
    <row r="97" spans="1:21" x14ac:dyDescent="0.25">
      <c r="A97" s="3" t="s">
        <v>315</v>
      </c>
      <c r="B97" s="3"/>
      <c r="C97" s="3"/>
      <c r="D97" s="4"/>
      <c r="E97" s="3" t="s">
        <v>231</v>
      </c>
      <c r="F97" s="3">
        <v>29</v>
      </c>
      <c r="G97"/>
      <c r="H97"/>
      <c r="I97"/>
      <c r="J97" s="3"/>
      <c r="K97" s="3"/>
      <c r="L97" s="3"/>
      <c r="M97" s="3"/>
      <c r="N97" s="3"/>
      <c r="O97" s="10"/>
      <c r="P97" s="10"/>
      <c r="Q97" s="14" t="s">
        <v>318</v>
      </c>
      <c r="R97" s="14" t="s">
        <v>318</v>
      </c>
      <c r="S97" s="3" t="s">
        <v>28</v>
      </c>
      <c r="T97" s="3"/>
      <c r="U97" s="3"/>
    </row>
    <row r="98" spans="1:21" x14ac:dyDescent="0.25">
      <c r="A98" s="2" t="s">
        <v>184</v>
      </c>
      <c r="B98" s="3" t="s">
        <v>26</v>
      </c>
      <c r="C98" s="2" t="s">
        <v>71</v>
      </c>
      <c r="D98" s="4">
        <v>0.2</v>
      </c>
      <c r="E98" s="3" t="s">
        <v>254</v>
      </c>
      <c r="F98" s="15">
        <v>0</v>
      </c>
      <c r="H98" s="20"/>
      <c r="J98" s="3" t="s">
        <v>274</v>
      </c>
      <c r="L98" s="2"/>
      <c r="M98" s="2"/>
      <c r="O98" s="10" t="s">
        <v>187</v>
      </c>
      <c r="P98" s="11"/>
      <c r="Q98" s="14" t="str">
        <f>IF(Table13[[#This Row],[ID]]&lt;&gt;"",Table13[[#This Row],[ID]],"")</f>
        <v>remote_enable_flag</v>
      </c>
      <c r="R98" s="2" t="s">
        <v>192</v>
      </c>
      <c r="S98" s="3" t="s">
        <v>28</v>
      </c>
    </row>
    <row r="99" spans="1:21" ht="30" x14ac:dyDescent="0.25">
      <c r="A99" s="2" t="s">
        <v>185</v>
      </c>
      <c r="B99" s="3" t="s">
        <v>26</v>
      </c>
      <c r="C99" s="2" t="s">
        <v>71</v>
      </c>
      <c r="D99" s="4">
        <v>0.2</v>
      </c>
      <c r="E99" s="3" t="s">
        <v>254</v>
      </c>
      <c r="F99" s="14">
        <v>1</v>
      </c>
      <c r="H99" s="20"/>
      <c r="J99" s="3" t="s">
        <v>274</v>
      </c>
      <c r="L99" s="2"/>
      <c r="M99" s="2"/>
      <c r="O99" s="10" t="s">
        <v>188</v>
      </c>
      <c r="P99" s="11"/>
      <c r="Q99" s="14" t="str">
        <f>IF(Table13[[#This Row],[ID]]&lt;&gt;"",Table13[[#This Row],[ID]],"")</f>
        <v>remote_disable_flag</v>
      </c>
      <c r="R99" s="2" t="s">
        <v>190</v>
      </c>
      <c r="S99" s="3" t="s">
        <v>28</v>
      </c>
    </row>
    <row r="100" spans="1:21" x14ac:dyDescent="0.25">
      <c r="A100" s="3" t="s">
        <v>186</v>
      </c>
      <c r="B100" s="3" t="s">
        <v>26</v>
      </c>
      <c r="C100" s="2" t="s">
        <v>71</v>
      </c>
      <c r="D100" s="4">
        <v>0.2</v>
      </c>
      <c r="E100" s="3" t="s">
        <v>254</v>
      </c>
      <c r="F100" s="15">
        <v>2</v>
      </c>
      <c r="G100" s="3"/>
      <c r="H100" s="21"/>
      <c r="I100" s="14"/>
      <c r="J100" s="3" t="s">
        <v>274</v>
      </c>
      <c r="K100" s="3"/>
      <c r="L100" s="3"/>
      <c r="M100" s="3"/>
      <c r="N100" s="3"/>
      <c r="O100" s="10" t="s">
        <v>189</v>
      </c>
      <c r="P100" s="10"/>
      <c r="Q100" s="14" t="str">
        <f>IF(Table13[[#This Row],[ID]]&lt;&gt;"",Table13[[#This Row],[ID]],"")</f>
        <v>remote_clear_faults</v>
      </c>
      <c r="R100" s="3" t="s">
        <v>191</v>
      </c>
      <c r="S100" s="3" t="s">
        <v>28</v>
      </c>
      <c r="T100" s="3"/>
      <c r="U100" s="3"/>
    </row>
    <row r="101" spans="1:21" ht="30" x14ac:dyDescent="0.25">
      <c r="A101" s="3" t="s">
        <v>156</v>
      </c>
      <c r="B101" s="3" t="s">
        <v>26</v>
      </c>
      <c r="C101" s="3" t="s">
        <v>71</v>
      </c>
      <c r="D101" s="4">
        <v>0.2</v>
      </c>
      <c r="E101" s="3" t="s">
        <v>254</v>
      </c>
      <c r="F101" s="15">
        <v>10</v>
      </c>
      <c r="G101" s="3"/>
      <c r="H101" s="3"/>
      <c r="I101" s="14"/>
      <c r="J101" s="3" t="s">
        <v>274</v>
      </c>
      <c r="K101" s="3"/>
      <c r="L101" s="3"/>
      <c r="M101" s="3"/>
      <c r="N101" s="3"/>
      <c r="O101" s="10" t="s">
        <v>155</v>
      </c>
      <c r="P101" s="10"/>
      <c r="Q101" s="14" t="str">
        <f>IF(Table13[[#This Row],[ID]]&lt;&gt;"",Table13[[#This Row],[ID]],"")</f>
        <v>fr_UF_enable_flag</v>
      </c>
      <c r="R101" s="3" t="s">
        <v>120</v>
      </c>
      <c r="S101" s="3" t="s">
        <v>28</v>
      </c>
      <c r="T101" s="3"/>
      <c r="U101" s="3"/>
    </row>
    <row r="102" spans="1:21" ht="30" x14ac:dyDescent="0.25">
      <c r="A102" s="3" t="s">
        <v>159</v>
      </c>
      <c r="B102" s="3" t="s">
        <v>26</v>
      </c>
      <c r="C102" s="3" t="s">
        <v>71</v>
      </c>
      <c r="D102" s="4">
        <v>0.2</v>
      </c>
      <c r="E102" s="3" t="s">
        <v>254</v>
      </c>
      <c r="F102" s="14">
        <v>11</v>
      </c>
      <c r="G102" s="3"/>
      <c r="H102" s="3"/>
      <c r="I102" s="14"/>
      <c r="J102" s="3" t="s">
        <v>274</v>
      </c>
      <c r="K102" s="3"/>
      <c r="L102" s="3"/>
      <c r="M102" s="3"/>
      <c r="N102" s="3"/>
      <c r="O102" s="10" t="s">
        <v>138</v>
      </c>
      <c r="P102" s="10"/>
      <c r="Q102" s="14" t="str">
        <f>IF(Table13[[#This Row],[ID]]&lt;&gt;"",Table13[[#This Row],[ID]],"")</f>
        <v>fr_UF_slew_override_flag</v>
      </c>
      <c r="R102" s="3" t="s">
        <v>118</v>
      </c>
      <c r="S102" s="3" t="s">
        <v>28</v>
      </c>
      <c r="T102" s="3"/>
      <c r="U102" s="3"/>
    </row>
    <row r="103" spans="1:21" ht="30" x14ac:dyDescent="0.25">
      <c r="A103" s="3" t="s">
        <v>167</v>
      </c>
      <c r="B103" s="3" t="s">
        <v>26</v>
      </c>
      <c r="C103" s="3" t="s">
        <v>71</v>
      </c>
      <c r="D103" s="4">
        <v>0.2</v>
      </c>
      <c r="E103" s="3" t="s">
        <v>254</v>
      </c>
      <c r="F103" s="15">
        <v>12</v>
      </c>
      <c r="G103" s="3"/>
      <c r="H103" s="3"/>
      <c r="I103" s="14"/>
      <c r="J103" s="3" t="s">
        <v>274</v>
      </c>
      <c r="K103" s="3"/>
      <c r="L103" s="3"/>
      <c r="M103" s="3"/>
      <c r="N103" s="3"/>
      <c r="O103" s="10" t="s">
        <v>146</v>
      </c>
      <c r="P103" s="10"/>
      <c r="Q103" s="14" t="str">
        <f>IF(Table13[[#This Row],[ID]]&lt;&gt;"",Table13[[#This Row],[ID]],"")</f>
        <v>fr_UF_droop_bypass_flag</v>
      </c>
      <c r="R103" s="3" t="s">
        <v>130</v>
      </c>
      <c r="S103" s="3" t="s">
        <v>28</v>
      </c>
      <c r="T103" s="3"/>
      <c r="U103" s="3"/>
    </row>
    <row r="104" spans="1:21" ht="45" x14ac:dyDescent="0.25">
      <c r="A104" s="3" t="s">
        <v>168</v>
      </c>
      <c r="B104" s="3" t="s">
        <v>26</v>
      </c>
      <c r="C104" s="3" t="s">
        <v>71</v>
      </c>
      <c r="D104" s="4">
        <v>0.2</v>
      </c>
      <c r="E104" s="3" t="s">
        <v>254</v>
      </c>
      <c r="F104" s="14">
        <v>13</v>
      </c>
      <c r="G104" s="3"/>
      <c r="H104" s="3"/>
      <c r="I104" s="14"/>
      <c r="J104" s="3" t="s">
        <v>274</v>
      </c>
      <c r="K104" s="3"/>
      <c r="L104" s="3"/>
      <c r="M104" s="3"/>
      <c r="N104" s="3"/>
      <c r="O104" s="10" t="s">
        <v>147</v>
      </c>
      <c r="P104" s="10"/>
      <c r="Q104" s="14" t="str">
        <f>IF(Table13[[#This Row],[ID]]&lt;&gt;"",Table13[[#This Row],[ID]],"")</f>
        <v>fr_UF_droop_limit_flag</v>
      </c>
      <c r="R104" s="3" t="s">
        <v>108</v>
      </c>
      <c r="S104" s="3" t="s">
        <v>28</v>
      </c>
      <c r="T104" s="3"/>
      <c r="U104" s="3"/>
    </row>
    <row r="105" spans="1:21" ht="30" x14ac:dyDescent="0.25">
      <c r="A105" s="3" t="s">
        <v>170</v>
      </c>
      <c r="B105" s="3" t="s">
        <v>26</v>
      </c>
      <c r="C105" s="3" t="s">
        <v>71</v>
      </c>
      <c r="D105" s="4">
        <v>0.2</v>
      </c>
      <c r="E105" s="3" t="s">
        <v>254</v>
      </c>
      <c r="F105" s="15">
        <v>14</v>
      </c>
      <c r="G105" s="3"/>
      <c r="H105" s="3"/>
      <c r="I105" s="14"/>
      <c r="J105" s="3" t="s">
        <v>274</v>
      </c>
      <c r="K105" s="3"/>
      <c r="L105" s="3"/>
      <c r="M105" s="3"/>
      <c r="N105" s="3"/>
      <c r="O105" s="10" t="s">
        <v>154</v>
      </c>
      <c r="P105" s="10"/>
      <c r="Q105" s="14" t="str">
        <f>IF(Table13[[#This Row],[ID]]&lt;&gt;"",Table13[[#This Row],[ID]],"")</f>
        <v>fr_OF_enable_flag</v>
      </c>
      <c r="R105" s="3" t="s">
        <v>121</v>
      </c>
      <c r="S105" s="3" t="s">
        <v>28</v>
      </c>
      <c r="T105" s="3"/>
      <c r="U105" s="3"/>
    </row>
    <row r="106" spans="1:21" ht="30" x14ac:dyDescent="0.25">
      <c r="A106" s="3" t="s">
        <v>173</v>
      </c>
      <c r="B106" s="3" t="s">
        <v>26</v>
      </c>
      <c r="C106" s="3" t="s">
        <v>71</v>
      </c>
      <c r="D106" s="4">
        <v>0.2</v>
      </c>
      <c r="E106" s="3" t="s">
        <v>254</v>
      </c>
      <c r="F106" s="14">
        <v>15</v>
      </c>
      <c r="G106" s="3"/>
      <c r="H106" s="3"/>
      <c r="I106" s="14"/>
      <c r="J106" s="3" t="s">
        <v>274</v>
      </c>
      <c r="K106" s="3"/>
      <c r="L106" s="3"/>
      <c r="M106" s="3"/>
      <c r="N106" s="3"/>
      <c r="O106" s="10" t="s">
        <v>138</v>
      </c>
      <c r="P106" s="10"/>
      <c r="Q106" s="14" t="str">
        <f>IF(Table13[[#This Row],[ID]]&lt;&gt;"",Table13[[#This Row],[ID]],"")</f>
        <v>fr_OF_slew_override_flag</v>
      </c>
      <c r="R106" s="3" t="s">
        <v>119</v>
      </c>
      <c r="S106" s="3" t="s">
        <v>28</v>
      </c>
      <c r="T106" s="3"/>
      <c r="U106" s="3"/>
    </row>
    <row r="107" spans="1:21" ht="30" x14ac:dyDescent="0.25">
      <c r="A107" s="3" t="s">
        <v>181</v>
      </c>
      <c r="B107" s="3" t="s">
        <v>26</v>
      </c>
      <c r="C107" s="3" t="s">
        <v>71</v>
      </c>
      <c r="D107" s="4">
        <v>0.2</v>
      </c>
      <c r="E107" s="3" t="s">
        <v>254</v>
      </c>
      <c r="F107" s="15">
        <v>16</v>
      </c>
      <c r="G107" s="3"/>
      <c r="H107" s="3"/>
      <c r="I107" s="14"/>
      <c r="J107" s="3" t="s">
        <v>274</v>
      </c>
      <c r="K107" s="3"/>
      <c r="L107" s="3"/>
      <c r="M107" s="3"/>
      <c r="N107" s="3"/>
      <c r="O107" s="10" t="s">
        <v>146</v>
      </c>
      <c r="P107" s="10"/>
      <c r="Q107" s="14" t="str">
        <f>IF(Table13[[#This Row],[ID]]&lt;&gt;"",Table13[[#This Row],[ID]],"")</f>
        <v>fr_OF_droop_bypass_flag</v>
      </c>
      <c r="R107" s="3" t="s">
        <v>131</v>
      </c>
      <c r="S107" s="3" t="s">
        <v>28</v>
      </c>
      <c r="T107" s="3"/>
      <c r="U107" s="3"/>
    </row>
    <row r="108" spans="1:21" ht="45" x14ac:dyDescent="0.25">
      <c r="A108" s="3" t="s">
        <v>182</v>
      </c>
      <c r="B108" s="3" t="s">
        <v>26</v>
      </c>
      <c r="C108" s="3" t="s">
        <v>71</v>
      </c>
      <c r="D108" s="4">
        <v>0.2</v>
      </c>
      <c r="E108" s="3" t="s">
        <v>254</v>
      </c>
      <c r="F108" s="14">
        <v>17</v>
      </c>
      <c r="G108" s="3"/>
      <c r="H108" s="3"/>
      <c r="I108" s="14"/>
      <c r="J108" s="3" t="s">
        <v>274</v>
      </c>
      <c r="K108" s="3"/>
      <c r="L108" s="3"/>
      <c r="M108" s="3"/>
      <c r="N108" s="3"/>
      <c r="O108" s="10" t="s">
        <v>147</v>
      </c>
      <c r="P108" s="10"/>
      <c r="Q108" s="14" t="str">
        <f>IF(Table13[[#This Row],[ID]]&lt;&gt;"",Table13[[#This Row],[ID]],"")</f>
        <v>fr_OF_droop_limit_flag</v>
      </c>
      <c r="R108" s="3" t="s">
        <v>109</v>
      </c>
      <c r="S108" s="3" t="s">
        <v>28</v>
      </c>
      <c r="T108" s="3"/>
      <c r="U108" s="3"/>
    </row>
  </sheetData>
  <conditionalFormatting sqref="Q54 Q14:Q46">
    <cfRule type="duplicateValues" dxfId="1" priority="4"/>
  </conditionalFormatting>
  <conditionalFormatting sqref="R20:R23">
    <cfRule type="duplicateValues" dxfId="0" priority="3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tx10</vt:lpstr>
      <vt:lpstr>tx100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Olivo</dc:creator>
  <cp:keywords/>
  <dc:description/>
  <cp:lastModifiedBy>Jasen Liu</cp:lastModifiedBy>
  <cp:revision/>
  <dcterms:created xsi:type="dcterms:W3CDTF">2019-10-06T17:35:21Z</dcterms:created>
  <dcterms:modified xsi:type="dcterms:W3CDTF">2022-10-17T17:39:14Z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baa1a6-d374-4699-9530-c7865f4b83b0_Enabled">
    <vt:lpwstr>true</vt:lpwstr>
  </property>
  <property fmtid="{D5CDD505-2E9C-101B-9397-08002B2CF9AE}" pid="3" name="MSIP_Label_c1baa1a6-d374-4699-9530-c7865f4b83b0_SetDate">
    <vt:lpwstr>2022-10-17T15:40:37Z</vt:lpwstr>
  </property>
  <property fmtid="{D5CDD505-2E9C-101B-9397-08002B2CF9AE}" pid="4" name="MSIP_Label_c1baa1a6-d374-4699-9530-c7865f4b83b0_Method">
    <vt:lpwstr>Standard</vt:lpwstr>
  </property>
  <property fmtid="{D5CDD505-2E9C-101B-9397-08002B2CF9AE}" pid="5" name="MSIP_Label_c1baa1a6-d374-4699-9530-c7865f4b83b0_Name">
    <vt:lpwstr>Non-Public</vt:lpwstr>
  </property>
  <property fmtid="{D5CDD505-2E9C-101B-9397-08002B2CF9AE}" pid="6" name="MSIP_Label_c1baa1a6-d374-4699-9530-c7865f4b83b0_SiteId">
    <vt:lpwstr>79c5cf82-8360-407c-8ee6-ec7903dd2d1a</vt:lpwstr>
  </property>
  <property fmtid="{D5CDD505-2E9C-101B-9397-08002B2CF9AE}" pid="7" name="MSIP_Label_c1baa1a6-d374-4699-9530-c7865f4b83b0_ActionId">
    <vt:lpwstr>3eda8dc5-ca68-4cae-a41f-ccf172b61061</vt:lpwstr>
  </property>
  <property fmtid="{D5CDD505-2E9C-101B-9397-08002B2CF9AE}" pid="8" name="MSIP_Label_c1baa1a6-d374-4699-9530-c7865f4b83b0_ContentBits">
    <vt:lpwstr>0</vt:lpwstr>
  </property>
</Properties>
</file>