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enLiu\Documents\newgit\integration_dev\config\fleet_manager\config\dnp3_excels\"/>
    </mc:Choice>
  </mc:AlternateContent>
  <xr:revisionPtr revIDLastSave="0" documentId="13_ncr:1_{24B04A2E-AEA4-4677-96B6-2B72A07E589A}" xr6:coauthVersionLast="47" xr6:coauthVersionMax="47" xr10:uidLastSave="{00000000-0000-0000-0000-000000000000}"/>
  <bookViews>
    <workbookView xWindow="-28920" yWindow="-120" windowWidth="29040" windowHeight="15840" activeTab="1" xr2:uid="{03BE1B14-B0C9-49C4-90F0-E23F33D72542}"/>
  </bookViews>
  <sheets>
    <sheet name="TX10 Range (100)" sheetId="13" r:id="rId1"/>
    <sheet name="TX100 Range (100)" sheetId="12" r:id="rId2"/>
  </sheets>
  <definedNames>
    <definedName name="_xlnm._FilterDatabase" localSheetId="0" hidden="1">'TX10 Range (100)'!$A$11:$AB$109</definedName>
    <definedName name="_xlnm._FilterDatabase" localSheetId="1" hidden="1">'TX100 Range (100)'!$A$17:$AB$126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8" i="12" l="1"/>
  <c r="U126" i="12"/>
  <c r="U66" i="12"/>
  <c r="U67" i="12"/>
  <c r="U68" i="12"/>
  <c r="U69" i="12"/>
  <c r="U70" i="12"/>
  <c r="U71" i="12"/>
  <c r="U72" i="12"/>
  <c r="U73" i="12"/>
  <c r="U101" i="13"/>
  <c r="U74" i="12"/>
  <c r="U75" i="12"/>
  <c r="U76" i="12"/>
  <c r="U77" i="12"/>
  <c r="U78" i="12"/>
  <c r="U79" i="12"/>
  <c r="U109" i="13"/>
  <c r="U108" i="13" l="1"/>
  <c r="U107" i="13"/>
  <c r="U106" i="13"/>
  <c r="U105" i="13"/>
  <c r="U104" i="13"/>
  <c r="U103" i="13"/>
  <c r="U102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25" i="12"/>
  <c r="U124" i="12"/>
  <c r="U123" i="12"/>
  <c r="U122" i="12"/>
  <c r="U121" i="12"/>
  <c r="U120" i="12"/>
  <c r="U119" i="12"/>
  <c r="U117" i="12"/>
  <c r="U116" i="12"/>
  <c r="U115" i="12"/>
  <c r="U114" i="12"/>
  <c r="U113" i="12"/>
  <c r="U112" i="12"/>
  <c r="U111" i="12"/>
  <c r="U110" i="12"/>
  <c r="U109" i="12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</calcChain>
</file>

<file path=xl/sharedStrings.xml><?xml version="1.0" encoding="utf-8"?>
<sst xmlns="http://schemas.openxmlformats.org/spreadsheetml/2006/main" count="2214" uniqueCount="336">
  <si>
    <t>Device Name</t>
  </si>
  <si>
    <t>Device Protocol</t>
  </si>
  <si>
    <t>DNP3</t>
  </si>
  <si>
    <t>Device Protocol Version</t>
  </si>
  <si>
    <t>Device ID String</t>
  </si>
  <si>
    <t>Device IP Address (if TCP)</t>
  </si>
  <si>
    <t>Device Port (502 typical)</t>
  </si>
  <si>
    <t>Serial Device (if RTU)</t>
  </si>
  <si>
    <t>Baud Rate (4800, 9600, 14400, 19200, 38400, 57600, 115200 typical)</t>
  </si>
  <si>
    <t>Parity (none, even, odd)</t>
  </si>
  <si>
    <t>Data Bits (8 typical)</t>
  </si>
  <si>
    <t>Stop Bits (1 typical)</t>
  </si>
  <si>
    <t>RTU Device ID (1 typical)</t>
  </si>
  <si>
    <t>For client</t>
  </si>
  <si>
    <t>For server</t>
  </si>
  <si>
    <t>Name</t>
  </si>
  <si>
    <t>Source Device</t>
  </si>
  <si>
    <t>Type</t>
  </si>
  <si>
    <t>Version</t>
  </si>
  <si>
    <t>Register Type</t>
  </si>
  <si>
    <t>Unit</t>
  </si>
  <si>
    <t>Words</t>
  </si>
  <si>
    <t>Bus Scale</t>
  </si>
  <si>
    <t>Data Type</t>
  </si>
  <si>
    <t>Range Start</t>
  </si>
  <si>
    <t>Range End</t>
  </si>
  <si>
    <t>Engineering Range Start</t>
  </si>
  <si>
    <t>Engineering Range End</t>
  </si>
  <si>
    <t>Description</t>
  </si>
  <si>
    <t>Control Narrative for Register</t>
  </si>
  <si>
    <t>Reg ID</t>
  </si>
  <si>
    <t>URI</t>
  </si>
  <si>
    <t>ID</t>
  </si>
  <si>
    <t>Include</t>
  </si>
  <si>
    <t>Stripped Address</t>
  </si>
  <si>
    <t>Address</t>
  </si>
  <si>
    <t>Repeat</t>
  </si>
  <si>
    <t>Bit</t>
  </si>
  <si>
    <t>FIMS Scale</t>
  </si>
  <si>
    <t>Scale</t>
  </si>
  <si>
    <t>Generation NET Megawatts</t>
  </si>
  <si>
    <t>MW</t>
  </si>
  <si>
    <t>net active power reported from SEL 735 at POI, including transformer losses</t>
  </si>
  <si>
    <t>Yes</t>
  </si>
  <si>
    <t>Generation NET Megavars</t>
  </si>
  <si>
    <t>net reactive power reported from SEL 735 at POI, including transformer losses</t>
  </si>
  <si>
    <t>Generation Gross Megawatts</t>
  </si>
  <si>
    <t>gross active power of site ESS before transformer losses</t>
  </si>
  <si>
    <t>Generation Gross Megavars</t>
  </si>
  <si>
    <t>gross reactive power of site ESS before transformer losses</t>
  </si>
  <si>
    <t>Generation Normal Up Ramp Rate</t>
  </si>
  <si>
    <t>rate of increasing change of active power dispatched by site ESS</t>
  </si>
  <si>
    <t>Generation Normal Down Ramp Rate</t>
  </si>
  <si>
    <t>rate of decreasing change of active power dispatched by site ESS</t>
  </si>
  <si>
    <t>Generation Emergency Up Ramp Rate</t>
  </si>
  <si>
    <t>emergency rate of increasing change of active power dispatched by site ESS</t>
  </si>
  <si>
    <t>Generation Emercency Down Ramp Rate</t>
  </si>
  <si>
    <t>emergency rate of decreasing change of active power dispatched by site ESS</t>
  </si>
  <si>
    <t>Generation Maximum Operating State of Charge</t>
  </si>
  <si>
    <t>MWh</t>
  </si>
  <si>
    <t>operational range upper limit of SOC across all running site ESS</t>
  </si>
  <si>
    <t>Generation Minimum Operating State of Charge</t>
  </si>
  <si>
    <t>operational range lower limit of SOC across all running site ESS</t>
  </si>
  <si>
    <t>Generation State of Charge</t>
  </si>
  <si>
    <t>state of charge across all running site ESS</t>
  </si>
  <si>
    <t>Generation Maximum Operating Discharge Power Limit</t>
  </si>
  <si>
    <t>maximum active power allowed from site ESS into grid</t>
  </si>
  <si>
    <t>Generation Maximum Operating Charge Power Limit</t>
  </si>
  <si>
    <t>maximum active power allowed into site ESS from grid</t>
  </si>
  <si>
    <t>Generation Non-Spin Responsibility</t>
  </si>
  <si>
    <t>Generation Non-Spin Schedule</t>
  </si>
  <si>
    <t>Generation Regulation Down Participation Factor</t>
  </si>
  <si>
    <t>Generation Regulation Down Responsibility</t>
  </si>
  <si>
    <t>Generation Responsive Reserve Responsibility</t>
  </si>
  <si>
    <t>Generation Responsive Reserve Schedule</t>
  </si>
  <si>
    <t>Generation Regulation Up Participation Factor</t>
  </si>
  <si>
    <t>Generation Regulation Up Responsibility</t>
  </si>
  <si>
    <t>Generation FRRS Down Participation Factor</t>
  </si>
  <si>
    <t>Generation FRRS Up Participation Factor</t>
  </si>
  <si>
    <t>Generation FRRS Down Responsibility</t>
  </si>
  <si>
    <t>Generation FRRS Up Responsibility</t>
  </si>
  <si>
    <t xml:space="preserve">Generation Resource Switches </t>
  </si>
  <si>
    <t>ST</t>
  </si>
  <si>
    <t>site breaker feedback</t>
  </si>
  <si>
    <t>Generation Resource Breaker Status</t>
  </si>
  <si>
    <t>Generation Virtual Breaker Status - PSEUDO GEN</t>
  </si>
  <si>
    <t>Generation Voltage</t>
  </si>
  <si>
    <t>kV</t>
  </si>
  <si>
    <t>average voltage reported across the three phases from SEL 735 at POI</t>
  </si>
  <si>
    <t>Generation Plant Auxiliary Load MW</t>
  </si>
  <si>
    <t>Generation Locational Marginal Pricing</t>
  </si>
  <si>
    <t>USD</t>
  </si>
  <si>
    <t>Generation Base Point</t>
  </si>
  <si>
    <t>Generation Updated Desired Base Point</t>
  </si>
  <si>
    <t>Generation Curtailment Flag</t>
  </si>
  <si>
    <t>Generation SCCT Mitigation Flag</t>
  </si>
  <si>
    <t>Generation Non-spin deployed Flag (NDPL)</t>
  </si>
  <si>
    <t>Controllable Load Net Load MW</t>
  </si>
  <si>
    <t>Controllable Load Net Load MVAR</t>
  </si>
  <si>
    <t>Controllable Load Scheduled Power Consumption</t>
  </si>
  <si>
    <t>Controllable Load Scheduled Power Consumption +2 hours</t>
  </si>
  <si>
    <t>Controllable Load Normal Up Ramp Rate</t>
  </si>
  <si>
    <t>Controllable Load Normal Down Ramp Rate</t>
  </si>
  <si>
    <t>Controllable Load Emercency Up Ramp Rate</t>
  </si>
  <si>
    <t>Controllable Load Emercency Down Ramp Rate</t>
  </si>
  <si>
    <t>Controllable Load Non-Spin Responsibility</t>
  </si>
  <si>
    <t>Controllable Load Non-Spin Schedule</t>
  </si>
  <si>
    <t>Controllable Load Regulation Down Participation Factor</t>
  </si>
  <si>
    <t>Controllable Load Regulation Down Responsibility</t>
  </si>
  <si>
    <t>Controllable Load Responsive Reserve Responsibility</t>
  </si>
  <si>
    <t>Controllable Load Responsive Reserve Schedule</t>
  </si>
  <si>
    <t>Controllable Load Regulation Up Participation Factor</t>
  </si>
  <si>
    <t>Controllable Load Regulation Up Responsibility</t>
  </si>
  <si>
    <t>Controllable Load FRRS Down Participation Factor</t>
  </si>
  <si>
    <t>Controllable Load FRRS Up Participation Factor</t>
  </si>
  <si>
    <t>Controllable Load FRRS Down Responsibility</t>
  </si>
  <si>
    <t>Controllable Load FRRS Up Responsibility</t>
  </si>
  <si>
    <t>Controllable Load Virtual Breaker Status - PSEUDO LOAD</t>
  </si>
  <si>
    <t>Controllable Load Locational Marginal Pricing</t>
  </si>
  <si>
    <t>Controllable Load Base Point</t>
  </si>
  <si>
    <t>Controllable Load Updated Desired Base Point</t>
  </si>
  <si>
    <t>Controllable Load Curtailment Flag</t>
  </si>
  <si>
    <t>Controllable Load SCCT Mitigation Flag</t>
  </si>
  <si>
    <t>Controllable Load Non-spin deployed Flag (NDPL)</t>
  </si>
  <si>
    <t>Controllable Load Responsive Deployed Flag (RDPL)</t>
  </si>
  <si>
    <t>Customer</t>
  </si>
  <si>
    <t>Broad Reach Power</t>
  </si>
  <si>
    <t>Location</t>
  </si>
  <si>
    <t>BRP ERCOT NOC</t>
  </si>
  <si>
    <t>Generation Plant Auxiliary Load MVAR</t>
  </si>
  <si>
    <t>MVAR</t>
  </si>
  <si>
    <t>aggregate site auxiliary active power - unused</t>
  </si>
  <si>
    <t>aggregate site auxiliary reactive power - unused</t>
  </si>
  <si>
    <t>Generation Regulation Down Requirement</t>
  </si>
  <si>
    <t>Generation Responsive Reserve Requirement</t>
  </si>
  <si>
    <t>Generation Regulation Up Requirement</t>
  </si>
  <si>
    <t>Generation FRRS Down Requirement</t>
  </si>
  <si>
    <t>Generation FRRS Up Requirement</t>
  </si>
  <si>
    <t>ratio of reg down responsibility to total responsibility, monitoring only</t>
  </si>
  <si>
    <t>power requirement (deployment) for this service, calculated from QSE requirement and COP</t>
  </si>
  <si>
    <t>difference between responsibility and requirement, monitoring only</t>
  </si>
  <si>
    <t>ratio of reg up responsibility to total responsibility, monitoring only</t>
  </si>
  <si>
    <t>ratio of FRRS down responsibility to total responsibility, monitoring only</t>
  </si>
  <si>
    <t>ratio of FRRS up responsibility to total responsibility, monitoring only</t>
  </si>
  <si>
    <t>Controllable Load Non-Spin Requirement</t>
  </si>
  <si>
    <t>Controllable Load Regulation Down Requirement</t>
  </si>
  <si>
    <t>Controllable Load Responsive Reserve Requirement</t>
  </si>
  <si>
    <t>Controllable Load Regulation Up Requirement</t>
  </si>
  <si>
    <t>Controllable Load FRRS Down Requirement</t>
  </si>
  <si>
    <t>Controllable Load FRRS Up Requirement</t>
  </si>
  <si>
    <t>bool</t>
  </si>
  <si>
    <t>active power setpoint from ERCOT SCED</t>
  </si>
  <si>
    <t>power responsibility for this service, from COP sent to ERCOT</t>
  </si>
  <si>
    <t>active power setpoint from ERCOT LFC</t>
  </si>
  <si>
    <t>Generation Non-Spin Requirement</t>
  </si>
  <si>
    <t>per unit</t>
  </si>
  <si>
    <t>Site</t>
  </si>
  <si>
    <t>APX</t>
  </si>
  <si>
    <t>ERCOT</t>
  </si>
  <si>
    <t>Address2</t>
  </si>
  <si>
    <t>load_net_mw</t>
  </si>
  <si>
    <t>load_net_mvar</t>
  </si>
  <si>
    <t>gen_net_mw</t>
  </si>
  <si>
    <t>gen_net_mvar</t>
  </si>
  <si>
    <t>gen_gross_mw</t>
  </si>
  <si>
    <t>gen_gross_mvar</t>
  </si>
  <si>
    <t>gen_max_operating_soc</t>
  </si>
  <si>
    <t>gen_min_operating_soc</t>
  </si>
  <si>
    <t>gen_soc</t>
  </si>
  <si>
    <t>gen_ns_responsibility</t>
  </si>
  <si>
    <t>gen_ns_requirement</t>
  </si>
  <si>
    <t>gen_ns_schedule</t>
  </si>
  <si>
    <t>gen_reg_down_responsibility</t>
  </si>
  <si>
    <t>gen_reg_down_requirement</t>
  </si>
  <si>
    <t>gen_reg_down_participation</t>
  </si>
  <si>
    <t>gen_rrs_responsibility</t>
  </si>
  <si>
    <t>gen_rrs_requirement</t>
  </si>
  <si>
    <t>gen_rrs_schedule</t>
  </si>
  <si>
    <t>gen_reg_up_responsibility</t>
  </si>
  <si>
    <t>gen_ds1_status</t>
  </si>
  <si>
    <t>gen_52m_status</t>
  </si>
  <si>
    <t>gen_pseudo_switch_status</t>
  </si>
  <si>
    <t>gen_voltage</t>
  </si>
  <si>
    <t>gen_aux_mw</t>
  </si>
  <si>
    <t>gen_aux_mvar</t>
  </si>
  <si>
    <t>gen_lmp</t>
  </si>
  <si>
    <t>gen_basepoint</t>
  </si>
  <si>
    <t>gen_updated_basepoint</t>
  </si>
  <si>
    <t>gen_curtailment_flag</t>
  </si>
  <si>
    <t>gen_scct_flag</t>
  </si>
  <si>
    <t>gen_ns_deployed_flag</t>
  </si>
  <si>
    <t>gen_reg_up_requirement</t>
  </si>
  <si>
    <t>gen_frrs_down_requirement</t>
  </si>
  <si>
    <t>gen_frrs_down_participation_factor</t>
  </si>
  <si>
    <t>gen_frrs_up_participation_factor</t>
  </si>
  <si>
    <t>gen_reg_up_participation_factor</t>
  </si>
  <si>
    <t>gen_frrs_up_responsibility</t>
  </si>
  <si>
    <t>load_scheduled_mw</t>
  </si>
  <si>
    <t>load_scheduled_mw_2hr</t>
  </si>
  <si>
    <t>load_ns_responsibility</t>
  </si>
  <si>
    <t>load_ns_requirement</t>
  </si>
  <si>
    <t>load_ns_schedule</t>
  </si>
  <si>
    <t>load_reg_down_responsibility</t>
  </si>
  <si>
    <t>load_reg_down_requirement</t>
  </si>
  <si>
    <t>load_reg_down_participation</t>
  </si>
  <si>
    <t>load_rrs_responsibility</t>
  </si>
  <si>
    <t>load_rrs_requirement</t>
  </si>
  <si>
    <t>load_rrs_schedule</t>
  </si>
  <si>
    <t>load_reg_up_responsibility</t>
  </si>
  <si>
    <t>load_reg_up_requirement</t>
  </si>
  <si>
    <t>load_reg_up_participation_factor</t>
  </si>
  <si>
    <t>load_frrs_down_requirement</t>
  </si>
  <si>
    <t>load_frrs_down_participation_factor</t>
  </si>
  <si>
    <t>load_frrs_up_responsibility</t>
  </si>
  <si>
    <t>load_frrs_up_participation_factor</t>
  </si>
  <si>
    <t>load_pseudo_switch_status</t>
  </si>
  <si>
    <t>load_lmp</t>
  </si>
  <si>
    <t>load_basepoint</t>
  </si>
  <si>
    <t>load_updated_basepoint</t>
  </si>
  <si>
    <t>load_curtailment_flag</t>
  </si>
  <si>
    <t>load_scct_flag</t>
  </si>
  <si>
    <t>load_ns_deployed_flag</t>
  </si>
  <si>
    <t>load_rrs_deployed_flag</t>
  </si>
  <si>
    <t>CLIENT</t>
  </si>
  <si>
    <t>SERVER</t>
  </si>
  <si>
    <t>analog</t>
  </si>
  <si>
    <t>binary</t>
  </si>
  <si>
    <t>FlexGen Fleet Manager</t>
  </si>
  <si>
    <t>Analog In</t>
  </si>
  <si>
    <t>Analog Out</t>
  </si>
  <si>
    <t>Digital In</t>
  </si>
  <si>
    <t>Digital Out</t>
  </si>
  <si>
    <t>Generation Line Flows MW</t>
  </si>
  <si>
    <t>Generation Line Flows MVAR</t>
  </si>
  <si>
    <t>MW output from site, positive for gen, negative for load</t>
  </si>
  <si>
    <t>MVAR output from site, positive for capacitive, negative for inductive</t>
  </si>
  <si>
    <t>gen_line_flows_mw</t>
  </si>
  <si>
    <t>gen_line_flows_mvar</t>
  </si>
  <si>
    <t>Generation Voltage Regulator Status</t>
  </si>
  <si>
    <t>gen_avr_status</t>
  </si>
  <si>
    <t>Generation Resource Status</t>
  </si>
  <si>
    <t>coded</t>
  </si>
  <si>
    <t>Controllable Load Resource Status</t>
  </si>
  <si>
    <t>load_resource_status</t>
  </si>
  <si>
    <t>gen_resource_status</t>
  </si>
  <si>
    <t>Object</t>
  </si>
  <si>
    <t>Variation</t>
  </si>
  <si>
    <t>AnOPInt32</t>
  </si>
  <si>
    <t>CROB</t>
  </si>
  <si>
    <t>Notes: Holding Register = AnOPInt32, Input Register = analog, Coil = CROB, Discrete Input = binary</t>
  </si>
  <si>
    <t>outstation</t>
  </si>
  <si>
    <t>Master_Address</t>
  </si>
  <si>
    <t>Station_Address</t>
  </si>
  <si>
    <t>Evariation</t>
  </si>
  <si>
    <t>int32</t>
  </si>
  <si>
    <t>load_frrs_up_requirement</t>
  </si>
  <si>
    <t>gen_frrs_up_requirement</t>
  </si>
  <si>
    <t>0.6</t>
  </si>
  <si>
    <t>Group30Var1</t>
  </si>
  <si>
    <t>gen_frrs_down_responsibility</t>
  </si>
  <si>
    <t>load_frrs_down_responsibility</t>
  </si>
  <si>
    <t>gen_kv_measurement</t>
  </si>
  <si>
    <t>gen_kv_target</t>
  </si>
  <si>
    <t>load_kv_measurement</t>
  </si>
  <si>
    <t>load_kv_target</t>
  </si>
  <si>
    <t>High-side Voltage - 138KV</t>
  </si>
  <si>
    <t>Low-side Voltage - 138KV</t>
  </si>
  <si>
    <t>T1 Transformer Flow MW</t>
  </si>
  <si>
    <t>T1 Transformer Flow MV</t>
  </si>
  <si>
    <t>Load1 MW</t>
  </si>
  <si>
    <t>Load1 MV</t>
  </si>
  <si>
    <t>gen_load_mv</t>
  </si>
  <si>
    <t>gen_load_mw</t>
  </si>
  <si>
    <t>gen_transformer_flow_mv</t>
  </si>
  <si>
    <t>gen_transformer_flow_mw</t>
  </si>
  <si>
    <t>gen_low_side_voltage</t>
  </si>
  <si>
    <t>gen_high_side_voltage</t>
  </si>
  <si>
    <t>Generation Resource Switch SW-L1</t>
  </si>
  <si>
    <t>Virtual Breaker 1 Status</t>
  </si>
  <si>
    <t>gen_sw1_status</t>
  </si>
  <si>
    <t>gen_pseudo_breaker_status</t>
  </si>
  <si>
    <t>calculated_gen_rurs</t>
  </si>
  <si>
    <t>calculated_gen_rupf</t>
  </si>
  <si>
    <t>calculated_gen_rdpf</t>
  </si>
  <si>
    <t>calculated_gen_rdrs</t>
  </si>
  <si>
    <t>calculated_load_rurs</t>
  </si>
  <si>
    <t>calculated_load_rupf</t>
  </si>
  <si>
    <t>calculated_load_rdrs</t>
  </si>
  <si>
    <t>calculated_load_rdpf</t>
  </si>
  <si>
    <t>Calculated Generation RURS</t>
  </si>
  <si>
    <t>Calculated Generation RUPF</t>
  </si>
  <si>
    <t>Calculated Generation RDRS</t>
  </si>
  <si>
    <t>Calculated Generation RDPF</t>
  </si>
  <si>
    <t>Calculated Load RURS</t>
  </si>
  <si>
    <t>Calculated Load RUPF</t>
  </si>
  <si>
    <t>Calculated Load RDRS</t>
  </si>
  <si>
    <t>Calculated Load RDPF</t>
  </si>
  <si>
    <t>Regulation Manual Override</t>
  </si>
  <si>
    <t>reg_manual_override</t>
  </si>
  <si>
    <t xml:space="preserve"> </t>
  </si>
  <si>
    <t>BRP</t>
  </si>
  <si>
    <t>gen_ffr_responsibility</t>
  </si>
  <si>
    <t>gen_ffr_requirement</t>
  </si>
  <si>
    <t>gen_ffr_schedule</t>
  </si>
  <si>
    <t>load_ffr_responsibility</t>
  </si>
  <si>
    <t>load_ffr_requirement</t>
  </si>
  <si>
    <t>load_ffr_schedule</t>
  </si>
  <si>
    <t>Generation Fast Frequency Responsibility</t>
  </si>
  <si>
    <t>Generation Fast Frequency Requirement</t>
  </si>
  <si>
    <t>Generation Fast Frequency Schedule</t>
  </si>
  <si>
    <t>Controllable Load Fast Frequency Requirement</t>
  </si>
  <si>
    <t>Controllable Load Fast Frequency Schedule</t>
  </si>
  <si>
    <t>/components/northfork</t>
  </si>
  <si>
    <t>Regulation Manual Override Feedback</t>
  </si>
  <si>
    <t>reg_manual_override_feedback</t>
  </si>
  <si>
    <t>Group32Var1</t>
  </si>
  <si>
    <t>load_normal_up_ramp_rate_select</t>
  </si>
  <si>
    <t>load_normal_down_ramp_rate_select</t>
  </si>
  <si>
    <t>load_emergency_up_ramp_rate_select</t>
  </si>
  <si>
    <t>load_emergency_down_ramp_rate_select</t>
  </si>
  <si>
    <t>gen_normal_up_ramp_rate_select</t>
  </si>
  <si>
    <t>gen_normal_down_ramp_rate_select</t>
  </si>
  <si>
    <t>gen_emergency_up_ramp_rate_select</t>
  </si>
  <si>
    <t>gen_emergency_down_ramp_rate_select</t>
  </si>
  <si>
    <t>gen_max_discharge_mw_select</t>
  </si>
  <si>
    <t>gen_max_charge_mw_select</t>
  </si>
  <si>
    <t>frequency</t>
  </si>
  <si>
    <t>local uri</t>
  </si>
  <si>
    <t>/local_##SITE_NAME##</t>
  </si>
  <si>
    <t>172.3.27.150</t>
  </si>
  <si>
    <t>gen kv target</t>
  </si>
  <si>
    <t>gen kv measurement</t>
  </si>
  <si>
    <t>load kv measurement</t>
  </si>
  <si>
    <t>load kv target</t>
  </si>
  <si>
    <t>Controllable Load Fast Frequency Responsibility</t>
  </si>
  <si>
    <t>/components/pueblo1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</si>
</sst>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2" xfId="0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/>
    <xf numFmtId="0" fontId="3" fillId="0" borderId="3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0" fillId="0" borderId="0" xfId="0"/>
    <xf numFmtId="0" fontId="3" fillId="0" borderId="1" xfId="0" applyFont="1" applyBorder="1"/>
    <xf numFmtId="164" fontId="3" fillId="0" borderId="3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2">
    <cellStyle name="Normal" xfId="0" builtinId="0"/>
    <cellStyle name="Normal 2" xfId="1" xr:uid="{B78CE47E-A65F-4629-8923-0F2862A6BD1E}"/>
  </cellStyles>
  <dxfs count="67"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BCD702-AA3D-4829-9AAD-1782B70F8F34}" name="Table1334724" displayName="Table1334724" ref="A11:AC109" totalsRowShown="0" headerRowDxfId="64" dataDxfId="63">
  <autoFilter ref="A11:AC109" xr:uid="{8AC2662E-7372-43BE-B15B-1D7753F33FE9}"/>
  <tableColumns count="29">
    <tableColumn id="1" xr3:uid="{03CFA02D-DAFA-496B-9CED-656971C776DE}" name="Name" dataDxfId="62"/>
    <tableColumn id="2" xr3:uid="{84A2137B-793A-4A6E-87B9-0742D7CEC955}" name="Source Device" dataDxfId="61"/>
    <tableColumn id="3" xr3:uid="{A5802C85-0FA3-403D-AA75-7C81E44927CF}" name="Type" dataDxfId="60"/>
    <tableColumn id="4" xr3:uid="{13C003F6-4239-471B-834A-2D5E49D4531A}" name="Version" dataDxfId="59"/>
    <tableColumn id="5" xr3:uid="{CD87A17F-6C93-4866-B6D4-3FB540066800}" name="Register Type" dataDxfId="58"/>
    <tableColumn id="7" xr3:uid="{E0F6C88B-DD73-4B77-8CC4-E1A9180A8BD9}" name="Unit" dataDxfId="57"/>
    <tableColumn id="8" xr3:uid="{D8B4F14B-3C9F-4861-B0BB-B89DDB91EACB}" name="Words" dataDxfId="56"/>
    <tableColumn id="9" xr3:uid="{5F66EB55-F777-4E02-AC7E-BAB7413A422D}" name="Bus Scale" dataDxfId="55"/>
    <tableColumn id="25" xr3:uid="{0F8122F5-5933-4568-A2CC-1BC606A46695}" name="Scale" dataDxfId="54"/>
    <tableColumn id="10" xr3:uid="{6AA3C2F5-E0E0-43A6-9370-433379A1DB81}" name="Address" dataDxfId="53"/>
    <tableColumn id="27" xr3:uid="{4BB99481-B105-464F-B183-C4AAA48B01CC}" name="Object" dataDxfId="52"/>
    <tableColumn id="28" xr3:uid="{9674B3CC-2A7E-446D-9126-FCA8864523E8}" name="Variation" dataDxfId="51"/>
    <tableColumn id="29" xr3:uid="{9FB64E94-3D71-4ED0-A631-C65CEFAADC3C}" name="Evariation" dataDxfId="50"/>
    <tableColumn id="11" xr3:uid="{86A3B33F-8739-4434-ABF8-3B1430FEBA60}" name="Data Type" dataDxfId="49"/>
    <tableColumn id="12" xr3:uid="{E4C94773-7354-42FD-8D2D-0D32D19A39BF}" name="Range Start" dataDxfId="48"/>
    <tableColumn id="13" xr3:uid="{9657A19F-45BC-45D0-8B5E-34E279134FC0}" name="Range End" dataDxfId="47"/>
    <tableColumn id="22" xr3:uid="{03B1663E-FE9D-4124-87AE-E113CA7825CE}" name="Engineering Range Start" dataDxfId="46"/>
    <tableColumn id="23" xr3:uid="{4AA1F889-865C-485D-9C5C-C556A6F93062}" name="Engineering Range End" dataDxfId="45"/>
    <tableColumn id="14" xr3:uid="{5EF6CDE1-D156-4136-AA0D-00CE33934E53}" name="Description" dataDxfId="44"/>
    <tableColumn id="15" xr3:uid="{9366AA24-E069-46F6-97F9-26FA30C71CE5}" name="Control Narrative for Register" dataDxfId="43"/>
    <tableColumn id="21" xr3:uid="{B46B8122-7058-4C9C-8462-E7FCADF0A92A}" name="Reg ID" dataDxfId="42">
      <calculatedColumnFormula>_xlfn.CONCAT(Table1334724[[#This Row],[ID]])</calculatedColumnFormula>
    </tableColumn>
    <tableColumn id="19" xr3:uid="{CD157843-F90C-428B-8A6E-610CFC433EC0}" name="URI" dataDxfId="41"/>
    <tableColumn id="20" xr3:uid="{A46249B2-F407-4D5E-883C-A516BA16E1A8}" name="ID" dataDxfId="40"/>
    <tableColumn id="6" xr3:uid="{EC95127A-D5E9-4E55-A79F-0445960DC0B5}" name="Include" dataDxfId="39"/>
    <tableColumn id="16" xr3:uid="{8BFFA2BE-BB2C-43A4-A463-5262AC38F545}" name="Stripped Address" dataDxfId="38"/>
    <tableColumn id="26" xr3:uid="{065A765E-26AA-42C8-AC70-391B1C637FA0}" name="Address2" dataDxfId="37"/>
    <tableColumn id="17" xr3:uid="{C4288922-D16A-4336-9863-8199C8453F0D}" name="Repeat" dataDxfId="36"/>
    <tableColumn id="18" xr3:uid="{8AB02643-5C83-41F7-9683-E60961BDE979}" name="Bit" dataDxfId="35"/>
    <tableColumn id="24" xr3:uid="{2E944C3E-5404-46C1-B8F9-403309CBFD24}" name="FIMS Scale" dataDxfId="3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F3242D-9249-4C25-9561-45EBE172F273}" name="Table1334683" displayName="Table1334683" ref="A17:AC126" totalsRowShown="0" headerRowDxfId="30" dataDxfId="29">
  <autoFilter ref="A17:AC126" xr:uid="{8AC2662E-7372-43BE-B15B-1D7753F33FE9}"/>
  <tableColumns count="29">
    <tableColumn id="1" xr3:uid="{04AF66C9-AFCC-46EC-93A9-56C3AD1F2CD2}" name="Name" dataDxfId="28"/>
    <tableColumn id="2" xr3:uid="{BEF40F73-BEB5-437F-9537-41FB52E92561}" name="Source Device" dataDxfId="27"/>
    <tableColumn id="3" xr3:uid="{305848AF-DD54-4B1C-AEF6-F6004B89EF98}" name="Type" dataDxfId="26"/>
    <tableColumn id="4" xr3:uid="{67C4B098-7E65-415B-9D4A-472E7D5AFDC9}" name="Version" dataDxfId="25"/>
    <tableColumn id="5" xr3:uid="{AAA907F8-A757-4C6D-96DB-11872C3839D3}" name="Register Type" dataDxfId="24"/>
    <tableColumn id="7" xr3:uid="{8C368434-1A29-4B16-B31D-92E828C9CCFE}" name="Unit" dataDxfId="23"/>
    <tableColumn id="8" xr3:uid="{50BE2DFF-C836-4956-8ED4-A9E01C3812E3}" name="Words" dataDxfId="22"/>
    <tableColumn id="9" xr3:uid="{D1A027B0-7146-4C97-A07B-AEC7424BC73B}" name="Bus Scale" dataDxfId="21"/>
    <tableColumn id="25" xr3:uid="{AF51F410-E5B7-49E2-81C4-4BFF404A6ACF}" name="Scale" dataDxfId="20"/>
    <tableColumn id="10" xr3:uid="{18C84A47-230F-49B8-ABBC-5DA1A671E0A7}" name="Address" dataDxfId="19"/>
    <tableColumn id="27" xr3:uid="{DC038587-E93A-437D-A513-195CCFBA6ECE}" name="Object" dataDxfId="18"/>
    <tableColumn id="28" xr3:uid="{FACC0899-7F0C-49B7-ABEF-7979DC3DBD52}" name="Variation" dataDxfId="17"/>
    <tableColumn id="29" xr3:uid="{CCE939BB-D55D-40CB-8468-920A7D58EF88}" name="Evariation" dataDxfId="16"/>
    <tableColumn id="11" xr3:uid="{9DF9334B-FABA-487D-ADA3-9BF590A69413}" name="Data Type" dataDxfId="15"/>
    <tableColumn id="12" xr3:uid="{740625AA-3836-4A26-9D84-A1C2FB5CE86E}" name="Range Start" dataDxfId="14"/>
    <tableColumn id="13" xr3:uid="{EBFEC13A-8847-4DB0-8D3B-14FAED0765C0}" name="Range End" dataDxfId="13"/>
    <tableColumn id="22" xr3:uid="{0F054EEA-8364-4761-A1A3-C2E9C81AE7C6}" name="Engineering Range Start" dataDxfId="12"/>
    <tableColumn id="23" xr3:uid="{AEF01CAD-326F-4977-A3BE-21A8EEFCE0A9}" name="Engineering Range End" dataDxfId="11"/>
    <tableColumn id="14" xr3:uid="{27DC29F0-D624-4675-95CA-185E9AF9227C}" name="Description" dataDxfId="10"/>
    <tableColumn id="15" xr3:uid="{A08810FF-21CB-4F4E-8F61-233B7E62EDDB}" name="Control Narrative for Register" dataDxfId="9"/>
    <tableColumn id="21" xr3:uid="{5BF73ED8-15FC-4F0F-8D39-581F6070FF0D}" name="Reg ID" dataDxfId="8">
      <calculatedColumnFormula>_xlfn.CONCAT(#REF!)</calculatedColumnFormula>
    </tableColumn>
    <tableColumn id="19" xr3:uid="{352F9E49-A40C-4D16-A61F-9F5A44B6A41E}" name="URI" dataDxfId="7"/>
    <tableColumn id="20" xr3:uid="{9BA68547-1397-4621-A5C5-BE41BC1F743C}" name="ID" dataDxfId="6"/>
    <tableColumn id="6" xr3:uid="{3EFE1AD7-7D0D-4E41-9503-0D3E25880769}" name="Include" dataDxfId="5"/>
    <tableColumn id="16" xr3:uid="{D673ECCB-01AB-43F9-BD63-65F92403D810}" name="Stripped Address" dataDxfId="4"/>
    <tableColumn id="26" xr3:uid="{D69B0BCF-2298-4D93-9A7C-43A8459B2BA5}" name="Address2" dataDxfId="3"/>
    <tableColumn id="17" xr3:uid="{18AB5F7F-4454-4B11-8734-A161337746A7}" name="Repeat" dataDxfId="2"/>
    <tableColumn id="18" xr3:uid="{DD30BE3E-D80F-47FE-ACD9-505A7EE3A9FC}" name="Bit" dataDxfId="1"/>
    <tableColumn id="24" xr3:uid="{5E59DFE6-6206-4956-8504-6CCFF026A3D4}" name="FIMS Scal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1DDA-2A1D-4330-B4E6-7A6E85C45144}">
  <dimension ref="A1:AC118"/>
  <sheetViews>
    <sheetView zoomScale="70" zoomScaleNormal="70" workbookViewId="0">
      <pane xSplit="2" ySplit="11" topLeftCell="S56" activePane="bottomRight" state="frozen"/>
      <selection pane="topRight" activeCell="C1" sqref="C1"/>
      <selection pane="bottomLeft" activeCell="A14" sqref="A14"/>
      <selection pane="bottomRight" activeCell="S62" sqref="S62"/>
    </sheetView>
  </sheetViews>
  <sheetFormatPr defaultColWidth="8.85546875" defaultRowHeight="15"/>
  <cols>
    <col min="1" max="1" width="55" style="30" bestFit="1" customWidth="1"/>
    <col min="2" max="2" width="24.5703125" style="30" bestFit="1" customWidth="1"/>
    <col min="3" max="3" width="11.140625" style="30" bestFit="1" customWidth="1"/>
    <col min="4" max="4" width="20.5703125" style="30" bestFit="1" customWidth="1"/>
    <col min="5" max="5" width="10.7109375" style="30" bestFit="1" customWidth="1"/>
    <col min="6" max="6" width="8.140625" style="30" bestFit="1" customWidth="1"/>
    <col min="7" max="7" width="11" style="30" bestFit="1" customWidth="1"/>
    <col min="8" max="8" width="14.85546875" style="30" bestFit="1" customWidth="1"/>
    <col min="9" max="9" width="9.140625" style="30" customWidth="1"/>
    <col min="10" max="10" width="13" style="30" bestFit="1" customWidth="1"/>
    <col min="11" max="11" width="11.42578125" style="30" bestFit="1" customWidth="1"/>
    <col min="12" max="12" width="15.140625" style="30" customWidth="1"/>
    <col min="13" max="13" width="14.42578125" style="30" customWidth="1"/>
    <col min="14" max="14" width="5.85546875" style="30" bestFit="1" customWidth="1"/>
    <col min="15" max="15" width="22.28515625" style="30" hidden="1" customWidth="1"/>
    <col min="16" max="16" width="24.7109375" style="30" hidden="1" customWidth="1"/>
    <col min="17" max="17" width="23.85546875" style="30" hidden="1" customWidth="1"/>
    <col min="18" max="18" width="17.28515625" style="2" hidden="1" customWidth="1"/>
    <col min="19" max="19" width="85.42578125" style="3" bestFit="1" customWidth="1"/>
    <col min="20" max="20" width="37.28515625" style="30" customWidth="1"/>
    <col min="21" max="21" width="32.28515625" style="30" customWidth="1"/>
    <col min="22" max="22" width="51.7109375" style="30" customWidth="1"/>
    <col min="23" max="23" width="35.42578125" style="30" bestFit="1" customWidth="1"/>
    <col min="24" max="24" width="10.7109375" style="30" bestFit="1" customWidth="1"/>
    <col min="25" max="25" width="19.85546875" style="30" bestFit="1" customWidth="1"/>
    <col min="26" max="26" width="12.7109375" style="30" bestFit="1" customWidth="1"/>
    <col min="27" max="27" width="9.5703125" style="30" customWidth="1"/>
    <col min="28" max="28" width="6.85546875" style="30" bestFit="1" customWidth="1"/>
    <col min="29" max="29" width="17" style="30" customWidth="1"/>
    <col min="30" max="16384" width="8.85546875" style="30"/>
  </cols>
  <sheetData>
    <row r="1" spans="1:29">
      <c r="A1" s="1" t="s">
        <v>0</v>
      </c>
      <c r="B1" s="30" t="s">
        <v>227</v>
      </c>
      <c r="C1" s="6" t="s">
        <v>125</v>
      </c>
      <c r="D1" s="30" t="s">
        <v>126</v>
      </c>
    </row>
    <row r="2" spans="1:29">
      <c r="A2" s="1" t="s">
        <v>1</v>
      </c>
      <c r="B2" s="30" t="s">
        <v>2</v>
      </c>
      <c r="C2" s="6" t="s">
        <v>127</v>
      </c>
      <c r="D2" s="30" t="s">
        <v>128</v>
      </c>
    </row>
    <row r="3" spans="1:29">
      <c r="A3" s="1" t="s">
        <v>3</v>
      </c>
      <c r="B3" s="4" t="s">
        <v>257</v>
      </c>
      <c r="C3" s="4"/>
      <c r="D3" s="4"/>
      <c r="E3" s="4" t="s">
        <v>249</v>
      </c>
      <c r="F3" s="5"/>
      <c r="G3" s="5"/>
      <c r="T3" s="30" t="s">
        <v>223</v>
      </c>
      <c r="U3" s="35" t="s">
        <v>224</v>
      </c>
      <c r="V3" s="35"/>
    </row>
    <row r="4" spans="1:29">
      <c r="A4" s="1" t="s">
        <v>4</v>
      </c>
      <c r="B4" s="30" t="s">
        <v>250</v>
      </c>
    </row>
    <row r="5" spans="1:29">
      <c r="A5" s="1" t="s">
        <v>5</v>
      </c>
      <c r="B5" s="30" t="s">
        <v>329</v>
      </c>
    </row>
    <row r="6" spans="1:29">
      <c r="A6" s="1" t="s">
        <v>6</v>
      </c>
      <c r="B6" s="30">
        <v>20009</v>
      </c>
    </row>
    <row r="7" spans="1:29">
      <c r="A7" s="1" t="s">
        <v>251</v>
      </c>
      <c r="B7" s="30">
        <v>200</v>
      </c>
    </row>
    <row r="8" spans="1:29">
      <c r="A8" s="1" t="s">
        <v>252</v>
      </c>
      <c r="B8" s="30">
        <v>10</v>
      </c>
    </row>
    <row r="9" spans="1:29" s="33" customFormat="1">
      <c r="A9" s="1" t="s">
        <v>326</v>
      </c>
      <c r="B9" s="33">
        <v>10000</v>
      </c>
      <c r="R9" s="2"/>
      <c r="S9" s="3"/>
    </row>
    <row r="10" spans="1:29" s="33" customFormat="1">
      <c r="A10" s="1" t="s">
        <v>327</v>
      </c>
      <c r="B10" s="33" t="s">
        <v>328</v>
      </c>
      <c r="R10" s="2"/>
      <c r="S10" s="3"/>
    </row>
    <row r="11" spans="1:29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6" t="s">
        <v>21</v>
      </c>
      <c r="H11" s="30" t="s">
        <v>22</v>
      </c>
      <c r="I11" s="6" t="s">
        <v>39</v>
      </c>
      <c r="J11" s="30" t="s">
        <v>35</v>
      </c>
      <c r="K11" s="30" t="s">
        <v>245</v>
      </c>
      <c r="L11" s="30" t="s">
        <v>246</v>
      </c>
      <c r="M11" s="30" t="s">
        <v>253</v>
      </c>
      <c r="N11" s="6" t="s">
        <v>23</v>
      </c>
      <c r="O11" s="6" t="s">
        <v>24</v>
      </c>
      <c r="P11" s="6" t="s">
        <v>25</v>
      </c>
      <c r="Q11" s="6" t="s">
        <v>26</v>
      </c>
      <c r="R11" s="6" t="s">
        <v>27</v>
      </c>
      <c r="S11" s="1" t="s">
        <v>28</v>
      </c>
      <c r="T11" s="1" t="s">
        <v>29</v>
      </c>
      <c r="U11" s="6" t="s">
        <v>30</v>
      </c>
      <c r="V11" s="6" t="s">
        <v>31</v>
      </c>
      <c r="W11" s="6" t="s">
        <v>32</v>
      </c>
      <c r="X11" s="6" t="s">
        <v>33</v>
      </c>
      <c r="Y11" s="6" t="s">
        <v>34</v>
      </c>
      <c r="Z11" s="6" t="s">
        <v>159</v>
      </c>
      <c r="AA11" s="6" t="s">
        <v>36</v>
      </c>
      <c r="AB11" s="6" t="s">
        <v>37</v>
      </c>
      <c r="AC11" s="6" t="s">
        <v>38</v>
      </c>
    </row>
    <row r="12" spans="1:29" s="7" customFormat="1">
      <c r="A12" s="7" t="s">
        <v>69</v>
      </c>
      <c r="B12" s="8" t="s">
        <v>157</v>
      </c>
      <c r="C12" s="8" t="s">
        <v>229</v>
      </c>
      <c r="D12" s="9">
        <v>0.6</v>
      </c>
      <c r="E12" s="8" t="s">
        <v>247</v>
      </c>
      <c r="F12" s="7" t="s">
        <v>41</v>
      </c>
      <c r="I12" s="8">
        <v>1000</v>
      </c>
      <c r="J12" s="7">
        <v>100</v>
      </c>
      <c r="K12" s="7">
        <v>41</v>
      </c>
      <c r="N12" s="8" t="s">
        <v>254</v>
      </c>
      <c r="O12" s="8"/>
      <c r="P12" s="10"/>
      <c r="Q12" s="8"/>
      <c r="R12" s="8"/>
      <c r="S12" s="11" t="s">
        <v>152</v>
      </c>
      <c r="T12" s="11"/>
      <c r="U12" s="8" t="str">
        <f>_xlfn.CONCAT(Table1334724[[#This Row],[ID]])</f>
        <v>gen_ns_responsibility</v>
      </c>
      <c r="V12" s="8" t="s">
        <v>335</v>
      </c>
      <c r="W12" s="8" t="s">
        <v>169</v>
      </c>
      <c r="X12" s="8" t="s">
        <v>43</v>
      </c>
      <c r="Y12" s="8"/>
      <c r="Z12" s="8"/>
      <c r="AA12" s="8"/>
      <c r="AB12" s="8"/>
      <c r="AC12" s="8"/>
    </row>
    <row r="13" spans="1:29" s="7" customFormat="1">
      <c r="A13" s="8" t="s">
        <v>154</v>
      </c>
      <c r="B13" s="8" t="s">
        <v>157</v>
      </c>
      <c r="C13" s="8" t="s">
        <v>229</v>
      </c>
      <c r="D13" s="9">
        <v>0.6</v>
      </c>
      <c r="E13" s="8" t="s">
        <v>247</v>
      </c>
      <c r="F13" s="7" t="s">
        <v>41</v>
      </c>
      <c r="I13" s="8">
        <v>1000</v>
      </c>
      <c r="J13" s="7">
        <v>101</v>
      </c>
      <c r="K13" s="7">
        <v>41</v>
      </c>
      <c r="N13" s="8" t="s">
        <v>254</v>
      </c>
      <c r="O13" s="8"/>
      <c r="P13" s="10"/>
      <c r="Q13" s="8"/>
      <c r="R13" s="8"/>
      <c r="S13" s="11" t="s">
        <v>139</v>
      </c>
      <c r="T13" s="11"/>
      <c r="U13" s="8" t="str">
        <f>_xlfn.CONCAT(Table1334724[[#This Row],[ID]])</f>
        <v>gen_ns_requirement</v>
      </c>
      <c r="V13" s="8" t="s">
        <v>335</v>
      </c>
      <c r="W13" s="8" t="s">
        <v>170</v>
      </c>
      <c r="X13" s="8" t="s">
        <v>43</v>
      </c>
      <c r="Y13" s="12"/>
      <c r="Z13" s="12"/>
      <c r="AA13" s="8"/>
      <c r="AB13" s="8"/>
      <c r="AC13" s="12"/>
    </row>
    <row r="14" spans="1:29" s="7" customFormat="1">
      <c r="A14" s="7" t="s">
        <v>70</v>
      </c>
      <c r="B14" s="8" t="s">
        <v>157</v>
      </c>
      <c r="C14" s="8" t="s">
        <v>229</v>
      </c>
      <c r="D14" s="9">
        <v>0.6</v>
      </c>
      <c r="E14" s="8" t="s">
        <v>247</v>
      </c>
      <c r="F14" s="7" t="s">
        <v>41</v>
      </c>
      <c r="I14" s="8">
        <v>1000</v>
      </c>
      <c r="J14" s="7">
        <v>102</v>
      </c>
      <c r="K14" s="7">
        <v>41</v>
      </c>
      <c r="N14" s="8" t="s">
        <v>254</v>
      </c>
      <c r="O14" s="8"/>
      <c r="P14" s="8"/>
      <c r="Q14" s="8"/>
      <c r="R14" s="8"/>
      <c r="S14" s="11" t="s">
        <v>140</v>
      </c>
      <c r="T14" s="11"/>
      <c r="U14" s="8" t="str">
        <f>_xlfn.CONCAT(Table1334724[[#This Row],[ID]])</f>
        <v>gen_ns_schedule</v>
      </c>
      <c r="V14" s="8" t="s">
        <v>335</v>
      </c>
      <c r="W14" s="8" t="s">
        <v>171</v>
      </c>
      <c r="X14" s="8" t="s">
        <v>43</v>
      </c>
      <c r="Y14" s="8"/>
      <c r="Z14" s="8"/>
      <c r="AA14" s="8"/>
      <c r="AB14" s="8"/>
      <c r="AC14" s="8"/>
    </row>
    <row r="15" spans="1:29" s="7" customFormat="1">
      <c r="A15" s="7" t="s">
        <v>72</v>
      </c>
      <c r="B15" s="8" t="s">
        <v>157</v>
      </c>
      <c r="C15" s="8" t="s">
        <v>229</v>
      </c>
      <c r="D15" s="9">
        <v>0.6</v>
      </c>
      <c r="E15" s="8" t="s">
        <v>247</v>
      </c>
      <c r="F15" s="7" t="s">
        <v>41</v>
      </c>
      <c r="I15" s="8">
        <v>1000</v>
      </c>
      <c r="J15" s="7">
        <v>103</v>
      </c>
      <c r="K15" s="7">
        <v>41</v>
      </c>
      <c r="N15" s="8" t="s">
        <v>254</v>
      </c>
      <c r="O15" s="8"/>
      <c r="P15" s="10"/>
      <c r="Q15" s="8"/>
      <c r="R15" s="8"/>
      <c r="S15" s="11" t="s">
        <v>152</v>
      </c>
      <c r="T15" s="11"/>
      <c r="U15" s="8" t="str">
        <f>_xlfn.CONCAT(Table1334724[[#This Row],[ID]])</f>
        <v>gen_reg_down_responsibility</v>
      </c>
      <c r="V15" s="8" t="s">
        <v>335</v>
      </c>
      <c r="W15" s="8" t="s">
        <v>172</v>
      </c>
      <c r="X15" s="8" t="s">
        <v>43</v>
      </c>
      <c r="Y15" s="8"/>
      <c r="Z15" s="8"/>
      <c r="AA15" s="8"/>
      <c r="AB15" s="8"/>
      <c r="AC15" s="8"/>
    </row>
    <row r="16" spans="1:29" s="7" customFormat="1">
      <c r="A16" s="7" t="s">
        <v>133</v>
      </c>
      <c r="B16" s="8" t="s">
        <v>157</v>
      </c>
      <c r="C16" s="8" t="s">
        <v>229</v>
      </c>
      <c r="D16" s="9">
        <v>0.6</v>
      </c>
      <c r="E16" s="8" t="s">
        <v>247</v>
      </c>
      <c r="F16" s="7" t="s">
        <v>41</v>
      </c>
      <c r="I16" s="8">
        <v>1000</v>
      </c>
      <c r="J16" s="7">
        <v>104</v>
      </c>
      <c r="K16" s="7">
        <v>41</v>
      </c>
      <c r="N16" s="8" t="s">
        <v>254</v>
      </c>
      <c r="O16" s="8"/>
      <c r="P16" s="10"/>
      <c r="Q16" s="8"/>
      <c r="R16" s="8"/>
      <c r="S16" s="11" t="s">
        <v>139</v>
      </c>
      <c r="T16" s="11"/>
      <c r="U16" s="8" t="str">
        <f>_xlfn.CONCAT(Table1334724[[#This Row],[ID]])</f>
        <v>gen_reg_down_requirement</v>
      </c>
      <c r="V16" s="8" t="s">
        <v>335</v>
      </c>
      <c r="W16" s="8" t="s">
        <v>173</v>
      </c>
      <c r="X16" s="8" t="s">
        <v>43</v>
      </c>
      <c r="Y16" s="12"/>
      <c r="Z16" s="12"/>
      <c r="AA16" s="8"/>
      <c r="AB16" s="8"/>
      <c r="AC16" s="12"/>
    </row>
    <row r="17" spans="1:29" s="7" customFormat="1">
      <c r="A17" s="7" t="s">
        <v>71</v>
      </c>
      <c r="B17" s="8" t="s">
        <v>157</v>
      </c>
      <c r="C17" s="8" t="s">
        <v>229</v>
      </c>
      <c r="D17" s="9">
        <v>0.6</v>
      </c>
      <c r="E17" s="8" t="s">
        <v>247</v>
      </c>
      <c r="F17" s="7" t="s">
        <v>155</v>
      </c>
      <c r="I17" s="8">
        <v>1000</v>
      </c>
      <c r="J17" s="7">
        <v>105</v>
      </c>
      <c r="K17" s="7">
        <v>41</v>
      </c>
      <c r="N17" s="8" t="s">
        <v>254</v>
      </c>
      <c r="O17" s="8"/>
      <c r="P17" s="8"/>
      <c r="Q17" s="8"/>
      <c r="R17" s="8"/>
      <c r="S17" s="11" t="s">
        <v>138</v>
      </c>
      <c r="T17" s="11"/>
      <c r="U17" s="8" t="str">
        <f>_xlfn.CONCAT(Table1334724[[#This Row],[ID]])</f>
        <v>gen_reg_down_participation</v>
      </c>
      <c r="V17" s="8" t="s">
        <v>335</v>
      </c>
      <c r="W17" s="8" t="s">
        <v>174</v>
      </c>
      <c r="X17" s="8" t="s">
        <v>43</v>
      </c>
      <c r="Y17" s="8"/>
      <c r="Z17" s="8"/>
      <c r="AA17" s="8"/>
      <c r="AB17" s="8"/>
      <c r="AC17" s="8"/>
    </row>
    <row r="18" spans="1:29" s="7" customFormat="1">
      <c r="A18" s="7" t="s">
        <v>73</v>
      </c>
      <c r="B18" s="8" t="s">
        <v>157</v>
      </c>
      <c r="C18" s="8" t="s">
        <v>229</v>
      </c>
      <c r="D18" s="9">
        <v>0.6</v>
      </c>
      <c r="E18" s="8" t="s">
        <v>247</v>
      </c>
      <c r="F18" s="7" t="s">
        <v>41</v>
      </c>
      <c r="I18" s="8">
        <v>1000</v>
      </c>
      <c r="J18" s="7">
        <v>106</v>
      </c>
      <c r="K18" s="7">
        <v>41</v>
      </c>
      <c r="N18" s="8" t="s">
        <v>254</v>
      </c>
      <c r="O18" s="8"/>
      <c r="P18" s="10"/>
      <c r="Q18" s="8"/>
      <c r="R18" s="8"/>
      <c r="S18" s="11" t="s">
        <v>152</v>
      </c>
      <c r="T18" s="11"/>
      <c r="U18" s="8" t="str">
        <f>_xlfn.CONCAT(Table1334724[[#This Row],[ID]])</f>
        <v>gen_rrs_responsibility</v>
      </c>
      <c r="V18" s="8" t="s">
        <v>335</v>
      </c>
      <c r="W18" s="8" t="s">
        <v>175</v>
      </c>
      <c r="X18" s="8" t="s">
        <v>43</v>
      </c>
      <c r="Y18" s="8"/>
      <c r="Z18" s="8"/>
      <c r="AA18" s="8"/>
      <c r="AB18" s="8"/>
      <c r="AC18" s="8"/>
    </row>
    <row r="19" spans="1:29" s="7" customFormat="1">
      <c r="A19" s="7" t="s">
        <v>134</v>
      </c>
      <c r="B19" s="8" t="s">
        <v>157</v>
      </c>
      <c r="C19" s="8" t="s">
        <v>229</v>
      </c>
      <c r="D19" s="9">
        <v>0.6</v>
      </c>
      <c r="E19" s="8" t="s">
        <v>247</v>
      </c>
      <c r="F19" s="7" t="s">
        <v>41</v>
      </c>
      <c r="I19" s="8">
        <v>1000</v>
      </c>
      <c r="J19" s="7">
        <v>107</v>
      </c>
      <c r="K19" s="7">
        <v>41</v>
      </c>
      <c r="N19" s="8" t="s">
        <v>254</v>
      </c>
      <c r="O19" s="8"/>
      <c r="P19" s="10"/>
      <c r="Q19" s="8"/>
      <c r="R19" s="8"/>
      <c r="S19" s="11" t="s">
        <v>139</v>
      </c>
      <c r="T19" s="11"/>
      <c r="U19" s="8" t="str">
        <f>_xlfn.CONCAT(Table1334724[[#This Row],[ID]])</f>
        <v>gen_rrs_requirement</v>
      </c>
      <c r="V19" s="8" t="s">
        <v>335</v>
      </c>
      <c r="W19" s="8" t="s">
        <v>176</v>
      </c>
      <c r="X19" s="8" t="s">
        <v>43</v>
      </c>
      <c r="Y19" s="12"/>
      <c r="Z19" s="12"/>
      <c r="AA19" s="8"/>
      <c r="AB19" s="8"/>
      <c r="AC19" s="12"/>
    </row>
    <row r="20" spans="1:29" s="7" customFormat="1">
      <c r="A20" s="7" t="s">
        <v>74</v>
      </c>
      <c r="B20" s="8" t="s">
        <v>157</v>
      </c>
      <c r="C20" s="8" t="s">
        <v>229</v>
      </c>
      <c r="D20" s="9">
        <v>0.6</v>
      </c>
      <c r="E20" s="8" t="s">
        <v>247</v>
      </c>
      <c r="F20" s="7" t="s">
        <v>41</v>
      </c>
      <c r="I20" s="8">
        <v>1000</v>
      </c>
      <c r="J20" s="7">
        <v>108</v>
      </c>
      <c r="K20" s="7">
        <v>41</v>
      </c>
      <c r="N20" s="8" t="s">
        <v>254</v>
      </c>
      <c r="O20" s="8"/>
      <c r="P20" s="8"/>
      <c r="Q20" s="8"/>
      <c r="R20" s="8"/>
      <c r="S20" s="11" t="s">
        <v>140</v>
      </c>
      <c r="T20" s="11"/>
      <c r="U20" s="8" t="str">
        <f>_xlfn.CONCAT(Table1334724[[#This Row],[ID]])</f>
        <v>gen_rrs_schedule</v>
      </c>
      <c r="V20" s="8" t="s">
        <v>335</v>
      </c>
      <c r="W20" s="8" t="s">
        <v>177</v>
      </c>
      <c r="X20" s="8" t="s">
        <v>43</v>
      </c>
      <c r="Y20" s="8"/>
      <c r="Z20" s="8"/>
      <c r="AA20" s="8"/>
      <c r="AB20" s="8"/>
      <c r="AC20" s="8"/>
    </row>
    <row r="21" spans="1:29" s="7" customFormat="1">
      <c r="A21" s="7" t="s">
        <v>76</v>
      </c>
      <c r="B21" s="8" t="s">
        <v>157</v>
      </c>
      <c r="C21" s="8" t="s">
        <v>229</v>
      </c>
      <c r="D21" s="9">
        <v>0.6</v>
      </c>
      <c r="E21" s="8" t="s">
        <v>247</v>
      </c>
      <c r="F21" s="7" t="s">
        <v>41</v>
      </c>
      <c r="I21" s="8">
        <v>1000</v>
      </c>
      <c r="J21" s="7">
        <v>109</v>
      </c>
      <c r="K21" s="7">
        <v>41</v>
      </c>
      <c r="N21" s="8" t="s">
        <v>254</v>
      </c>
      <c r="O21" s="8"/>
      <c r="P21" s="10"/>
      <c r="Q21" s="8"/>
      <c r="R21" s="8"/>
      <c r="S21" s="11" t="s">
        <v>152</v>
      </c>
      <c r="T21" s="11"/>
      <c r="U21" s="8" t="str">
        <f>_xlfn.CONCAT(Table1334724[[#This Row],[ID]])</f>
        <v>gen_reg_up_responsibility</v>
      </c>
      <c r="V21" s="8" t="s">
        <v>335</v>
      </c>
      <c r="W21" s="8" t="s">
        <v>178</v>
      </c>
      <c r="X21" s="8" t="s">
        <v>43</v>
      </c>
      <c r="Y21" s="8"/>
      <c r="Z21" s="8"/>
      <c r="AA21" s="8"/>
      <c r="AB21" s="8"/>
      <c r="AC21" s="8"/>
    </row>
    <row r="22" spans="1:29" s="7" customFormat="1">
      <c r="A22" s="7" t="s">
        <v>135</v>
      </c>
      <c r="B22" s="8" t="s">
        <v>157</v>
      </c>
      <c r="C22" s="8" t="s">
        <v>229</v>
      </c>
      <c r="D22" s="9">
        <v>0.6</v>
      </c>
      <c r="E22" s="8" t="s">
        <v>247</v>
      </c>
      <c r="F22" s="7" t="s">
        <v>41</v>
      </c>
      <c r="I22" s="8">
        <v>1000</v>
      </c>
      <c r="J22" s="7">
        <v>110</v>
      </c>
      <c r="K22" s="7">
        <v>41</v>
      </c>
      <c r="N22" s="8" t="s">
        <v>254</v>
      </c>
      <c r="O22" s="8"/>
      <c r="P22" s="10"/>
      <c r="Q22" s="8"/>
      <c r="R22" s="8"/>
      <c r="S22" s="11" t="s">
        <v>139</v>
      </c>
      <c r="T22" s="11"/>
      <c r="U22" s="8" t="str">
        <f>_xlfn.CONCAT(Table1334724[[#This Row],[ID]])</f>
        <v>gen_reg_up_requirement</v>
      </c>
      <c r="V22" s="8" t="s">
        <v>335</v>
      </c>
      <c r="W22" s="8" t="s">
        <v>191</v>
      </c>
      <c r="X22" s="8" t="s">
        <v>43</v>
      </c>
      <c r="Y22" s="12"/>
      <c r="Z22" s="12"/>
      <c r="AA22" s="8"/>
      <c r="AB22" s="8"/>
      <c r="AC22" s="12"/>
    </row>
    <row r="23" spans="1:29" s="7" customFormat="1">
      <c r="A23" s="7" t="s">
        <v>75</v>
      </c>
      <c r="B23" s="8" t="s">
        <v>157</v>
      </c>
      <c r="C23" s="8" t="s">
        <v>229</v>
      </c>
      <c r="D23" s="9">
        <v>0.6</v>
      </c>
      <c r="E23" s="8" t="s">
        <v>247</v>
      </c>
      <c r="F23" s="7" t="s">
        <v>155</v>
      </c>
      <c r="I23" s="8">
        <v>1000</v>
      </c>
      <c r="J23" s="7">
        <v>111</v>
      </c>
      <c r="K23" s="7">
        <v>41</v>
      </c>
      <c r="N23" s="8" t="s">
        <v>254</v>
      </c>
      <c r="O23" s="8"/>
      <c r="P23" s="10"/>
      <c r="Q23" s="8"/>
      <c r="R23" s="8"/>
      <c r="S23" s="11" t="s">
        <v>141</v>
      </c>
      <c r="T23" s="11"/>
      <c r="U23" s="8" t="str">
        <f>_xlfn.CONCAT(Table1334724[[#This Row],[ID]])</f>
        <v>gen_reg_up_participation_factor</v>
      </c>
      <c r="V23" s="8" t="s">
        <v>335</v>
      </c>
      <c r="W23" s="8" t="s">
        <v>195</v>
      </c>
      <c r="X23" s="8" t="s">
        <v>43</v>
      </c>
      <c r="Y23" s="8"/>
      <c r="Z23" s="8"/>
      <c r="AA23" s="8"/>
      <c r="AB23" s="8"/>
      <c r="AC23" s="8"/>
    </row>
    <row r="24" spans="1:29" s="7" customFormat="1">
      <c r="A24" s="7" t="s">
        <v>79</v>
      </c>
      <c r="B24" s="8" t="s">
        <v>157</v>
      </c>
      <c r="C24" s="8" t="s">
        <v>229</v>
      </c>
      <c r="D24" s="9">
        <v>0.6</v>
      </c>
      <c r="E24" s="8" t="s">
        <v>247</v>
      </c>
      <c r="F24" s="7" t="s">
        <v>41</v>
      </c>
      <c r="I24" s="8">
        <v>1000</v>
      </c>
      <c r="J24" s="7">
        <v>112</v>
      </c>
      <c r="K24" s="7">
        <v>41</v>
      </c>
      <c r="N24" s="8" t="s">
        <v>254</v>
      </c>
      <c r="O24" s="8"/>
      <c r="P24" s="10"/>
      <c r="Q24" s="8"/>
      <c r="R24" s="8"/>
      <c r="S24" s="11" t="s">
        <v>152</v>
      </c>
      <c r="T24" s="13"/>
      <c r="U24" s="8" t="str">
        <f>_xlfn.CONCAT(Table1334724[[#This Row],[ID]])</f>
        <v>gen_frrs_down_responsibility</v>
      </c>
      <c r="V24" s="8" t="s">
        <v>335</v>
      </c>
      <c r="W24" s="8" t="s">
        <v>259</v>
      </c>
      <c r="X24" s="8" t="s">
        <v>43</v>
      </c>
      <c r="Y24" s="8"/>
      <c r="Z24" s="8"/>
      <c r="AA24" s="8"/>
      <c r="AB24" s="8"/>
      <c r="AC24" s="8"/>
    </row>
    <row r="25" spans="1:29" s="7" customFormat="1">
      <c r="A25" s="7" t="s">
        <v>136</v>
      </c>
      <c r="B25" s="8" t="s">
        <v>157</v>
      </c>
      <c r="C25" s="8" t="s">
        <v>229</v>
      </c>
      <c r="D25" s="9">
        <v>0.6</v>
      </c>
      <c r="E25" s="8" t="s">
        <v>247</v>
      </c>
      <c r="F25" s="7" t="s">
        <v>41</v>
      </c>
      <c r="I25" s="8">
        <v>1000</v>
      </c>
      <c r="J25" s="7">
        <v>113</v>
      </c>
      <c r="K25" s="7">
        <v>41</v>
      </c>
      <c r="N25" s="8" t="s">
        <v>254</v>
      </c>
      <c r="O25" s="8"/>
      <c r="P25" s="10"/>
      <c r="Q25" s="8"/>
      <c r="R25" s="8"/>
      <c r="S25" s="11" t="s">
        <v>139</v>
      </c>
      <c r="T25" s="11"/>
      <c r="U25" s="8" t="str">
        <f>_xlfn.CONCAT(Table1334724[[#This Row],[ID]])</f>
        <v>gen_frrs_down_requirement</v>
      </c>
      <c r="V25" s="8" t="s">
        <v>335</v>
      </c>
      <c r="W25" s="8" t="s">
        <v>192</v>
      </c>
      <c r="X25" s="8" t="s">
        <v>43</v>
      </c>
      <c r="Y25" s="12"/>
      <c r="Z25" s="12"/>
      <c r="AA25" s="8"/>
      <c r="AB25" s="8"/>
      <c r="AC25" s="12"/>
    </row>
    <row r="26" spans="1:29" s="7" customFormat="1">
      <c r="A26" s="7" t="s">
        <v>77</v>
      </c>
      <c r="B26" s="8" t="s">
        <v>157</v>
      </c>
      <c r="C26" s="8" t="s">
        <v>229</v>
      </c>
      <c r="D26" s="9">
        <v>0.6</v>
      </c>
      <c r="E26" s="8" t="s">
        <v>247</v>
      </c>
      <c r="F26" s="7" t="s">
        <v>155</v>
      </c>
      <c r="I26" s="8">
        <v>1000</v>
      </c>
      <c r="J26" s="7">
        <v>114</v>
      </c>
      <c r="K26" s="7">
        <v>41</v>
      </c>
      <c r="N26" s="8" t="s">
        <v>254</v>
      </c>
      <c r="O26" s="8"/>
      <c r="P26" s="8"/>
      <c r="Q26" s="8"/>
      <c r="R26" s="8"/>
      <c r="S26" s="11" t="s">
        <v>142</v>
      </c>
      <c r="T26" s="11"/>
      <c r="U26" s="8" t="str">
        <f>_xlfn.CONCAT(Table1334724[[#This Row],[ID]])</f>
        <v>gen_frrs_down_participation_factor</v>
      </c>
      <c r="V26" s="8" t="s">
        <v>335</v>
      </c>
      <c r="W26" s="8" t="s">
        <v>193</v>
      </c>
      <c r="X26" s="8" t="s">
        <v>43</v>
      </c>
      <c r="Y26" s="8"/>
      <c r="Z26" s="8"/>
      <c r="AA26" s="8"/>
      <c r="AB26" s="8"/>
      <c r="AC26" s="8"/>
    </row>
    <row r="27" spans="1:29" s="7" customFormat="1">
      <c r="A27" s="7" t="s">
        <v>80</v>
      </c>
      <c r="B27" s="8" t="s">
        <v>157</v>
      </c>
      <c r="C27" s="8" t="s">
        <v>229</v>
      </c>
      <c r="D27" s="9">
        <v>0.6</v>
      </c>
      <c r="E27" s="8" t="s">
        <v>247</v>
      </c>
      <c r="F27" s="7" t="s">
        <v>41</v>
      </c>
      <c r="I27" s="8">
        <v>1000</v>
      </c>
      <c r="J27" s="7">
        <v>115</v>
      </c>
      <c r="K27" s="7">
        <v>41</v>
      </c>
      <c r="N27" s="8" t="s">
        <v>254</v>
      </c>
      <c r="O27" s="8"/>
      <c r="P27" s="8"/>
      <c r="Q27" s="8"/>
      <c r="R27" s="8"/>
      <c r="S27" s="11" t="s">
        <v>152</v>
      </c>
      <c r="T27" s="13"/>
      <c r="U27" s="8" t="str">
        <f>_xlfn.CONCAT(Table1334724[[#This Row],[ID]])</f>
        <v>gen_frrs_up_responsibility</v>
      </c>
      <c r="V27" s="8" t="s">
        <v>335</v>
      </c>
      <c r="W27" s="8" t="s">
        <v>196</v>
      </c>
      <c r="X27" s="8" t="s">
        <v>43</v>
      </c>
      <c r="Y27" s="8"/>
      <c r="Z27" s="8"/>
      <c r="AA27" s="8"/>
      <c r="AB27" s="8"/>
      <c r="AC27" s="8"/>
    </row>
    <row r="28" spans="1:29" s="7" customFormat="1">
      <c r="A28" s="7" t="s">
        <v>137</v>
      </c>
      <c r="B28" s="8" t="s">
        <v>157</v>
      </c>
      <c r="C28" s="8" t="s">
        <v>229</v>
      </c>
      <c r="D28" s="9">
        <v>0.6</v>
      </c>
      <c r="E28" s="8" t="s">
        <v>247</v>
      </c>
      <c r="F28" s="7" t="s">
        <v>41</v>
      </c>
      <c r="I28" s="8">
        <v>1000</v>
      </c>
      <c r="J28" s="7">
        <v>116</v>
      </c>
      <c r="K28" s="7">
        <v>41</v>
      </c>
      <c r="N28" s="8" t="s">
        <v>254</v>
      </c>
      <c r="O28" s="8"/>
      <c r="P28" s="8"/>
      <c r="Q28" s="8"/>
      <c r="R28" s="8"/>
      <c r="S28" s="11" t="s">
        <v>139</v>
      </c>
      <c r="T28" s="11"/>
      <c r="U28" s="8" t="str">
        <f>_xlfn.CONCAT(Table1334724[[#This Row],[ID]])</f>
        <v>gen_frrs_up_requirement</v>
      </c>
      <c r="V28" s="8" t="s">
        <v>335</v>
      </c>
      <c r="W28" s="8" t="s">
        <v>256</v>
      </c>
      <c r="X28" s="8" t="s">
        <v>43</v>
      </c>
      <c r="Y28" s="12"/>
      <c r="Z28" s="12"/>
      <c r="AA28" s="8"/>
      <c r="AB28" s="8"/>
      <c r="AC28" s="12"/>
    </row>
    <row r="29" spans="1:29" s="7" customFormat="1">
      <c r="A29" s="7" t="s">
        <v>78</v>
      </c>
      <c r="B29" s="8" t="s">
        <v>157</v>
      </c>
      <c r="C29" s="8" t="s">
        <v>229</v>
      </c>
      <c r="D29" s="9">
        <v>0.6</v>
      </c>
      <c r="E29" s="8" t="s">
        <v>247</v>
      </c>
      <c r="F29" s="7" t="s">
        <v>155</v>
      </c>
      <c r="I29" s="8">
        <v>1000</v>
      </c>
      <c r="J29" s="7">
        <v>117</v>
      </c>
      <c r="K29" s="7">
        <v>41</v>
      </c>
      <c r="N29" s="8" t="s">
        <v>254</v>
      </c>
      <c r="O29" s="8"/>
      <c r="P29" s="10"/>
      <c r="Q29" s="8"/>
      <c r="R29" s="8"/>
      <c r="S29" s="11" t="s">
        <v>143</v>
      </c>
      <c r="T29" s="11"/>
      <c r="U29" s="8" t="str">
        <f>_xlfn.CONCAT(Table1334724[[#This Row],[ID]])</f>
        <v>gen_frrs_up_participation_factor</v>
      </c>
      <c r="V29" s="8" t="s">
        <v>335</v>
      </c>
      <c r="W29" s="8" t="s">
        <v>194</v>
      </c>
      <c r="X29" s="8" t="s">
        <v>43</v>
      </c>
      <c r="Y29" s="8"/>
      <c r="Z29" s="8"/>
      <c r="AA29" s="8"/>
      <c r="AB29" s="8"/>
      <c r="AC29" s="8"/>
    </row>
    <row r="30" spans="1:29" s="7" customFormat="1">
      <c r="A30" s="7" t="s">
        <v>90</v>
      </c>
      <c r="B30" s="8" t="s">
        <v>158</v>
      </c>
      <c r="C30" s="8" t="s">
        <v>229</v>
      </c>
      <c r="D30" s="9">
        <v>0.6</v>
      </c>
      <c r="E30" s="8" t="s">
        <v>247</v>
      </c>
      <c r="F30" s="7" t="s">
        <v>91</v>
      </c>
      <c r="I30" s="8">
        <v>1000</v>
      </c>
      <c r="J30" s="7">
        <v>118</v>
      </c>
      <c r="K30" s="7">
        <v>41</v>
      </c>
      <c r="N30" s="8" t="s">
        <v>254</v>
      </c>
      <c r="O30" s="8"/>
      <c r="P30" s="8"/>
      <c r="Q30" s="8"/>
      <c r="R30" s="8"/>
      <c r="S30" s="8"/>
      <c r="T30" s="8"/>
      <c r="U30" s="8" t="str">
        <f>_xlfn.CONCAT(Table1334724[[#This Row],[ID]])</f>
        <v>gen_lmp</v>
      </c>
      <c r="V30" s="8" t="s">
        <v>335</v>
      </c>
      <c r="W30" s="8" t="s">
        <v>185</v>
      </c>
      <c r="X30" s="8" t="s">
        <v>43</v>
      </c>
      <c r="Y30" s="14"/>
      <c r="Z30" s="14"/>
      <c r="AC30" s="8"/>
    </row>
    <row r="31" spans="1:29" s="7" customFormat="1">
      <c r="A31" s="7" t="s">
        <v>92</v>
      </c>
      <c r="B31" s="8" t="s">
        <v>158</v>
      </c>
      <c r="C31" s="8" t="s">
        <v>229</v>
      </c>
      <c r="D31" s="9">
        <v>0.6</v>
      </c>
      <c r="E31" s="8" t="s">
        <v>247</v>
      </c>
      <c r="F31" s="7" t="s">
        <v>41</v>
      </c>
      <c r="I31" s="8">
        <v>1000</v>
      </c>
      <c r="J31" s="7">
        <v>119</v>
      </c>
      <c r="K31" s="7">
        <v>41</v>
      </c>
      <c r="N31" s="8" t="s">
        <v>254</v>
      </c>
      <c r="O31" s="8"/>
      <c r="P31" s="8"/>
      <c r="Q31" s="8"/>
      <c r="R31" s="8"/>
      <c r="S31" s="8" t="s">
        <v>151</v>
      </c>
      <c r="T31" s="8"/>
      <c r="U31" s="8" t="str">
        <f>_xlfn.CONCAT(Table1334724[[#This Row],[ID]])</f>
        <v>gen_basepoint</v>
      </c>
      <c r="V31" s="8" t="s">
        <v>335</v>
      </c>
      <c r="W31" s="8" t="s">
        <v>186</v>
      </c>
      <c r="X31" s="8" t="s">
        <v>43</v>
      </c>
      <c r="Y31" s="14"/>
      <c r="Z31" s="14"/>
      <c r="AC31" s="8"/>
    </row>
    <row r="32" spans="1:29" s="7" customFormat="1">
      <c r="A32" s="7" t="s">
        <v>93</v>
      </c>
      <c r="B32" s="8" t="s">
        <v>158</v>
      </c>
      <c r="C32" s="8" t="s">
        <v>229</v>
      </c>
      <c r="D32" s="9">
        <v>0.6</v>
      </c>
      <c r="E32" s="8" t="s">
        <v>247</v>
      </c>
      <c r="F32" s="7" t="s">
        <v>41</v>
      </c>
      <c r="I32" s="8">
        <v>1000</v>
      </c>
      <c r="J32" s="7">
        <v>120</v>
      </c>
      <c r="K32" s="7">
        <v>41</v>
      </c>
      <c r="N32" s="8" t="s">
        <v>254</v>
      </c>
      <c r="O32" s="8"/>
      <c r="P32" s="8"/>
      <c r="Q32" s="8"/>
      <c r="R32" s="8"/>
      <c r="S32" s="8" t="s">
        <v>153</v>
      </c>
      <c r="T32" s="8"/>
      <c r="U32" s="8" t="str">
        <f>_xlfn.CONCAT(Table1334724[[#This Row],[ID]])</f>
        <v>gen_updated_basepoint</v>
      </c>
      <c r="V32" s="8" t="s">
        <v>335</v>
      </c>
      <c r="W32" s="8" t="s">
        <v>187</v>
      </c>
      <c r="X32" s="8" t="s">
        <v>43</v>
      </c>
      <c r="Y32" s="14"/>
      <c r="Z32" s="14"/>
      <c r="AC32" s="8"/>
    </row>
    <row r="33" spans="1:29" s="7" customFormat="1">
      <c r="A33" s="7" t="s">
        <v>240</v>
      </c>
      <c r="B33" s="7" t="s">
        <v>157</v>
      </c>
      <c r="C33" s="7" t="s">
        <v>229</v>
      </c>
      <c r="D33" s="9">
        <v>0.6</v>
      </c>
      <c r="E33" s="8" t="s">
        <v>247</v>
      </c>
      <c r="F33" s="7" t="s">
        <v>241</v>
      </c>
      <c r="I33" s="8"/>
      <c r="J33" s="7">
        <v>121</v>
      </c>
      <c r="K33" s="7">
        <v>41</v>
      </c>
      <c r="N33" s="8" t="s">
        <v>254</v>
      </c>
      <c r="U33" s="8" t="str">
        <f>_xlfn.CONCAT(Table1334724[[#This Row],[ID]])</f>
        <v>gen_resource_status</v>
      </c>
      <c r="V33" s="8" t="s">
        <v>335</v>
      </c>
      <c r="W33" s="7" t="s">
        <v>244</v>
      </c>
      <c r="X33" s="7" t="s">
        <v>43</v>
      </c>
    </row>
    <row r="34" spans="1:29" s="7" customFormat="1">
      <c r="A34" s="7" t="s">
        <v>105</v>
      </c>
      <c r="B34" s="8" t="s">
        <v>157</v>
      </c>
      <c r="C34" s="8" t="s">
        <v>229</v>
      </c>
      <c r="D34" s="9">
        <v>0.6</v>
      </c>
      <c r="E34" s="8" t="s">
        <v>247</v>
      </c>
      <c r="F34" s="7" t="s">
        <v>41</v>
      </c>
      <c r="I34" s="8">
        <v>1000</v>
      </c>
      <c r="J34" s="7">
        <v>130</v>
      </c>
      <c r="K34" s="7">
        <v>41</v>
      </c>
      <c r="N34" s="8" t="s">
        <v>254</v>
      </c>
      <c r="O34" s="8"/>
      <c r="P34" s="8"/>
      <c r="Q34" s="8"/>
      <c r="R34" s="8"/>
      <c r="S34" s="7" t="s">
        <v>152</v>
      </c>
      <c r="U34" s="8" t="str">
        <f>_xlfn.CONCAT(Table1334724[[#This Row],[ID]])</f>
        <v>load_ns_responsibility</v>
      </c>
      <c r="V34" s="8" t="s">
        <v>335</v>
      </c>
      <c r="W34" s="7" t="s">
        <v>199</v>
      </c>
      <c r="X34" s="8" t="s">
        <v>43</v>
      </c>
      <c r="Y34" s="14"/>
      <c r="Z34" s="14"/>
      <c r="AC34" s="8"/>
    </row>
    <row r="35" spans="1:29" s="7" customFormat="1">
      <c r="A35" s="7" t="s">
        <v>144</v>
      </c>
      <c r="B35" s="8" t="s">
        <v>157</v>
      </c>
      <c r="C35" s="8" t="s">
        <v>229</v>
      </c>
      <c r="D35" s="9">
        <v>0.6</v>
      </c>
      <c r="E35" s="8" t="s">
        <v>247</v>
      </c>
      <c r="F35" s="7" t="s">
        <v>41</v>
      </c>
      <c r="I35" s="8">
        <v>1000</v>
      </c>
      <c r="J35" s="7">
        <v>131</v>
      </c>
      <c r="K35" s="7">
        <v>41</v>
      </c>
      <c r="N35" s="8" t="s">
        <v>254</v>
      </c>
      <c r="O35" s="8"/>
      <c r="P35" s="8"/>
      <c r="Q35" s="8"/>
      <c r="R35" s="8"/>
      <c r="S35" s="7" t="s">
        <v>139</v>
      </c>
      <c r="T35" s="11"/>
      <c r="U35" s="8" t="str">
        <f>_xlfn.CONCAT(Table1334724[[#This Row],[ID]])</f>
        <v>load_ns_requirement</v>
      </c>
      <c r="V35" s="8" t="s">
        <v>335</v>
      </c>
      <c r="W35" s="8" t="s">
        <v>200</v>
      </c>
      <c r="X35" s="8" t="s">
        <v>43</v>
      </c>
      <c r="Y35" s="12"/>
      <c r="Z35" s="12"/>
      <c r="AA35" s="8"/>
      <c r="AB35" s="8"/>
      <c r="AC35" s="12"/>
    </row>
    <row r="36" spans="1:29" s="7" customFormat="1">
      <c r="A36" s="7" t="s">
        <v>106</v>
      </c>
      <c r="B36" s="8" t="s">
        <v>157</v>
      </c>
      <c r="C36" s="8" t="s">
        <v>229</v>
      </c>
      <c r="D36" s="9">
        <v>0.6</v>
      </c>
      <c r="E36" s="8" t="s">
        <v>247</v>
      </c>
      <c r="F36" s="7" t="s">
        <v>41</v>
      </c>
      <c r="I36" s="8">
        <v>1000</v>
      </c>
      <c r="J36" s="7">
        <v>132</v>
      </c>
      <c r="K36" s="7">
        <v>41</v>
      </c>
      <c r="N36" s="8" t="s">
        <v>254</v>
      </c>
      <c r="O36" s="8"/>
      <c r="P36" s="8"/>
      <c r="Q36" s="8"/>
      <c r="R36" s="8"/>
      <c r="S36" s="7" t="s">
        <v>140</v>
      </c>
      <c r="U36" s="8" t="str">
        <f>_xlfn.CONCAT(Table1334724[[#This Row],[ID]])</f>
        <v>load_ns_schedule</v>
      </c>
      <c r="V36" s="8" t="s">
        <v>335</v>
      </c>
      <c r="W36" s="8" t="s">
        <v>201</v>
      </c>
      <c r="X36" s="8" t="s">
        <v>43</v>
      </c>
      <c r="Y36" s="14"/>
      <c r="Z36" s="14"/>
      <c r="AC36" s="8"/>
    </row>
    <row r="37" spans="1:29" s="7" customFormat="1">
      <c r="A37" s="7" t="s">
        <v>108</v>
      </c>
      <c r="B37" s="8" t="s">
        <v>157</v>
      </c>
      <c r="C37" s="8" t="s">
        <v>229</v>
      </c>
      <c r="D37" s="9">
        <v>0.6</v>
      </c>
      <c r="E37" s="8" t="s">
        <v>247</v>
      </c>
      <c r="F37" s="7" t="s">
        <v>41</v>
      </c>
      <c r="I37" s="8">
        <v>1000</v>
      </c>
      <c r="J37" s="7">
        <v>133</v>
      </c>
      <c r="K37" s="7">
        <v>41</v>
      </c>
      <c r="N37" s="8" t="s">
        <v>254</v>
      </c>
      <c r="O37" s="8"/>
      <c r="P37" s="8"/>
      <c r="Q37" s="8"/>
      <c r="R37" s="8"/>
      <c r="S37" s="7" t="s">
        <v>152</v>
      </c>
      <c r="U37" s="8" t="str">
        <f>_xlfn.CONCAT(Table1334724[[#This Row],[ID]])</f>
        <v>load_reg_down_responsibility</v>
      </c>
      <c r="V37" s="8" t="s">
        <v>335</v>
      </c>
      <c r="W37" s="8" t="s">
        <v>202</v>
      </c>
      <c r="X37" s="8" t="s">
        <v>43</v>
      </c>
      <c r="Y37" s="14"/>
      <c r="Z37" s="14"/>
      <c r="AC37" s="8"/>
    </row>
    <row r="38" spans="1:29" s="7" customFormat="1">
      <c r="A38" s="7" t="s">
        <v>145</v>
      </c>
      <c r="B38" s="8" t="s">
        <v>157</v>
      </c>
      <c r="C38" s="8" t="s">
        <v>229</v>
      </c>
      <c r="D38" s="9">
        <v>0.6</v>
      </c>
      <c r="E38" s="8" t="s">
        <v>247</v>
      </c>
      <c r="F38" s="7" t="s">
        <v>41</v>
      </c>
      <c r="I38" s="8">
        <v>1000</v>
      </c>
      <c r="J38" s="7">
        <v>134</v>
      </c>
      <c r="K38" s="7">
        <v>41</v>
      </c>
      <c r="N38" s="8" t="s">
        <v>254</v>
      </c>
      <c r="O38" s="8"/>
      <c r="P38" s="8"/>
      <c r="Q38" s="8"/>
      <c r="R38" s="8"/>
      <c r="S38" s="7" t="s">
        <v>139</v>
      </c>
      <c r="T38" s="11"/>
      <c r="U38" s="8" t="str">
        <f>_xlfn.CONCAT(Table1334724[[#This Row],[ID]])</f>
        <v>load_reg_down_requirement</v>
      </c>
      <c r="V38" s="8" t="s">
        <v>335</v>
      </c>
      <c r="W38" s="8" t="s">
        <v>203</v>
      </c>
      <c r="X38" s="8" t="s">
        <v>43</v>
      </c>
      <c r="Y38" s="12"/>
      <c r="Z38" s="12"/>
      <c r="AA38" s="8"/>
      <c r="AB38" s="8"/>
      <c r="AC38" s="12"/>
    </row>
    <row r="39" spans="1:29" s="7" customFormat="1">
      <c r="A39" s="7" t="s">
        <v>107</v>
      </c>
      <c r="B39" s="8" t="s">
        <v>157</v>
      </c>
      <c r="C39" s="8" t="s">
        <v>229</v>
      </c>
      <c r="D39" s="9">
        <v>0.6</v>
      </c>
      <c r="E39" s="8" t="s">
        <v>247</v>
      </c>
      <c r="F39" s="7" t="s">
        <v>155</v>
      </c>
      <c r="I39" s="8">
        <v>1000</v>
      </c>
      <c r="J39" s="7">
        <v>135</v>
      </c>
      <c r="K39" s="7">
        <v>41</v>
      </c>
      <c r="N39" s="8" t="s">
        <v>254</v>
      </c>
      <c r="O39" s="8"/>
      <c r="P39" s="8"/>
      <c r="Q39" s="8"/>
      <c r="R39" s="8"/>
      <c r="S39" s="7" t="s">
        <v>138</v>
      </c>
      <c r="U39" s="8" t="str">
        <f>_xlfn.CONCAT(Table1334724[[#This Row],[ID]])</f>
        <v>load_reg_down_participation</v>
      </c>
      <c r="V39" s="8" t="s">
        <v>335</v>
      </c>
      <c r="W39" s="8" t="s">
        <v>204</v>
      </c>
      <c r="X39" s="8" t="s">
        <v>43</v>
      </c>
      <c r="Y39" s="14"/>
      <c r="Z39" s="14"/>
      <c r="AC39" s="8"/>
    </row>
    <row r="40" spans="1:29" s="7" customFormat="1">
      <c r="A40" s="7" t="s">
        <v>109</v>
      </c>
      <c r="B40" s="8" t="s">
        <v>157</v>
      </c>
      <c r="C40" s="8" t="s">
        <v>229</v>
      </c>
      <c r="D40" s="9">
        <v>0.6</v>
      </c>
      <c r="E40" s="8" t="s">
        <v>247</v>
      </c>
      <c r="F40" s="7" t="s">
        <v>41</v>
      </c>
      <c r="I40" s="8">
        <v>1000</v>
      </c>
      <c r="J40" s="7">
        <v>136</v>
      </c>
      <c r="K40" s="7">
        <v>41</v>
      </c>
      <c r="N40" s="8" t="s">
        <v>254</v>
      </c>
      <c r="O40" s="8"/>
      <c r="P40" s="8"/>
      <c r="Q40" s="8"/>
      <c r="R40" s="8"/>
      <c r="S40" s="7" t="s">
        <v>152</v>
      </c>
      <c r="U40" s="8" t="str">
        <f>_xlfn.CONCAT(Table1334724[[#This Row],[ID]])</f>
        <v>load_rrs_responsibility</v>
      </c>
      <c r="V40" s="8" t="s">
        <v>335</v>
      </c>
      <c r="W40" s="8" t="s">
        <v>205</v>
      </c>
      <c r="X40" s="8" t="s">
        <v>43</v>
      </c>
      <c r="Y40" s="14"/>
      <c r="Z40" s="14"/>
      <c r="AC40" s="8"/>
    </row>
    <row r="41" spans="1:29" s="7" customFormat="1">
      <c r="A41" s="7" t="s">
        <v>146</v>
      </c>
      <c r="B41" s="8" t="s">
        <v>157</v>
      </c>
      <c r="C41" s="8" t="s">
        <v>229</v>
      </c>
      <c r="D41" s="9">
        <v>0.6</v>
      </c>
      <c r="E41" s="8" t="s">
        <v>247</v>
      </c>
      <c r="F41" s="7" t="s">
        <v>41</v>
      </c>
      <c r="I41" s="8">
        <v>1000</v>
      </c>
      <c r="J41" s="7">
        <v>137</v>
      </c>
      <c r="K41" s="7">
        <v>41</v>
      </c>
      <c r="N41" s="8" t="s">
        <v>254</v>
      </c>
      <c r="O41" s="8"/>
      <c r="P41" s="8"/>
      <c r="Q41" s="8"/>
      <c r="R41" s="8"/>
      <c r="S41" s="7" t="s">
        <v>139</v>
      </c>
      <c r="T41" s="11"/>
      <c r="U41" s="8" t="str">
        <f>_xlfn.CONCAT(Table1334724[[#This Row],[ID]])</f>
        <v>load_rrs_requirement</v>
      </c>
      <c r="V41" s="8" t="s">
        <v>335</v>
      </c>
      <c r="W41" s="8" t="s">
        <v>206</v>
      </c>
      <c r="X41" s="8" t="s">
        <v>43</v>
      </c>
      <c r="Y41" s="12"/>
      <c r="Z41" s="12"/>
      <c r="AA41" s="8"/>
      <c r="AB41" s="8"/>
      <c r="AC41" s="12"/>
    </row>
    <row r="42" spans="1:29" s="7" customFormat="1">
      <c r="A42" s="7" t="s">
        <v>110</v>
      </c>
      <c r="B42" s="8" t="s">
        <v>157</v>
      </c>
      <c r="C42" s="8" t="s">
        <v>229</v>
      </c>
      <c r="D42" s="9">
        <v>0.6</v>
      </c>
      <c r="E42" s="8" t="s">
        <v>247</v>
      </c>
      <c r="F42" s="7" t="s">
        <v>41</v>
      </c>
      <c r="I42" s="8">
        <v>1000</v>
      </c>
      <c r="J42" s="7">
        <v>138</v>
      </c>
      <c r="K42" s="7">
        <v>41</v>
      </c>
      <c r="N42" s="8" t="s">
        <v>254</v>
      </c>
      <c r="O42" s="8"/>
      <c r="P42" s="8"/>
      <c r="Q42" s="8"/>
      <c r="R42" s="8"/>
      <c r="S42" s="7" t="s">
        <v>140</v>
      </c>
      <c r="U42" s="8" t="str">
        <f>_xlfn.CONCAT(Table1334724[[#This Row],[ID]])</f>
        <v>load_rrs_schedule</v>
      </c>
      <c r="V42" s="8" t="s">
        <v>335</v>
      </c>
      <c r="W42" s="8" t="s">
        <v>207</v>
      </c>
      <c r="X42" s="8" t="s">
        <v>43</v>
      </c>
      <c r="Y42" s="14"/>
      <c r="Z42" s="14"/>
      <c r="AC42" s="8"/>
    </row>
    <row r="43" spans="1:29" s="7" customFormat="1">
      <c r="A43" s="7" t="s">
        <v>112</v>
      </c>
      <c r="B43" s="8" t="s">
        <v>157</v>
      </c>
      <c r="C43" s="8" t="s">
        <v>229</v>
      </c>
      <c r="D43" s="9">
        <v>0.6</v>
      </c>
      <c r="E43" s="8" t="s">
        <v>247</v>
      </c>
      <c r="F43" s="7" t="s">
        <v>41</v>
      </c>
      <c r="I43" s="8">
        <v>1000</v>
      </c>
      <c r="J43" s="7">
        <v>139</v>
      </c>
      <c r="K43" s="7">
        <v>41</v>
      </c>
      <c r="N43" s="8" t="s">
        <v>254</v>
      </c>
      <c r="O43" s="8"/>
      <c r="P43" s="8"/>
      <c r="Q43" s="8"/>
      <c r="R43" s="8"/>
      <c r="S43" s="7" t="s">
        <v>152</v>
      </c>
      <c r="U43" s="8" t="str">
        <f>_xlfn.CONCAT(Table1334724[[#This Row],[ID]])</f>
        <v>load_reg_up_responsibility</v>
      </c>
      <c r="V43" s="8" t="s">
        <v>335</v>
      </c>
      <c r="W43" s="8" t="s">
        <v>208</v>
      </c>
      <c r="X43" s="8" t="s">
        <v>43</v>
      </c>
      <c r="Y43" s="14"/>
      <c r="Z43" s="14"/>
      <c r="AC43" s="8"/>
    </row>
    <row r="44" spans="1:29" s="7" customFormat="1">
      <c r="A44" s="7" t="s">
        <v>147</v>
      </c>
      <c r="B44" s="8" t="s">
        <v>157</v>
      </c>
      <c r="C44" s="8" t="s">
        <v>229</v>
      </c>
      <c r="D44" s="9">
        <v>0.6</v>
      </c>
      <c r="E44" s="8" t="s">
        <v>247</v>
      </c>
      <c r="F44" s="7" t="s">
        <v>41</v>
      </c>
      <c r="I44" s="8">
        <v>1000</v>
      </c>
      <c r="J44" s="7">
        <v>140</v>
      </c>
      <c r="K44" s="7">
        <v>41</v>
      </c>
      <c r="N44" s="8" t="s">
        <v>254</v>
      </c>
      <c r="O44" s="8"/>
      <c r="P44" s="8"/>
      <c r="Q44" s="8"/>
      <c r="R44" s="8"/>
      <c r="S44" s="7" t="s">
        <v>139</v>
      </c>
      <c r="T44" s="11"/>
      <c r="U44" s="8" t="str">
        <f>_xlfn.CONCAT(Table1334724[[#This Row],[ID]])</f>
        <v>load_reg_up_requirement</v>
      </c>
      <c r="V44" s="8" t="s">
        <v>335</v>
      </c>
      <c r="W44" s="8" t="s">
        <v>209</v>
      </c>
      <c r="X44" s="8" t="s">
        <v>43</v>
      </c>
      <c r="Y44" s="12"/>
      <c r="Z44" s="12"/>
      <c r="AA44" s="8"/>
      <c r="AB44" s="8"/>
      <c r="AC44" s="12"/>
    </row>
    <row r="45" spans="1:29" s="7" customFormat="1">
      <c r="A45" s="7" t="s">
        <v>111</v>
      </c>
      <c r="B45" s="8" t="s">
        <v>157</v>
      </c>
      <c r="C45" s="8" t="s">
        <v>229</v>
      </c>
      <c r="D45" s="9">
        <v>0.6</v>
      </c>
      <c r="E45" s="8" t="s">
        <v>247</v>
      </c>
      <c r="F45" s="7" t="s">
        <v>155</v>
      </c>
      <c r="I45" s="8">
        <v>1000</v>
      </c>
      <c r="J45" s="7">
        <v>141</v>
      </c>
      <c r="K45" s="7">
        <v>41</v>
      </c>
      <c r="N45" s="8" t="s">
        <v>254</v>
      </c>
      <c r="O45" s="8"/>
      <c r="P45" s="8"/>
      <c r="Q45" s="8"/>
      <c r="R45" s="8"/>
      <c r="S45" s="7" t="s">
        <v>138</v>
      </c>
      <c r="U45" s="8" t="str">
        <f>_xlfn.CONCAT(Table1334724[[#This Row],[ID]])</f>
        <v>load_reg_up_participation_factor</v>
      </c>
      <c r="V45" s="8" t="s">
        <v>335</v>
      </c>
      <c r="W45" s="8" t="s">
        <v>210</v>
      </c>
      <c r="X45" s="8" t="s">
        <v>43</v>
      </c>
      <c r="Y45" s="14"/>
      <c r="Z45" s="14"/>
      <c r="AC45" s="8"/>
    </row>
    <row r="46" spans="1:29" s="7" customFormat="1">
      <c r="A46" s="7" t="s">
        <v>115</v>
      </c>
      <c r="B46" s="8" t="s">
        <v>157</v>
      </c>
      <c r="C46" s="8" t="s">
        <v>229</v>
      </c>
      <c r="D46" s="9">
        <v>0.6</v>
      </c>
      <c r="E46" s="8" t="s">
        <v>247</v>
      </c>
      <c r="F46" s="7" t="s">
        <v>41</v>
      </c>
      <c r="I46" s="8">
        <v>1000</v>
      </c>
      <c r="J46" s="7">
        <v>142</v>
      </c>
      <c r="K46" s="7">
        <v>41</v>
      </c>
      <c r="N46" s="8" t="s">
        <v>254</v>
      </c>
      <c r="O46" s="8"/>
      <c r="P46" s="10"/>
      <c r="Q46" s="8"/>
      <c r="R46" s="8"/>
      <c r="S46" s="7" t="s">
        <v>152</v>
      </c>
      <c r="T46" s="13"/>
      <c r="U46" s="8" t="str">
        <f>_xlfn.CONCAT(Table1334724[[#This Row],[ID]])</f>
        <v>load_frrs_down_responsibility</v>
      </c>
      <c r="V46" s="8" t="s">
        <v>335</v>
      </c>
      <c r="W46" s="8" t="s">
        <v>260</v>
      </c>
      <c r="X46" s="8" t="s">
        <v>43</v>
      </c>
      <c r="Y46" s="8"/>
      <c r="Z46" s="8"/>
      <c r="AA46" s="8"/>
      <c r="AB46" s="8"/>
      <c r="AC46" s="8"/>
    </row>
    <row r="47" spans="1:29" s="7" customFormat="1">
      <c r="A47" s="7" t="s">
        <v>148</v>
      </c>
      <c r="B47" s="8" t="s">
        <v>157</v>
      </c>
      <c r="C47" s="8" t="s">
        <v>229</v>
      </c>
      <c r="D47" s="9">
        <v>0.6</v>
      </c>
      <c r="E47" s="8" t="s">
        <v>247</v>
      </c>
      <c r="F47" s="7" t="s">
        <v>41</v>
      </c>
      <c r="I47" s="8">
        <v>1000</v>
      </c>
      <c r="J47" s="7">
        <v>143</v>
      </c>
      <c r="K47" s="7">
        <v>41</v>
      </c>
      <c r="N47" s="8" t="s">
        <v>254</v>
      </c>
      <c r="O47" s="8"/>
      <c r="P47" s="10"/>
      <c r="Q47" s="8"/>
      <c r="R47" s="8"/>
      <c r="S47" s="7" t="s">
        <v>139</v>
      </c>
      <c r="T47" s="11"/>
      <c r="U47" s="8" t="str">
        <f>_xlfn.CONCAT(Table1334724[[#This Row],[ID]])</f>
        <v>load_frrs_down_requirement</v>
      </c>
      <c r="V47" s="8" t="s">
        <v>335</v>
      </c>
      <c r="W47" s="8" t="s">
        <v>211</v>
      </c>
      <c r="X47" s="8" t="s">
        <v>43</v>
      </c>
      <c r="Y47" s="12"/>
      <c r="Z47" s="12"/>
      <c r="AA47" s="8"/>
      <c r="AB47" s="8"/>
      <c r="AC47" s="12"/>
    </row>
    <row r="48" spans="1:29" s="7" customFormat="1">
      <c r="A48" s="7" t="s">
        <v>113</v>
      </c>
      <c r="B48" s="8" t="s">
        <v>157</v>
      </c>
      <c r="C48" s="8" t="s">
        <v>229</v>
      </c>
      <c r="D48" s="9">
        <v>0.6</v>
      </c>
      <c r="E48" s="8" t="s">
        <v>247</v>
      </c>
      <c r="F48" s="7" t="s">
        <v>155</v>
      </c>
      <c r="I48" s="8">
        <v>1000</v>
      </c>
      <c r="J48" s="7">
        <v>144</v>
      </c>
      <c r="K48" s="7">
        <v>41</v>
      </c>
      <c r="N48" s="8" t="s">
        <v>254</v>
      </c>
      <c r="O48" s="8"/>
      <c r="P48" s="8"/>
      <c r="Q48" s="8"/>
      <c r="R48" s="8"/>
      <c r="S48" s="7" t="s">
        <v>138</v>
      </c>
      <c r="T48" s="13"/>
      <c r="U48" s="8" t="str">
        <f>_xlfn.CONCAT(Table1334724[[#This Row],[ID]])</f>
        <v>load_frrs_down_participation_factor</v>
      </c>
      <c r="V48" s="8" t="s">
        <v>335</v>
      </c>
      <c r="W48" s="8" t="s">
        <v>212</v>
      </c>
      <c r="X48" s="8" t="s">
        <v>43</v>
      </c>
      <c r="Y48" s="8"/>
      <c r="Z48" s="8"/>
      <c r="AA48" s="8"/>
      <c r="AB48" s="8"/>
      <c r="AC48" s="8"/>
    </row>
    <row r="49" spans="1:29" s="7" customFormat="1">
      <c r="A49" s="7" t="s">
        <v>116</v>
      </c>
      <c r="B49" s="8" t="s">
        <v>157</v>
      </c>
      <c r="C49" s="8" t="s">
        <v>229</v>
      </c>
      <c r="D49" s="9">
        <v>0.6</v>
      </c>
      <c r="E49" s="8" t="s">
        <v>247</v>
      </c>
      <c r="F49" s="7" t="s">
        <v>41</v>
      </c>
      <c r="I49" s="8">
        <v>1000</v>
      </c>
      <c r="J49" s="7">
        <v>145</v>
      </c>
      <c r="K49" s="7">
        <v>41</v>
      </c>
      <c r="N49" s="8" t="s">
        <v>254</v>
      </c>
      <c r="O49" s="8"/>
      <c r="P49" s="8"/>
      <c r="Q49" s="8"/>
      <c r="R49" s="8"/>
      <c r="S49" s="7" t="s">
        <v>152</v>
      </c>
      <c r="T49" s="13"/>
      <c r="U49" s="8" t="str">
        <f>_xlfn.CONCAT(Table1334724[[#This Row],[ID]])</f>
        <v>load_frrs_up_responsibility</v>
      </c>
      <c r="V49" s="8" t="s">
        <v>335</v>
      </c>
      <c r="W49" s="8" t="s">
        <v>213</v>
      </c>
      <c r="X49" s="8" t="s">
        <v>43</v>
      </c>
      <c r="Y49" s="8"/>
      <c r="Z49" s="8"/>
      <c r="AA49" s="8"/>
      <c r="AB49" s="8"/>
      <c r="AC49" s="8"/>
    </row>
    <row r="50" spans="1:29" s="7" customFormat="1">
      <c r="A50" s="7" t="s">
        <v>149</v>
      </c>
      <c r="B50" s="8" t="s">
        <v>157</v>
      </c>
      <c r="C50" s="8" t="s">
        <v>229</v>
      </c>
      <c r="D50" s="9">
        <v>0.6</v>
      </c>
      <c r="E50" s="8" t="s">
        <v>247</v>
      </c>
      <c r="F50" s="7" t="s">
        <v>41</v>
      </c>
      <c r="I50" s="8">
        <v>1000</v>
      </c>
      <c r="J50" s="7">
        <v>146</v>
      </c>
      <c r="K50" s="7">
        <v>41</v>
      </c>
      <c r="N50" s="8" t="s">
        <v>254</v>
      </c>
      <c r="O50" s="8"/>
      <c r="P50" s="8"/>
      <c r="Q50" s="8"/>
      <c r="R50" s="8"/>
      <c r="S50" s="7" t="s">
        <v>139</v>
      </c>
      <c r="T50" s="11"/>
      <c r="U50" s="8" t="str">
        <f>_xlfn.CONCAT(Table1334724[[#This Row],[ID]])</f>
        <v>load_frrs_up_requirement</v>
      </c>
      <c r="V50" s="8" t="s">
        <v>335</v>
      </c>
      <c r="W50" s="8" t="s">
        <v>255</v>
      </c>
      <c r="X50" s="8" t="s">
        <v>43</v>
      </c>
      <c r="Y50" s="12"/>
      <c r="Z50" s="12"/>
      <c r="AA50" s="8"/>
      <c r="AB50" s="8"/>
      <c r="AC50" s="12"/>
    </row>
    <row r="51" spans="1:29" s="7" customFormat="1">
      <c r="A51" s="7" t="s">
        <v>114</v>
      </c>
      <c r="B51" s="8" t="s">
        <v>157</v>
      </c>
      <c r="C51" s="8" t="s">
        <v>229</v>
      </c>
      <c r="D51" s="9">
        <v>0.6</v>
      </c>
      <c r="E51" s="8" t="s">
        <v>247</v>
      </c>
      <c r="F51" s="7" t="s">
        <v>155</v>
      </c>
      <c r="I51" s="8">
        <v>1000</v>
      </c>
      <c r="J51" s="7">
        <v>147</v>
      </c>
      <c r="K51" s="7">
        <v>41</v>
      </c>
      <c r="N51" s="8" t="s">
        <v>254</v>
      </c>
      <c r="O51" s="8"/>
      <c r="P51" s="8"/>
      <c r="Q51" s="8"/>
      <c r="R51" s="8"/>
      <c r="S51" s="7" t="s">
        <v>138</v>
      </c>
      <c r="T51" s="13"/>
      <c r="U51" s="8" t="str">
        <f>_xlfn.CONCAT(Table1334724[[#This Row],[ID]])</f>
        <v>load_frrs_up_participation_factor</v>
      </c>
      <c r="V51" s="8" t="s">
        <v>335</v>
      </c>
      <c r="W51" s="8" t="s">
        <v>214</v>
      </c>
      <c r="X51" s="8" t="s">
        <v>43</v>
      </c>
      <c r="Y51" s="8"/>
      <c r="Z51" s="8"/>
      <c r="AA51" s="8"/>
      <c r="AB51" s="8"/>
      <c r="AC51" s="8"/>
    </row>
    <row r="52" spans="1:29" s="7" customFormat="1">
      <c r="A52" s="7" t="s">
        <v>118</v>
      </c>
      <c r="B52" s="8" t="s">
        <v>158</v>
      </c>
      <c r="C52" s="8" t="s">
        <v>229</v>
      </c>
      <c r="D52" s="9">
        <v>0.6</v>
      </c>
      <c r="E52" s="8" t="s">
        <v>247</v>
      </c>
      <c r="F52" s="7" t="s">
        <v>91</v>
      </c>
      <c r="I52" s="8">
        <v>1000</v>
      </c>
      <c r="J52" s="7">
        <v>148</v>
      </c>
      <c r="K52" s="7">
        <v>41</v>
      </c>
      <c r="N52" s="8" t="s">
        <v>254</v>
      </c>
      <c r="O52" s="8"/>
      <c r="P52" s="8"/>
      <c r="Q52" s="8"/>
      <c r="R52" s="8"/>
      <c r="S52" s="11"/>
      <c r="T52" s="11"/>
      <c r="U52" s="8" t="str">
        <f>_xlfn.CONCAT(Table1334724[[#This Row],[ID]])</f>
        <v>load_lmp</v>
      </c>
      <c r="V52" s="8" t="s">
        <v>335</v>
      </c>
      <c r="W52" s="8" t="s">
        <v>216</v>
      </c>
      <c r="X52" s="8" t="s">
        <v>43</v>
      </c>
      <c r="Y52" s="8"/>
      <c r="Z52" s="8"/>
      <c r="AA52" s="8"/>
      <c r="AB52" s="8"/>
      <c r="AC52" s="8"/>
    </row>
    <row r="53" spans="1:29" s="7" customFormat="1">
      <c r="A53" s="7" t="s">
        <v>119</v>
      </c>
      <c r="B53" s="8" t="s">
        <v>158</v>
      </c>
      <c r="C53" s="8" t="s">
        <v>229</v>
      </c>
      <c r="D53" s="9">
        <v>0.6</v>
      </c>
      <c r="E53" s="8" t="s">
        <v>247</v>
      </c>
      <c r="F53" s="7" t="s">
        <v>41</v>
      </c>
      <c r="I53" s="8">
        <v>1000</v>
      </c>
      <c r="J53" s="7">
        <v>149</v>
      </c>
      <c r="K53" s="7">
        <v>41</v>
      </c>
      <c r="N53" s="8" t="s">
        <v>254</v>
      </c>
      <c r="O53" s="8"/>
      <c r="P53" s="8"/>
      <c r="Q53" s="8"/>
      <c r="R53" s="8"/>
      <c r="S53" s="8" t="s">
        <v>151</v>
      </c>
      <c r="T53" s="11"/>
      <c r="U53" s="8" t="str">
        <f>_xlfn.CONCAT(Table1334724[[#This Row],[ID]])</f>
        <v>load_basepoint</v>
      </c>
      <c r="V53" s="8" t="s">
        <v>335</v>
      </c>
      <c r="W53" s="8" t="s">
        <v>217</v>
      </c>
      <c r="X53" s="8" t="s">
        <v>43</v>
      </c>
      <c r="Y53" s="8"/>
      <c r="Z53" s="8"/>
      <c r="AA53" s="8"/>
      <c r="AB53" s="8"/>
      <c r="AC53" s="8"/>
    </row>
    <row r="54" spans="1:29" s="7" customFormat="1">
      <c r="A54" s="7" t="s">
        <v>120</v>
      </c>
      <c r="B54" s="8" t="s">
        <v>158</v>
      </c>
      <c r="C54" s="8" t="s">
        <v>229</v>
      </c>
      <c r="D54" s="9">
        <v>0.6</v>
      </c>
      <c r="E54" s="8" t="s">
        <v>247</v>
      </c>
      <c r="F54" s="7" t="s">
        <v>41</v>
      </c>
      <c r="I54" s="8">
        <v>1000</v>
      </c>
      <c r="J54" s="7">
        <v>150</v>
      </c>
      <c r="K54" s="7">
        <v>41</v>
      </c>
      <c r="N54" s="8" t="s">
        <v>254</v>
      </c>
      <c r="O54" s="8"/>
      <c r="P54" s="8"/>
      <c r="Q54" s="8"/>
      <c r="R54" s="8"/>
      <c r="S54" s="8" t="s">
        <v>153</v>
      </c>
      <c r="T54" s="11"/>
      <c r="U54" s="8" t="str">
        <f>_xlfn.CONCAT(Table1334724[[#This Row],[ID]])</f>
        <v>load_updated_basepoint</v>
      </c>
      <c r="V54" s="8" t="s">
        <v>335</v>
      </c>
      <c r="W54" s="8" t="s">
        <v>218</v>
      </c>
      <c r="X54" s="8" t="s">
        <v>43</v>
      </c>
      <c r="Y54" s="8"/>
      <c r="Z54" s="8"/>
      <c r="AA54" s="8"/>
      <c r="AB54" s="8"/>
      <c r="AC54" s="8"/>
    </row>
    <row r="55" spans="1:29" s="7" customFormat="1">
      <c r="A55" s="7" t="s">
        <v>242</v>
      </c>
      <c r="B55" s="8" t="s">
        <v>157</v>
      </c>
      <c r="C55" s="8" t="s">
        <v>229</v>
      </c>
      <c r="D55" s="9">
        <v>0.6</v>
      </c>
      <c r="E55" s="8" t="s">
        <v>247</v>
      </c>
      <c r="F55" s="7" t="s">
        <v>241</v>
      </c>
      <c r="I55" s="8"/>
      <c r="J55" s="7">
        <v>151</v>
      </c>
      <c r="K55" s="7">
        <v>41</v>
      </c>
      <c r="N55" s="8" t="s">
        <v>254</v>
      </c>
      <c r="O55" s="8"/>
      <c r="P55" s="8"/>
      <c r="Q55" s="8"/>
      <c r="R55" s="8"/>
      <c r="S55" s="11"/>
      <c r="T55" s="11"/>
      <c r="U55" s="8" t="str">
        <f>_xlfn.CONCAT(Table1334724[[#This Row],[ID]])</f>
        <v>load_resource_status</v>
      </c>
      <c r="V55" s="8" t="s">
        <v>335</v>
      </c>
      <c r="W55" s="8" t="s">
        <v>243</v>
      </c>
      <c r="X55" s="8" t="s">
        <v>43</v>
      </c>
      <c r="Y55" s="8"/>
      <c r="Z55" s="8"/>
      <c r="AA55" s="8"/>
      <c r="AB55" s="8"/>
      <c r="AC55" s="8"/>
    </row>
    <row r="56" spans="1:29" s="7" customFormat="1">
      <c r="A56" s="7" t="s">
        <v>289</v>
      </c>
      <c r="B56" s="8" t="s">
        <v>157</v>
      </c>
      <c r="C56" s="8" t="s">
        <v>229</v>
      </c>
      <c r="D56" s="9">
        <v>0.6</v>
      </c>
      <c r="E56" s="8" t="s">
        <v>247</v>
      </c>
      <c r="F56" s="7" t="s">
        <v>299</v>
      </c>
      <c r="I56" s="8">
        <v>1000</v>
      </c>
      <c r="J56" s="7">
        <v>152</v>
      </c>
      <c r="K56" s="7">
        <v>41</v>
      </c>
      <c r="N56" s="8" t="s">
        <v>254</v>
      </c>
      <c r="O56" s="8"/>
      <c r="P56" s="8"/>
      <c r="Q56" s="8"/>
      <c r="R56" s="8"/>
      <c r="T56" s="13"/>
      <c r="U56" s="8" t="str">
        <f>_xlfn.CONCAT(Table1334724[[#This Row],[ID]])</f>
        <v>calculated_gen_rurs</v>
      </c>
      <c r="V56" s="8" t="s">
        <v>335</v>
      </c>
      <c r="W56" s="8" t="s">
        <v>281</v>
      </c>
      <c r="X56" s="8" t="s">
        <v>43</v>
      </c>
      <c r="Y56" s="8"/>
      <c r="Z56" s="8"/>
      <c r="AA56" s="8"/>
      <c r="AB56" s="8"/>
      <c r="AC56" s="8"/>
    </row>
    <row r="57" spans="1:29" s="7" customFormat="1">
      <c r="A57" s="7" t="s">
        <v>290</v>
      </c>
      <c r="B57" s="8" t="s">
        <v>157</v>
      </c>
      <c r="C57" s="8" t="s">
        <v>229</v>
      </c>
      <c r="D57" s="9">
        <v>0.6</v>
      </c>
      <c r="E57" s="8" t="s">
        <v>247</v>
      </c>
      <c r="F57" s="7" t="s">
        <v>299</v>
      </c>
      <c r="I57" s="8">
        <v>1000</v>
      </c>
      <c r="J57" s="7">
        <v>153</v>
      </c>
      <c r="K57" s="7">
        <v>41</v>
      </c>
      <c r="N57" s="8" t="s">
        <v>254</v>
      </c>
      <c r="O57" s="8"/>
      <c r="P57" s="8"/>
      <c r="Q57" s="8"/>
      <c r="R57" s="8"/>
      <c r="T57" s="13"/>
      <c r="U57" s="8" t="str">
        <f>_xlfn.CONCAT(Table1334724[[#This Row],[ID]])</f>
        <v>calculated_gen_rupf</v>
      </c>
      <c r="V57" s="8" t="s">
        <v>335</v>
      </c>
      <c r="W57" s="8" t="s">
        <v>282</v>
      </c>
      <c r="X57" s="8" t="s">
        <v>43</v>
      </c>
      <c r="Y57" s="8"/>
      <c r="Z57" s="8"/>
      <c r="AA57" s="8"/>
      <c r="AB57" s="8"/>
      <c r="AC57" s="8"/>
    </row>
    <row r="58" spans="1:29" s="7" customFormat="1">
      <c r="A58" s="7" t="s">
        <v>291</v>
      </c>
      <c r="B58" s="8" t="s">
        <v>157</v>
      </c>
      <c r="C58" s="8" t="s">
        <v>229</v>
      </c>
      <c r="D58" s="9">
        <v>0.6</v>
      </c>
      <c r="E58" s="8" t="s">
        <v>247</v>
      </c>
      <c r="F58" s="7" t="s">
        <v>299</v>
      </c>
      <c r="I58" s="8">
        <v>1000</v>
      </c>
      <c r="J58" s="7">
        <v>154</v>
      </c>
      <c r="K58" s="7">
        <v>41</v>
      </c>
      <c r="N58" s="8" t="s">
        <v>254</v>
      </c>
      <c r="O58" s="8"/>
      <c r="P58" s="8"/>
      <c r="Q58" s="8"/>
      <c r="R58" s="8"/>
      <c r="T58" s="13"/>
      <c r="U58" s="8" t="str">
        <f>_xlfn.CONCAT(Table1334724[[#This Row],[ID]])</f>
        <v>calculated_gen_rdrs</v>
      </c>
      <c r="V58" s="8" t="s">
        <v>335</v>
      </c>
      <c r="W58" s="8" t="s">
        <v>284</v>
      </c>
      <c r="X58" s="8" t="s">
        <v>43</v>
      </c>
      <c r="Y58" s="8"/>
      <c r="Z58" s="8"/>
      <c r="AA58" s="8"/>
      <c r="AB58" s="8"/>
      <c r="AC58" s="8"/>
    </row>
    <row r="59" spans="1:29" s="7" customFormat="1">
      <c r="A59" s="7" t="s">
        <v>292</v>
      </c>
      <c r="B59" s="8" t="s">
        <v>157</v>
      </c>
      <c r="C59" s="8" t="s">
        <v>229</v>
      </c>
      <c r="D59" s="9">
        <v>0.6</v>
      </c>
      <c r="E59" s="8" t="s">
        <v>247</v>
      </c>
      <c r="F59" s="7" t="s">
        <v>299</v>
      </c>
      <c r="I59" s="8">
        <v>1000</v>
      </c>
      <c r="J59" s="7">
        <v>155</v>
      </c>
      <c r="K59" s="7">
        <v>41</v>
      </c>
      <c r="N59" s="8" t="s">
        <v>254</v>
      </c>
      <c r="O59" s="8"/>
      <c r="P59" s="8"/>
      <c r="Q59" s="8"/>
      <c r="R59" s="8"/>
      <c r="T59" s="13"/>
      <c r="U59" s="8" t="str">
        <f>_xlfn.CONCAT(Table1334724[[#This Row],[ID]])</f>
        <v>calculated_gen_rdpf</v>
      </c>
      <c r="V59" s="8" t="s">
        <v>335</v>
      </c>
      <c r="W59" s="8" t="s">
        <v>283</v>
      </c>
      <c r="X59" s="8" t="s">
        <v>43</v>
      </c>
      <c r="Y59" s="8"/>
      <c r="Z59" s="8"/>
      <c r="AA59" s="8"/>
      <c r="AB59" s="8"/>
      <c r="AC59" s="8"/>
    </row>
    <row r="60" spans="1:29" s="7" customFormat="1">
      <c r="A60" s="7" t="s">
        <v>293</v>
      </c>
      <c r="B60" s="8" t="s">
        <v>157</v>
      </c>
      <c r="C60" s="8" t="s">
        <v>229</v>
      </c>
      <c r="D60" s="9">
        <v>0.6</v>
      </c>
      <c r="E60" s="8" t="s">
        <v>247</v>
      </c>
      <c r="F60" s="7" t="s">
        <v>299</v>
      </c>
      <c r="I60" s="8">
        <v>1000</v>
      </c>
      <c r="J60" s="7">
        <v>156</v>
      </c>
      <c r="K60" s="7">
        <v>41</v>
      </c>
      <c r="N60" s="8" t="s">
        <v>254</v>
      </c>
      <c r="O60" s="8"/>
      <c r="P60" s="8"/>
      <c r="Q60" s="8"/>
      <c r="R60" s="8"/>
      <c r="T60" s="13"/>
      <c r="U60" s="8" t="str">
        <f>_xlfn.CONCAT(Table1334724[[#This Row],[ID]])</f>
        <v>calculated_load_rurs</v>
      </c>
      <c r="V60" s="8" t="s">
        <v>335</v>
      </c>
      <c r="W60" s="8" t="s">
        <v>285</v>
      </c>
      <c r="X60" s="8" t="s">
        <v>43</v>
      </c>
      <c r="Y60" s="8"/>
      <c r="Z60" s="8"/>
      <c r="AA60" s="8"/>
      <c r="AB60" s="8"/>
      <c r="AC60" s="8"/>
    </row>
    <row r="61" spans="1:29" s="7" customFormat="1">
      <c r="A61" s="7" t="s">
        <v>294</v>
      </c>
      <c r="B61" s="8" t="s">
        <v>157</v>
      </c>
      <c r="C61" s="8" t="s">
        <v>229</v>
      </c>
      <c r="D61" s="9">
        <v>0.6</v>
      </c>
      <c r="E61" s="8" t="s">
        <v>247</v>
      </c>
      <c r="F61" s="7" t="s">
        <v>299</v>
      </c>
      <c r="I61" s="8">
        <v>1000</v>
      </c>
      <c r="J61" s="7">
        <v>157</v>
      </c>
      <c r="K61" s="7">
        <v>41</v>
      </c>
      <c r="N61" s="8" t="s">
        <v>254</v>
      </c>
      <c r="O61" s="8"/>
      <c r="P61" s="8"/>
      <c r="Q61" s="8"/>
      <c r="R61" s="8"/>
      <c r="T61" s="13"/>
      <c r="U61" s="8" t="str">
        <f>_xlfn.CONCAT(Table1334724[[#This Row],[ID]])</f>
        <v>calculated_load_rupf</v>
      </c>
      <c r="V61" s="8" t="s">
        <v>335</v>
      </c>
      <c r="W61" s="8" t="s">
        <v>286</v>
      </c>
      <c r="X61" s="8" t="s">
        <v>43</v>
      </c>
      <c r="Y61" s="8"/>
      <c r="Z61" s="8"/>
      <c r="AA61" s="8"/>
      <c r="AB61" s="8"/>
      <c r="AC61" s="8"/>
    </row>
    <row r="62" spans="1:29" s="7" customFormat="1">
      <c r="A62" s="7" t="s">
        <v>295</v>
      </c>
      <c r="B62" s="8" t="s">
        <v>157</v>
      </c>
      <c r="C62" s="8" t="s">
        <v>229</v>
      </c>
      <c r="D62" s="9">
        <v>0.6</v>
      </c>
      <c r="E62" s="8" t="s">
        <v>247</v>
      </c>
      <c r="F62" s="7" t="s">
        <v>299</v>
      </c>
      <c r="I62" s="8">
        <v>1000</v>
      </c>
      <c r="J62" s="7">
        <v>158</v>
      </c>
      <c r="K62" s="7">
        <v>41</v>
      </c>
      <c r="N62" s="8" t="s">
        <v>254</v>
      </c>
      <c r="O62" s="8"/>
      <c r="P62" s="8"/>
      <c r="Q62" s="8"/>
      <c r="R62" s="8"/>
      <c r="T62" s="13"/>
      <c r="U62" s="8" t="str">
        <f>_xlfn.CONCAT(Table1334724[[#This Row],[ID]])</f>
        <v>calculated_load_rdrs</v>
      </c>
      <c r="V62" s="8" t="s">
        <v>335</v>
      </c>
      <c r="W62" s="8" t="s">
        <v>287</v>
      </c>
      <c r="X62" s="8" t="s">
        <v>43</v>
      </c>
      <c r="Y62" s="8"/>
      <c r="Z62" s="8"/>
      <c r="AA62" s="8"/>
      <c r="AB62" s="8"/>
      <c r="AC62" s="8"/>
    </row>
    <row r="63" spans="1:29" s="7" customFormat="1">
      <c r="A63" s="7" t="s">
        <v>296</v>
      </c>
      <c r="B63" s="8" t="s">
        <v>157</v>
      </c>
      <c r="C63" s="8" t="s">
        <v>229</v>
      </c>
      <c r="D63" s="9">
        <v>0.6</v>
      </c>
      <c r="E63" s="8" t="s">
        <v>247</v>
      </c>
      <c r="F63" s="7" t="s">
        <v>299</v>
      </c>
      <c r="I63" s="8">
        <v>1000</v>
      </c>
      <c r="J63" s="7">
        <v>159</v>
      </c>
      <c r="K63" s="7">
        <v>41</v>
      </c>
      <c r="N63" s="8" t="s">
        <v>254</v>
      </c>
      <c r="O63" s="8"/>
      <c r="P63" s="8"/>
      <c r="Q63" s="8"/>
      <c r="R63" s="8"/>
      <c r="T63" s="13"/>
      <c r="U63" s="8" t="str">
        <f>_xlfn.CONCAT(Table1334724[[#This Row],[ID]])</f>
        <v>calculated_load_rdpf</v>
      </c>
      <c r="V63" s="8" t="s">
        <v>335</v>
      </c>
      <c r="W63" s="8" t="s">
        <v>288</v>
      </c>
      <c r="X63" s="8" t="s">
        <v>43</v>
      </c>
      <c r="Y63" s="8"/>
      <c r="Z63" s="8"/>
      <c r="AA63" s="8"/>
      <c r="AB63" s="8"/>
      <c r="AC63" s="8"/>
    </row>
    <row r="64" spans="1:29" s="7" customFormat="1">
      <c r="A64" s="7" t="s">
        <v>307</v>
      </c>
      <c r="B64" s="8" t="s">
        <v>157</v>
      </c>
      <c r="C64" s="8" t="s">
        <v>229</v>
      </c>
      <c r="D64" s="9">
        <v>0.6</v>
      </c>
      <c r="E64" s="8" t="s">
        <v>247</v>
      </c>
      <c r="F64" s="7" t="s">
        <v>41</v>
      </c>
      <c r="I64" s="8">
        <v>1000</v>
      </c>
      <c r="J64" s="7">
        <v>160</v>
      </c>
      <c r="K64" s="7">
        <v>41</v>
      </c>
      <c r="N64" s="8" t="s">
        <v>254</v>
      </c>
      <c r="O64" s="8"/>
      <c r="P64" s="8"/>
      <c r="Q64" s="8"/>
      <c r="R64" s="8"/>
      <c r="S64" s="11"/>
      <c r="T64" s="11"/>
      <c r="U64" s="8" t="str">
        <f>_xlfn.CONCAT(Table1334724[[#This Row],[ID]])</f>
        <v>gen_ffr_responsibility</v>
      </c>
      <c r="V64" s="8" t="s">
        <v>335</v>
      </c>
      <c r="W64" s="8" t="s">
        <v>301</v>
      </c>
      <c r="X64" s="8" t="s">
        <v>43</v>
      </c>
      <c r="Y64" s="12"/>
      <c r="Z64" s="12"/>
      <c r="AA64" s="8"/>
      <c r="AB64" s="8"/>
      <c r="AC64" s="12"/>
    </row>
    <row r="65" spans="1:29" s="7" customFormat="1">
      <c r="A65" s="7" t="s">
        <v>308</v>
      </c>
      <c r="B65" s="8" t="s">
        <v>157</v>
      </c>
      <c r="C65" s="8" t="s">
        <v>229</v>
      </c>
      <c r="D65" s="9">
        <v>0.6</v>
      </c>
      <c r="E65" s="8" t="s">
        <v>247</v>
      </c>
      <c r="F65" s="7" t="s">
        <v>41</v>
      </c>
      <c r="I65" s="8">
        <v>1000</v>
      </c>
      <c r="J65" s="7">
        <v>161</v>
      </c>
      <c r="K65" s="7">
        <v>41</v>
      </c>
      <c r="N65" s="8" t="s">
        <v>254</v>
      </c>
      <c r="O65" s="8"/>
      <c r="P65" s="8"/>
      <c r="Q65" s="8"/>
      <c r="R65" s="8"/>
      <c r="S65" s="11"/>
      <c r="T65" s="11"/>
      <c r="U65" s="8" t="str">
        <f>_xlfn.CONCAT(Table1334724[[#This Row],[ID]])</f>
        <v>gen_ffr_requirement</v>
      </c>
      <c r="V65" s="8" t="s">
        <v>335</v>
      </c>
      <c r="W65" s="8" t="s">
        <v>302</v>
      </c>
      <c r="X65" s="8" t="s">
        <v>43</v>
      </c>
      <c r="Y65" s="12"/>
      <c r="Z65" s="12"/>
      <c r="AA65" s="8"/>
      <c r="AB65" s="8"/>
      <c r="AC65" s="12"/>
    </row>
    <row r="66" spans="1:29" s="7" customFormat="1">
      <c r="A66" s="7" t="s">
        <v>309</v>
      </c>
      <c r="B66" s="8" t="s">
        <v>157</v>
      </c>
      <c r="C66" s="8" t="s">
        <v>229</v>
      </c>
      <c r="D66" s="9">
        <v>0.6</v>
      </c>
      <c r="E66" s="8" t="s">
        <v>247</v>
      </c>
      <c r="F66" s="7" t="s">
        <v>41</v>
      </c>
      <c r="I66" s="8">
        <v>1000</v>
      </c>
      <c r="J66" s="7">
        <v>162</v>
      </c>
      <c r="K66" s="7">
        <v>41</v>
      </c>
      <c r="N66" s="8" t="s">
        <v>254</v>
      </c>
      <c r="O66" s="8"/>
      <c r="P66" s="8"/>
      <c r="Q66" s="8"/>
      <c r="R66" s="8"/>
      <c r="S66" s="11"/>
      <c r="T66" s="11"/>
      <c r="U66" s="8" t="str">
        <f>_xlfn.CONCAT(Table1334724[[#This Row],[ID]])</f>
        <v>gen_ffr_schedule</v>
      </c>
      <c r="V66" s="8" t="s">
        <v>335</v>
      </c>
      <c r="W66" s="8" t="s">
        <v>303</v>
      </c>
      <c r="X66" s="8" t="s">
        <v>43</v>
      </c>
      <c r="Y66" s="12"/>
      <c r="Z66" s="12"/>
      <c r="AA66" s="8"/>
      <c r="AB66" s="8"/>
      <c r="AC66" s="12"/>
    </row>
    <row r="67" spans="1:29" s="7" customFormat="1">
      <c r="A67" s="7" t="s">
        <v>334</v>
      </c>
      <c r="B67" s="8" t="s">
        <v>157</v>
      </c>
      <c r="C67" s="8" t="s">
        <v>229</v>
      </c>
      <c r="D67" s="9">
        <v>0.6</v>
      </c>
      <c r="E67" s="8" t="s">
        <v>247</v>
      </c>
      <c r="F67" s="7" t="s">
        <v>41</v>
      </c>
      <c r="I67" s="8">
        <v>1000</v>
      </c>
      <c r="J67" s="7">
        <v>163</v>
      </c>
      <c r="K67" s="7">
        <v>41</v>
      </c>
      <c r="N67" s="8" t="s">
        <v>254</v>
      </c>
      <c r="O67" s="8"/>
      <c r="P67" s="8"/>
      <c r="Q67" s="8"/>
      <c r="R67" s="8"/>
      <c r="S67" s="11"/>
      <c r="T67" s="11"/>
      <c r="U67" s="8" t="str">
        <f>_xlfn.CONCAT(Table1334724[[#This Row],[ID]])</f>
        <v>load_ffr_responsibility</v>
      </c>
      <c r="V67" s="8" t="s">
        <v>335</v>
      </c>
      <c r="W67" s="8" t="s">
        <v>304</v>
      </c>
      <c r="X67" s="8" t="s">
        <v>43</v>
      </c>
      <c r="Y67" s="12"/>
      <c r="Z67" s="12"/>
      <c r="AA67" s="8"/>
      <c r="AB67" s="8"/>
      <c r="AC67" s="12"/>
    </row>
    <row r="68" spans="1:29" s="7" customFormat="1">
      <c r="A68" s="7" t="s">
        <v>310</v>
      </c>
      <c r="B68" s="8" t="s">
        <v>157</v>
      </c>
      <c r="C68" s="8" t="s">
        <v>229</v>
      </c>
      <c r="D68" s="9">
        <v>0.6</v>
      </c>
      <c r="E68" s="8" t="s">
        <v>247</v>
      </c>
      <c r="F68" s="7" t="s">
        <v>41</v>
      </c>
      <c r="I68" s="8">
        <v>1000</v>
      </c>
      <c r="J68" s="7">
        <v>164</v>
      </c>
      <c r="K68" s="7">
        <v>41</v>
      </c>
      <c r="N68" s="8" t="s">
        <v>254</v>
      </c>
      <c r="O68" s="8"/>
      <c r="P68" s="8"/>
      <c r="Q68" s="8"/>
      <c r="R68" s="8"/>
      <c r="S68" s="11"/>
      <c r="T68" s="11"/>
      <c r="U68" s="12" t="str">
        <f>_xlfn.CONCAT(Table1334724[[#This Row],[ID]])</f>
        <v>load_ffr_requirement</v>
      </c>
      <c r="V68" s="8" t="s">
        <v>335</v>
      </c>
      <c r="W68" s="8" t="s">
        <v>305</v>
      </c>
      <c r="X68" s="8" t="s">
        <v>43</v>
      </c>
      <c r="Y68" s="12"/>
      <c r="Z68" s="12"/>
      <c r="AA68" s="8"/>
      <c r="AB68" s="8"/>
      <c r="AC68" s="12"/>
    </row>
    <row r="69" spans="1:29" s="7" customFormat="1">
      <c r="A69" s="7" t="s">
        <v>311</v>
      </c>
      <c r="B69" s="8" t="s">
        <v>157</v>
      </c>
      <c r="C69" s="8" t="s">
        <v>229</v>
      </c>
      <c r="D69" s="9">
        <v>0.6</v>
      </c>
      <c r="E69" s="8" t="s">
        <v>247</v>
      </c>
      <c r="F69" s="7" t="s">
        <v>41</v>
      </c>
      <c r="I69" s="8">
        <v>1000</v>
      </c>
      <c r="J69" s="7">
        <v>165</v>
      </c>
      <c r="K69" s="7">
        <v>41</v>
      </c>
      <c r="N69" s="8" t="s">
        <v>254</v>
      </c>
      <c r="O69" s="8"/>
      <c r="P69" s="8"/>
      <c r="Q69" s="8"/>
      <c r="R69" s="8"/>
      <c r="S69" s="11"/>
      <c r="T69" s="11"/>
      <c r="U69" s="12" t="str">
        <f>_xlfn.CONCAT(Table1334724[[#This Row],[ID]])</f>
        <v>load_ffr_schedule</v>
      </c>
      <c r="V69" s="8" t="s">
        <v>335</v>
      </c>
      <c r="W69" s="8" t="s">
        <v>306</v>
      </c>
      <c r="X69" s="8" t="s">
        <v>43</v>
      </c>
      <c r="Y69" s="12"/>
      <c r="Z69" s="12"/>
      <c r="AA69" s="8"/>
      <c r="AB69" s="8"/>
      <c r="AC69" s="12"/>
    </row>
    <row r="70" spans="1:29" s="7" customFormat="1">
      <c r="A70" s="7" t="s">
        <v>40</v>
      </c>
      <c r="B70" s="8" t="s">
        <v>156</v>
      </c>
      <c r="C70" s="8" t="s">
        <v>228</v>
      </c>
      <c r="D70" s="9">
        <v>0.3</v>
      </c>
      <c r="E70" s="8" t="s">
        <v>225</v>
      </c>
      <c r="F70" s="7" t="s">
        <v>41</v>
      </c>
      <c r="I70" s="8">
        <v>1000</v>
      </c>
      <c r="J70" s="7">
        <v>100</v>
      </c>
      <c r="K70" s="7">
        <v>30</v>
      </c>
      <c r="L70" s="7" t="s">
        <v>258</v>
      </c>
      <c r="M70" s="7" t="s">
        <v>315</v>
      </c>
      <c r="N70" s="8" t="s">
        <v>254</v>
      </c>
      <c r="O70" s="8"/>
      <c r="P70" s="8"/>
      <c r="Q70" s="8"/>
      <c r="R70" s="8"/>
      <c r="S70" s="11" t="s">
        <v>42</v>
      </c>
      <c r="T70" s="11"/>
      <c r="U70" s="8" t="str">
        <f>_xlfn.CONCAT(Table1334724[[#This Row],[ID]])</f>
        <v>gen_net_mw</v>
      </c>
      <c r="V70" s="8" t="s">
        <v>335</v>
      </c>
      <c r="W70" s="8" t="s">
        <v>162</v>
      </c>
      <c r="X70" s="8" t="s">
        <v>43</v>
      </c>
      <c r="Y70" s="8"/>
      <c r="Z70" s="8"/>
      <c r="AA70" s="8"/>
      <c r="AB70" s="8"/>
      <c r="AC70" s="8"/>
    </row>
    <row r="71" spans="1:29" s="7" customFormat="1">
      <c r="A71" s="7" t="s">
        <v>44</v>
      </c>
      <c r="B71" s="8" t="s">
        <v>156</v>
      </c>
      <c r="C71" s="8" t="s">
        <v>228</v>
      </c>
      <c r="D71" s="9">
        <v>0.3</v>
      </c>
      <c r="E71" s="8" t="s">
        <v>225</v>
      </c>
      <c r="F71" s="7" t="s">
        <v>130</v>
      </c>
      <c r="I71" s="8">
        <v>1000</v>
      </c>
      <c r="J71" s="7">
        <v>101</v>
      </c>
      <c r="K71" s="7">
        <v>30</v>
      </c>
      <c r="L71" s="7" t="s">
        <v>258</v>
      </c>
      <c r="M71" s="7" t="s">
        <v>315</v>
      </c>
      <c r="N71" s="8" t="s">
        <v>254</v>
      </c>
      <c r="O71" s="8"/>
      <c r="P71" s="8"/>
      <c r="Q71" s="8"/>
      <c r="R71" s="8"/>
      <c r="S71" s="11" t="s">
        <v>45</v>
      </c>
      <c r="T71" s="11"/>
      <c r="U71" s="8" t="str">
        <f>_xlfn.CONCAT(Table1334724[[#This Row],[ID]])</f>
        <v>gen_net_mvar</v>
      </c>
      <c r="V71" s="8" t="s">
        <v>335</v>
      </c>
      <c r="W71" s="8" t="s">
        <v>163</v>
      </c>
      <c r="X71" s="8" t="s">
        <v>43</v>
      </c>
      <c r="Y71" s="8"/>
      <c r="Z71" s="8"/>
      <c r="AA71" s="8"/>
      <c r="AB71" s="8"/>
      <c r="AC71" s="8"/>
    </row>
    <row r="72" spans="1:29" s="7" customFormat="1">
      <c r="A72" s="7" t="s">
        <v>46</v>
      </c>
      <c r="B72" s="8" t="s">
        <v>156</v>
      </c>
      <c r="C72" s="8" t="s">
        <v>228</v>
      </c>
      <c r="D72" s="9">
        <v>0.3</v>
      </c>
      <c r="E72" s="8" t="s">
        <v>225</v>
      </c>
      <c r="F72" s="7" t="s">
        <v>41</v>
      </c>
      <c r="I72" s="8">
        <v>1000</v>
      </c>
      <c r="J72" s="7">
        <v>102</v>
      </c>
      <c r="K72" s="7">
        <v>30</v>
      </c>
      <c r="L72" s="7" t="s">
        <v>258</v>
      </c>
      <c r="M72" s="7" t="s">
        <v>315</v>
      </c>
      <c r="N72" s="8" t="s">
        <v>254</v>
      </c>
      <c r="O72" s="8"/>
      <c r="P72" s="8"/>
      <c r="Q72" s="8"/>
      <c r="R72" s="8"/>
      <c r="S72" s="11" t="s">
        <v>47</v>
      </c>
      <c r="T72" s="11"/>
      <c r="U72" s="8" t="str">
        <f>_xlfn.CONCAT(Table1334724[[#This Row],[ID]])</f>
        <v>gen_gross_mw</v>
      </c>
      <c r="V72" s="8" t="s">
        <v>335</v>
      </c>
      <c r="W72" s="8" t="s">
        <v>164</v>
      </c>
      <c r="X72" s="8" t="s">
        <v>43</v>
      </c>
      <c r="Y72" s="8"/>
      <c r="Z72" s="8"/>
      <c r="AA72" s="8"/>
      <c r="AB72" s="8"/>
      <c r="AC72" s="8"/>
    </row>
    <row r="73" spans="1:29" s="7" customFormat="1">
      <c r="A73" s="7" t="s">
        <v>48</v>
      </c>
      <c r="B73" s="8" t="s">
        <v>156</v>
      </c>
      <c r="C73" s="8" t="s">
        <v>228</v>
      </c>
      <c r="D73" s="9">
        <v>0.3</v>
      </c>
      <c r="E73" s="8" t="s">
        <v>225</v>
      </c>
      <c r="F73" s="7" t="s">
        <v>130</v>
      </c>
      <c r="I73" s="8">
        <v>1000</v>
      </c>
      <c r="J73" s="7">
        <v>103</v>
      </c>
      <c r="K73" s="7">
        <v>30</v>
      </c>
      <c r="L73" s="7" t="s">
        <v>258</v>
      </c>
      <c r="M73" s="7" t="s">
        <v>315</v>
      </c>
      <c r="N73" s="8" t="s">
        <v>254</v>
      </c>
      <c r="O73" s="8"/>
      <c r="P73" s="8"/>
      <c r="Q73" s="8"/>
      <c r="R73" s="8"/>
      <c r="S73" s="11" t="s">
        <v>49</v>
      </c>
      <c r="T73" s="11"/>
      <c r="U73" s="8" t="str">
        <f>_xlfn.CONCAT(Table1334724[[#This Row],[ID]])</f>
        <v>gen_gross_mvar</v>
      </c>
      <c r="V73" s="8" t="s">
        <v>335</v>
      </c>
      <c r="W73" s="8" t="s">
        <v>165</v>
      </c>
      <c r="X73" s="8" t="s">
        <v>43</v>
      </c>
      <c r="Y73" s="8"/>
      <c r="Z73" s="8"/>
      <c r="AA73" s="8"/>
      <c r="AB73" s="8"/>
      <c r="AC73" s="8"/>
    </row>
    <row r="74" spans="1:29" s="7" customFormat="1">
      <c r="A74" s="7" t="s">
        <v>50</v>
      </c>
      <c r="B74" s="8" t="s">
        <v>156</v>
      </c>
      <c r="C74" s="8" t="s">
        <v>228</v>
      </c>
      <c r="D74" s="9">
        <v>0.3</v>
      </c>
      <c r="E74" s="8" t="s">
        <v>225</v>
      </c>
      <c r="F74" s="7" t="s">
        <v>41</v>
      </c>
      <c r="I74" s="8">
        <v>1000</v>
      </c>
      <c r="J74" s="7">
        <v>104</v>
      </c>
      <c r="K74" s="7">
        <v>30</v>
      </c>
      <c r="L74" s="7" t="s">
        <v>258</v>
      </c>
      <c r="M74" s="7" t="s">
        <v>315</v>
      </c>
      <c r="N74" s="8" t="s">
        <v>254</v>
      </c>
      <c r="O74" s="8"/>
      <c r="P74" s="8"/>
      <c r="Q74" s="8"/>
      <c r="R74" s="8"/>
      <c r="S74" s="11" t="s">
        <v>51</v>
      </c>
      <c r="T74" s="11"/>
      <c r="U74" s="8" t="str">
        <f>_xlfn.CONCAT(Table1334724[[#This Row],[ID]])</f>
        <v>gen_normal_up_ramp_rate_select</v>
      </c>
      <c r="V74" s="8" t="s">
        <v>335</v>
      </c>
      <c r="W74" s="8" t="s">
        <v>320</v>
      </c>
      <c r="X74" s="8" t="s">
        <v>43</v>
      </c>
      <c r="Y74" s="8"/>
      <c r="Z74" s="8"/>
      <c r="AA74" s="8"/>
      <c r="AB74" s="8"/>
      <c r="AC74" s="8"/>
    </row>
    <row r="75" spans="1:29" s="7" customFormat="1">
      <c r="A75" s="7" t="s">
        <v>52</v>
      </c>
      <c r="B75" s="8" t="s">
        <v>156</v>
      </c>
      <c r="C75" s="8" t="s">
        <v>228</v>
      </c>
      <c r="D75" s="9">
        <v>0.3</v>
      </c>
      <c r="E75" s="8" t="s">
        <v>225</v>
      </c>
      <c r="F75" s="7" t="s">
        <v>41</v>
      </c>
      <c r="I75" s="8">
        <v>1000</v>
      </c>
      <c r="J75" s="7">
        <v>105</v>
      </c>
      <c r="K75" s="7">
        <v>30</v>
      </c>
      <c r="L75" s="7" t="s">
        <v>258</v>
      </c>
      <c r="M75" s="7" t="s">
        <v>315</v>
      </c>
      <c r="N75" s="8" t="s">
        <v>254</v>
      </c>
      <c r="O75" s="8"/>
      <c r="P75" s="8"/>
      <c r="Q75" s="8"/>
      <c r="R75" s="8"/>
      <c r="S75" s="11" t="s">
        <v>53</v>
      </c>
      <c r="T75" s="11"/>
      <c r="U75" s="8" t="str">
        <f>_xlfn.CONCAT(Table1334724[[#This Row],[ID]])</f>
        <v>gen_normal_down_ramp_rate_select</v>
      </c>
      <c r="V75" s="8" t="s">
        <v>335</v>
      </c>
      <c r="W75" s="8" t="s">
        <v>321</v>
      </c>
      <c r="X75" s="8" t="s">
        <v>43</v>
      </c>
      <c r="Y75" s="8"/>
      <c r="Z75" s="8"/>
      <c r="AA75" s="8"/>
      <c r="AB75" s="8"/>
      <c r="AC75" s="8"/>
    </row>
    <row r="76" spans="1:29" s="7" customFormat="1">
      <c r="A76" s="7" t="s">
        <v>54</v>
      </c>
      <c r="B76" s="8" t="s">
        <v>156</v>
      </c>
      <c r="C76" s="8" t="s">
        <v>228</v>
      </c>
      <c r="D76" s="9">
        <v>0.3</v>
      </c>
      <c r="E76" s="8" t="s">
        <v>225</v>
      </c>
      <c r="F76" s="7" t="s">
        <v>41</v>
      </c>
      <c r="I76" s="8">
        <v>1000</v>
      </c>
      <c r="J76" s="7">
        <v>106</v>
      </c>
      <c r="K76" s="7">
        <v>30</v>
      </c>
      <c r="L76" s="7" t="s">
        <v>258</v>
      </c>
      <c r="M76" s="7" t="s">
        <v>315</v>
      </c>
      <c r="N76" s="8" t="s">
        <v>254</v>
      </c>
      <c r="O76" s="8"/>
      <c r="P76" s="8"/>
      <c r="Q76" s="8"/>
      <c r="R76" s="8"/>
      <c r="S76" s="11" t="s">
        <v>55</v>
      </c>
      <c r="T76" s="11"/>
      <c r="U76" s="8" t="str">
        <f>_xlfn.CONCAT(Table1334724[[#This Row],[ID]])</f>
        <v>gen_emergency_up_ramp_rate_select</v>
      </c>
      <c r="V76" s="8" t="s">
        <v>335</v>
      </c>
      <c r="W76" s="8" t="s">
        <v>322</v>
      </c>
      <c r="X76" s="8" t="s">
        <v>43</v>
      </c>
      <c r="Y76" s="8"/>
      <c r="Z76" s="8"/>
      <c r="AA76" s="8"/>
      <c r="AB76" s="8"/>
      <c r="AC76" s="8"/>
    </row>
    <row r="77" spans="1:29" s="7" customFormat="1">
      <c r="A77" s="7" t="s">
        <v>56</v>
      </c>
      <c r="B77" s="8" t="s">
        <v>156</v>
      </c>
      <c r="C77" s="8" t="s">
        <v>228</v>
      </c>
      <c r="D77" s="9">
        <v>0.3</v>
      </c>
      <c r="E77" s="8" t="s">
        <v>225</v>
      </c>
      <c r="F77" s="7" t="s">
        <v>41</v>
      </c>
      <c r="I77" s="8">
        <v>1000</v>
      </c>
      <c r="J77" s="7">
        <v>107</v>
      </c>
      <c r="K77" s="7">
        <v>30</v>
      </c>
      <c r="L77" s="7" t="s">
        <v>258</v>
      </c>
      <c r="M77" s="7" t="s">
        <v>315</v>
      </c>
      <c r="N77" s="8" t="s">
        <v>254</v>
      </c>
      <c r="O77" s="8"/>
      <c r="P77" s="8"/>
      <c r="Q77" s="8"/>
      <c r="R77" s="8"/>
      <c r="S77" s="11" t="s">
        <v>57</v>
      </c>
      <c r="T77" s="11"/>
      <c r="U77" s="8" t="str">
        <f>_xlfn.CONCAT(Table1334724[[#This Row],[ID]])</f>
        <v>gen_emergency_down_ramp_rate_select</v>
      </c>
      <c r="V77" s="8" t="s">
        <v>335</v>
      </c>
      <c r="W77" s="8" t="s">
        <v>323</v>
      </c>
      <c r="X77" s="8" t="s">
        <v>43</v>
      </c>
      <c r="Y77" s="8"/>
      <c r="Z77" s="8"/>
      <c r="AA77" s="8"/>
      <c r="AB77" s="8"/>
      <c r="AC77" s="8"/>
    </row>
    <row r="78" spans="1:29" s="7" customFormat="1">
      <c r="A78" s="7" t="s">
        <v>58</v>
      </c>
      <c r="B78" s="8" t="s">
        <v>156</v>
      </c>
      <c r="C78" s="8" t="s">
        <v>228</v>
      </c>
      <c r="D78" s="9">
        <v>0.3</v>
      </c>
      <c r="E78" s="8" t="s">
        <v>225</v>
      </c>
      <c r="F78" s="7" t="s">
        <v>59</v>
      </c>
      <c r="I78" s="8">
        <v>1000</v>
      </c>
      <c r="J78" s="7">
        <v>108</v>
      </c>
      <c r="K78" s="7">
        <v>30</v>
      </c>
      <c r="L78" s="7" t="s">
        <v>258</v>
      </c>
      <c r="M78" s="7" t="s">
        <v>315</v>
      </c>
      <c r="N78" s="8" t="s">
        <v>254</v>
      </c>
      <c r="O78" s="8"/>
      <c r="P78" s="8"/>
      <c r="Q78" s="8"/>
      <c r="R78" s="8"/>
      <c r="S78" s="11" t="s">
        <v>60</v>
      </c>
      <c r="T78" s="11"/>
      <c r="U78" s="8" t="str">
        <f>_xlfn.CONCAT(Table1334724[[#This Row],[ID]])</f>
        <v>gen_max_operating_soc</v>
      </c>
      <c r="V78" s="8" t="s">
        <v>335</v>
      </c>
      <c r="W78" s="8" t="s">
        <v>166</v>
      </c>
      <c r="X78" s="8" t="s">
        <v>43</v>
      </c>
      <c r="Y78" s="8"/>
      <c r="Z78" s="8"/>
      <c r="AA78" s="8"/>
      <c r="AB78" s="8"/>
      <c r="AC78" s="8"/>
    </row>
    <row r="79" spans="1:29" s="7" customFormat="1">
      <c r="A79" s="7" t="s">
        <v>61</v>
      </c>
      <c r="B79" s="8" t="s">
        <v>156</v>
      </c>
      <c r="C79" s="8" t="s">
        <v>228</v>
      </c>
      <c r="D79" s="9">
        <v>0.3</v>
      </c>
      <c r="E79" s="8" t="s">
        <v>225</v>
      </c>
      <c r="F79" s="7" t="s">
        <v>59</v>
      </c>
      <c r="I79" s="8">
        <v>1000</v>
      </c>
      <c r="J79" s="7">
        <v>109</v>
      </c>
      <c r="K79" s="7">
        <v>30</v>
      </c>
      <c r="L79" s="7" t="s">
        <v>258</v>
      </c>
      <c r="M79" s="7" t="s">
        <v>315</v>
      </c>
      <c r="N79" s="8" t="s">
        <v>254</v>
      </c>
      <c r="O79" s="8"/>
      <c r="P79" s="8"/>
      <c r="Q79" s="8"/>
      <c r="R79" s="8"/>
      <c r="S79" s="11" t="s">
        <v>62</v>
      </c>
      <c r="T79" s="11"/>
      <c r="U79" s="8" t="str">
        <f>_xlfn.CONCAT(Table1334724[[#This Row],[ID]])</f>
        <v>gen_min_operating_soc</v>
      </c>
      <c r="V79" s="8" t="s">
        <v>335</v>
      </c>
      <c r="W79" s="8" t="s">
        <v>167</v>
      </c>
      <c r="X79" s="8" t="s">
        <v>43</v>
      </c>
      <c r="Y79" s="8"/>
      <c r="Z79" s="8"/>
      <c r="AA79" s="8"/>
      <c r="AB79" s="8"/>
      <c r="AC79" s="8"/>
    </row>
    <row r="80" spans="1:29" s="7" customFormat="1">
      <c r="A80" s="7" t="s">
        <v>63</v>
      </c>
      <c r="B80" s="8" t="s">
        <v>156</v>
      </c>
      <c r="C80" s="8" t="s">
        <v>228</v>
      </c>
      <c r="D80" s="9">
        <v>0.3</v>
      </c>
      <c r="E80" s="8" t="s">
        <v>225</v>
      </c>
      <c r="F80" s="7" t="s">
        <v>59</v>
      </c>
      <c r="I80" s="8">
        <v>1000</v>
      </c>
      <c r="J80" s="7">
        <v>110</v>
      </c>
      <c r="K80" s="7">
        <v>30</v>
      </c>
      <c r="L80" s="7" t="s">
        <v>258</v>
      </c>
      <c r="M80" s="7" t="s">
        <v>315</v>
      </c>
      <c r="N80" s="8" t="s">
        <v>254</v>
      </c>
      <c r="O80" s="8"/>
      <c r="P80" s="8"/>
      <c r="Q80" s="8"/>
      <c r="R80" s="8"/>
      <c r="S80" s="11" t="s">
        <v>64</v>
      </c>
      <c r="T80" s="11"/>
      <c r="U80" s="8" t="str">
        <f>_xlfn.CONCAT(Table1334724[[#This Row],[ID]])</f>
        <v>gen_soc</v>
      </c>
      <c r="V80" s="8" t="s">
        <v>335</v>
      </c>
      <c r="W80" s="8" t="s">
        <v>168</v>
      </c>
      <c r="X80" s="8" t="s">
        <v>43</v>
      </c>
      <c r="Y80" s="8"/>
      <c r="Z80" s="8"/>
      <c r="AA80" s="8"/>
      <c r="AB80" s="8"/>
      <c r="AC80" s="8"/>
    </row>
    <row r="81" spans="1:29" s="7" customFormat="1">
      <c r="A81" s="7" t="s">
        <v>65</v>
      </c>
      <c r="B81" s="8" t="s">
        <v>156</v>
      </c>
      <c r="C81" s="8" t="s">
        <v>228</v>
      </c>
      <c r="D81" s="9">
        <v>0.3</v>
      </c>
      <c r="E81" s="8" t="s">
        <v>225</v>
      </c>
      <c r="F81" s="7" t="s">
        <v>41</v>
      </c>
      <c r="I81" s="8">
        <v>1000</v>
      </c>
      <c r="J81" s="7">
        <v>111</v>
      </c>
      <c r="K81" s="7">
        <v>30</v>
      </c>
      <c r="L81" s="7" t="s">
        <v>258</v>
      </c>
      <c r="M81" s="7" t="s">
        <v>315</v>
      </c>
      <c r="N81" s="8" t="s">
        <v>254</v>
      </c>
      <c r="O81" s="8"/>
      <c r="P81" s="8"/>
      <c r="Q81" s="8"/>
      <c r="R81" s="8"/>
      <c r="S81" s="11" t="s">
        <v>66</v>
      </c>
      <c r="T81" s="11"/>
      <c r="U81" s="8" t="str">
        <f>_xlfn.CONCAT(Table1334724[[#This Row],[ID]])</f>
        <v>gen_max_discharge_mw_select</v>
      </c>
      <c r="V81" s="8" t="s">
        <v>335</v>
      </c>
      <c r="W81" s="8" t="s">
        <v>324</v>
      </c>
      <c r="X81" s="8" t="s">
        <v>43</v>
      </c>
      <c r="Y81" s="8"/>
      <c r="Z81" s="8"/>
      <c r="AA81" s="8"/>
      <c r="AB81" s="8"/>
      <c r="AC81" s="8"/>
    </row>
    <row r="82" spans="1:29" s="7" customFormat="1">
      <c r="A82" s="7" t="s">
        <v>67</v>
      </c>
      <c r="B82" s="8" t="s">
        <v>156</v>
      </c>
      <c r="C82" s="8" t="s">
        <v>228</v>
      </c>
      <c r="D82" s="9">
        <v>0.3</v>
      </c>
      <c r="E82" s="8" t="s">
        <v>225</v>
      </c>
      <c r="F82" s="7" t="s">
        <v>41</v>
      </c>
      <c r="I82" s="8">
        <v>1000</v>
      </c>
      <c r="J82" s="7">
        <v>112</v>
      </c>
      <c r="K82" s="7">
        <v>30</v>
      </c>
      <c r="L82" s="7" t="s">
        <v>258</v>
      </c>
      <c r="M82" s="7" t="s">
        <v>315</v>
      </c>
      <c r="N82" s="8" t="s">
        <v>254</v>
      </c>
      <c r="O82" s="8"/>
      <c r="P82" s="8"/>
      <c r="Q82" s="8"/>
      <c r="R82" s="8"/>
      <c r="S82" s="11" t="s">
        <v>68</v>
      </c>
      <c r="T82" s="11"/>
      <c r="U82" s="8" t="str">
        <f>_xlfn.CONCAT(Table1334724[[#This Row],[ID]])</f>
        <v>gen_max_charge_mw_select</v>
      </c>
      <c r="V82" s="8" t="s">
        <v>335</v>
      </c>
      <c r="W82" s="8" t="s">
        <v>325</v>
      </c>
      <c r="X82" s="8" t="s">
        <v>43</v>
      </c>
      <c r="Y82" s="8"/>
      <c r="Z82" s="8"/>
      <c r="AA82" s="8"/>
      <c r="AB82" s="8"/>
      <c r="AC82" s="8"/>
    </row>
    <row r="83" spans="1:29" s="7" customFormat="1">
      <c r="A83" s="7" t="s">
        <v>232</v>
      </c>
      <c r="B83" s="8" t="s">
        <v>156</v>
      </c>
      <c r="C83" s="8" t="s">
        <v>228</v>
      </c>
      <c r="D83" s="9">
        <v>0.3</v>
      </c>
      <c r="E83" s="8" t="s">
        <v>225</v>
      </c>
      <c r="F83" s="7" t="s">
        <v>41</v>
      </c>
      <c r="I83" s="8">
        <v>1000</v>
      </c>
      <c r="J83" s="7">
        <v>113</v>
      </c>
      <c r="K83" s="7">
        <v>30</v>
      </c>
      <c r="L83" s="7" t="s">
        <v>258</v>
      </c>
      <c r="M83" s="7" t="s">
        <v>315</v>
      </c>
      <c r="N83" s="8" t="s">
        <v>254</v>
      </c>
      <c r="O83" s="8"/>
      <c r="P83" s="8"/>
      <c r="Q83" s="8"/>
      <c r="R83" s="8"/>
      <c r="S83" s="11" t="s">
        <v>234</v>
      </c>
      <c r="T83" s="13"/>
      <c r="U83" s="8" t="str">
        <f>_xlfn.CONCAT(Table1334724[[#This Row],[ID]])</f>
        <v>gen_line_flows_mw</v>
      </c>
      <c r="V83" s="8" t="s">
        <v>335</v>
      </c>
      <c r="W83" s="8" t="s">
        <v>236</v>
      </c>
      <c r="X83" s="8" t="s">
        <v>43</v>
      </c>
      <c r="Y83" s="8"/>
      <c r="Z83" s="8"/>
      <c r="AA83" s="8"/>
      <c r="AB83" s="8"/>
      <c r="AC83" s="8"/>
    </row>
    <row r="84" spans="1:29" s="7" customFormat="1">
      <c r="A84" s="7" t="s">
        <v>233</v>
      </c>
      <c r="B84" s="8" t="s">
        <v>156</v>
      </c>
      <c r="C84" s="8" t="s">
        <v>228</v>
      </c>
      <c r="D84" s="9">
        <v>0.3</v>
      </c>
      <c r="E84" s="8" t="s">
        <v>225</v>
      </c>
      <c r="F84" s="7" t="s">
        <v>130</v>
      </c>
      <c r="I84" s="8">
        <v>1000</v>
      </c>
      <c r="J84" s="7">
        <v>114</v>
      </c>
      <c r="K84" s="7">
        <v>30</v>
      </c>
      <c r="L84" s="7" t="s">
        <v>258</v>
      </c>
      <c r="M84" s="7" t="s">
        <v>315</v>
      </c>
      <c r="N84" s="8" t="s">
        <v>254</v>
      </c>
      <c r="O84" s="8"/>
      <c r="P84" s="8"/>
      <c r="Q84" s="8"/>
      <c r="R84" s="8"/>
      <c r="S84" s="11" t="s">
        <v>235</v>
      </c>
      <c r="T84" s="13"/>
      <c r="U84" s="8" t="str">
        <f>_xlfn.CONCAT(Table1334724[[#This Row],[ID]])</f>
        <v>gen_line_flows_mvar</v>
      </c>
      <c r="V84" s="8" t="s">
        <v>335</v>
      </c>
      <c r="W84" s="8" t="s">
        <v>237</v>
      </c>
      <c r="X84" s="8" t="s">
        <v>43</v>
      </c>
      <c r="Y84" s="8"/>
      <c r="Z84" s="8"/>
      <c r="AA84" s="8"/>
      <c r="AB84" s="8"/>
      <c r="AC84" s="8"/>
    </row>
    <row r="85" spans="1:29" s="7" customFormat="1">
      <c r="A85" s="7" t="s">
        <v>86</v>
      </c>
      <c r="B85" s="8" t="s">
        <v>156</v>
      </c>
      <c r="C85" s="8" t="s">
        <v>228</v>
      </c>
      <c r="D85" s="9">
        <v>0.3</v>
      </c>
      <c r="E85" s="8" t="s">
        <v>225</v>
      </c>
      <c r="F85" s="7" t="s">
        <v>87</v>
      </c>
      <c r="I85" s="8">
        <v>1000</v>
      </c>
      <c r="J85" s="7">
        <v>115</v>
      </c>
      <c r="K85" s="7">
        <v>30</v>
      </c>
      <c r="L85" s="7" t="s">
        <v>258</v>
      </c>
      <c r="M85" s="7" t="s">
        <v>315</v>
      </c>
      <c r="N85" s="8" t="s">
        <v>254</v>
      </c>
      <c r="O85" s="8"/>
      <c r="P85" s="8"/>
      <c r="Q85" s="8"/>
      <c r="R85" s="8"/>
      <c r="S85" s="11" t="s">
        <v>88</v>
      </c>
      <c r="T85" s="13"/>
      <c r="U85" s="8" t="str">
        <f>_xlfn.CONCAT(Table1334724[[#This Row],[ID]])</f>
        <v>gen_voltage</v>
      </c>
      <c r="V85" s="8" t="s">
        <v>335</v>
      </c>
      <c r="W85" s="8" t="s">
        <v>182</v>
      </c>
      <c r="X85" s="8" t="s">
        <v>43</v>
      </c>
      <c r="Y85" s="8"/>
      <c r="Z85" s="8"/>
      <c r="AA85" s="8"/>
      <c r="AB85" s="8"/>
      <c r="AC85" s="8"/>
    </row>
    <row r="86" spans="1:29" s="7" customFormat="1">
      <c r="A86" s="7" t="s">
        <v>89</v>
      </c>
      <c r="B86" s="8" t="s">
        <v>156</v>
      </c>
      <c r="C86" s="8" t="s">
        <v>228</v>
      </c>
      <c r="D86" s="9">
        <v>0.3</v>
      </c>
      <c r="E86" s="8" t="s">
        <v>225</v>
      </c>
      <c r="F86" s="7" t="s">
        <v>41</v>
      </c>
      <c r="I86" s="8">
        <v>1000</v>
      </c>
      <c r="J86" s="7">
        <v>116</v>
      </c>
      <c r="K86" s="7">
        <v>30</v>
      </c>
      <c r="L86" s="7" t="s">
        <v>258</v>
      </c>
      <c r="M86" s="7" t="s">
        <v>315</v>
      </c>
      <c r="N86" s="8" t="s">
        <v>254</v>
      </c>
      <c r="O86" s="8"/>
      <c r="P86" s="10"/>
      <c r="Q86" s="8"/>
      <c r="R86" s="8"/>
      <c r="S86" s="11" t="s">
        <v>131</v>
      </c>
      <c r="T86" s="13"/>
      <c r="U86" s="8" t="str">
        <f>_xlfn.CONCAT(Table1334724[[#This Row],[ID]])</f>
        <v>gen_aux_mw</v>
      </c>
      <c r="V86" s="8" t="s">
        <v>335</v>
      </c>
      <c r="W86" s="8" t="s">
        <v>183</v>
      </c>
      <c r="X86" s="8" t="s">
        <v>43</v>
      </c>
      <c r="Y86" s="8"/>
      <c r="Z86" s="8"/>
      <c r="AA86" s="8"/>
      <c r="AB86" s="8"/>
      <c r="AC86" s="8"/>
    </row>
    <row r="87" spans="1:29" s="7" customFormat="1">
      <c r="A87" s="7" t="s">
        <v>129</v>
      </c>
      <c r="B87" s="8" t="s">
        <v>156</v>
      </c>
      <c r="C87" s="8" t="s">
        <v>228</v>
      </c>
      <c r="D87" s="9">
        <v>0.3</v>
      </c>
      <c r="E87" s="8" t="s">
        <v>225</v>
      </c>
      <c r="F87" s="7" t="s">
        <v>130</v>
      </c>
      <c r="I87" s="8">
        <v>1000</v>
      </c>
      <c r="J87" s="7">
        <v>117</v>
      </c>
      <c r="K87" s="7">
        <v>30</v>
      </c>
      <c r="L87" s="7" t="s">
        <v>258</v>
      </c>
      <c r="M87" s="7" t="s">
        <v>315</v>
      </c>
      <c r="N87" s="8" t="s">
        <v>254</v>
      </c>
      <c r="O87" s="8"/>
      <c r="P87" s="10"/>
      <c r="Q87" s="8"/>
      <c r="R87" s="8"/>
      <c r="S87" s="11" t="s">
        <v>132</v>
      </c>
      <c r="T87" s="13"/>
      <c r="U87" s="8" t="str">
        <f>_xlfn.CONCAT(Table1334724[[#This Row],[ID]])</f>
        <v>gen_aux_mvar</v>
      </c>
      <c r="V87" s="8" t="s">
        <v>335</v>
      </c>
      <c r="W87" s="8" t="s">
        <v>184</v>
      </c>
      <c r="X87" s="8" t="s">
        <v>43</v>
      </c>
      <c r="Y87" s="8"/>
      <c r="Z87" s="8"/>
      <c r="AA87" s="8"/>
      <c r="AB87" s="8"/>
      <c r="AC87" s="8"/>
    </row>
    <row r="88" spans="1:29" s="15" customFormat="1">
      <c r="A88" s="15" t="s">
        <v>97</v>
      </c>
      <c r="B88" s="16" t="s">
        <v>156</v>
      </c>
      <c r="C88" s="16" t="s">
        <v>228</v>
      </c>
      <c r="D88" s="17">
        <v>0.3</v>
      </c>
      <c r="E88" s="16" t="s">
        <v>225</v>
      </c>
      <c r="F88" s="15" t="s">
        <v>41</v>
      </c>
      <c r="I88" s="16">
        <v>1000</v>
      </c>
      <c r="J88" s="15">
        <v>130</v>
      </c>
      <c r="K88" s="15">
        <v>30</v>
      </c>
      <c r="L88" s="15" t="s">
        <v>258</v>
      </c>
      <c r="M88" s="7" t="s">
        <v>315</v>
      </c>
      <c r="N88" s="16" t="s">
        <v>254</v>
      </c>
      <c r="O88" s="16"/>
      <c r="P88" s="16"/>
      <c r="Q88" s="16"/>
      <c r="R88" s="16"/>
      <c r="S88" s="18" t="s">
        <v>42</v>
      </c>
      <c r="T88" s="16"/>
      <c r="U88" s="8" t="str">
        <f>_xlfn.CONCAT(Table1334724[[#This Row],[ID]])</f>
        <v>load_net_mw</v>
      </c>
      <c r="V88" s="8" t="s">
        <v>335</v>
      </c>
      <c r="W88" s="15" t="s">
        <v>160</v>
      </c>
      <c r="X88" s="16" t="s">
        <v>43</v>
      </c>
      <c r="Y88" s="19"/>
      <c r="Z88" s="19"/>
      <c r="AC88" s="16"/>
    </row>
    <row r="89" spans="1:29" s="7" customFormat="1">
      <c r="A89" s="7" t="s">
        <v>98</v>
      </c>
      <c r="B89" s="8" t="s">
        <v>156</v>
      </c>
      <c r="C89" s="8" t="s">
        <v>228</v>
      </c>
      <c r="D89" s="9">
        <v>0.3</v>
      </c>
      <c r="E89" s="8" t="s">
        <v>225</v>
      </c>
      <c r="F89" s="7" t="s">
        <v>130</v>
      </c>
      <c r="I89" s="8">
        <v>1000</v>
      </c>
      <c r="J89" s="7">
        <v>131</v>
      </c>
      <c r="K89" s="7">
        <v>30</v>
      </c>
      <c r="L89" s="7" t="s">
        <v>258</v>
      </c>
      <c r="M89" s="7" t="s">
        <v>315</v>
      </c>
      <c r="N89" s="8" t="s">
        <v>254</v>
      </c>
      <c r="O89" s="8"/>
      <c r="P89" s="8"/>
      <c r="Q89" s="8"/>
      <c r="R89" s="8"/>
      <c r="S89" s="11" t="s">
        <v>45</v>
      </c>
      <c r="T89" s="8"/>
      <c r="U89" s="8" t="str">
        <f>_xlfn.CONCAT(Table1334724[[#This Row],[ID]])</f>
        <v>load_net_mvar</v>
      </c>
      <c r="V89" s="8" t="s">
        <v>335</v>
      </c>
      <c r="W89" s="8" t="s">
        <v>161</v>
      </c>
      <c r="X89" s="8" t="s">
        <v>43</v>
      </c>
      <c r="Y89" s="14"/>
      <c r="Z89" s="14"/>
      <c r="AC89" s="8"/>
    </row>
    <row r="90" spans="1:29" s="7" customFormat="1">
      <c r="A90" s="7" t="s">
        <v>99</v>
      </c>
      <c r="B90" s="8" t="s">
        <v>156</v>
      </c>
      <c r="C90" s="8" t="s">
        <v>228</v>
      </c>
      <c r="D90" s="9">
        <v>0.3</v>
      </c>
      <c r="E90" s="8" t="s">
        <v>225</v>
      </c>
      <c r="F90" s="7" t="s">
        <v>41</v>
      </c>
      <c r="I90" s="8">
        <v>1000</v>
      </c>
      <c r="J90" s="7">
        <v>132</v>
      </c>
      <c r="K90" s="7">
        <v>30</v>
      </c>
      <c r="L90" s="7" t="s">
        <v>258</v>
      </c>
      <c r="M90" s="7" t="s">
        <v>315</v>
      </c>
      <c r="N90" s="8" t="s">
        <v>254</v>
      </c>
      <c r="O90" s="8"/>
      <c r="P90" s="8"/>
      <c r="Q90" s="8"/>
      <c r="R90" s="8"/>
      <c r="S90" s="8"/>
      <c r="T90" s="8"/>
      <c r="U90" s="8" t="str">
        <f>_xlfn.CONCAT(Table1334724[[#This Row],[ID]])</f>
        <v>load_scheduled_mw</v>
      </c>
      <c r="V90" s="8" t="s">
        <v>335</v>
      </c>
      <c r="W90" s="8" t="s">
        <v>197</v>
      </c>
      <c r="X90" s="8" t="s">
        <v>43</v>
      </c>
      <c r="Y90" s="14"/>
      <c r="Z90" s="14"/>
      <c r="AC90" s="8"/>
    </row>
    <row r="91" spans="1:29" s="7" customFormat="1">
      <c r="A91" s="7" t="s">
        <v>100</v>
      </c>
      <c r="B91" s="8" t="s">
        <v>156</v>
      </c>
      <c r="C91" s="8" t="s">
        <v>228</v>
      </c>
      <c r="D91" s="9">
        <v>0.3</v>
      </c>
      <c r="E91" s="8" t="s">
        <v>225</v>
      </c>
      <c r="F91" s="7" t="s">
        <v>41</v>
      </c>
      <c r="I91" s="8">
        <v>1000</v>
      </c>
      <c r="J91" s="7">
        <v>133</v>
      </c>
      <c r="K91" s="7">
        <v>30</v>
      </c>
      <c r="L91" s="7" t="s">
        <v>258</v>
      </c>
      <c r="M91" s="7" t="s">
        <v>315</v>
      </c>
      <c r="N91" s="8" t="s">
        <v>254</v>
      </c>
      <c r="O91" s="8"/>
      <c r="P91" s="8"/>
      <c r="Q91" s="8"/>
      <c r="R91" s="8"/>
      <c r="S91" s="8"/>
      <c r="T91" s="8"/>
      <c r="U91" s="8" t="str">
        <f>_xlfn.CONCAT(Table1334724[[#This Row],[ID]])</f>
        <v>load_scheduled_mw_2hr</v>
      </c>
      <c r="V91" s="8" t="s">
        <v>335</v>
      </c>
      <c r="W91" s="7" t="s">
        <v>198</v>
      </c>
      <c r="X91" s="8" t="s">
        <v>43</v>
      </c>
      <c r="Y91" s="14"/>
      <c r="Z91" s="14"/>
      <c r="AC91" s="8"/>
    </row>
    <row r="92" spans="1:29" s="7" customFormat="1">
      <c r="A92" s="7" t="s">
        <v>101</v>
      </c>
      <c r="B92" s="8" t="s">
        <v>156</v>
      </c>
      <c r="C92" s="8" t="s">
        <v>228</v>
      </c>
      <c r="D92" s="9">
        <v>0.3</v>
      </c>
      <c r="E92" s="8" t="s">
        <v>225</v>
      </c>
      <c r="F92" s="7" t="s">
        <v>41</v>
      </c>
      <c r="I92" s="8">
        <v>1000</v>
      </c>
      <c r="J92" s="7">
        <v>134</v>
      </c>
      <c r="K92" s="7">
        <v>30</v>
      </c>
      <c r="L92" s="7" t="s">
        <v>258</v>
      </c>
      <c r="M92" s="7" t="s">
        <v>315</v>
      </c>
      <c r="N92" s="8" t="s">
        <v>254</v>
      </c>
      <c r="O92" s="8"/>
      <c r="P92" s="8"/>
      <c r="Q92" s="8"/>
      <c r="R92" s="8"/>
      <c r="S92" s="11" t="s">
        <v>51</v>
      </c>
      <c r="U92" s="8" t="str">
        <f>_xlfn.CONCAT(Table1334724[[#This Row],[ID]])</f>
        <v>load_normal_up_ramp_rate_select</v>
      </c>
      <c r="V92" s="8" t="s">
        <v>335</v>
      </c>
      <c r="W92" s="8" t="s">
        <v>316</v>
      </c>
      <c r="X92" s="8" t="s">
        <v>43</v>
      </c>
      <c r="Y92" s="14"/>
      <c r="Z92" s="14"/>
      <c r="AC92" s="8"/>
    </row>
    <row r="93" spans="1:29" s="7" customFormat="1">
      <c r="A93" s="7" t="s">
        <v>102</v>
      </c>
      <c r="B93" s="8" t="s">
        <v>156</v>
      </c>
      <c r="C93" s="8" t="s">
        <v>228</v>
      </c>
      <c r="D93" s="9">
        <v>0.3</v>
      </c>
      <c r="E93" s="8" t="s">
        <v>225</v>
      </c>
      <c r="F93" s="7" t="s">
        <v>41</v>
      </c>
      <c r="I93" s="8">
        <v>1000</v>
      </c>
      <c r="J93" s="7">
        <v>135</v>
      </c>
      <c r="K93" s="7">
        <v>30</v>
      </c>
      <c r="L93" s="7" t="s">
        <v>258</v>
      </c>
      <c r="M93" s="7" t="s">
        <v>315</v>
      </c>
      <c r="N93" s="8" t="s">
        <v>254</v>
      </c>
      <c r="O93" s="8"/>
      <c r="P93" s="8"/>
      <c r="Q93" s="8"/>
      <c r="R93" s="8"/>
      <c r="S93" s="11" t="s">
        <v>53</v>
      </c>
      <c r="U93" s="8" t="str">
        <f>_xlfn.CONCAT(Table1334724[[#This Row],[ID]])</f>
        <v>load_normal_down_ramp_rate_select</v>
      </c>
      <c r="V93" s="8" t="s">
        <v>335</v>
      </c>
      <c r="W93" s="8" t="s">
        <v>317</v>
      </c>
      <c r="X93" s="8" t="s">
        <v>43</v>
      </c>
      <c r="Y93" s="14"/>
      <c r="Z93" s="14"/>
      <c r="AC93" s="8"/>
    </row>
    <row r="94" spans="1:29" s="7" customFormat="1">
      <c r="A94" s="7" t="s">
        <v>103</v>
      </c>
      <c r="B94" s="8" t="s">
        <v>156</v>
      </c>
      <c r="C94" s="8" t="s">
        <v>228</v>
      </c>
      <c r="D94" s="9">
        <v>0.3</v>
      </c>
      <c r="E94" s="8" t="s">
        <v>225</v>
      </c>
      <c r="F94" s="7" t="s">
        <v>41</v>
      </c>
      <c r="I94" s="8">
        <v>1000</v>
      </c>
      <c r="J94" s="7">
        <v>136</v>
      </c>
      <c r="K94" s="7">
        <v>30</v>
      </c>
      <c r="L94" s="7" t="s">
        <v>258</v>
      </c>
      <c r="M94" s="7" t="s">
        <v>315</v>
      </c>
      <c r="N94" s="8" t="s">
        <v>254</v>
      </c>
      <c r="O94" s="8"/>
      <c r="P94" s="8"/>
      <c r="Q94" s="8"/>
      <c r="R94" s="8"/>
      <c r="S94" s="11" t="s">
        <v>55</v>
      </c>
      <c r="U94" s="8" t="str">
        <f>_xlfn.CONCAT(Table1334724[[#This Row],[ID]])</f>
        <v>load_emergency_up_ramp_rate_select</v>
      </c>
      <c r="V94" s="8" t="s">
        <v>335</v>
      </c>
      <c r="W94" s="8" t="s">
        <v>318</v>
      </c>
      <c r="X94" s="8" t="s">
        <v>43</v>
      </c>
      <c r="Y94" s="14"/>
      <c r="Z94" s="14"/>
      <c r="AC94" s="8"/>
    </row>
    <row r="95" spans="1:29" s="7" customFormat="1">
      <c r="A95" s="7" t="s">
        <v>104</v>
      </c>
      <c r="B95" s="8" t="s">
        <v>156</v>
      </c>
      <c r="C95" s="8" t="s">
        <v>228</v>
      </c>
      <c r="D95" s="9">
        <v>0.3</v>
      </c>
      <c r="E95" s="8" t="s">
        <v>225</v>
      </c>
      <c r="F95" s="7" t="s">
        <v>41</v>
      </c>
      <c r="I95" s="8">
        <v>1000</v>
      </c>
      <c r="J95" s="7">
        <v>137</v>
      </c>
      <c r="K95" s="7">
        <v>30</v>
      </c>
      <c r="L95" s="7" t="s">
        <v>258</v>
      </c>
      <c r="M95" s="7" t="s">
        <v>315</v>
      </c>
      <c r="N95" s="8" t="s">
        <v>254</v>
      </c>
      <c r="O95" s="8"/>
      <c r="P95" s="8"/>
      <c r="Q95" s="8"/>
      <c r="R95" s="8"/>
      <c r="S95" s="7" t="s">
        <v>57</v>
      </c>
      <c r="U95" s="8" t="str">
        <f>_xlfn.CONCAT(Table1334724[[#This Row],[ID]])</f>
        <v>load_emergency_down_ramp_rate_select</v>
      </c>
      <c r="V95" s="8" t="s">
        <v>335</v>
      </c>
      <c r="W95" s="8" t="s">
        <v>319</v>
      </c>
      <c r="X95" s="8" t="s">
        <v>43</v>
      </c>
      <c r="Y95" s="14"/>
      <c r="Z95" s="14"/>
      <c r="AC95" s="8"/>
    </row>
    <row r="96" spans="1:29" s="7" customFormat="1">
      <c r="A96" s="7" t="s">
        <v>81</v>
      </c>
      <c r="B96" s="8" t="s">
        <v>156</v>
      </c>
      <c r="C96" s="8" t="s">
        <v>230</v>
      </c>
      <c r="D96" s="9">
        <v>0.6</v>
      </c>
      <c r="E96" s="8" t="s">
        <v>226</v>
      </c>
      <c r="F96" s="7" t="s">
        <v>82</v>
      </c>
      <c r="I96" s="8"/>
      <c r="J96" s="7">
        <v>100</v>
      </c>
      <c r="K96" s="7">
        <v>1</v>
      </c>
      <c r="N96" s="8" t="s">
        <v>150</v>
      </c>
      <c r="O96" s="8"/>
      <c r="P96" s="8"/>
      <c r="Q96" s="8"/>
      <c r="R96" s="8"/>
      <c r="S96" s="11" t="s">
        <v>83</v>
      </c>
      <c r="T96" s="13"/>
      <c r="U96" s="8" t="str">
        <f>_xlfn.CONCAT(Table1334724[[#This Row],[ID]])</f>
        <v>gen_ds1_status</v>
      </c>
      <c r="V96" s="8" t="s">
        <v>335</v>
      </c>
      <c r="W96" s="8" t="s">
        <v>179</v>
      </c>
      <c r="X96" s="8" t="s">
        <v>43</v>
      </c>
      <c r="Y96" s="8"/>
      <c r="Z96" s="8"/>
      <c r="AA96" s="8"/>
      <c r="AB96" s="8"/>
      <c r="AC96" s="8"/>
    </row>
    <row r="97" spans="1:29" s="7" customFormat="1">
      <c r="A97" s="7" t="s">
        <v>84</v>
      </c>
      <c r="B97" s="8" t="s">
        <v>156</v>
      </c>
      <c r="C97" s="8" t="s">
        <v>230</v>
      </c>
      <c r="D97" s="9">
        <v>0.6</v>
      </c>
      <c r="E97" s="8" t="s">
        <v>226</v>
      </c>
      <c r="F97" s="7" t="s">
        <v>82</v>
      </c>
      <c r="I97" s="8"/>
      <c r="J97" s="7">
        <v>101</v>
      </c>
      <c r="K97" s="7">
        <v>1</v>
      </c>
      <c r="N97" s="8" t="s">
        <v>150</v>
      </c>
      <c r="O97" s="8"/>
      <c r="P97" s="8"/>
      <c r="Q97" s="8"/>
      <c r="R97" s="8"/>
      <c r="S97" s="11" t="s">
        <v>83</v>
      </c>
      <c r="T97" s="13"/>
      <c r="U97" s="8" t="str">
        <f>_xlfn.CONCAT(Table1334724[[#This Row],[ID]])</f>
        <v>gen_52m_status</v>
      </c>
      <c r="V97" s="8" t="s">
        <v>335</v>
      </c>
      <c r="W97" s="8" t="s">
        <v>180</v>
      </c>
      <c r="X97" s="8" t="s">
        <v>43</v>
      </c>
      <c r="Y97" s="8"/>
      <c r="Z97" s="8"/>
      <c r="AA97" s="8"/>
      <c r="AB97" s="8"/>
      <c r="AC97" s="8"/>
    </row>
    <row r="98" spans="1:29" s="7" customFormat="1">
      <c r="A98" s="7" t="s">
        <v>85</v>
      </c>
      <c r="B98" s="8" t="s">
        <v>156</v>
      </c>
      <c r="C98" s="8" t="s">
        <v>230</v>
      </c>
      <c r="D98" s="9">
        <v>0.6</v>
      </c>
      <c r="E98" s="8" t="s">
        <v>226</v>
      </c>
      <c r="F98" s="7" t="s">
        <v>82</v>
      </c>
      <c r="I98" s="8"/>
      <c r="J98" s="7">
        <v>102</v>
      </c>
      <c r="K98" s="7">
        <v>1</v>
      </c>
      <c r="N98" s="8" t="s">
        <v>150</v>
      </c>
      <c r="O98" s="8"/>
      <c r="P98" s="8"/>
      <c r="Q98" s="8"/>
      <c r="R98" s="8"/>
      <c r="S98" s="11" t="s">
        <v>83</v>
      </c>
      <c r="T98" s="13"/>
      <c r="U98" s="8" t="str">
        <f>_xlfn.CONCAT(Table1334724[[#This Row],[ID]])</f>
        <v>gen_pseudo_switch_status</v>
      </c>
      <c r="V98" s="8" t="s">
        <v>335</v>
      </c>
      <c r="W98" s="8" t="s">
        <v>181</v>
      </c>
      <c r="X98" s="8" t="s">
        <v>43</v>
      </c>
      <c r="Y98" s="8"/>
      <c r="Z98" s="8"/>
      <c r="AA98" s="8"/>
      <c r="AB98" s="8"/>
      <c r="AC98" s="8"/>
    </row>
    <row r="99" spans="1:29" s="7" customFormat="1">
      <c r="A99" s="7" t="s">
        <v>238</v>
      </c>
      <c r="B99" s="8" t="s">
        <v>156</v>
      </c>
      <c r="C99" s="8" t="s">
        <v>230</v>
      </c>
      <c r="D99" s="9">
        <v>0.6</v>
      </c>
      <c r="E99" s="8" t="s">
        <v>226</v>
      </c>
      <c r="F99" s="7" t="s">
        <v>82</v>
      </c>
      <c r="I99" s="8"/>
      <c r="J99" s="7">
        <v>103</v>
      </c>
      <c r="K99" s="7">
        <v>1</v>
      </c>
      <c r="N99" s="8" t="s">
        <v>150</v>
      </c>
      <c r="O99" s="8"/>
      <c r="P99" s="8"/>
      <c r="Q99" s="8"/>
      <c r="R99" s="8"/>
      <c r="S99" s="11"/>
      <c r="T99" s="13"/>
      <c r="U99" s="8" t="str">
        <f>_xlfn.CONCAT(Table1334724[[#This Row],[ID]])</f>
        <v>gen_avr_status</v>
      </c>
      <c r="V99" s="8" t="s">
        <v>335</v>
      </c>
      <c r="W99" s="8" t="s">
        <v>239</v>
      </c>
      <c r="X99" s="8" t="s">
        <v>43</v>
      </c>
      <c r="Y99" s="8"/>
      <c r="Z99" s="8"/>
      <c r="AA99" s="8"/>
      <c r="AB99" s="8"/>
      <c r="AC99" s="8"/>
    </row>
    <row r="100" spans="1:29" s="7" customFormat="1">
      <c r="A100" s="7" t="s">
        <v>117</v>
      </c>
      <c r="B100" s="8" t="s">
        <v>156</v>
      </c>
      <c r="C100" s="8" t="s">
        <v>230</v>
      </c>
      <c r="D100" s="9">
        <v>0.6</v>
      </c>
      <c r="E100" s="8" t="s">
        <v>226</v>
      </c>
      <c r="F100" s="7" t="s">
        <v>82</v>
      </c>
      <c r="I100" s="8"/>
      <c r="J100" s="7">
        <v>130</v>
      </c>
      <c r="K100" s="7">
        <v>1</v>
      </c>
      <c r="N100" s="8" t="s">
        <v>150</v>
      </c>
      <c r="O100" s="8"/>
      <c r="P100" s="8"/>
      <c r="Q100" s="8"/>
      <c r="R100" s="8"/>
      <c r="S100" s="11" t="s">
        <v>83</v>
      </c>
      <c r="T100" s="13"/>
      <c r="U100" s="8" t="str">
        <f>_xlfn.CONCAT(Table1334724[[#This Row],[ID]])</f>
        <v>load_pseudo_switch_status</v>
      </c>
      <c r="V100" s="8" t="s">
        <v>335</v>
      </c>
      <c r="W100" s="8" t="s">
        <v>215</v>
      </c>
      <c r="X100" s="8" t="s">
        <v>43</v>
      </c>
      <c r="Y100" s="8"/>
      <c r="Z100" s="8"/>
      <c r="AA100" s="8"/>
      <c r="AB100" s="8"/>
      <c r="AC100" s="8"/>
    </row>
    <row r="101" spans="1:29" s="7" customFormat="1">
      <c r="A101" s="26" t="s">
        <v>297</v>
      </c>
      <c r="B101" s="26" t="s">
        <v>300</v>
      </c>
      <c r="C101" s="8" t="s">
        <v>230</v>
      </c>
      <c r="D101" s="9">
        <v>0.6</v>
      </c>
      <c r="E101" s="8" t="s">
        <v>226</v>
      </c>
      <c r="F101" s="26" t="s">
        <v>82</v>
      </c>
      <c r="G101" s="27"/>
      <c r="H101" s="27"/>
      <c r="I101" s="28"/>
      <c r="J101" s="27">
        <v>131</v>
      </c>
      <c r="K101" s="7">
        <v>1</v>
      </c>
      <c r="N101" s="26" t="s">
        <v>150</v>
      </c>
      <c r="O101" s="26"/>
      <c r="P101" s="26"/>
      <c r="Q101" s="26"/>
      <c r="R101" s="26"/>
      <c r="S101" s="29"/>
      <c r="T101" s="29"/>
      <c r="U101" s="8" t="str">
        <f>_xlfn.CONCAT(Table1334724[[#This Row],[ID]])</f>
        <v>reg_manual_override</v>
      </c>
      <c r="V101" s="8" t="s">
        <v>335</v>
      </c>
      <c r="W101" s="26" t="s">
        <v>298</v>
      </c>
      <c r="X101" s="26" t="s">
        <v>43</v>
      </c>
      <c r="Y101" s="12"/>
      <c r="Z101" s="12"/>
      <c r="AA101" s="8"/>
      <c r="AB101" s="8"/>
      <c r="AC101" s="12"/>
    </row>
    <row r="102" spans="1:29" s="20" customFormat="1">
      <c r="A102" s="20" t="s">
        <v>94</v>
      </c>
      <c r="B102" s="21" t="s">
        <v>158</v>
      </c>
      <c r="C102" s="21" t="s">
        <v>231</v>
      </c>
      <c r="D102" s="22">
        <v>0.3</v>
      </c>
      <c r="E102" s="21" t="s">
        <v>248</v>
      </c>
      <c r="F102" s="20" t="s">
        <v>82</v>
      </c>
      <c r="I102" s="21"/>
      <c r="J102" s="20">
        <v>100</v>
      </c>
      <c r="K102" s="20">
        <v>12</v>
      </c>
      <c r="N102" s="21" t="s">
        <v>150</v>
      </c>
      <c r="O102" s="21"/>
      <c r="P102" s="21"/>
      <c r="Q102" s="21"/>
      <c r="R102" s="21"/>
      <c r="S102" s="21"/>
      <c r="T102" s="21"/>
      <c r="U102" s="8" t="str">
        <f>_xlfn.CONCAT(Table1334724[[#This Row],[ID]])</f>
        <v>gen_curtailment_flag</v>
      </c>
      <c r="V102" s="8" t="s">
        <v>335</v>
      </c>
      <c r="W102" s="21" t="s">
        <v>188</v>
      </c>
      <c r="X102" s="21" t="s">
        <v>43</v>
      </c>
      <c r="Y102" s="23"/>
      <c r="Z102" s="23"/>
      <c r="AC102" s="21"/>
    </row>
    <row r="103" spans="1:29" s="20" customFormat="1">
      <c r="A103" s="20" t="s">
        <v>95</v>
      </c>
      <c r="B103" s="21" t="s">
        <v>158</v>
      </c>
      <c r="C103" s="21" t="s">
        <v>231</v>
      </c>
      <c r="D103" s="22">
        <v>0.3</v>
      </c>
      <c r="E103" s="21" t="s">
        <v>248</v>
      </c>
      <c r="F103" s="20" t="s">
        <v>82</v>
      </c>
      <c r="I103" s="21"/>
      <c r="J103" s="20">
        <v>101</v>
      </c>
      <c r="K103" s="20">
        <v>12</v>
      </c>
      <c r="N103" s="21" t="s">
        <v>150</v>
      </c>
      <c r="O103" s="21"/>
      <c r="P103" s="21"/>
      <c r="Q103" s="21"/>
      <c r="R103" s="21"/>
      <c r="S103" s="21"/>
      <c r="T103" s="21"/>
      <c r="U103" s="8" t="str">
        <f>_xlfn.CONCAT(Table1334724[[#This Row],[ID]])</f>
        <v>gen_scct_flag</v>
      </c>
      <c r="V103" s="8" t="s">
        <v>335</v>
      </c>
      <c r="W103" s="21" t="s">
        <v>189</v>
      </c>
      <c r="X103" s="21" t="s">
        <v>43</v>
      </c>
      <c r="Y103" s="23"/>
      <c r="Z103" s="23"/>
      <c r="AC103" s="21"/>
    </row>
    <row r="104" spans="1:29" s="20" customFormat="1">
      <c r="A104" s="20" t="s">
        <v>96</v>
      </c>
      <c r="B104" s="21" t="s">
        <v>158</v>
      </c>
      <c r="C104" s="21" t="s">
        <v>231</v>
      </c>
      <c r="D104" s="22">
        <v>0.3</v>
      </c>
      <c r="E104" s="21" t="s">
        <v>248</v>
      </c>
      <c r="F104" s="20" t="s">
        <v>82</v>
      </c>
      <c r="I104" s="21"/>
      <c r="J104" s="20">
        <v>102</v>
      </c>
      <c r="K104" s="20">
        <v>12</v>
      </c>
      <c r="N104" s="21" t="s">
        <v>150</v>
      </c>
      <c r="O104" s="21"/>
      <c r="P104" s="21"/>
      <c r="Q104" s="21"/>
      <c r="R104" s="21"/>
      <c r="S104" s="21"/>
      <c r="T104" s="21"/>
      <c r="U104" s="8" t="str">
        <f>_xlfn.CONCAT(Table1334724[[#This Row],[ID]])</f>
        <v>gen_ns_deployed_flag</v>
      </c>
      <c r="V104" s="8" t="s">
        <v>335</v>
      </c>
      <c r="W104" s="21" t="s">
        <v>190</v>
      </c>
      <c r="X104" s="21" t="s">
        <v>43</v>
      </c>
      <c r="Y104" s="23"/>
      <c r="Z104" s="23"/>
      <c r="AC104" s="21"/>
    </row>
    <row r="105" spans="1:29" s="20" customFormat="1">
      <c r="A105" s="21" t="s">
        <v>121</v>
      </c>
      <c r="B105" s="21" t="s">
        <v>158</v>
      </c>
      <c r="C105" s="21" t="s">
        <v>231</v>
      </c>
      <c r="D105" s="22">
        <v>0.3</v>
      </c>
      <c r="E105" s="21" t="s">
        <v>248</v>
      </c>
      <c r="F105" s="21" t="s">
        <v>82</v>
      </c>
      <c r="I105" s="24"/>
      <c r="J105" s="20">
        <v>130</v>
      </c>
      <c r="K105" s="20">
        <v>12</v>
      </c>
      <c r="N105" s="21" t="s">
        <v>150</v>
      </c>
      <c r="O105" s="21"/>
      <c r="P105" s="21"/>
      <c r="Q105" s="21"/>
      <c r="R105" s="21"/>
      <c r="S105" s="25"/>
      <c r="T105" s="25"/>
      <c r="U105" s="24" t="str">
        <f>W105</f>
        <v>load_curtailment_flag</v>
      </c>
      <c r="V105" s="8" t="s">
        <v>335</v>
      </c>
      <c r="W105" s="21" t="s">
        <v>219</v>
      </c>
      <c r="X105" s="21" t="s">
        <v>43</v>
      </c>
      <c r="Y105" s="24"/>
      <c r="Z105" s="24"/>
      <c r="AA105" s="21"/>
      <c r="AB105" s="21"/>
      <c r="AC105" s="24"/>
    </row>
    <row r="106" spans="1:29" s="20" customFormat="1">
      <c r="A106" s="21" t="s">
        <v>122</v>
      </c>
      <c r="B106" s="21" t="s">
        <v>158</v>
      </c>
      <c r="C106" s="21" t="s">
        <v>231</v>
      </c>
      <c r="D106" s="22">
        <v>0.3</v>
      </c>
      <c r="E106" s="21" t="s">
        <v>248</v>
      </c>
      <c r="F106" s="21" t="s">
        <v>82</v>
      </c>
      <c r="I106" s="24"/>
      <c r="J106" s="20">
        <v>131</v>
      </c>
      <c r="K106" s="20">
        <v>12</v>
      </c>
      <c r="N106" s="21" t="s">
        <v>150</v>
      </c>
      <c r="O106" s="21"/>
      <c r="P106" s="21"/>
      <c r="Q106" s="21"/>
      <c r="R106" s="21"/>
      <c r="S106" s="25"/>
      <c r="T106" s="25"/>
      <c r="U106" s="24" t="str">
        <f t="shared" ref="U106:U109" si="0">W106</f>
        <v>load_scct_flag</v>
      </c>
      <c r="V106" s="8" t="s">
        <v>335</v>
      </c>
      <c r="W106" s="21" t="s">
        <v>220</v>
      </c>
      <c r="X106" s="21" t="s">
        <v>43</v>
      </c>
      <c r="Y106" s="24"/>
      <c r="Z106" s="24"/>
      <c r="AA106" s="21"/>
      <c r="AB106" s="21"/>
      <c r="AC106" s="24"/>
    </row>
    <row r="107" spans="1:29" s="20" customFormat="1">
      <c r="A107" s="21" t="s">
        <v>123</v>
      </c>
      <c r="B107" s="21" t="s">
        <v>158</v>
      </c>
      <c r="C107" s="21" t="s">
        <v>231</v>
      </c>
      <c r="D107" s="22">
        <v>0.3</v>
      </c>
      <c r="E107" s="21" t="s">
        <v>248</v>
      </c>
      <c r="F107" s="21" t="s">
        <v>82</v>
      </c>
      <c r="I107" s="24"/>
      <c r="J107" s="20">
        <v>132</v>
      </c>
      <c r="K107" s="20">
        <v>12</v>
      </c>
      <c r="N107" s="21" t="s">
        <v>150</v>
      </c>
      <c r="O107" s="21"/>
      <c r="P107" s="21"/>
      <c r="Q107" s="21"/>
      <c r="R107" s="21"/>
      <c r="S107" s="25"/>
      <c r="T107" s="25"/>
      <c r="U107" s="24" t="str">
        <f t="shared" si="0"/>
        <v>load_ns_deployed_flag</v>
      </c>
      <c r="V107" s="8" t="s">
        <v>335</v>
      </c>
      <c r="W107" s="21" t="s">
        <v>221</v>
      </c>
      <c r="X107" s="21" t="s">
        <v>43</v>
      </c>
      <c r="Y107" s="24"/>
      <c r="Z107" s="24"/>
      <c r="AA107" s="21"/>
      <c r="AB107" s="21"/>
      <c r="AC107" s="24"/>
    </row>
    <row r="108" spans="1:29" s="20" customFormat="1">
      <c r="A108" s="21" t="s">
        <v>124</v>
      </c>
      <c r="B108" s="21" t="s">
        <v>158</v>
      </c>
      <c r="C108" s="21" t="s">
        <v>231</v>
      </c>
      <c r="D108" s="22">
        <v>0.3</v>
      </c>
      <c r="E108" s="21" t="s">
        <v>248</v>
      </c>
      <c r="F108" s="21" t="s">
        <v>82</v>
      </c>
      <c r="I108" s="24"/>
      <c r="J108" s="20">
        <v>133</v>
      </c>
      <c r="K108" s="20">
        <v>12</v>
      </c>
      <c r="N108" s="21" t="s">
        <v>150</v>
      </c>
      <c r="O108" s="21"/>
      <c r="P108" s="21"/>
      <c r="Q108" s="21"/>
      <c r="R108" s="21"/>
      <c r="S108" s="25"/>
      <c r="T108" s="25"/>
      <c r="U108" s="24" t="str">
        <f t="shared" si="0"/>
        <v>load_rrs_deployed_flag</v>
      </c>
      <c r="V108" s="8" t="s">
        <v>335</v>
      </c>
      <c r="W108" s="21" t="s">
        <v>222</v>
      </c>
      <c r="X108" s="21" t="s">
        <v>43</v>
      </c>
      <c r="Y108" s="24"/>
      <c r="Z108" s="24"/>
      <c r="AA108" s="21"/>
      <c r="AB108" s="21"/>
      <c r="AC108" s="24"/>
    </row>
    <row r="109" spans="1:29" s="31" customFormat="1">
      <c r="A109" s="26" t="s">
        <v>313</v>
      </c>
      <c r="B109" s="26" t="s">
        <v>157</v>
      </c>
      <c r="C109" s="26" t="s">
        <v>231</v>
      </c>
      <c r="D109" s="32">
        <v>0.3</v>
      </c>
      <c r="E109" s="32" t="s">
        <v>248</v>
      </c>
      <c r="F109" s="26" t="s">
        <v>82</v>
      </c>
      <c r="G109" s="27"/>
      <c r="H109" s="26"/>
      <c r="I109" s="28"/>
      <c r="J109" s="27">
        <v>134</v>
      </c>
      <c r="K109" s="27">
        <v>12</v>
      </c>
      <c r="L109" s="27"/>
      <c r="M109" s="27"/>
      <c r="N109" s="26" t="s">
        <v>150</v>
      </c>
      <c r="O109" s="26"/>
      <c r="P109" s="26"/>
      <c r="Q109" s="26"/>
      <c r="R109" s="26"/>
      <c r="S109" s="29"/>
      <c r="T109" s="29"/>
      <c r="U109" s="24" t="str">
        <f t="shared" si="0"/>
        <v>reg_manual_override_feedback</v>
      </c>
      <c r="V109" s="8" t="s">
        <v>335</v>
      </c>
      <c r="W109" s="26" t="s">
        <v>314</v>
      </c>
      <c r="X109" s="26" t="s">
        <v>43</v>
      </c>
      <c r="Y109" s="28"/>
      <c r="Z109" s="28"/>
      <c r="AA109" s="26"/>
      <c r="AB109" s="26"/>
      <c r="AC109" s="28"/>
    </row>
    <row r="110" spans="1:29">
      <c r="R110" s="30"/>
      <c r="S110" s="30"/>
    </row>
    <row r="111" spans="1:29">
      <c r="R111" s="30"/>
      <c r="S111" s="30"/>
    </row>
    <row r="112" spans="1:29">
      <c r="R112" s="30"/>
      <c r="S112" s="30"/>
    </row>
    <row r="113" s="30" customFormat="1"/>
    <row r="114" s="30" customFormat="1"/>
    <row r="115" s="30" customFormat="1"/>
    <row r="116" s="30" customFormat="1"/>
    <row r="117" s="30" customFormat="1"/>
    <row r="118" s="30" customFormat="1"/>
  </sheetData>
  <mergeCells count="1">
    <mergeCell ref="U3:V3"/>
  </mergeCells>
  <conditionalFormatting sqref="U12:U109">
    <cfRule type="duplicateValues" dxfId="66" priority="3"/>
  </conditionalFormatting>
  <conditionalFormatting sqref="U105:U109">
    <cfRule type="duplicateValues" dxfId="65" priority="4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F27A-FEBC-474C-91D1-AFC18773D781}">
  <dimension ref="A1:AC135"/>
  <sheetViews>
    <sheetView tabSelected="1" zoomScale="70" zoomScaleNormal="70" workbookViewId="0">
      <pane xSplit="2" ySplit="17" topLeftCell="C39" activePane="bottomRight" state="frozen"/>
      <selection pane="topRight" activeCell="C1" sqref="C1"/>
      <selection pane="bottomLeft" activeCell="A14" sqref="A14"/>
      <selection pane="bottomRight" activeCell="S60" activeCellId="1" sqref="E56 S60"/>
    </sheetView>
  </sheetViews>
  <sheetFormatPr defaultColWidth="8.85546875" defaultRowHeight="15"/>
  <cols>
    <col min="1" max="1" width="52" style="30" customWidth="1"/>
    <col min="2" max="2" width="24.5703125" style="30" bestFit="1" customWidth="1"/>
    <col min="3" max="3" width="15.28515625" style="30" customWidth="1"/>
    <col min="4" max="4" width="19.5703125" style="30" customWidth="1"/>
    <col min="5" max="5" width="13.85546875" style="30" customWidth="1"/>
    <col min="6" max="6" width="8.42578125" style="30" bestFit="1" customWidth="1"/>
    <col min="7" max="7" width="9.28515625" style="30" hidden="1" customWidth="1"/>
    <col min="8" max="8" width="11.7109375" style="30" hidden="1" customWidth="1"/>
    <col min="9" max="12" width="13.7109375" style="30" customWidth="1"/>
    <col min="13" max="13" width="15.140625" style="30" customWidth="1"/>
    <col min="14" max="14" width="16.7109375" style="30" customWidth="1"/>
    <col min="15" max="15" width="22.28515625" style="30" hidden="1" customWidth="1"/>
    <col min="16" max="16" width="24.7109375" style="30" hidden="1" customWidth="1"/>
    <col min="17" max="17" width="23.85546875" style="30" hidden="1" customWidth="1"/>
    <col min="18" max="18" width="23.85546875" style="2" bestFit="1" customWidth="1"/>
    <col min="19" max="19" width="109.28515625" style="3" customWidth="1"/>
    <col min="20" max="20" width="29.85546875" style="30" bestFit="1" customWidth="1"/>
    <col min="21" max="21" width="21" style="30" bestFit="1" customWidth="1"/>
    <col min="22" max="22" width="22.85546875" style="30" bestFit="1" customWidth="1"/>
    <col min="23" max="23" width="35.5703125" style="30" bestFit="1" customWidth="1"/>
    <col min="24" max="24" width="9.85546875" style="30" bestFit="1" customWidth="1"/>
    <col min="25" max="25" width="18.5703125" style="30" bestFit="1" customWidth="1"/>
    <col min="26" max="26" width="11.42578125" style="30" bestFit="1" customWidth="1"/>
    <col min="27" max="27" width="9.7109375" style="30" bestFit="1" customWidth="1"/>
    <col min="28" max="28" width="6.140625" style="30" bestFit="1" customWidth="1"/>
    <col min="29" max="29" width="17" style="30" customWidth="1"/>
    <col min="30" max="16384" width="8.85546875" style="30"/>
  </cols>
  <sheetData>
    <row r="1" spans="1:22">
      <c r="A1" s="1" t="s">
        <v>0</v>
      </c>
      <c r="B1" s="30" t="s">
        <v>227</v>
      </c>
      <c r="C1" s="6" t="s">
        <v>125</v>
      </c>
      <c r="D1" s="30" t="s">
        <v>126</v>
      </c>
    </row>
    <row r="2" spans="1:22">
      <c r="A2" s="1" t="s">
        <v>1</v>
      </c>
      <c r="B2" s="30" t="s">
        <v>2</v>
      </c>
      <c r="C2" s="6" t="s">
        <v>127</v>
      </c>
      <c r="D2" s="30" t="s">
        <v>128</v>
      </c>
    </row>
    <row r="3" spans="1:22">
      <c r="A3" s="1" t="s">
        <v>3</v>
      </c>
      <c r="B3" s="4" t="s">
        <v>257</v>
      </c>
      <c r="C3" s="4"/>
      <c r="D3" s="4"/>
      <c r="E3" s="4" t="s">
        <v>249</v>
      </c>
      <c r="F3" s="5"/>
      <c r="G3" s="5"/>
      <c r="T3" s="30" t="s">
        <v>223</v>
      </c>
      <c r="U3" s="35" t="s">
        <v>224</v>
      </c>
      <c r="V3" s="35"/>
    </row>
    <row r="4" spans="1:22">
      <c r="A4" s="1" t="s">
        <v>4</v>
      </c>
      <c r="B4" s="30" t="s">
        <v>250</v>
      </c>
    </row>
    <row r="5" spans="1:22">
      <c r="A5" s="1" t="s">
        <v>5</v>
      </c>
      <c r="B5" s="33" t="s">
        <v>329</v>
      </c>
    </row>
    <row r="6" spans="1:22">
      <c r="A6" s="1" t="s">
        <v>6</v>
      </c>
      <c r="B6" s="30">
        <v>20100</v>
      </c>
    </row>
    <row r="7" spans="1:22">
      <c r="A7" s="1" t="s">
        <v>251</v>
      </c>
      <c r="B7" s="30">
        <v>200</v>
      </c>
    </row>
    <row r="8" spans="1:22">
      <c r="A8" s="1" t="s">
        <v>252</v>
      </c>
      <c r="B8" s="30">
        <v>10</v>
      </c>
    </row>
    <row r="9" spans="1:22" hidden="1">
      <c r="A9" s="1" t="s">
        <v>7</v>
      </c>
    </row>
    <row r="10" spans="1:22" ht="30" hidden="1">
      <c r="A10" s="1" t="s">
        <v>8</v>
      </c>
    </row>
    <row r="11" spans="1:22" hidden="1">
      <c r="A11" s="1" t="s">
        <v>9</v>
      </c>
    </row>
    <row r="12" spans="1:22" hidden="1">
      <c r="A12" s="1" t="s">
        <v>10</v>
      </c>
    </row>
    <row r="13" spans="1:22" hidden="1">
      <c r="A13" s="1" t="s">
        <v>11</v>
      </c>
    </row>
    <row r="14" spans="1:22" hidden="1">
      <c r="A14" s="1" t="s">
        <v>12</v>
      </c>
      <c r="T14" s="30" t="s">
        <v>13</v>
      </c>
      <c r="U14" s="36" t="s">
        <v>14</v>
      </c>
      <c r="V14" s="36"/>
    </row>
    <row r="15" spans="1:22" s="33" customFormat="1">
      <c r="A15" s="1" t="s">
        <v>326</v>
      </c>
      <c r="B15" s="33">
        <v>10000</v>
      </c>
      <c r="R15" s="2"/>
      <c r="S15" s="3"/>
      <c r="U15" s="34"/>
      <c r="V15" s="34"/>
    </row>
    <row r="16" spans="1:22" s="33" customFormat="1">
      <c r="A16" s="1" t="s">
        <v>327</v>
      </c>
      <c r="B16" s="33" t="s">
        <v>328</v>
      </c>
      <c r="R16" s="2"/>
      <c r="S16" s="3"/>
      <c r="U16" s="34"/>
      <c r="V16" s="34"/>
    </row>
    <row r="17" spans="1:29">
      <c r="A17" s="6" t="s">
        <v>15</v>
      </c>
      <c r="B17" s="6" t="s">
        <v>16</v>
      </c>
      <c r="C17" s="6" t="s">
        <v>17</v>
      </c>
      <c r="D17" s="6" t="s">
        <v>18</v>
      </c>
      <c r="E17" s="6" t="s">
        <v>19</v>
      </c>
      <c r="F17" s="6" t="s">
        <v>20</v>
      </c>
      <c r="G17" s="6" t="s">
        <v>21</v>
      </c>
      <c r="H17" s="30" t="s">
        <v>22</v>
      </c>
      <c r="I17" s="6" t="s">
        <v>39</v>
      </c>
      <c r="J17" s="30" t="s">
        <v>35</v>
      </c>
      <c r="K17" s="30" t="s">
        <v>245</v>
      </c>
      <c r="L17" s="30" t="s">
        <v>246</v>
      </c>
      <c r="M17" s="30" t="s">
        <v>253</v>
      </c>
      <c r="N17" s="6" t="s">
        <v>23</v>
      </c>
      <c r="O17" s="6" t="s">
        <v>24</v>
      </c>
      <c r="P17" s="6" t="s">
        <v>25</v>
      </c>
      <c r="Q17" s="6" t="s">
        <v>26</v>
      </c>
      <c r="R17" s="6" t="s">
        <v>27</v>
      </c>
      <c r="S17" s="1" t="s">
        <v>28</v>
      </c>
      <c r="T17" s="1" t="s">
        <v>29</v>
      </c>
      <c r="U17" s="6" t="s">
        <v>30</v>
      </c>
      <c r="V17" s="6" t="s">
        <v>31</v>
      </c>
      <c r="W17" s="6" t="s">
        <v>32</v>
      </c>
      <c r="X17" s="6" t="s">
        <v>33</v>
      </c>
      <c r="Y17" s="6" t="s">
        <v>34</v>
      </c>
      <c r="Z17" s="6" t="s">
        <v>159</v>
      </c>
      <c r="AA17" s="6" t="s">
        <v>36</v>
      </c>
      <c r="AB17" s="6" t="s">
        <v>37</v>
      </c>
      <c r="AC17" s="6" t="s">
        <v>38</v>
      </c>
    </row>
    <row r="18" spans="1:29" s="7" customFormat="1">
      <c r="A18" s="7" t="s">
        <v>69</v>
      </c>
      <c r="B18" s="8" t="s">
        <v>157</v>
      </c>
      <c r="C18" s="8" t="s">
        <v>229</v>
      </c>
      <c r="D18" s="9">
        <v>0.6</v>
      </c>
      <c r="E18" s="8" t="s">
        <v>247</v>
      </c>
      <c r="F18" s="7" t="s">
        <v>41</v>
      </c>
      <c r="I18" s="8">
        <v>1000</v>
      </c>
      <c r="J18" s="7">
        <v>100</v>
      </c>
      <c r="K18" s="7">
        <v>41</v>
      </c>
      <c r="N18" s="8" t="s">
        <v>254</v>
      </c>
      <c r="O18" s="8"/>
      <c r="P18" s="10"/>
      <c r="Q18" s="8"/>
      <c r="R18" s="8"/>
      <c r="S18" s="11" t="s">
        <v>152</v>
      </c>
      <c r="T18" s="11"/>
      <c r="U18" s="12" t="str">
        <f>Table1334683[[#This Row],[ID]]</f>
        <v>gen_ns_responsibility</v>
      </c>
      <c r="V18" s="8" t="s">
        <v>312</v>
      </c>
      <c r="W18" s="8" t="s">
        <v>169</v>
      </c>
      <c r="X18" s="8" t="s">
        <v>43</v>
      </c>
      <c r="Y18" s="8"/>
      <c r="Z18" s="8"/>
      <c r="AA18" s="8"/>
      <c r="AB18" s="8"/>
      <c r="AC18" s="8"/>
    </row>
    <row r="19" spans="1:29" s="7" customFormat="1">
      <c r="A19" s="8" t="s">
        <v>154</v>
      </c>
      <c r="B19" s="8" t="s">
        <v>157</v>
      </c>
      <c r="C19" s="8" t="s">
        <v>229</v>
      </c>
      <c r="D19" s="9">
        <v>0.6</v>
      </c>
      <c r="E19" s="8" t="s">
        <v>247</v>
      </c>
      <c r="F19" s="7" t="s">
        <v>41</v>
      </c>
      <c r="I19" s="8">
        <v>1000</v>
      </c>
      <c r="J19" s="7">
        <v>101</v>
      </c>
      <c r="K19" s="7">
        <v>41</v>
      </c>
      <c r="N19" s="8" t="s">
        <v>254</v>
      </c>
      <c r="O19" s="8"/>
      <c r="P19" s="10"/>
      <c r="Q19" s="8"/>
      <c r="R19" s="8"/>
      <c r="S19" s="11" t="s">
        <v>139</v>
      </c>
      <c r="T19" s="11"/>
      <c r="U19" s="12" t="str">
        <f>Table1334683[[#This Row],[ID]]</f>
        <v>gen_ns_requirement</v>
      </c>
      <c r="V19" s="8" t="s">
        <v>312</v>
      </c>
      <c r="W19" s="8" t="s">
        <v>170</v>
      </c>
      <c r="X19" s="8" t="s">
        <v>43</v>
      </c>
      <c r="Y19" s="12"/>
      <c r="Z19" s="12"/>
      <c r="AA19" s="8"/>
      <c r="AB19" s="8"/>
      <c r="AC19" s="12"/>
    </row>
    <row r="20" spans="1:29" s="7" customFormat="1">
      <c r="A20" s="7" t="s">
        <v>70</v>
      </c>
      <c r="B20" s="8" t="s">
        <v>157</v>
      </c>
      <c r="C20" s="8" t="s">
        <v>229</v>
      </c>
      <c r="D20" s="9">
        <v>0.6</v>
      </c>
      <c r="E20" s="8" t="s">
        <v>247</v>
      </c>
      <c r="F20" s="7" t="s">
        <v>41</v>
      </c>
      <c r="I20" s="8">
        <v>1000</v>
      </c>
      <c r="J20" s="7">
        <v>102</v>
      </c>
      <c r="K20" s="7">
        <v>41</v>
      </c>
      <c r="N20" s="8" t="s">
        <v>254</v>
      </c>
      <c r="O20" s="8"/>
      <c r="P20" s="8"/>
      <c r="Q20" s="8"/>
      <c r="R20" s="8"/>
      <c r="S20" s="11" t="s">
        <v>140</v>
      </c>
      <c r="T20" s="11"/>
      <c r="U20" s="12" t="str">
        <f>Table1334683[[#This Row],[ID]]</f>
        <v>gen_ns_schedule</v>
      </c>
      <c r="V20" s="8" t="s">
        <v>312</v>
      </c>
      <c r="W20" s="8" t="s">
        <v>171</v>
      </c>
      <c r="X20" s="8" t="s">
        <v>43</v>
      </c>
      <c r="Y20" s="8"/>
      <c r="Z20" s="8"/>
      <c r="AA20" s="8"/>
      <c r="AB20" s="8"/>
      <c r="AC20" s="8"/>
    </row>
    <row r="21" spans="1:29" s="7" customFormat="1">
      <c r="A21" s="7" t="s">
        <v>72</v>
      </c>
      <c r="B21" s="8" t="s">
        <v>157</v>
      </c>
      <c r="C21" s="8" t="s">
        <v>229</v>
      </c>
      <c r="D21" s="9">
        <v>0.6</v>
      </c>
      <c r="E21" s="8" t="s">
        <v>247</v>
      </c>
      <c r="F21" s="7" t="s">
        <v>41</v>
      </c>
      <c r="I21" s="8">
        <v>1000</v>
      </c>
      <c r="J21" s="7">
        <v>103</v>
      </c>
      <c r="K21" s="7">
        <v>41</v>
      </c>
      <c r="N21" s="8" t="s">
        <v>254</v>
      </c>
      <c r="O21" s="8"/>
      <c r="P21" s="10"/>
      <c r="Q21" s="8"/>
      <c r="R21" s="8"/>
      <c r="S21" s="11" t="s">
        <v>152</v>
      </c>
      <c r="T21" s="11"/>
      <c r="U21" s="12" t="str">
        <f>Table1334683[[#This Row],[ID]]</f>
        <v>gen_reg_down_responsibility</v>
      </c>
      <c r="V21" s="8" t="s">
        <v>312</v>
      </c>
      <c r="W21" s="8" t="s">
        <v>172</v>
      </c>
      <c r="X21" s="8" t="s">
        <v>43</v>
      </c>
      <c r="Y21" s="8"/>
      <c r="Z21" s="8"/>
      <c r="AA21" s="8"/>
      <c r="AB21" s="8"/>
      <c r="AC21" s="8"/>
    </row>
    <row r="22" spans="1:29" s="7" customFormat="1">
      <c r="A22" s="7" t="s">
        <v>133</v>
      </c>
      <c r="B22" s="8" t="s">
        <v>157</v>
      </c>
      <c r="C22" s="8" t="s">
        <v>229</v>
      </c>
      <c r="D22" s="9">
        <v>0.6</v>
      </c>
      <c r="E22" s="8" t="s">
        <v>247</v>
      </c>
      <c r="F22" s="7" t="s">
        <v>41</v>
      </c>
      <c r="I22" s="8">
        <v>1000</v>
      </c>
      <c r="J22" s="7">
        <v>104</v>
      </c>
      <c r="K22" s="7">
        <v>41</v>
      </c>
      <c r="N22" s="8" t="s">
        <v>254</v>
      </c>
      <c r="O22" s="8"/>
      <c r="P22" s="10"/>
      <c r="Q22" s="8"/>
      <c r="R22" s="8"/>
      <c r="S22" s="11" t="s">
        <v>139</v>
      </c>
      <c r="T22" s="11"/>
      <c r="U22" s="12" t="str">
        <f>Table1334683[[#This Row],[ID]]</f>
        <v>gen_reg_down_requirement</v>
      </c>
      <c r="V22" s="8" t="s">
        <v>312</v>
      </c>
      <c r="W22" s="8" t="s">
        <v>173</v>
      </c>
      <c r="X22" s="8" t="s">
        <v>43</v>
      </c>
      <c r="Y22" s="12"/>
      <c r="Z22" s="12"/>
      <c r="AA22" s="8"/>
      <c r="AB22" s="8"/>
      <c r="AC22" s="12"/>
    </row>
    <row r="23" spans="1:29" s="7" customFormat="1">
      <c r="A23" s="7" t="s">
        <v>71</v>
      </c>
      <c r="B23" s="8" t="s">
        <v>157</v>
      </c>
      <c r="C23" s="8" t="s">
        <v>229</v>
      </c>
      <c r="D23" s="9">
        <v>0.6</v>
      </c>
      <c r="E23" s="8" t="s">
        <v>247</v>
      </c>
      <c r="F23" s="7" t="s">
        <v>155</v>
      </c>
      <c r="I23" s="8">
        <v>1000</v>
      </c>
      <c r="J23" s="7">
        <v>105</v>
      </c>
      <c r="K23" s="7">
        <v>41</v>
      </c>
      <c r="N23" s="8" t="s">
        <v>254</v>
      </c>
      <c r="O23" s="8"/>
      <c r="P23" s="8"/>
      <c r="Q23" s="8"/>
      <c r="R23" s="8"/>
      <c r="S23" s="11" t="s">
        <v>138</v>
      </c>
      <c r="T23" s="11"/>
      <c r="U23" s="12" t="str">
        <f>Table1334683[[#This Row],[ID]]</f>
        <v>gen_reg_down_participation</v>
      </c>
      <c r="V23" s="8" t="s">
        <v>312</v>
      </c>
      <c r="W23" s="8" t="s">
        <v>174</v>
      </c>
      <c r="X23" s="8" t="s">
        <v>43</v>
      </c>
      <c r="Y23" s="8"/>
      <c r="Z23" s="8"/>
      <c r="AA23" s="8"/>
      <c r="AB23" s="8"/>
      <c r="AC23" s="8"/>
    </row>
    <row r="24" spans="1:29" s="7" customFormat="1">
      <c r="A24" s="7" t="s">
        <v>73</v>
      </c>
      <c r="B24" s="8" t="s">
        <v>157</v>
      </c>
      <c r="C24" s="8" t="s">
        <v>229</v>
      </c>
      <c r="D24" s="9">
        <v>0.6</v>
      </c>
      <c r="E24" s="8" t="s">
        <v>247</v>
      </c>
      <c r="F24" s="7" t="s">
        <v>41</v>
      </c>
      <c r="I24" s="8">
        <v>1000</v>
      </c>
      <c r="J24" s="7">
        <v>106</v>
      </c>
      <c r="K24" s="7">
        <v>41</v>
      </c>
      <c r="N24" s="8" t="s">
        <v>254</v>
      </c>
      <c r="O24" s="8"/>
      <c r="P24" s="10"/>
      <c r="Q24" s="8"/>
      <c r="R24" s="8"/>
      <c r="S24" s="11" t="s">
        <v>152</v>
      </c>
      <c r="T24" s="11"/>
      <c r="U24" s="12" t="str">
        <f>Table1334683[[#This Row],[ID]]</f>
        <v>gen_rrs_responsibility</v>
      </c>
      <c r="V24" s="8" t="s">
        <v>312</v>
      </c>
      <c r="W24" s="8" t="s">
        <v>175</v>
      </c>
      <c r="X24" s="8" t="s">
        <v>43</v>
      </c>
      <c r="Y24" s="8"/>
      <c r="Z24" s="8"/>
      <c r="AA24" s="8"/>
      <c r="AB24" s="8"/>
      <c r="AC24" s="8"/>
    </row>
    <row r="25" spans="1:29" s="7" customFormat="1">
      <c r="A25" s="7" t="s">
        <v>134</v>
      </c>
      <c r="B25" s="8" t="s">
        <v>157</v>
      </c>
      <c r="C25" s="8" t="s">
        <v>229</v>
      </c>
      <c r="D25" s="9">
        <v>0.6</v>
      </c>
      <c r="E25" s="8" t="s">
        <v>247</v>
      </c>
      <c r="F25" s="7" t="s">
        <v>41</v>
      </c>
      <c r="I25" s="8">
        <v>1000</v>
      </c>
      <c r="J25" s="7">
        <v>107</v>
      </c>
      <c r="K25" s="7">
        <v>41</v>
      </c>
      <c r="N25" s="8" t="s">
        <v>254</v>
      </c>
      <c r="O25" s="8"/>
      <c r="P25" s="10"/>
      <c r="Q25" s="8"/>
      <c r="R25" s="8"/>
      <c r="S25" s="11" t="s">
        <v>139</v>
      </c>
      <c r="T25" s="11"/>
      <c r="U25" s="12" t="str">
        <f>Table1334683[[#This Row],[ID]]</f>
        <v>gen_rrs_requirement</v>
      </c>
      <c r="V25" s="8" t="s">
        <v>312</v>
      </c>
      <c r="W25" s="8" t="s">
        <v>176</v>
      </c>
      <c r="X25" s="8" t="s">
        <v>43</v>
      </c>
      <c r="Y25" s="12"/>
      <c r="Z25" s="12"/>
      <c r="AA25" s="8"/>
      <c r="AB25" s="8"/>
      <c r="AC25" s="12"/>
    </row>
    <row r="26" spans="1:29" s="7" customFormat="1">
      <c r="A26" s="7" t="s">
        <v>74</v>
      </c>
      <c r="B26" s="8" t="s">
        <v>157</v>
      </c>
      <c r="C26" s="8" t="s">
        <v>229</v>
      </c>
      <c r="D26" s="9">
        <v>0.6</v>
      </c>
      <c r="E26" s="8" t="s">
        <v>247</v>
      </c>
      <c r="F26" s="7" t="s">
        <v>41</v>
      </c>
      <c r="I26" s="8">
        <v>1000</v>
      </c>
      <c r="J26" s="7">
        <v>108</v>
      </c>
      <c r="K26" s="7">
        <v>41</v>
      </c>
      <c r="N26" s="8" t="s">
        <v>254</v>
      </c>
      <c r="O26" s="8"/>
      <c r="P26" s="8"/>
      <c r="Q26" s="8"/>
      <c r="R26" s="8"/>
      <c r="S26" s="11" t="s">
        <v>140</v>
      </c>
      <c r="T26" s="11"/>
      <c r="U26" s="12" t="str">
        <f>Table1334683[[#This Row],[ID]]</f>
        <v>gen_rrs_schedule</v>
      </c>
      <c r="V26" s="8" t="s">
        <v>312</v>
      </c>
      <c r="W26" s="8" t="s">
        <v>177</v>
      </c>
      <c r="X26" s="8" t="s">
        <v>43</v>
      </c>
      <c r="Y26" s="8"/>
      <c r="Z26" s="8"/>
      <c r="AA26" s="8"/>
      <c r="AB26" s="8"/>
      <c r="AC26" s="8"/>
    </row>
    <row r="27" spans="1:29" s="7" customFormat="1">
      <c r="A27" s="7" t="s">
        <v>76</v>
      </c>
      <c r="B27" s="8" t="s">
        <v>157</v>
      </c>
      <c r="C27" s="8" t="s">
        <v>229</v>
      </c>
      <c r="D27" s="9">
        <v>0.6</v>
      </c>
      <c r="E27" s="8" t="s">
        <v>247</v>
      </c>
      <c r="F27" s="7" t="s">
        <v>41</v>
      </c>
      <c r="I27" s="8">
        <v>1000</v>
      </c>
      <c r="J27" s="7">
        <v>109</v>
      </c>
      <c r="K27" s="7">
        <v>41</v>
      </c>
      <c r="N27" s="8" t="s">
        <v>254</v>
      </c>
      <c r="O27" s="8"/>
      <c r="P27" s="10"/>
      <c r="Q27" s="8"/>
      <c r="R27" s="8"/>
      <c r="S27" s="11" t="s">
        <v>152</v>
      </c>
      <c r="T27" s="11"/>
      <c r="U27" s="12" t="str">
        <f>Table1334683[[#This Row],[ID]]</f>
        <v>gen_reg_up_responsibility</v>
      </c>
      <c r="V27" s="8" t="s">
        <v>312</v>
      </c>
      <c r="W27" s="8" t="s">
        <v>178</v>
      </c>
      <c r="X27" s="8" t="s">
        <v>43</v>
      </c>
      <c r="Y27" s="8"/>
      <c r="Z27" s="8"/>
      <c r="AA27" s="8"/>
      <c r="AB27" s="8"/>
      <c r="AC27" s="8"/>
    </row>
    <row r="28" spans="1:29" s="7" customFormat="1">
      <c r="A28" s="7" t="s">
        <v>135</v>
      </c>
      <c r="B28" s="8" t="s">
        <v>157</v>
      </c>
      <c r="C28" s="8" t="s">
        <v>229</v>
      </c>
      <c r="D28" s="9">
        <v>0.6</v>
      </c>
      <c r="E28" s="8" t="s">
        <v>247</v>
      </c>
      <c r="F28" s="7" t="s">
        <v>41</v>
      </c>
      <c r="I28" s="8">
        <v>1000</v>
      </c>
      <c r="J28" s="7">
        <v>110</v>
      </c>
      <c r="K28" s="7">
        <v>41</v>
      </c>
      <c r="N28" s="8" t="s">
        <v>254</v>
      </c>
      <c r="O28" s="8"/>
      <c r="P28" s="10"/>
      <c r="Q28" s="8"/>
      <c r="R28" s="8"/>
      <c r="S28" s="11" t="s">
        <v>139</v>
      </c>
      <c r="T28" s="11"/>
      <c r="U28" s="12" t="str">
        <f>Table1334683[[#This Row],[ID]]</f>
        <v>gen_reg_up_requirement</v>
      </c>
      <c r="V28" s="8" t="s">
        <v>312</v>
      </c>
      <c r="W28" s="8" t="s">
        <v>191</v>
      </c>
      <c r="X28" s="8" t="s">
        <v>43</v>
      </c>
      <c r="Y28" s="12"/>
      <c r="Z28" s="12"/>
      <c r="AA28" s="8"/>
      <c r="AB28" s="8"/>
      <c r="AC28" s="12"/>
    </row>
    <row r="29" spans="1:29" s="7" customFormat="1">
      <c r="A29" s="7" t="s">
        <v>75</v>
      </c>
      <c r="B29" s="8" t="s">
        <v>157</v>
      </c>
      <c r="C29" s="8" t="s">
        <v>229</v>
      </c>
      <c r="D29" s="9">
        <v>0.6</v>
      </c>
      <c r="E29" s="8" t="s">
        <v>247</v>
      </c>
      <c r="F29" s="7" t="s">
        <v>155</v>
      </c>
      <c r="I29" s="8">
        <v>1000</v>
      </c>
      <c r="J29" s="7">
        <v>111</v>
      </c>
      <c r="K29" s="7">
        <v>41</v>
      </c>
      <c r="N29" s="8" t="s">
        <v>254</v>
      </c>
      <c r="O29" s="8"/>
      <c r="P29" s="10"/>
      <c r="Q29" s="8"/>
      <c r="R29" s="8"/>
      <c r="S29" s="11" t="s">
        <v>141</v>
      </c>
      <c r="T29" s="11"/>
      <c r="U29" s="12" t="str">
        <f>Table1334683[[#This Row],[ID]]</f>
        <v>gen_reg_up_participation_factor</v>
      </c>
      <c r="V29" s="8" t="s">
        <v>312</v>
      </c>
      <c r="W29" s="8" t="s">
        <v>195</v>
      </c>
      <c r="X29" s="8" t="s">
        <v>43</v>
      </c>
      <c r="Y29" s="8"/>
      <c r="Z29" s="8"/>
      <c r="AA29" s="8"/>
      <c r="AB29" s="8"/>
      <c r="AC29" s="8"/>
    </row>
    <row r="30" spans="1:29" s="7" customFormat="1">
      <c r="A30" s="7" t="s">
        <v>79</v>
      </c>
      <c r="B30" s="8" t="s">
        <v>157</v>
      </c>
      <c r="C30" s="8" t="s">
        <v>229</v>
      </c>
      <c r="D30" s="9">
        <v>0.6</v>
      </c>
      <c r="E30" s="8" t="s">
        <v>247</v>
      </c>
      <c r="F30" s="7" t="s">
        <v>41</v>
      </c>
      <c r="I30" s="8">
        <v>1000</v>
      </c>
      <c r="J30" s="7">
        <v>112</v>
      </c>
      <c r="K30" s="7">
        <v>41</v>
      </c>
      <c r="N30" s="8" t="s">
        <v>254</v>
      </c>
      <c r="O30" s="8"/>
      <c r="P30" s="10"/>
      <c r="Q30" s="8"/>
      <c r="R30" s="8"/>
      <c r="S30" s="11" t="s">
        <v>152</v>
      </c>
      <c r="T30" s="13"/>
      <c r="U30" s="12" t="str">
        <f>Table1334683[[#This Row],[ID]]</f>
        <v>gen_frrs_down_responsibility</v>
      </c>
      <c r="V30" s="8" t="s">
        <v>312</v>
      </c>
      <c r="W30" s="8" t="s">
        <v>259</v>
      </c>
      <c r="X30" s="8" t="s">
        <v>43</v>
      </c>
      <c r="Y30" s="8"/>
      <c r="Z30" s="8"/>
      <c r="AA30" s="8"/>
      <c r="AB30" s="8"/>
      <c r="AC30" s="8"/>
    </row>
    <row r="31" spans="1:29" s="7" customFormat="1">
      <c r="A31" s="7" t="s">
        <v>136</v>
      </c>
      <c r="B31" s="8" t="s">
        <v>157</v>
      </c>
      <c r="C31" s="8" t="s">
        <v>229</v>
      </c>
      <c r="D31" s="9">
        <v>0.6</v>
      </c>
      <c r="E31" s="8" t="s">
        <v>247</v>
      </c>
      <c r="F31" s="7" t="s">
        <v>41</v>
      </c>
      <c r="I31" s="8">
        <v>1000</v>
      </c>
      <c r="J31" s="7">
        <v>113</v>
      </c>
      <c r="K31" s="7">
        <v>41</v>
      </c>
      <c r="N31" s="8" t="s">
        <v>254</v>
      </c>
      <c r="O31" s="8"/>
      <c r="P31" s="10"/>
      <c r="Q31" s="8"/>
      <c r="R31" s="8"/>
      <c r="S31" s="11" t="s">
        <v>139</v>
      </c>
      <c r="T31" s="11"/>
      <c r="U31" s="12" t="str">
        <f>Table1334683[[#This Row],[ID]]</f>
        <v>gen_frrs_down_requirement</v>
      </c>
      <c r="V31" s="8" t="s">
        <v>312</v>
      </c>
      <c r="W31" s="8" t="s">
        <v>192</v>
      </c>
      <c r="X31" s="8" t="s">
        <v>43</v>
      </c>
      <c r="Y31" s="12"/>
      <c r="Z31" s="12"/>
      <c r="AA31" s="8"/>
      <c r="AB31" s="8"/>
      <c r="AC31" s="12"/>
    </row>
    <row r="32" spans="1:29" s="7" customFormat="1">
      <c r="A32" s="7" t="s">
        <v>77</v>
      </c>
      <c r="B32" s="8" t="s">
        <v>157</v>
      </c>
      <c r="C32" s="8" t="s">
        <v>229</v>
      </c>
      <c r="D32" s="9">
        <v>0.6</v>
      </c>
      <c r="E32" s="8" t="s">
        <v>247</v>
      </c>
      <c r="F32" s="7" t="s">
        <v>155</v>
      </c>
      <c r="I32" s="8">
        <v>1000</v>
      </c>
      <c r="J32" s="7">
        <v>114</v>
      </c>
      <c r="K32" s="7">
        <v>41</v>
      </c>
      <c r="N32" s="8" t="s">
        <v>254</v>
      </c>
      <c r="O32" s="8"/>
      <c r="P32" s="8"/>
      <c r="Q32" s="8"/>
      <c r="R32" s="8"/>
      <c r="S32" s="11" t="s">
        <v>142</v>
      </c>
      <c r="T32" s="11"/>
      <c r="U32" s="12" t="str">
        <f>Table1334683[[#This Row],[ID]]</f>
        <v>gen_frrs_down_participation_factor</v>
      </c>
      <c r="V32" s="8" t="s">
        <v>312</v>
      </c>
      <c r="W32" s="8" t="s">
        <v>193</v>
      </c>
      <c r="X32" s="8" t="s">
        <v>43</v>
      </c>
      <c r="Y32" s="8"/>
      <c r="Z32" s="8"/>
      <c r="AA32" s="8"/>
      <c r="AB32" s="8"/>
      <c r="AC32" s="8"/>
    </row>
    <row r="33" spans="1:29" s="7" customFormat="1">
      <c r="A33" s="7" t="s">
        <v>80</v>
      </c>
      <c r="B33" s="8" t="s">
        <v>157</v>
      </c>
      <c r="C33" s="8" t="s">
        <v>229</v>
      </c>
      <c r="D33" s="9">
        <v>0.6</v>
      </c>
      <c r="E33" s="8" t="s">
        <v>247</v>
      </c>
      <c r="F33" s="7" t="s">
        <v>41</v>
      </c>
      <c r="I33" s="8">
        <v>1000</v>
      </c>
      <c r="J33" s="7">
        <v>115</v>
      </c>
      <c r="K33" s="7">
        <v>41</v>
      </c>
      <c r="N33" s="8" t="s">
        <v>254</v>
      </c>
      <c r="O33" s="8"/>
      <c r="P33" s="8"/>
      <c r="Q33" s="8"/>
      <c r="R33" s="8"/>
      <c r="S33" s="11" t="s">
        <v>152</v>
      </c>
      <c r="T33" s="13"/>
      <c r="U33" s="12" t="str">
        <f>Table1334683[[#This Row],[ID]]</f>
        <v>gen_frrs_up_responsibility</v>
      </c>
      <c r="V33" s="8" t="s">
        <v>312</v>
      </c>
      <c r="W33" s="8" t="s">
        <v>196</v>
      </c>
      <c r="X33" s="8" t="s">
        <v>43</v>
      </c>
      <c r="Y33" s="8"/>
      <c r="Z33" s="8"/>
      <c r="AA33" s="8"/>
      <c r="AB33" s="8"/>
      <c r="AC33" s="8"/>
    </row>
    <row r="34" spans="1:29" s="7" customFormat="1">
      <c r="A34" s="7" t="s">
        <v>137</v>
      </c>
      <c r="B34" s="8" t="s">
        <v>157</v>
      </c>
      <c r="C34" s="8" t="s">
        <v>229</v>
      </c>
      <c r="D34" s="9">
        <v>0.6</v>
      </c>
      <c r="E34" s="8" t="s">
        <v>247</v>
      </c>
      <c r="F34" s="7" t="s">
        <v>41</v>
      </c>
      <c r="I34" s="8">
        <v>1000</v>
      </c>
      <c r="J34" s="7">
        <v>116</v>
      </c>
      <c r="K34" s="7">
        <v>41</v>
      </c>
      <c r="N34" s="8" t="s">
        <v>254</v>
      </c>
      <c r="O34" s="8"/>
      <c r="P34" s="8"/>
      <c r="Q34" s="8"/>
      <c r="R34" s="8"/>
      <c r="S34" s="11" t="s">
        <v>139</v>
      </c>
      <c r="T34" s="11"/>
      <c r="U34" s="12" t="str">
        <f>Table1334683[[#This Row],[ID]]</f>
        <v>gen_frrs_up_requirement</v>
      </c>
      <c r="V34" s="8" t="s">
        <v>312</v>
      </c>
      <c r="W34" s="8" t="s">
        <v>256</v>
      </c>
      <c r="X34" s="8" t="s">
        <v>43</v>
      </c>
      <c r="Y34" s="12"/>
      <c r="Z34" s="12"/>
      <c r="AA34" s="8"/>
      <c r="AB34" s="8"/>
      <c r="AC34" s="12"/>
    </row>
    <row r="35" spans="1:29" s="7" customFormat="1">
      <c r="A35" s="7" t="s">
        <v>78</v>
      </c>
      <c r="B35" s="8" t="s">
        <v>157</v>
      </c>
      <c r="C35" s="8" t="s">
        <v>229</v>
      </c>
      <c r="D35" s="9">
        <v>0.6</v>
      </c>
      <c r="E35" s="8" t="s">
        <v>247</v>
      </c>
      <c r="F35" s="7" t="s">
        <v>155</v>
      </c>
      <c r="I35" s="8">
        <v>1000</v>
      </c>
      <c r="J35" s="7">
        <v>117</v>
      </c>
      <c r="K35" s="7">
        <v>41</v>
      </c>
      <c r="N35" s="8" t="s">
        <v>254</v>
      </c>
      <c r="O35" s="8"/>
      <c r="P35" s="10"/>
      <c r="Q35" s="8"/>
      <c r="R35" s="8"/>
      <c r="S35" s="11" t="s">
        <v>143</v>
      </c>
      <c r="T35" s="11"/>
      <c r="U35" s="12" t="str">
        <f>Table1334683[[#This Row],[ID]]</f>
        <v>gen_frrs_up_participation_factor</v>
      </c>
      <c r="V35" s="8" t="s">
        <v>312</v>
      </c>
      <c r="W35" s="8" t="s">
        <v>194</v>
      </c>
      <c r="X35" s="8" t="s">
        <v>43</v>
      </c>
      <c r="Y35" s="8"/>
      <c r="Z35" s="8"/>
      <c r="AA35" s="8"/>
      <c r="AB35" s="8"/>
      <c r="AC35" s="8"/>
    </row>
    <row r="36" spans="1:29" s="7" customFormat="1">
      <c r="A36" s="7" t="s">
        <v>90</v>
      </c>
      <c r="B36" s="8" t="s">
        <v>158</v>
      </c>
      <c r="C36" s="8" t="s">
        <v>229</v>
      </c>
      <c r="D36" s="9">
        <v>0.6</v>
      </c>
      <c r="E36" s="8" t="s">
        <v>247</v>
      </c>
      <c r="F36" s="7" t="s">
        <v>91</v>
      </c>
      <c r="I36" s="8">
        <v>1000</v>
      </c>
      <c r="J36" s="7">
        <v>118</v>
      </c>
      <c r="K36" s="7">
        <v>41</v>
      </c>
      <c r="N36" s="8" t="s">
        <v>254</v>
      </c>
      <c r="O36" s="8"/>
      <c r="P36" s="8"/>
      <c r="Q36" s="8"/>
      <c r="R36" s="8"/>
      <c r="S36" s="8"/>
      <c r="T36" s="8"/>
      <c r="U36" s="12" t="str">
        <f>Table1334683[[#This Row],[ID]]</f>
        <v>gen_lmp</v>
      </c>
      <c r="V36" s="8" t="s">
        <v>312</v>
      </c>
      <c r="W36" s="8" t="s">
        <v>185</v>
      </c>
      <c r="X36" s="8" t="s">
        <v>43</v>
      </c>
      <c r="Y36" s="14"/>
      <c r="Z36" s="14"/>
      <c r="AC36" s="8"/>
    </row>
    <row r="37" spans="1:29" s="7" customFormat="1">
      <c r="A37" s="7" t="s">
        <v>92</v>
      </c>
      <c r="B37" s="8" t="s">
        <v>158</v>
      </c>
      <c r="C37" s="8" t="s">
        <v>229</v>
      </c>
      <c r="D37" s="9">
        <v>0.6</v>
      </c>
      <c r="E37" s="8" t="s">
        <v>247</v>
      </c>
      <c r="F37" s="7" t="s">
        <v>41</v>
      </c>
      <c r="I37" s="8">
        <v>1000</v>
      </c>
      <c r="J37" s="7">
        <v>119</v>
      </c>
      <c r="K37" s="7">
        <v>41</v>
      </c>
      <c r="N37" s="8" t="s">
        <v>254</v>
      </c>
      <c r="O37" s="8"/>
      <c r="P37" s="8"/>
      <c r="Q37" s="8"/>
      <c r="R37" s="8"/>
      <c r="S37" s="8" t="s">
        <v>151</v>
      </c>
      <c r="T37" s="8"/>
      <c r="U37" s="12" t="str">
        <f>Table1334683[[#This Row],[ID]]</f>
        <v>gen_basepoint</v>
      </c>
      <c r="V37" s="8" t="s">
        <v>312</v>
      </c>
      <c r="W37" s="8" t="s">
        <v>186</v>
      </c>
      <c r="X37" s="8" t="s">
        <v>43</v>
      </c>
      <c r="Y37" s="14"/>
      <c r="Z37" s="14"/>
      <c r="AC37" s="8"/>
    </row>
    <row r="38" spans="1:29" s="7" customFormat="1">
      <c r="A38" s="7" t="s">
        <v>93</v>
      </c>
      <c r="B38" s="8" t="s">
        <v>158</v>
      </c>
      <c r="C38" s="8" t="s">
        <v>229</v>
      </c>
      <c r="D38" s="9">
        <v>0.6</v>
      </c>
      <c r="E38" s="8" t="s">
        <v>247</v>
      </c>
      <c r="F38" s="7" t="s">
        <v>41</v>
      </c>
      <c r="I38" s="8">
        <v>1000</v>
      </c>
      <c r="J38" s="7">
        <v>120</v>
      </c>
      <c r="K38" s="7">
        <v>41</v>
      </c>
      <c r="N38" s="8" t="s">
        <v>254</v>
      </c>
      <c r="O38" s="8"/>
      <c r="P38" s="8"/>
      <c r="Q38" s="8"/>
      <c r="R38" s="8"/>
      <c r="S38" s="8" t="s">
        <v>153</v>
      </c>
      <c r="T38" s="8"/>
      <c r="U38" s="12" t="str">
        <f>Table1334683[[#This Row],[ID]]</f>
        <v>gen_updated_basepoint</v>
      </c>
      <c r="V38" s="8" t="s">
        <v>312</v>
      </c>
      <c r="W38" s="8" t="s">
        <v>187</v>
      </c>
      <c r="X38" s="8" t="s">
        <v>43</v>
      </c>
      <c r="Y38" s="14"/>
      <c r="Z38" s="14"/>
      <c r="AC38" s="8"/>
    </row>
    <row r="39" spans="1:29" s="7" customFormat="1">
      <c r="A39" s="7" t="s">
        <v>240</v>
      </c>
      <c r="B39" s="7" t="s">
        <v>157</v>
      </c>
      <c r="C39" s="7" t="s">
        <v>229</v>
      </c>
      <c r="D39" s="9">
        <v>0.6</v>
      </c>
      <c r="E39" s="8" t="s">
        <v>247</v>
      </c>
      <c r="F39" s="7" t="s">
        <v>241</v>
      </c>
      <c r="I39" s="8"/>
      <c r="J39" s="7">
        <v>121</v>
      </c>
      <c r="K39" s="7">
        <v>41</v>
      </c>
      <c r="N39" s="8" t="s">
        <v>254</v>
      </c>
      <c r="U39" s="12" t="str">
        <f>Table1334683[[#This Row],[ID]]</f>
        <v>gen_resource_status</v>
      </c>
      <c r="V39" s="8" t="s">
        <v>312</v>
      </c>
      <c r="W39" s="7" t="s">
        <v>244</v>
      </c>
      <c r="X39" s="7" t="s">
        <v>43</v>
      </c>
    </row>
    <row r="40" spans="1:29" s="7" customFormat="1">
      <c r="A40" s="7" t="s">
        <v>105</v>
      </c>
      <c r="B40" s="8" t="s">
        <v>157</v>
      </c>
      <c r="C40" s="8" t="s">
        <v>229</v>
      </c>
      <c r="D40" s="9">
        <v>0.6</v>
      </c>
      <c r="E40" s="8" t="s">
        <v>247</v>
      </c>
      <c r="F40" s="7" t="s">
        <v>41</v>
      </c>
      <c r="I40" s="8">
        <v>1000</v>
      </c>
      <c r="J40" s="7">
        <v>130</v>
      </c>
      <c r="K40" s="7">
        <v>41</v>
      </c>
      <c r="N40" s="8" t="s">
        <v>254</v>
      </c>
      <c r="O40" s="8"/>
      <c r="P40" s="8"/>
      <c r="Q40" s="8"/>
      <c r="R40" s="8"/>
      <c r="S40" s="7" t="s">
        <v>152</v>
      </c>
      <c r="U40" s="12" t="str">
        <f>Table1334683[[#This Row],[ID]]</f>
        <v>load_ns_responsibility</v>
      </c>
      <c r="V40" s="8" t="s">
        <v>312</v>
      </c>
      <c r="W40" s="7" t="s">
        <v>199</v>
      </c>
      <c r="X40" s="8" t="s">
        <v>43</v>
      </c>
      <c r="Y40" s="14"/>
      <c r="Z40" s="14"/>
      <c r="AC40" s="8"/>
    </row>
    <row r="41" spans="1:29" s="7" customFormat="1">
      <c r="A41" s="7" t="s">
        <v>144</v>
      </c>
      <c r="B41" s="8" t="s">
        <v>157</v>
      </c>
      <c r="C41" s="8" t="s">
        <v>229</v>
      </c>
      <c r="D41" s="9">
        <v>0.6</v>
      </c>
      <c r="E41" s="8" t="s">
        <v>247</v>
      </c>
      <c r="F41" s="7" t="s">
        <v>41</v>
      </c>
      <c r="I41" s="8">
        <v>1000</v>
      </c>
      <c r="J41" s="7">
        <v>131</v>
      </c>
      <c r="K41" s="7">
        <v>41</v>
      </c>
      <c r="N41" s="8" t="s">
        <v>254</v>
      </c>
      <c r="O41" s="8"/>
      <c r="P41" s="8"/>
      <c r="Q41" s="8"/>
      <c r="R41" s="8"/>
      <c r="S41" s="7" t="s">
        <v>139</v>
      </c>
      <c r="T41" s="11"/>
      <c r="U41" s="12" t="str">
        <f>Table1334683[[#This Row],[ID]]</f>
        <v>load_ns_requirement</v>
      </c>
      <c r="V41" s="8" t="s">
        <v>312</v>
      </c>
      <c r="W41" s="8" t="s">
        <v>200</v>
      </c>
      <c r="X41" s="8" t="s">
        <v>43</v>
      </c>
      <c r="Y41" s="12"/>
      <c r="Z41" s="12"/>
      <c r="AA41" s="8"/>
      <c r="AB41" s="8"/>
      <c r="AC41" s="12"/>
    </row>
    <row r="42" spans="1:29" s="7" customFormat="1">
      <c r="A42" s="7" t="s">
        <v>106</v>
      </c>
      <c r="B42" s="8" t="s">
        <v>157</v>
      </c>
      <c r="C42" s="8" t="s">
        <v>229</v>
      </c>
      <c r="D42" s="9">
        <v>0.6</v>
      </c>
      <c r="E42" s="8" t="s">
        <v>247</v>
      </c>
      <c r="F42" s="7" t="s">
        <v>41</v>
      </c>
      <c r="I42" s="8">
        <v>1000</v>
      </c>
      <c r="J42" s="7">
        <v>132</v>
      </c>
      <c r="K42" s="7">
        <v>41</v>
      </c>
      <c r="N42" s="8" t="s">
        <v>254</v>
      </c>
      <c r="O42" s="8"/>
      <c r="P42" s="8"/>
      <c r="Q42" s="8"/>
      <c r="R42" s="8"/>
      <c r="S42" s="7" t="s">
        <v>140</v>
      </c>
      <c r="U42" s="12" t="str">
        <f>Table1334683[[#This Row],[ID]]</f>
        <v>load_ns_schedule</v>
      </c>
      <c r="V42" s="8" t="s">
        <v>312</v>
      </c>
      <c r="W42" s="8" t="s">
        <v>201</v>
      </c>
      <c r="X42" s="8" t="s">
        <v>43</v>
      </c>
      <c r="Y42" s="14"/>
      <c r="Z42" s="14"/>
      <c r="AC42" s="8"/>
    </row>
    <row r="43" spans="1:29" s="7" customFormat="1">
      <c r="A43" s="7" t="s">
        <v>108</v>
      </c>
      <c r="B43" s="8" t="s">
        <v>157</v>
      </c>
      <c r="C43" s="8" t="s">
        <v>229</v>
      </c>
      <c r="D43" s="9">
        <v>0.6</v>
      </c>
      <c r="E43" s="8" t="s">
        <v>247</v>
      </c>
      <c r="F43" s="7" t="s">
        <v>41</v>
      </c>
      <c r="I43" s="8">
        <v>1000</v>
      </c>
      <c r="J43" s="7">
        <v>133</v>
      </c>
      <c r="K43" s="7">
        <v>41</v>
      </c>
      <c r="N43" s="8" t="s">
        <v>254</v>
      </c>
      <c r="O43" s="8"/>
      <c r="P43" s="8"/>
      <c r="Q43" s="8"/>
      <c r="R43" s="8"/>
      <c r="S43" s="7" t="s">
        <v>152</v>
      </c>
      <c r="U43" s="12" t="str">
        <f>Table1334683[[#This Row],[ID]]</f>
        <v>load_reg_down_responsibility</v>
      </c>
      <c r="V43" s="8" t="s">
        <v>312</v>
      </c>
      <c r="W43" s="8" t="s">
        <v>202</v>
      </c>
      <c r="X43" s="8" t="s">
        <v>43</v>
      </c>
      <c r="Y43" s="14"/>
      <c r="Z43" s="14"/>
      <c r="AC43" s="8"/>
    </row>
    <row r="44" spans="1:29" s="7" customFormat="1">
      <c r="A44" s="7" t="s">
        <v>145</v>
      </c>
      <c r="B44" s="8" t="s">
        <v>157</v>
      </c>
      <c r="C44" s="8" t="s">
        <v>229</v>
      </c>
      <c r="D44" s="9">
        <v>0.6</v>
      </c>
      <c r="E44" s="8" t="s">
        <v>247</v>
      </c>
      <c r="F44" s="7" t="s">
        <v>41</v>
      </c>
      <c r="I44" s="8">
        <v>1000</v>
      </c>
      <c r="J44" s="7">
        <v>134</v>
      </c>
      <c r="K44" s="7">
        <v>41</v>
      </c>
      <c r="N44" s="8" t="s">
        <v>254</v>
      </c>
      <c r="O44" s="8"/>
      <c r="P44" s="8"/>
      <c r="Q44" s="8"/>
      <c r="R44" s="8"/>
      <c r="S44" s="7" t="s">
        <v>139</v>
      </c>
      <c r="T44" s="11"/>
      <c r="U44" s="12" t="str">
        <f>Table1334683[[#This Row],[ID]]</f>
        <v>load_reg_down_requirement</v>
      </c>
      <c r="V44" s="8" t="s">
        <v>312</v>
      </c>
      <c r="W44" s="8" t="s">
        <v>203</v>
      </c>
      <c r="X44" s="8" t="s">
        <v>43</v>
      </c>
      <c r="Y44" s="12"/>
      <c r="Z44" s="12"/>
      <c r="AA44" s="8"/>
      <c r="AB44" s="8"/>
      <c r="AC44" s="12"/>
    </row>
    <row r="45" spans="1:29" s="7" customFormat="1">
      <c r="A45" s="7" t="s">
        <v>107</v>
      </c>
      <c r="B45" s="8" t="s">
        <v>157</v>
      </c>
      <c r="C45" s="8" t="s">
        <v>229</v>
      </c>
      <c r="D45" s="9">
        <v>0.6</v>
      </c>
      <c r="E45" s="8" t="s">
        <v>247</v>
      </c>
      <c r="F45" s="7" t="s">
        <v>155</v>
      </c>
      <c r="I45" s="8">
        <v>1000</v>
      </c>
      <c r="J45" s="7">
        <v>135</v>
      </c>
      <c r="K45" s="7">
        <v>41</v>
      </c>
      <c r="N45" s="8" t="s">
        <v>254</v>
      </c>
      <c r="O45" s="8"/>
      <c r="P45" s="8"/>
      <c r="Q45" s="8"/>
      <c r="R45" s="8"/>
      <c r="S45" s="7" t="s">
        <v>138</v>
      </c>
      <c r="U45" s="12" t="str">
        <f>Table1334683[[#This Row],[ID]]</f>
        <v>load_reg_down_participation</v>
      </c>
      <c r="V45" s="8" t="s">
        <v>312</v>
      </c>
      <c r="W45" s="8" t="s">
        <v>204</v>
      </c>
      <c r="X45" s="8" t="s">
        <v>43</v>
      </c>
      <c r="Y45" s="14"/>
      <c r="Z45" s="14"/>
      <c r="AC45" s="8"/>
    </row>
    <row r="46" spans="1:29" s="7" customFormat="1">
      <c r="A46" s="7" t="s">
        <v>109</v>
      </c>
      <c r="B46" s="8" t="s">
        <v>157</v>
      </c>
      <c r="C46" s="8" t="s">
        <v>229</v>
      </c>
      <c r="D46" s="9">
        <v>0.6</v>
      </c>
      <c r="E46" s="8" t="s">
        <v>247</v>
      </c>
      <c r="F46" s="7" t="s">
        <v>41</v>
      </c>
      <c r="I46" s="8">
        <v>1000</v>
      </c>
      <c r="J46" s="7">
        <v>136</v>
      </c>
      <c r="K46" s="7">
        <v>41</v>
      </c>
      <c r="N46" s="8" t="s">
        <v>254</v>
      </c>
      <c r="O46" s="8"/>
      <c r="P46" s="8"/>
      <c r="Q46" s="8"/>
      <c r="R46" s="8"/>
      <c r="S46" s="7" t="s">
        <v>152</v>
      </c>
      <c r="U46" s="12" t="str">
        <f>Table1334683[[#This Row],[ID]]</f>
        <v>load_rrs_responsibility</v>
      </c>
      <c r="V46" s="8" t="s">
        <v>312</v>
      </c>
      <c r="W46" s="8" t="s">
        <v>205</v>
      </c>
      <c r="X46" s="8" t="s">
        <v>43</v>
      </c>
      <c r="Y46" s="14"/>
      <c r="Z46" s="14"/>
      <c r="AC46" s="8"/>
    </row>
    <row r="47" spans="1:29" s="7" customFormat="1">
      <c r="A47" s="7" t="s">
        <v>146</v>
      </c>
      <c r="B47" s="8" t="s">
        <v>157</v>
      </c>
      <c r="C47" s="8" t="s">
        <v>229</v>
      </c>
      <c r="D47" s="9">
        <v>0.6</v>
      </c>
      <c r="E47" s="8" t="s">
        <v>247</v>
      </c>
      <c r="F47" s="7" t="s">
        <v>41</v>
      </c>
      <c r="I47" s="8">
        <v>1000</v>
      </c>
      <c r="J47" s="7">
        <v>137</v>
      </c>
      <c r="K47" s="7">
        <v>41</v>
      </c>
      <c r="N47" s="8" t="s">
        <v>254</v>
      </c>
      <c r="O47" s="8"/>
      <c r="P47" s="8"/>
      <c r="Q47" s="8"/>
      <c r="R47" s="8"/>
      <c r="S47" s="7" t="s">
        <v>139</v>
      </c>
      <c r="T47" s="11"/>
      <c r="U47" s="12" t="str">
        <f>Table1334683[[#This Row],[ID]]</f>
        <v>load_rrs_requirement</v>
      </c>
      <c r="V47" s="8" t="s">
        <v>312</v>
      </c>
      <c r="W47" s="8" t="s">
        <v>206</v>
      </c>
      <c r="X47" s="8" t="s">
        <v>43</v>
      </c>
      <c r="Y47" s="12"/>
      <c r="Z47" s="12"/>
      <c r="AA47" s="8"/>
      <c r="AB47" s="8"/>
      <c r="AC47" s="12"/>
    </row>
    <row r="48" spans="1:29" s="7" customFormat="1">
      <c r="A48" s="7" t="s">
        <v>110</v>
      </c>
      <c r="B48" s="8" t="s">
        <v>157</v>
      </c>
      <c r="C48" s="8" t="s">
        <v>229</v>
      </c>
      <c r="D48" s="9">
        <v>0.6</v>
      </c>
      <c r="E48" s="8" t="s">
        <v>247</v>
      </c>
      <c r="F48" s="7" t="s">
        <v>41</v>
      </c>
      <c r="I48" s="8">
        <v>1000</v>
      </c>
      <c r="J48" s="7">
        <v>138</v>
      </c>
      <c r="K48" s="7">
        <v>41</v>
      </c>
      <c r="N48" s="8" t="s">
        <v>254</v>
      </c>
      <c r="O48" s="8"/>
      <c r="P48" s="8"/>
      <c r="Q48" s="8"/>
      <c r="R48" s="8"/>
      <c r="S48" s="7" t="s">
        <v>140</v>
      </c>
      <c r="U48" s="12" t="str">
        <f>Table1334683[[#This Row],[ID]]</f>
        <v>load_rrs_schedule</v>
      </c>
      <c r="V48" s="8" t="s">
        <v>312</v>
      </c>
      <c r="W48" s="8" t="s">
        <v>207</v>
      </c>
      <c r="X48" s="8" t="s">
        <v>43</v>
      </c>
      <c r="Y48" s="14"/>
      <c r="Z48" s="14"/>
      <c r="AC48" s="8"/>
    </row>
    <row r="49" spans="1:29" s="7" customFormat="1">
      <c r="A49" s="7" t="s">
        <v>112</v>
      </c>
      <c r="B49" s="8" t="s">
        <v>157</v>
      </c>
      <c r="C49" s="8" t="s">
        <v>229</v>
      </c>
      <c r="D49" s="9">
        <v>0.6</v>
      </c>
      <c r="E49" s="8" t="s">
        <v>247</v>
      </c>
      <c r="F49" s="7" t="s">
        <v>41</v>
      </c>
      <c r="I49" s="8">
        <v>1000</v>
      </c>
      <c r="J49" s="7">
        <v>139</v>
      </c>
      <c r="K49" s="7">
        <v>41</v>
      </c>
      <c r="N49" s="8" t="s">
        <v>254</v>
      </c>
      <c r="O49" s="8"/>
      <c r="P49" s="8"/>
      <c r="Q49" s="8"/>
      <c r="R49" s="8"/>
      <c r="S49" s="7" t="s">
        <v>152</v>
      </c>
      <c r="U49" s="12" t="str">
        <f>Table1334683[[#This Row],[ID]]</f>
        <v>load_reg_up_responsibility</v>
      </c>
      <c r="V49" s="8" t="s">
        <v>312</v>
      </c>
      <c r="W49" s="8" t="s">
        <v>208</v>
      </c>
      <c r="X49" s="8" t="s">
        <v>43</v>
      </c>
      <c r="Y49" s="14"/>
      <c r="Z49" s="14"/>
      <c r="AC49" s="8"/>
    </row>
    <row r="50" spans="1:29" s="7" customFormat="1">
      <c r="A50" s="7" t="s">
        <v>147</v>
      </c>
      <c r="B50" s="8" t="s">
        <v>157</v>
      </c>
      <c r="C50" s="8" t="s">
        <v>229</v>
      </c>
      <c r="D50" s="9">
        <v>0.6</v>
      </c>
      <c r="E50" s="8" t="s">
        <v>247</v>
      </c>
      <c r="F50" s="7" t="s">
        <v>41</v>
      </c>
      <c r="I50" s="8">
        <v>1000</v>
      </c>
      <c r="J50" s="7">
        <v>140</v>
      </c>
      <c r="K50" s="7">
        <v>41</v>
      </c>
      <c r="N50" s="8" t="s">
        <v>254</v>
      </c>
      <c r="O50" s="8"/>
      <c r="P50" s="8"/>
      <c r="Q50" s="8"/>
      <c r="R50" s="8"/>
      <c r="S50" s="7" t="s">
        <v>139</v>
      </c>
      <c r="T50" s="11"/>
      <c r="U50" s="12" t="str">
        <f>Table1334683[[#This Row],[ID]]</f>
        <v>load_reg_up_requirement</v>
      </c>
      <c r="V50" s="8" t="s">
        <v>312</v>
      </c>
      <c r="W50" s="8" t="s">
        <v>209</v>
      </c>
      <c r="X50" s="8" t="s">
        <v>43</v>
      </c>
      <c r="Y50" s="12"/>
      <c r="Z50" s="12"/>
      <c r="AA50" s="8"/>
      <c r="AB50" s="8"/>
      <c r="AC50" s="12"/>
    </row>
    <row r="51" spans="1:29" s="7" customFormat="1">
      <c r="A51" s="7" t="s">
        <v>111</v>
      </c>
      <c r="B51" s="8" t="s">
        <v>157</v>
      </c>
      <c r="C51" s="8" t="s">
        <v>229</v>
      </c>
      <c r="D51" s="9">
        <v>0.6</v>
      </c>
      <c r="E51" s="8" t="s">
        <v>247</v>
      </c>
      <c r="F51" s="7" t="s">
        <v>155</v>
      </c>
      <c r="I51" s="8">
        <v>1000</v>
      </c>
      <c r="J51" s="7">
        <v>141</v>
      </c>
      <c r="K51" s="7">
        <v>41</v>
      </c>
      <c r="N51" s="8" t="s">
        <v>254</v>
      </c>
      <c r="O51" s="8"/>
      <c r="P51" s="8"/>
      <c r="Q51" s="8"/>
      <c r="R51" s="8"/>
      <c r="S51" s="7" t="s">
        <v>138</v>
      </c>
      <c r="U51" s="12" t="str">
        <f>Table1334683[[#This Row],[ID]]</f>
        <v>load_reg_up_participation_factor</v>
      </c>
      <c r="V51" s="8" t="s">
        <v>312</v>
      </c>
      <c r="W51" s="8" t="s">
        <v>210</v>
      </c>
      <c r="X51" s="8" t="s">
        <v>43</v>
      </c>
      <c r="Y51" s="14"/>
      <c r="Z51" s="14"/>
      <c r="AC51" s="8"/>
    </row>
    <row r="52" spans="1:29" s="7" customFormat="1">
      <c r="A52" s="7" t="s">
        <v>115</v>
      </c>
      <c r="B52" s="8" t="s">
        <v>157</v>
      </c>
      <c r="C52" s="8" t="s">
        <v>229</v>
      </c>
      <c r="D52" s="9">
        <v>0.6</v>
      </c>
      <c r="E52" s="8" t="s">
        <v>247</v>
      </c>
      <c r="F52" s="7" t="s">
        <v>41</v>
      </c>
      <c r="I52" s="8">
        <v>1000</v>
      </c>
      <c r="J52" s="7">
        <v>142</v>
      </c>
      <c r="K52" s="7">
        <v>41</v>
      </c>
      <c r="N52" s="8" t="s">
        <v>254</v>
      </c>
      <c r="O52" s="8"/>
      <c r="P52" s="10"/>
      <c r="Q52" s="8"/>
      <c r="R52" s="8"/>
      <c r="S52" s="7" t="s">
        <v>152</v>
      </c>
      <c r="T52" s="13"/>
      <c r="U52" s="12" t="str">
        <f>Table1334683[[#This Row],[ID]]</f>
        <v>load_frrs_down_responsibility</v>
      </c>
      <c r="V52" s="8" t="s">
        <v>312</v>
      </c>
      <c r="W52" s="8" t="s">
        <v>260</v>
      </c>
      <c r="X52" s="8" t="s">
        <v>43</v>
      </c>
      <c r="Y52" s="8"/>
      <c r="Z52" s="8"/>
      <c r="AA52" s="8"/>
      <c r="AB52" s="8"/>
      <c r="AC52" s="8"/>
    </row>
    <row r="53" spans="1:29" s="7" customFormat="1">
      <c r="A53" s="7" t="s">
        <v>148</v>
      </c>
      <c r="B53" s="8" t="s">
        <v>157</v>
      </c>
      <c r="C53" s="8" t="s">
        <v>229</v>
      </c>
      <c r="D53" s="9">
        <v>0.6</v>
      </c>
      <c r="E53" s="8" t="s">
        <v>247</v>
      </c>
      <c r="F53" s="7" t="s">
        <v>41</v>
      </c>
      <c r="I53" s="8">
        <v>1000</v>
      </c>
      <c r="J53" s="7">
        <v>143</v>
      </c>
      <c r="K53" s="7">
        <v>41</v>
      </c>
      <c r="N53" s="8" t="s">
        <v>254</v>
      </c>
      <c r="O53" s="8"/>
      <c r="P53" s="10"/>
      <c r="Q53" s="8"/>
      <c r="R53" s="8"/>
      <c r="S53" s="7" t="s">
        <v>139</v>
      </c>
      <c r="T53" s="11"/>
      <c r="U53" s="12" t="str">
        <f>Table1334683[[#This Row],[ID]]</f>
        <v>load_frrs_down_requirement</v>
      </c>
      <c r="V53" s="8" t="s">
        <v>312</v>
      </c>
      <c r="W53" s="8" t="s">
        <v>211</v>
      </c>
      <c r="X53" s="8" t="s">
        <v>43</v>
      </c>
      <c r="Y53" s="12"/>
      <c r="Z53" s="12"/>
      <c r="AA53" s="8"/>
      <c r="AB53" s="8"/>
      <c r="AC53" s="12"/>
    </row>
    <row r="54" spans="1:29" s="7" customFormat="1">
      <c r="A54" s="7" t="s">
        <v>113</v>
      </c>
      <c r="B54" s="8" t="s">
        <v>157</v>
      </c>
      <c r="C54" s="8" t="s">
        <v>229</v>
      </c>
      <c r="D54" s="9">
        <v>0.6</v>
      </c>
      <c r="E54" s="8" t="s">
        <v>247</v>
      </c>
      <c r="F54" s="7" t="s">
        <v>155</v>
      </c>
      <c r="I54" s="8">
        <v>1000</v>
      </c>
      <c r="J54" s="7">
        <v>144</v>
      </c>
      <c r="K54" s="7">
        <v>41</v>
      </c>
      <c r="N54" s="8" t="s">
        <v>254</v>
      </c>
      <c r="O54" s="8"/>
      <c r="P54" s="8"/>
      <c r="Q54" s="8"/>
      <c r="R54" s="8"/>
      <c r="S54" s="7" t="s">
        <v>138</v>
      </c>
      <c r="T54" s="13"/>
      <c r="U54" s="12" t="str">
        <f>Table1334683[[#This Row],[ID]]</f>
        <v>load_frrs_down_participation_factor</v>
      </c>
      <c r="V54" s="8" t="s">
        <v>312</v>
      </c>
      <c r="W54" s="8" t="s">
        <v>212</v>
      </c>
      <c r="X54" s="8" t="s">
        <v>43</v>
      </c>
      <c r="Y54" s="8"/>
      <c r="Z54" s="8"/>
      <c r="AA54" s="8"/>
      <c r="AB54" s="8"/>
      <c r="AC54" s="8"/>
    </row>
    <row r="55" spans="1:29" s="7" customFormat="1">
      <c r="A55" s="7" t="s">
        <v>116</v>
      </c>
      <c r="B55" s="8" t="s">
        <v>157</v>
      </c>
      <c r="C55" s="8" t="s">
        <v>229</v>
      </c>
      <c r="D55" s="9">
        <v>0.6</v>
      </c>
      <c r="E55" s="8" t="s">
        <v>247</v>
      </c>
      <c r="F55" s="7" t="s">
        <v>41</v>
      </c>
      <c r="I55" s="8">
        <v>1000</v>
      </c>
      <c r="J55" s="7">
        <v>145</v>
      </c>
      <c r="K55" s="7">
        <v>41</v>
      </c>
      <c r="N55" s="8" t="s">
        <v>254</v>
      </c>
      <c r="O55" s="8"/>
      <c r="P55" s="8"/>
      <c r="Q55" s="8"/>
      <c r="R55" s="8"/>
      <c r="S55" s="7" t="s">
        <v>152</v>
      </c>
      <c r="T55" s="13"/>
      <c r="U55" s="12" t="str">
        <f>Table1334683[[#This Row],[ID]]</f>
        <v>load_frrs_up_responsibility</v>
      </c>
      <c r="V55" s="8" t="s">
        <v>312</v>
      </c>
      <c r="W55" s="8" t="s">
        <v>213</v>
      </c>
      <c r="X55" s="8" t="s">
        <v>43</v>
      </c>
      <c r="Y55" s="8"/>
      <c r="Z55" s="8"/>
      <c r="AA55" s="8"/>
      <c r="AB55" s="8"/>
      <c r="AC55" s="8"/>
    </row>
    <row r="56" spans="1:29" s="7" customFormat="1">
      <c r="A56" s="7" t="s">
        <v>149</v>
      </c>
      <c r="B56" s="8" t="s">
        <v>157</v>
      </c>
      <c r="C56" s="8" t="s">
        <v>229</v>
      </c>
      <c r="D56" s="9">
        <v>0.6</v>
      </c>
      <c r="E56" s="8" t="s">
        <v>247</v>
      </c>
      <c r="F56" s="7" t="s">
        <v>41</v>
      </c>
      <c r="I56" s="8">
        <v>1000</v>
      </c>
      <c r="J56" s="7">
        <v>146</v>
      </c>
      <c r="K56" s="7">
        <v>41</v>
      </c>
      <c r="N56" s="8" t="s">
        <v>254</v>
      </c>
      <c r="O56" s="8"/>
      <c r="P56" s="8"/>
      <c r="Q56" s="8"/>
      <c r="R56" s="8"/>
      <c r="S56" s="7" t="s">
        <v>139</v>
      </c>
      <c r="T56" s="11"/>
      <c r="U56" s="12" t="str">
        <f>Table1334683[[#This Row],[ID]]</f>
        <v>load_frrs_up_requirement</v>
      </c>
      <c r="V56" s="8" t="s">
        <v>312</v>
      </c>
      <c r="W56" s="8" t="s">
        <v>255</v>
      </c>
      <c r="X56" s="8" t="s">
        <v>43</v>
      </c>
      <c r="Y56" s="12"/>
      <c r="Z56" s="12"/>
      <c r="AA56" s="8"/>
      <c r="AB56" s="8"/>
      <c r="AC56" s="12"/>
    </row>
    <row r="57" spans="1:29" s="7" customFormat="1">
      <c r="A57" s="7" t="s">
        <v>114</v>
      </c>
      <c r="B57" s="8" t="s">
        <v>157</v>
      </c>
      <c r="C57" s="8" t="s">
        <v>229</v>
      </c>
      <c r="D57" s="9">
        <v>0.6</v>
      </c>
      <c r="E57" s="8" t="s">
        <v>247</v>
      </c>
      <c r="F57" s="7" t="s">
        <v>155</v>
      </c>
      <c r="I57" s="8">
        <v>1000</v>
      </c>
      <c r="J57" s="7">
        <v>147</v>
      </c>
      <c r="K57" s="7">
        <v>41</v>
      </c>
      <c r="N57" s="8" t="s">
        <v>254</v>
      </c>
      <c r="O57" s="8"/>
      <c r="P57" s="8"/>
      <c r="Q57" s="8"/>
      <c r="R57" s="8"/>
      <c r="S57" s="7" t="s">
        <v>138</v>
      </c>
      <c r="T57" s="13"/>
      <c r="U57" s="12" t="str">
        <f>Table1334683[[#This Row],[ID]]</f>
        <v>load_frrs_up_participation_factor</v>
      </c>
      <c r="V57" s="8" t="s">
        <v>312</v>
      </c>
      <c r="W57" s="8" t="s">
        <v>214</v>
      </c>
      <c r="X57" s="8" t="s">
        <v>43</v>
      </c>
      <c r="Y57" s="8"/>
      <c r="Z57" s="8"/>
      <c r="AA57" s="8"/>
      <c r="AB57" s="8"/>
      <c r="AC57" s="8"/>
    </row>
    <row r="58" spans="1:29" s="7" customFormat="1">
      <c r="A58" s="7" t="s">
        <v>118</v>
      </c>
      <c r="B58" s="8" t="s">
        <v>158</v>
      </c>
      <c r="C58" s="8" t="s">
        <v>229</v>
      </c>
      <c r="D58" s="9">
        <v>0.6</v>
      </c>
      <c r="E58" s="8" t="s">
        <v>247</v>
      </c>
      <c r="F58" s="7" t="s">
        <v>91</v>
      </c>
      <c r="I58" s="8">
        <v>1000</v>
      </c>
      <c r="J58" s="7">
        <v>148</v>
      </c>
      <c r="K58" s="7">
        <v>41</v>
      </c>
      <c r="N58" s="8" t="s">
        <v>254</v>
      </c>
      <c r="O58" s="8"/>
      <c r="P58" s="8"/>
      <c r="Q58" s="8"/>
      <c r="R58" s="8"/>
      <c r="S58" s="11"/>
      <c r="T58" s="11"/>
      <c r="U58" s="12" t="str">
        <f>Table1334683[[#This Row],[ID]]</f>
        <v>load_lmp</v>
      </c>
      <c r="V58" s="8" t="s">
        <v>312</v>
      </c>
      <c r="W58" s="8" t="s">
        <v>216</v>
      </c>
      <c r="X58" s="8" t="s">
        <v>43</v>
      </c>
      <c r="Y58" s="8"/>
      <c r="Z58" s="8"/>
      <c r="AA58" s="8"/>
      <c r="AB58" s="8"/>
      <c r="AC58" s="8"/>
    </row>
    <row r="59" spans="1:29" s="7" customFormat="1">
      <c r="A59" s="7" t="s">
        <v>119</v>
      </c>
      <c r="B59" s="8" t="s">
        <v>158</v>
      </c>
      <c r="C59" s="8" t="s">
        <v>229</v>
      </c>
      <c r="D59" s="9">
        <v>0.6</v>
      </c>
      <c r="E59" s="8" t="s">
        <v>247</v>
      </c>
      <c r="F59" s="7" t="s">
        <v>41</v>
      </c>
      <c r="I59" s="8">
        <v>1000</v>
      </c>
      <c r="J59" s="7">
        <v>149</v>
      </c>
      <c r="K59" s="7">
        <v>41</v>
      </c>
      <c r="N59" s="8" t="s">
        <v>254</v>
      </c>
      <c r="O59" s="8"/>
      <c r="P59" s="8"/>
      <c r="Q59" s="8"/>
      <c r="R59" s="8"/>
      <c r="S59" s="8" t="s">
        <v>151</v>
      </c>
      <c r="T59" s="11"/>
      <c r="U59" s="12" t="str">
        <f>Table1334683[[#This Row],[ID]]</f>
        <v>load_basepoint</v>
      </c>
      <c r="V59" s="8" t="s">
        <v>312</v>
      </c>
      <c r="W59" s="8" t="s">
        <v>217</v>
      </c>
      <c r="X59" s="8" t="s">
        <v>43</v>
      </c>
      <c r="Y59" s="8"/>
      <c r="Z59" s="8"/>
      <c r="AA59" s="8"/>
      <c r="AB59" s="8"/>
      <c r="AC59" s="8"/>
    </row>
    <row r="60" spans="1:29" s="7" customFormat="1">
      <c r="A60" s="7" t="s">
        <v>120</v>
      </c>
      <c r="B60" s="8" t="s">
        <v>158</v>
      </c>
      <c r="C60" s="8" t="s">
        <v>229</v>
      </c>
      <c r="D60" s="9">
        <v>0.6</v>
      </c>
      <c r="E60" s="8" t="s">
        <v>247</v>
      </c>
      <c r="F60" s="7" t="s">
        <v>41</v>
      </c>
      <c r="I60" s="8">
        <v>1000</v>
      </c>
      <c r="J60" s="7">
        <v>150</v>
      </c>
      <c r="K60" s="7">
        <v>41</v>
      </c>
      <c r="N60" s="8" t="s">
        <v>254</v>
      </c>
      <c r="O60" s="8"/>
      <c r="P60" s="8"/>
      <c r="Q60" s="8"/>
      <c r="R60" s="8"/>
      <c r="S60" s="8" t="s">
        <v>153</v>
      </c>
      <c r="T60" s="11"/>
      <c r="U60" s="12" t="str">
        <f>Table1334683[[#This Row],[ID]]</f>
        <v>load_updated_basepoint</v>
      </c>
      <c r="V60" s="8" t="s">
        <v>312</v>
      </c>
      <c r="W60" s="8" t="s">
        <v>218</v>
      </c>
      <c r="X60" s="8" t="s">
        <v>43</v>
      </c>
      <c r="Y60" s="8"/>
      <c r="Z60" s="8"/>
      <c r="AA60" s="8"/>
      <c r="AB60" s="8"/>
      <c r="AC60" s="8"/>
    </row>
    <row r="61" spans="1:29" s="7" customFormat="1">
      <c r="A61" s="7" t="s">
        <v>242</v>
      </c>
      <c r="B61" s="8" t="s">
        <v>157</v>
      </c>
      <c r="C61" s="8" t="s">
        <v>229</v>
      </c>
      <c r="D61" s="9">
        <v>0.6</v>
      </c>
      <c r="E61" s="8" t="s">
        <v>247</v>
      </c>
      <c r="F61" s="7" t="s">
        <v>241</v>
      </c>
      <c r="I61" s="8"/>
      <c r="J61" s="7">
        <v>151</v>
      </c>
      <c r="K61" s="7">
        <v>41</v>
      </c>
      <c r="N61" s="8" t="s">
        <v>254</v>
      </c>
      <c r="O61" s="8"/>
      <c r="P61" s="8"/>
      <c r="Q61" s="8"/>
      <c r="R61" s="8"/>
      <c r="S61" s="11"/>
      <c r="T61" s="11"/>
      <c r="U61" s="12" t="str">
        <f>Table1334683[[#This Row],[ID]]</f>
        <v>load_resource_status</v>
      </c>
      <c r="V61" s="8" t="s">
        <v>312</v>
      </c>
      <c r="W61" s="8" t="s">
        <v>243</v>
      </c>
      <c r="X61" s="8" t="s">
        <v>43</v>
      </c>
      <c r="Y61" s="8"/>
      <c r="Z61" s="8"/>
      <c r="AA61" s="8"/>
      <c r="AB61" s="8"/>
      <c r="AC61" s="8"/>
    </row>
    <row r="62" spans="1:29" s="7" customFormat="1">
      <c r="A62" s="7" t="s">
        <v>331</v>
      </c>
      <c r="C62" s="7" t="s">
        <v>229</v>
      </c>
      <c r="D62" s="8">
        <v>0.6</v>
      </c>
      <c r="E62" s="7" t="s">
        <v>247</v>
      </c>
      <c r="F62" s="7" t="s">
        <v>87</v>
      </c>
      <c r="I62" s="14"/>
      <c r="J62" s="7">
        <v>152</v>
      </c>
      <c r="K62" s="7">
        <v>41</v>
      </c>
      <c r="N62" s="8" t="s">
        <v>254</v>
      </c>
      <c r="O62" s="8"/>
      <c r="P62" s="8"/>
      <c r="Q62" s="8"/>
      <c r="R62" s="8"/>
      <c r="S62" s="11"/>
      <c r="T62" s="11"/>
      <c r="U62" s="12" t="str">
        <f>Table1334683[[#This Row],[ID]]</f>
        <v>gen_kv_measurement</v>
      </c>
      <c r="V62" s="8" t="s">
        <v>312</v>
      </c>
      <c r="W62" s="8" t="s">
        <v>261</v>
      </c>
      <c r="X62" s="8" t="s">
        <v>43</v>
      </c>
      <c r="Y62" s="12"/>
      <c r="Z62" s="12"/>
      <c r="AA62" s="8"/>
      <c r="AB62" s="8"/>
      <c r="AC62" s="12"/>
    </row>
    <row r="63" spans="1:29" s="7" customFormat="1">
      <c r="A63" s="7" t="s">
        <v>330</v>
      </c>
      <c r="C63" s="7" t="s">
        <v>229</v>
      </c>
      <c r="D63" s="8">
        <v>0.6</v>
      </c>
      <c r="E63" s="7" t="s">
        <v>247</v>
      </c>
      <c r="F63" s="7" t="s">
        <v>87</v>
      </c>
      <c r="I63" s="14"/>
      <c r="J63" s="7">
        <v>153</v>
      </c>
      <c r="K63" s="7">
        <v>41</v>
      </c>
      <c r="N63" s="8" t="s">
        <v>254</v>
      </c>
      <c r="O63" s="8"/>
      <c r="P63" s="8"/>
      <c r="Q63" s="8"/>
      <c r="R63" s="8"/>
      <c r="S63" s="11"/>
      <c r="T63" s="11"/>
      <c r="U63" s="12" t="str">
        <f>Table1334683[[#This Row],[ID]]</f>
        <v>gen_kv_target</v>
      </c>
      <c r="V63" s="8" t="s">
        <v>312</v>
      </c>
      <c r="W63" s="8" t="s">
        <v>262</v>
      </c>
      <c r="X63" s="8" t="s">
        <v>43</v>
      </c>
      <c r="Y63" s="12"/>
      <c r="Z63" s="12"/>
      <c r="AA63" s="8"/>
      <c r="AB63" s="8"/>
      <c r="AC63" s="12"/>
    </row>
    <row r="64" spans="1:29" s="7" customFormat="1">
      <c r="A64" s="7" t="s">
        <v>332</v>
      </c>
      <c r="C64" s="7" t="s">
        <v>229</v>
      </c>
      <c r="D64" s="8">
        <v>0.6</v>
      </c>
      <c r="E64" s="7" t="s">
        <v>247</v>
      </c>
      <c r="F64" s="7" t="s">
        <v>87</v>
      </c>
      <c r="I64" s="14"/>
      <c r="J64" s="7">
        <v>154</v>
      </c>
      <c r="K64" s="7">
        <v>41</v>
      </c>
      <c r="N64" s="8" t="s">
        <v>254</v>
      </c>
      <c r="O64" s="8"/>
      <c r="P64" s="8"/>
      <c r="Q64" s="8"/>
      <c r="R64" s="8"/>
      <c r="S64" s="11"/>
      <c r="T64" s="11"/>
      <c r="U64" s="12" t="str">
        <f>Table1334683[[#This Row],[ID]]</f>
        <v>load_kv_measurement</v>
      </c>
      <c r="V64" s="8" t="s">
        <v>312</v>
      </c>
      <c r="W64" s="8" t="s">
        <v>263</v>
      </c>
      <c r="X64" s="8" t="s">
        <v>43</v>
      </c>
      <c r="Y64" s="12"/>
      <c r="Z64" s="12"/>
      <c r="AA64" s="8"/>
      <c r="AB64" s="8"/>
      <c r="AC64" s="12"/>
    </row>
    <row r="65" spans="1:29" s="7" customFormat="1">
      <c r="A65" s="7" t="s">
        <v>333</v>
      </c>
      <c r="C65" s="7" t="s">
        <v>229</v>
      </c>
      <c r="D65" s="8">
        <v>0.6</v>
      </c>
      <c r="E65" s="7" t="s">
        <v>247</v>
      </c>
      <c r="F65" s="7" t="s">
        <v>87</v>
      </c>
      <c r="I65" s="14"/>
      <c r="J65" s="7">
        <v>155</v>
      </c>
      <c r="K65" s="7">
        <v>41</v>
      </c>
      <c r="N65" s="8" t="s">
        <v>254</v>
      </c>
      <c r="O65" s="8"/>
      <c r="P65" s="8"/>
      <c r="Q65" s="8"/>
      <c r="R65" s="8"/>
      <c r="S65" s="11"/>
      <c r="T65" s="11"/>
      <c r="U65" s="12" t="str">
        <f>Table1334683[[#This Row],[ID]]</f>
        <v>load_kv_target</v>
      </c>
      <c r="V65" s="8" t="s">
        <v>312</v>
      </c>
      <c r="W65" s="8" t="s">
        <v>264</v>
      </c>
      <c r="X65" s="8" t="s">
        <v>43</v>
      </c>
      <c r="Y65" s="12"/>
      <c r="Z65" s="12"/>
      <c r="AA65" s="8"/>
      <c r="AB65" s="8"/>
      <c r="AC65" s="12"/>
    </row>
    <row r="66" spans="1:29" s="7" customFormat="1">
      <c r="A66" s="7" t="s">
        <v>289</v>
      </c>
      <c r="B66" s="8" t="s">
        <v>157</v>
      </c>
      <c r="C66" s="8" t="s">
        <v>229</v>
      </c>
      <c r="D66" s="9"/>
      <c r="E66" s="8" t="s">
        <v>247</v>
      </c>
      <c r="F66" s="7" t="s">
        <v>299</v>
      </c>
      <c r="I66" s="8">
        <v>1000</v>
      </c>
      <c r="J66" s="7">
        <v>156</v>
      </c>
      <c r="K66" s="7">
        <v>41</v>
      </c>
      <c r="N66" s="8" t="s">
        <v>254</v>
      </c>
      <c r="O66" s="8"/>
      <c r="P66" s="8"/>
      <c r="Q66" s="8"/>
      <c r="R66" s="8"/>
      <c r="S66" s="11"/>
      <c r="T66" s="11"/>
      <c r="U66" s="12" t="str">
        <f>Table1334683[[#This Row],[ID]]</f>
        <v>calculated_gen_rurs</v>
      </c>
      <c r="V66" s="8" t="s">
        <v>312</v>
      </c>
      <c r="W66" s="8" t="s">
        <v>281</v>
      </c>
      <c r="X66" s="8" t="s">
        <v>43</v>
      </c>
      <c r="Y66" s="12"/>
      <c r="Z66" s="12"/>
      <c r="AA66" s="8"/>
      <c r="AB66" s="8"/>
      <c r="AC66" s="12"/>
    </row>
    <row r="67" spans="1:29" s="7" customFormat="1">
      <c r="A67" s="7" t="s">
        <v>290</v>
      </c>
      <c r="B67" s="8" t="s">
        <v>157</v>
      </c>
      <c r="C67" s="8" t="s">
        <v>229</v>
      </c>
      <c r="D67" s="9"/>
      <c r="E67" s="8" t="s">
        <v>247</v>
      </c>
      <c r="F67" s="7" t="s">
        <v>299</v>
      </c>
      <c r="I67" s="8">
        <v>1000</v>
      </c>
      <c r="J67" s="7">
        <v>157</v>
      </c>
      <c r="K67" s="7">
        <v>41</v>
      </c>
      <c r="N67" s="8" t="s">
        <v>254</v>
      </c>
      <c r="O67" s="8"/>
      <c r="P67" s="8"/>
      <c r="Q67" s="8"/>
      <c r="R67" s="8"/>
      <c r="S67" s="11"/>
      <c r="T67" s="11"/>
      <c r="U67" s="12" t="str">
        <f>Table1334683[[#This Row],[ID]]</f>
        <v>calculated_gen_rupf</v>
      </c>
      <c r="V67" s="8" t="s">
        <v>312</v>
      </c>
      <c r="W67" s="8" t="s">
        <v>282</v>
      </c>
      <c r="X67" s="8" t="s">
        <v>43</v>
      </c>
      <c r="Y67" s="12"/>
      <c r="Z67" s="12"/>
      <c r="AA67" s="8"/>
      <c r="AB67" s="8"/>
      <c r="AC67" s="12"/>
    </row>
    <row r="68" spans="1:29" s="7" customFormat="1">
      <c r="A68" s="7" t="s">
        <v>291</v>
      </c>
      <c r="B68" s="8" t="s">
        <v>157</v>
      </c>
      <c r="C68" s="8" t="s">
        <v>229</v>
      </c>
      <c r="D68" s="9"/>
      <c r="E68" s="8" t="s">
        <v>247</v>
      </c>
      <c r="F68" s="7" t="s">
        <v>299</v>
      </c>
      <c r="I68" s="8">
        <v>1000</v>
      </c>
      <c r="J68" s="7">
        <v>158</v>
      </c>
      <c r="K68" s="7">
        <v>41</v>
      </c>
      <c r="N68" s="8" t="s">
        <v>254</v>
      </c>
      <c r="O68" s="8"/>
      <c r="P68" s="8"/>
      <c r="Q68" s="8"/>
      <c r="R68" s="8"/>
      <c r="S68" s="11"/>
      <c r="T68" s="11"/>
      <c r="U68" s="12" t="str">
        <f>Table1334683[[#This Row],[ID]]</f>
        <v>calculated_gen_rdrs</v>
      </c>
      <c r="V68" s="8" t="s">
        <v>312</v>
      </c>
      <c r="W68" s="8" t="s">
        <v>284</v>
      </c>
      <c r="X68" s="8" t="s">
        <v>43</v>
      </c>
      <c r="Y68" s="12"/>
      <c r="Z68" s="12"/>
      <c r="AA68" s="8"/>
      <c r="AB68" s="8"/>
      <c r="AC68" s="12"/>
    </row>
    <row r="69" spans="1:29" s="7" customFormat="1">
      <c r="A69" s="7" t="s">
        <v>292</v>
      </c>
      <c r="B69" s="8" t="s">
        <v>157</v>
      </c>
      <c r="C69" s="8" t="s">
        <v>229</v>
      </c>
      <c r="D69" s="9"/>
      <c r="E69" s="8" t="s">
        <v>247</v>
      </c>
      <c r="F69" s="7" t="s">
        <v>299</v>
      </c>
      <c r="I69" s="8">
        <v>1000</v>
      </c>
      <c r="J69" s="7">
        <v>159</v>
      </c>
      <c r="K69" s="7">
        <v>41</v>
      </c>
      <c r="N69" s="8" t="s">
        <v>254</v>
      </c>
      <c r="O69" s="8"/>
      <c r="P69" s="8"/>
      <c r="Q69" s="8"/>
      <c r="R69" s="8"/>
      <c r="S69" s="11"/>
      <c r="T69" s="11"/>
      <c r="U69" s="12" t="str">
        <f>Table1334683[[#This Row],[ID]]</f>
        <v>calculated_gen_rdpf</v>
      </c>
      <c r="V69" s="8" t="s">
        <v>312</v>
      </c>
      <c r="W69" s="8" t="s">
        <v>283</v>
      </c>
      <c r="X69" s="8" t="s">
        <v>43</v>
      </c>
      <c r="Y69" s="12"/>
      <c r="Z69" s="12"/>
      <c r="AA69" s="8"/>
      <c r="AB69" s="8"/>
      <c r="AC69" s="12"/>
    </row>
    <row r="70" spans="1:29" s="7" customFormat="1">
      <c r="A70" s="7" t="s">
        <v>293</v>
      </c>
      <c r="B70" s="8" t="s">
        <v>157</v>
      </c>
      <c r="C70" s="8" t="s">
        <v>229</v>
      </c>
      <c r="D70" s="9"/>
      <c r="E70" s="8" t="s">
        <v>247</v>
      </c>
      <c r="F70" s="7" t="s">
        <v>299</v>
      </c>
      <c r="I70" s="8">
        <v>1000</v>
      </c>
      <c r="J70" s="7">
        <v>160</v>
      </c>
      <c r="K70" s="7">
        <v>41</v>
      </c>
      <c r="N70" s="8" t="s">
        <v>254</v>
      </c>
      <c r="O70" s="8"/>
      <c r="P70" s="8"/>
      <c r="Q70" s="8"/>
      <c r="R70" s="8"/>
      <c r="S70" s="11"/>
      <c r="T70" s="11"/>
      <c r="U70" s="12" t="str">
        <f>Table1334683[[#This Row],[ID]]</f>
        <v>calculated_load_rurs</v>
      </c>
      <c r="V70" s="8" t="s">
        <v>312</v>
      </c>
      <c r="W70" s="8" t="s">
        <v>285</v>
      </c>
      <c r="X70" s="8" t="s">
        <v>43</v>
      </c>
      <c r="Y70" s="12"/>
      <c r="Z70" s="12"/>
      <c r="AA70" s="8"/>
      <c r="AB70" s="8"/>
      <c r="AC70" s="12"/>
    </row>
    <row r="71" spans="1:29" s="7" customFormat="1">
      <c r="A71" s="7" t="s">
        <v>294</v>
      </c>
      <c r="B71" s="8" t="s">
        <v>157</v>
      </c>
      <c r="C71" s="8" t="s">
        <v>229</v>
      </c>
      <c r="D71" s="9"/>
      <c r="E71" s="8" t="s">
        <v>247</v>
      </c>
      <c r="F71" s="7" t="s">
        <v>299</v>
      </c>
      <c r="I71" s="8">
        <v>1000</v>
      </c>
      <c r="J71" s="7">
        <v>161</v>
      </c>
      <c r="K71" s="7">
        <v>41</v>
      </c>
      <c r="N71" s="8" t="s">
        <v>254</v>
      </c>
      <c r="O71" s="8"/>
      <c r="P71" s="8"/>
      <c r="Q71" s="8"/>
      <c r="R71" s="8"/>
      <c r="S71" s="11"/>
      <c r="T71" s="11"/>
      <c r="U71" s="12" t="str">
        <f>Table1334683[[#This Row],[ID]]</f>
        <v>calculated_load_rupf</v>
      </c>
      <c r="V71" s="8" t="s">
        <v>312</v>
      </c>
      <c r="W71" s="8" t="s">
        <v>286</v>
      </c>
      <c r="X71" s="8" t="s">
        <v>43</v>
      </c>
      <c r="Y71" s="12"/>
      <c r="Z71" s="12"/>
      <c r="AA71" s="8"/>
      <c r="AB71" s="8"/>
      <c r="AC71" s="12"/>
    </row>
    <row r="72" spans="1:29" s="7" customFormat="1">
      <c r="A72" s="7" t="s">
        <v>295</v>
      </c>
      <c r="B72" s="8" t="s">
        <v>157</v>
      </c>
      <c r="C72" s="8" t="s">
        <v>229</v>
      </c>
      <c r="D72" s="9"/>
      <c r="E72" s="8" t="s">
        <v>247</v>
      </c>
      <c r="F72" s="7" t="s">
        <v>299</v>
      </c>
      <c r="I72" s="8">
        <v>1000</v>
      </c>
      <c r="J72" s="7">
        <v>162</v>
      </c>
      <c r="K72" s="7">
        <v>41</v>
      </c>
      <c r="N72" s="8" t="s">
        <v>254</v>
      </c>
      <c r="O72" s="8"/>
      <c r="P72" s="8"/>
      <c r="Q72" s="8"/>
      <c r="R72" s="8"/>
      <c r="S72" s="11"/>
      <c r="T72" s="11"/>
      <c r="U72" s="12" t="str">
        <f>Table1334683[[#This Row],[ID]]</f>
        <v>calculated_load_rdrs</v>
      </c>
      <c r="V72" s="8" t="s">
        <v>312</v>
      </c>
      <c r="W72" s="8" t="s">
        <v>287</v>
      </c>
      <c r="X72" s="8" t="s">
        <v>43</v>
      </c>
      <c r="Y72" s="12"/>
      <c r="Z72" s="12"/>
      <c r="AA72" s="8"/>
      <c r="AB72" s="8"/>
      <c r="AC72" s="12"/>
    </row>
    <row r="73" spans="1:29" s="7" customFormat="1">
      <c r="A73" s="7" t="s">
        <v>296</v>
      </c>
      <c r="B73" s="8" t="s">
        <v>157</v>
      </c>
      <c r="C73" s="8" t="s">
        <v>229</v>
      </c>
      <c r="D73" s="9"/>
      <c r="E73" s="8" t="s">
        <v>247</v>
      </c>
      <c r="F73" s="7" t="s">
        <v>299</v>
      </c>
      <c r="I73" s="8">
        <v>1000</v>
      </c>
      <c r="J73" s="7">
        <v>163</v>
      </c>
      <c r="K73" s="7">
        <v>41</v>
      </c>
      <c r="N73" s="8" t="s">
        <v>254</v>
      </c>
      <c r="O73" s="8"/>
      <c r="P73" s="8"/>
      <c r="Q73" s="8"/>
      <c r="R73" s="8"/>
      <c r="S73" s="11"/>
      <c r="T73" s="11"/>
      <c r="U73" s="12" t="str">
        <f>Table1334683[[#This Row],[ID]]</f>
        <v>calculated_load_rdpf</v>
      </c>
      <c r="V73" s="8" t="s">
        <v>312</v>
      </c>
      <c r="W73" s="8" t="s">
        <v>288</v>
      </c>
      <c r="X73" s="8" t="s">
        <v>43</v>
      </c>
      <c r="Y73" s="12"/>
      <c r="Z73" s="12"/>
      <c r="AA73" s="8"/>
      <c r="AB73" s="8"/>
      <c r="AC73" s="12"/>
    </row>
    <row r="74" spans="1:29" s="7" customFormat="1">
      <c r="A74" s="7" t="s">
        <v>307</v>
      </c>
      <c r="B74" s="8" t="s">
        <v>157</v>
      </c>
      <c r="C74" s="8" t="s">
        <v>229</v>
      </c>
      <c r="D74" s="9">
        <v>0.6</v>
      </c>
      <c r="E74" s="8" t="s">
        <v>247</v>
      </c>
      <c r="F74" s="7" t="s">
        <v>41</v>
      </c>
      <c r="I74" s="8">
        <v>1000</v>
      </c>
      <c r="J74" s="7">
        <v>164</v>
      </c>
      <c r="K74" s="7">
        <v>41</v>
      </c>
      <c r="N74" s="8" t="s">
        <v>254</v>
      </c>
      <c r="O74" s="8"/>
      <c r="P74" s="8"/>
      <c r="Q74" s="8"/>
      <c r="R74" s="8"/>
      <c r="S74" s="11"/>
      <c r="T74" s="11"/>
      <c r="U74" s="12" t="str">
        <f>Table1334683[[#This Row],[ID]]</f>
        <v>gen_ffr_responsibility</v>
      </c>
      <c r="V74" s="8" t="s">
        <v>312</v>
      </c>
      <c r="W74" s="8" t="s">
        <v>301</v>
      </c>
      <c r="X74" s="8" t="s">
        <v>43</v>
      </c>
      <c r="Y74" s="12"/>
      <c r="Z74" s="12"/>
      <c r="AA74" s="8"/>
      <c r="AB74" s="8"/>
      <c r="AC74" s="12"/>
    </row>
    <row r="75" spans="1:29" s="7" customFormat="1">
      <c r="A75" s="7" t="s">
        <v>308</v>
      </c>
      <c r="B75" s="8" t="s">
        <v>157</v>
      </c>
      <c r="C75" s="8" t="s">
        <v>229</v>
      </c>
      <c r="D75" s="9">
        <v>0.6</v>
      </c>
      <c r="E75" s="8" t="s">
        <v>247</v>
      </c>
      <c r="F75" s="7" t="s">
        <v>41</v>
      </c>
      <c r="I75" s="8">
        <v>1000</v>
      </c>
      <c r="J75" s="7">
        <v>165</v>
      </c>
      <c r="K75" s="7">
        <v>41</v>
      </c>
      <c r="N75" s="8" t="s">
        <v>254</v>
      </c>
      <c r="O75" s="8"/>
      <c r="P75" s="8"/>
      <c r="Q75" s="8"/>
      <c r="R75" s="8"/>
      <c r="S75" s="11"/>
      <c r="T75" s="11"/>
      <c r="U75" s="12" t="str">
        <f>Table1334683[[#This Row],[ID]]</f>
        <v>gen_ffr_requirement</v>
      </c>
      <c r="V75" s="8" t="s">
        <v>312</v>
      </c>
      <c r="W75" s="8" t="s">
        <v>302</v>
      </c>
      <c r="X75" s="8" t="s">
        <v>43</v>
      </c>
      <c r="Y75" s="12"/>
      <c r="Z75" s="12"/>
      <c r="AA75" s="8"/>
      <c r="AB75" s="8"/>
      <c r="AC75" s="12"/>
    </row>
    <row r="76" spans="1:29" s="7" customFormat="1">
      <c r="A76" s="7" t="s">
        <v>309</v>
      </c>
      <c r="B76" s="8" t="s">
        <v>157</v>
      </c>
      <c r="C76" s="8" t="s">
        <v>229</v>
      </c>
      <c r="D76" s="9">
        <v>0.6</v>
      </c>
      <c r="E76" s="8" t="s">
        <v>247</v>
      </c>
      <c r="F76" s="7" t="s">
        <v>41</v>
      </c>
      <c r="I76" s="8">
        <v>1000</v>
      </c>
      <c r="J76" s="7">
        <v>166</v>
      </c>
      <c r="K76" s="7">
        <v>41</v>
      </c>
      <c r="N76" s="8" t="s">
        <v>254</v>
      </c>
      <c r="O76" s="8"/>
      <c r="P76" s="8"/>
      <c r="Q76" s="8"/>
      <c r="R76" s="8"/>
      <c r="S76" s="11"/>
      <c r="T76" s="11"/>
      <c r="U76" s="12" t="str">
        <f>Table1334683[[#This Row],[ID]]</f>
        <v>gen_ffr_schedule</v>
      </c>
      <c r="V76" s="8" t="s">
        <v>312</v>
      </c>
      <c r="W76" s="8" t="s">
        <v>303</v>
      </c>
      <c r="X76" s="8" t="s">
        <v>43</v>
      </c>
      <c r="Y76" s="12"/>
      <c r="Z76" s="12"/>
      <c r="AA76" s="8"/>
      <c r="AB76" s="8"/>
      <c r="AC76" s="12"/>
    </row>
    <row r="77" spans="1:29" s="7" customFormat="1">
      <c r="A77" s="7" t="s">
        <v>334</v>
      </c>
      <c r="B77" s="8" t="s">
        <v>157</v>
      </c>
      <c r="C77" s="8" t="s">
        <v>229</v>
      </c>
      <c r="D77" s="9">
        <v>0.6</v>
      </c>
      <c r="E77" s="8" t="s">
        <v>247</v>
      </c>
      <c r="F77" s="7" t="s">
        <v>41</v>
      </c>
      <c r="I77" s="8">
        <v>1000</v>
      </c>
      <c r="J77" s="7">
        <v>167</v>
      </c>
      <c r="K77" s="7">
        <v>41</v>
      </c>
      <c r="N77" s="8" t="s">
        <v>254</v>
      </c>
      <c r="O77" s="8"/>
      <c r="P77" s="8"/>
      <c r="Q77" s="8"/>
      <c r="R77" s="8"/>
      <c r="S77" s="11"/>
      <c r="T77" s="11"/>
      <c r="U77" s="12" t="str">
        <f>Table1334683[[#This Row],[ID]]</f>
        <v>load_ffr_responsibility</v>
      </c>
      <c r="V77" s="8" t="s">
        <v>312</v>
      </c>
      <c r="W77" s="8" t="s">
        <v>304</v>
      </c>
      <c r="X77" s="8" t="s">
        <v>43</v>
      </c>
      <c r="Y77" s="12"/>
      <c r="Z77" s="12"/>
      <c r="AA77" s="8"/>
      <c r="AB77" s="8"/>
      <c r="AC77" s="12"/>
    </row>
    <row r="78" spans="1:29" s="7" customFormat="1">
      <c r="A78" s="7" t="s">
        <v>310</v>
      </c>
      <c r="B78" s="8" t="s">
        <v>157</v>
      </c>
      <c r="C78" s="8" t="s">
        <v>229</v>
      </c>
      <c r="D78" s="9">
        <v>0.6</v>
      </c>
      <c r="E78" s="8" t="s">
        <v>247</v>
      </c>
      <c r="F78" s="7" t="s">
        <v>41</v>
      </c>
      <c r="I78" s="8">
        <v>1000</v>
      </c>
      <c r="J78" s="7">
        <v>168</v>
      </c>
      <c r="K78" s="7">
        <v>41</v>
      </c>
      <c r="N78" s="8" t="s">
        <v>254</v>
      </c>
      <c r="O78" s="8"/>
      <c r="P78" s="8"/>
      <c r="Q78" s="8"/>
      <c r="R78" s="8"/>
      <c r="S78" s="11"/>
      <c r="T78" s="11"/>
      <c r="U78" s="12" t="str">
        <f>Table1334683[[#This Row],[ID]]</f>
        <v>load_ffr_requirement</v>
      </c>
      <c r="V78" s="8" t="s">
        <v>312</v>
      </c>
      <c r="W78" s="8" t="s">
        <v>305</v>
      </c>
      <c r="X78" s="8" t="s">
        <v>43</v>
      </c>
      <c r="Y78" s="12"/>
      <c r="Z78" s="12"/>
      <c r="AA78" s="8"/>
      <c r="AB78" s="8"/>
      <c r="AC78" s="12"/>
    </row>
    <row r="79" spans="1:29" s="7" customFormat="1">
      <c r="A79" s="7" t="s">
        <v>311</v>
      </c>
      <c r="B79" s="8" t="s">
        <v>157</v>
      </c>
      <c r="C79" s="8" t="s">
        <v>229</v>
      </c>
      <c r="D79" s="9">
        <v>0.6</v>
      </c>
      <c r="E79" s="8" t="s">
        <v>247</v>
      </c>
      <c r="F79" s="7" t="s">
        <v>41</v>
      </c>
      <c r="I79" s="8">
        <v>1000</v>
      </c>
      <c r="J79" s="7">
        <v>169</v>
      </c>
      <c r="K79" s="7">
        <v>41</v>
      </c>
      <c r="N79" s="8" t="s">
        <v>254</v>
      </c>
      <c r="O79" s="8"/>
      <c r="P79" s="8"/>
      <c r="Q79" s="8"/>
      <c r="R79" s="8"/>
      <c r="S79" s="11"/>
      <c r="T79" s="11"/>
      <c r="U79" s="12" t="str">
        <f>Table1334683[[#This Row],[ID]]</f>
        <v>load_ffr_schedule</v>
      </c>
      <c r="V79" s="8" t="s">
        <v>312</v>
      </c>
      <c r="W79" s="8" t="s">
        <v>306</v>
      </c>
      <c r="X79" s="8" t="s">
        <v>43</v>
      </c>
      <c r="Y79" s="12"/>
      <c r="Z79" s="12"/>
      <c r="AA79" s="8"/>
      <c r="AB79" s="8"/>
      <c r="AC79" s="12"/>
    </row>
    <row r="80" spans="1:29" s="7" customFormat="1">
      <c r="A80" s="7" t="s">
        <v>40</v>
      </c>
      <c r="B80" s="8" t="s">
        <v>156</v>
      </c>
      <c r="C80" s="8" t="s">
        <v>228</v>
      </c>
      <c r="D80" s="9">
        <v>0.3</v>
      </c>
      <c r="E80" s="8" t="s">
        <v>225</v>
      </c>
      <c r="F80" s="7" t="s">
        <v>41</v>
      </c>
      <c r="I80" s="8">
        <v>1000</v>
      </c>
      <c r="J80" s="7">
        <v>100</v>
      </c>
      <c r="K80" s="7">
        <v>30</v>
      </c>
      <c r="L80" s="7" t="s">
        <v>258</v>
      </c>
      <c r="M80" s="7" t="s">
        <v>315</v>
      </c>
      <c r="N80" s="8" t="s">
        <v>254</v>
      </c>
      <c r="O80" s="8"/>
      <c r="P80" s="8"/>
      <c r="Q80" s="8"/>
      <c r="R80" s="8"/>
      <c r="S80" s="11" t="s">
        <v>42</v>
      </c>
      <c r="T80" s="11"/>
      <c r="U80" s="12" t="str">
        <f>Table1334683[[#This Row],[ID]]</f>
        <v>gen_net_mw</v>
      </c>
      <c r="V80" s="8" t="s">
        <v>312</v>
      </c>
      <c r="W80" s="8" t="s">
        <v>162</v>
      </c>
      <c r="X80" s="8" t="s">
        <v>43</v>
      </c>
      <c r="Y80" s="8"/>
      <c r="Z80" s="8"/>
      <c r="AA80" s="8"/>
      <c r="AB80" s="8"/>
      <c r="AC80" s="8"/>
    </row>
    <row r="81" spans="1:29" s="7" customFormat="1">
      <c r="A81" s="7" t="s">
        <v>44</v>
      </c>
      <c r="B81" s="8" t="s">
        <v>156</v>
      </c>
      <c r="C81" s="8" t="s">
        <v>228</v>
      </c>
      <c r="D81" s="9">
        <v>0.3</v>
      </c>
      <c r="E81" s="8" t="s">
        <v>225</v>
      </c>
      <c r="F81" s="7" t="s">
        <v>130</v>
      </c>
      <c r="I81" s="8">
        <v>1000</v>
      </c>
      <c r="J81" s="7">
        <v>101</v>
      </c>
      <c r="K81" s="7">
        <v>30</v>
      </c>
      <c r="L81" s="7" t="s">
        <v>258</v>
      </c>
      <c r="M81" s="7" t="s">
        <v>315</v>
      </c>
      <c r="N81" s="8" t="s">
        <v>254</v>
      </c>
      <c r="O81" s="8"/>
      <c r="P81" s="8"/>
      <c r="Q81" s="8"/>
      <c r="R81" s="8"/>
      <c r="S81" s="11" t="s">
        <v>45</v>
      </c>
      <c r="T81" s="11"/>
      <c r="U81" s="12" t="str">
        <f>Table1334683[[#This Row],[ID]]</f>
        <v>gen_net_mvar</v>
      </c>
      <c r="V81" s="8" t="s">
        <v>312</v>
      </c>
      <c r="W81" s="8" t="s">
        <v>163</v>
      </c>
      <c r="X81" s="8" t="s">
        <v>43</v>
      </c>
      <c r="Y81" s="8"/>
      <c r="Z81" s="8"/>
      <c r="AA81" s="8"/>
      <c r="AB81" s="8"/>
      <c r="AC81" s="8"/>
    </row>
    <row r="82" spans="1:29" s="7" customFormat="1">
      <c r="A82" s="7" t="s">
        <v>46</v>
      </c>
      <c r="B82" s="8" t="s">
        <v>156</v>
      </c>
      <c r="C82" s="8" t="s">
        <v>228</v>
      </c>
      <c r="D82" s="9">
        <v>0.3</v>
      </c>
      <c r="E82" s="8" t="s">
        <v>225</v>
      </c>
      <c r="F82" s="7" t="s">
        <v>41</v>
      </c>
      <c r="I82" s="8">
        <v>1000</v>
      </c>
      <c r="J82" s="7">
        <v>102</v>
      </c>
      <c r="K82" s="7">
        <v>30</v>
      </c>
      <c r="L82" s="7" t="s">
        <v>258</v>
      </c>
      <c r="M82" s="7" t="s">
        <v>315</v>
      </c>
      <c r="N82" s="8" t="s">
        <v>254</v>
      </c>
      <c r="O82" s="8"/>
      <c r="P82" s="8"/>
      <c r="Q82" s="8"/>
      <c r="R82" s="8"/>
      <c r="S82" s="11" t="s">
        <v>47</v>
      </c>
      <c r="T82" s="11"/>
      <c r="U82" s="12" t="str">
        <f>Table1334683[[#This Row],[ID]]</f>
        <v>gen_gross_mw</v>
      </c>
      <c r="V82" s="8" t="s">
        <v>312</v>
      </c>
      <c r="W82" s="8" t="s">
        <v>164</v>
      </c>
      <c r="X82" s="8" t="s">
        <v>43</v>
      </c>
      <c r="Y82" s="8"/>
      <c r="Z82" s="8"/>
      <c r="AA82" s="8"/>
      <c r="AB82" s="8"/>
      <c r="AC82" s="8"/>
    </row>
    <row r="83" spans="1:29" s="7" customFormat="1">
      <c r="A83" s="7" t="s">
        <v>48</v>
      </c>
      <c r="B83" s="8" t="s">
        <v>156</v>
      </c>
      <c r="C83" s="8" t="s">
        <v>228</v>
      </c>
      <c r="D83" s="9">
        <v>0.3</v>
      </c>
      <c r="E83" s="8" t="s">
        <v>225</v>
      </c>
      <c r="F83" s="7" t="s">
        <v>130</v>
      </c>
      <c r="I83" s="8">
        <v>1000</v>
      </c>
      <c r="J83" s="7">
        <v>103</v>
      </c>
      <c r="K83" s="7">
        <v>30</v>
      </c>
      <c r="L83" s="7" t="s">
        <v>258</v>
      </c>
      <c r="M83" s="7" t="s">
        <v>315</v>
      </c>
      <c r="N83" s="8" t="s">
        <v>254</v>
      </c>
      <c r="O83" s="8"/>
      <c r="P83" s="8"/>
      <c r="Q83" s="8"/>
      <c r="R83" s="8"/>
      <c r="S83" s="11" t="s">
        <v>49</v>
      </c>
      <c r="T83" s="11"/>
      <c r="U83" s="12" t="str">
        <f>Table1334683[[#This Row],[ID]]</f>
        <v>gen_gross_mvar</v>
      </c>
      <c r="V83" s="8" t="s">
        <v>312</v>
      </c>
      <c r="W83" s="8" t="s">
        <v>165</v>
      </c>
      <c r="X83" s="8" t="s">
        <v>43</v>
      </c>
      <c r="Y83" s="8"/>
      <c r="Z83" s="8"/>
      <c r="AA83" s="8"/>
      <c r="AB83" s="8"/>
      <c r="AC83" s="8"/>
    </row>
    <row r="84" spans="1:29" s="7" customFormat="1">
      <c r="A84" s="7" t="s">
        <v>50</v>
      </c>
      <c r="B84" s="8" t="s">
        <v>156</v>
      </c>
      <c r="C84" s="8" t="s">
        <v>228</v>
      </c>
      <c r="D84" s="9">
        <v>0.3</v>
      </c>
      <c r="E84" s="8" t="s">
        <v>225</v>
      </c>
      <c r="F84" s="7" t="s">
        <v>41</v>
      </c>
      <c r="I84" s="8">
        <v>1000</v>
      </c>
      <c r="J84" s="7">
        <v>104</v>
      </c>
      <c r="K84" s="7">
        <v>30</v>
      </c>
      <c r="L84" s="7" t="s">
        <v>258</v>
      </c>
      <c r="M84" s="7" t="s">
        <v>315</v>
      </c>
      <c r="N84" s="8" t="s">
        <v>254</v>
      </c>
      <c r="O84" s="8"/>
      <c r="P84" s="8"/>
      <c r="Q84" s="8"/>
      <c r="R84" s="8"/>
      <c r="S84" s="11" t="s">
        <v>51</v>
      </c>
      <c r="T84" s="11"/>
      <c r="U84" s="12" t="str">
        <f>Table1334683[[#This Row],[ID]]</f>
        <v>gen_normal_up_ramp_rate_select</v>
      </c>
      <c r="V84" s="8" t="s">
        <v>312</v>
      </c>
      <c r="W84" s="8" t="s">
        <v>320</v>
      </c>
      <c r="X84" s="8" t="s">
        <v>43</v>
      </c>
      <c r="Y84" s="8"/>
      <c r="Z84" s="8"/>
      <c r="AA84" s="8"/>
      <c r="AB84" s="8"/>
      <c r="AC84" s="8"/>
    </row>
    <row r="85" spans="1:29" s="7" customFormat="1">
      <c r="A85" s="7" t="s">
        <v>52</v>
      </c>
      <c r="B85" s="8" t="s">
        <v>156</v>
      </c>
      <c r="C85" s="8" t="s">
        <v>228</v>
      </c>
      <c r="D85" s="9">
        <v>0.3</v>
      </c>
      <c r="E85" s="8" t="s">
        <v>225</v>
      </c>
      <c r="F85" s="7" t="s">
        <v>41</v>
      </c>
      <c r="I85" s="8">
        <v>1000</v>
      </c>
      <c r="J85" s="7">
        <v>105</v>
      </c>
      <c r="K85" s="7">
        <v>30</v>
      </c>
      <c r="L85" s="7" t="s">
        <v>258</v>
      </c>
      <c r="M85" s="7" t="s">
        <v>315</v>
      </c>
      <c r="N85" s="8" t="s">
        <v>254</v>
      </c>
      <c r="O85" s="8"/>
      <c r="P85" s="8"/>
      <c r="Q85" s="8"/>
      <c r="R85" s="8"/>
      <c r="S85" s="11" t="s">
        <v>53</v>
      </c>
      <c r="T85" s="11"/>
      <c r="U85" s="12" t="str">
        <f>Table1334683[[#This Row],[ID]]</f>
        <v>gen_normal_down_ramp_rate_select</v>
      </c>
      <c r="V85" s="8" t="s">
        <v>312</v>
      </c>
      <c r="W85" s="8" t="s">
        <v>321</v>
      </c>
      <c r="X85" s="8" t="s">
        <v>43</v>
      </c>
      <c r="Y85" s="8"/>
      <c r="Z85" s="8"/>
      <c r="AA85" s="8"/>
      <c r="AB85" s="8"/>
      <c r="AC85" s="8"/>
    </row>
    <row r="86" spans="1:29" s="7" customFormat="1">
      <c r="A86" s="7" t="s">
        <v>54</v>
      </c>
      <c r="B86" s="8" t="s">
        <v>156</v>
      </c>
      <c r="C86" s="8" t="s">
        <v>228</v>
      </c>
      <c r="D86" s="9">
        <v>0.3</v>
      </c>
      <c r="E86" s="8" t="s">
        <v>225</v>
      </c>
      <c r="F86" s="7" t="s">
        <v>41</v>
      </c>
      <c r="I86" s="8">
        <v>1000</v>
      </c>
      <c r="J86" s="7">
        <v>106</v>
      </c>
      <c r="K86" s="7">
        <v>30</v>
      </c>
      <c r="L86" s="7" t="s">
        <v>258</v>
      </c>
      <c r="M86" s="7" t="s">
        <v>315</v>
      </c>
      <c r="N86" s="8" t="s">
        <v>254</v>
      </c>
      <c r="O86" s="8"/>
      <c r="P86" s="8"/>
      <c r="Q86" s="8"/>
      <c r="R86" s="8"/>
      <c r="S86" s="11" t="s">
        <v>55</v>
      </c>
      <c r="T86" s="11"/>
      <c r="U86" s="12" t="str">
        <f>Table1334683[[#This Row],[ID]]</f>
        <v>gen_emergency_up_ramp_rate_select</v>
      </c>
      <c r="V86" s="8" t="s">
        <v>312</v>
      </c>
      <c r="W86" s="8" t="s">
        <v>322</v>
      </c>
      <c r="X86" s="8" t="s">
        <v>43</v>
      </c>
      <c r="Y86" s="8"/>
      <c r="Z86" s="8"/>
      <c r="AA86" s="8"/>
      <c r="AB86" s="8"/>
      <c r="AC86" s="8"/>
    </row>
    <row r="87" spans="1:29" s="7" customFormat="1">
      <c r="A87" s="7" t="s">
        <v>56</v>
      </c>
      <c r="B87" s="8" t="s">
        <v>156</v>
      </c>
      <c r="C87" s="8" t="s">
        <v>228</v>
      </c>
      <c r="D87" s="9">
        <v>0.3</v>
      </c>
      <c r="E87" s="8" t="s">
        <v>225</v>
      </c>
      <c r="F87" s="7" t="s">
        <v>41</v>
      </c>
      <c r="I87" s="8">
        <v>1000</v>
      </c>
      <c r="J87" s="7">
        <v>107</v>
      </c>
      <c r="K87" s="7">
        <v>30</v>
      </c>
      <c r="L87" s="7" t="s">
        <v>258</v>
      </c>
      <c r="M87" s="7" t="s">
        <v>315</v>
      </c>
      <c r="N87" s="8" t="s">
        <v>254</v>
      </c>
      <c r="O87" s="8"/>
      <c r="P87" s="8"/>
      <c r="Q87" s="8"/>
      <c r="R87" s="8"/>
      <c r="S87" s="11" t="s">
        <v>57</v>
      </c>
      <c r="T87" s="11"/>
      <c r="U87" s="12" t="str">
        <f>Table1334683[[#This Row],[ID]]</f>
        <v>gen_emergency_down_ramp_rate_select</v>
      </c>
      <c r="V87" s="8" t="s">
        <v>312</v>
      </c>
      <c r="W87" s="8" t="s">
        <v>323</v>
      </c>
      <c r="X87" s="8" t="s">
        <v>43</v>
      </c>
      <c r="Y87" s="8"/>
      <c r="Z87" s="8"/>
      <c r="AA87" s="8"/>
      <c r="AB87" s="8"/>
      <c r="AC87" s="8"/>
    </row>
    <row r="88" spans="1:29" s="7" customFormat="1">
      <c r="A88" s="7" t="s">
        <v>58</v>
      </c>
      <c r="B88" s="8" t="s">
        <v>156</v>
      </c>
      <c r="C88" s="8" t="s">
        <v>228</v>
      </c>
      <c r="D88" s="9">
        <v>0.3</v>
      </c>
      <c r="E88" s="8" t="s">
        <v>225</v>
      </c>
      <c r="F88" s="7" t="s">
        <v>59</v>
      </c>
      <c r="I88" s="8">
        <v>1000</v>
      </c>
      <c r="J88" s="7">
        <v>108</v>
      </c>
      <c r="K88" s="7">
        <v>30</v>
      </c>
      <c r="L88" s="7" t="s">
        <v>258</v>
      </c>
      <c r="M88" s="7" t="s">
        <v>315</v>
      </c>
      <c r="N88" s="8" t="s">
        <v>254</v>
      </c>
      <c r="O88" s="8"/>
      <c r="P88" s="8"/>
      <c r="Q88" s="8"/>
      <c r="R88" s="8"/>
      <c r="S88" s="11" t="s">
        <v>60</v>
      </c>
      <c r="T88" s="11"/>
      <c r="U88" s="12" t="str">
        <f>Table1334683[[#This Row],[ID]]</f>
        <v>gen_max_operating_soc</v>
      </c>
      <c r="V88" s="8" t="s">
        <v>312</v>
      </c>
      <c r="W88" s="8" t="s">
        <v>166</v>
      </c>
      <c r="X88" s="8" t="s">
        <v>43</v>
      </c>
      <c r="Y88" s="8"/>
      <c r="Z88" s="8"/>
      <c r="AA88" s="8"/>
      <c r="AB88" s="8"/>
      <c r="AC88" s="8"/>
    </row>
    <row r="89" spans="1:29" s="7" customFormat="1">
      <c r="A89" s="7" t="s">
        <v>61</v>
      </c>
      <c r="B89" s="8" t="s">
        <v>156</v>
      </c>
      <c r="C89" s="8" t="s">
        <v>228</v>
      </c>
      <c r="D89" s="9">
        <v>0.3</v>
      </c>
      <c r="E89" s="8" t="s">
        <v>225</v>
      </c>
      <c r="F89" s="7" t="s">
        <v>59</v>
      </c>
      <c r="I89" s="8">
        <v>1000</v>
      </c>
      <c r="J89" s="7">
        <v>109</v>
      </c>
      <c r="K89" s="7">
        <v>30</v>
      </c>
      <c r="L89" s="7" t="s">
        <v>258</v>
      </c>
      <c r="M89" s="7" t="s">
        <v>315</v>
      </c>
      <c r="N89" s="8" t="s">
        <v>254</v>
      </c>
      <c r="O89" s="8"/>
      <c r="P89" s="8"/>
      <c r="Q89" s="8"/>
      <c r="R89" s="8"/>
      <c r="S89" s="11" t="s">
        <v>62</v>
      </c>
      <c r="T89" s="11"/>
      <c r="U89" s="12" t="str">
        <f>Table1334683[[#This Row],[ID]]</f>
        <v>gen_min_operating_soc</v>
      </c>
      <c r="V89" s="8" t="s">
        <v>312</v>
      </c>
      <c r="W89" s="8" t="s">
        <v>167</v>
      </c>
      <c r="X89" s="8" t="s">
        <v>43</v>
      </c>
      <c r="Y89" s="8"/>
      <c r="Z89" s="8"/>
      <c r="AA89" s="8"/>
      <c r="AB89" s="8"/>
      <c r="AC89" s="8"/>
    </row>
    <row r="90" spans="1:29" s="7" customFormat="1">
      <c r="A90" s="7" t="s">
        <v>63</v>
      </c>
      <c r="B90" s="8" t="s">
        <v>156</v>
      </c>
      <c r="C90" s="8" t="s">
        <v>228</v>
      </c>
      <c r="D90" s="9">
        <v>0.3</v>
      </c>
      <c r="E90" s="8" t="s">
        <v>225</v>
      </c>
      <c r="F90" s="7" t="s">
        <v>59</v>
      </c>
      <c r="I90" s="8">
        <v>1000</v>
      </c>
      <c r="J90" s="7">
        <v>110</v>
      </c>
      <c r="K90" s="7">
        <v>30</v>
      </c>
      <c r="L90" s="7" t="s">
        <v>258</v>
      </c>
      <c r="M90" s="7" t="s">
        <v>315</v>
      </c>
      <c r="N90" s="8" t="s">
        <v>254</v>
      </c>
      <c r="O90" s="8"/>
      <c r="P90" s="8"/>
      <c r="Q90" s="8"/>
      <c r="R90" s="8"/>
      <c r="S90" s="11" t="s">
        <v>64</v>
      </c>
      <c r="T90" s="11"/>
      <c r="U90" s="12" t="str">
        <f>Table1334683[[#This Row],[ID]]</f>
        <v>gen_soc</v>
      </c>
      <c r="V90" s="8" t="s">
        <v>312</v>
      </c>
      <c r="W90" s="8" t="s">
        <v>168</v>
      </c>
      <c r="X90" s="8" t="s">
        <v>43</v>
      </c>
      <c r="Y90" s="8"/>
      <c r="Z90" s="8"/>
      <c r="AA90" s="8"/>
      <c r="AB90" s="8"/>
      <c r="AC90" s="8"/>
    </row>
    <row r="91" spans="1:29" s="7" customFormat="1">
      <c r="A91" s="7" t="s">
        <v>65</v>
      </c>
      <c r="B91" s="8" t="s">
        <v>156</v>
      </c>
      <c r="C91" s="8" t="s">
        <v>228</v>
      </c>
      <c r="D91" s="9">
        <v>0.3</v>
      </c>
      <c r="E91" s="8" t="s">
        <v>225</v>
      </c>
      <c r="F91" s="7" t="s">
        <v>41</v>
      </c>
      <c r="I91" s="8">
        <v>1000</v>
      </c>
      <c r="J91" s="7">
        <v>111</v>
      </c>
      <c r="K91" s="7">
        <v>30</v>
      </c>
      <c r="L91" s="7" t="s">
        <v>258</v>
      </c>
      <c r="M91" s="7" t="s">
        <v>315</v>
      </c>
      <c r="N91" s="8" t="s">
        <v>254</v>
      </c>
      <c r="O91" s="8"/>
      <c r="P91" s="8"/>
      <c r="Q91" s="8"/>
      <c r="R91" s="8"/>
      <c r="S91" s="11" t="s">
        <v>66</v>
      </c>
      <c r="T91" s="11"/>
      <c r="U91" s="12" t="str">
        <f>Table1334683[[#This Row],[ID]]</f>
        <v>gen_max_discharge_mw_select</v>
      </c>
      <c r="V91" s="8" t="s">
        <v>312</v>
      </c>
      <c r="W91" s="8" t="s">
        <v>324</v>
      </c>
      <c r="X91" s="8" t="s">
        <v>43</v>
      </c>
      <c r="Y91" s="8"/>
      <c r="Z91" s="8"/>
      <c r="AA91" s="8"/>
      <c r="AB91" s="8"/>
      <c r="AC91" s="8"/>
    </row>
    <row r="92" spans="1:29" s="7" customFormat="1">
      <c r="A92" s="7" t="s">
        <v>67</v>
      </c>
      <c r="B92" s="8" t="s">
        <v>156</v>
      </c>
      <c r="C92" s="8" t="s">
        <v>228</v>
      </c>
      <c r="D92" s="9">
        <v>0.3</v>
      </c>
      <c r="E92" s="8" t="s">
        <v>225</v>
      </c>
      <c r="F92" s="7" t="s">
        <v>41</v>
      </c>
      <c r="I92" s="8">
        <v>1000</v>
      </c>
      <c r="J92" s="7">
        <v>112</v>
      </c>
      <c r="K92" s="7">
        <v>30</v>
      </c>
      <c r="L92" s="7" t="s">
        <v>258</v>
      </c>
      <c r="M92" s="7" t="s">
        <v>315</v>
      </c>
      <c r="N92" s="8" t="s">
        <v>254</v>
      </c>
      <c r="O92" s="8"/>
      <c r="P92" s="8"/>
      <c r="Q92" s="8"/>
      <c r="R92" s="8"/>
      <c r="S92" s="11" t="s">
        <v>68</v>
      </c>
      <c r="T92" s="11"/>
      <c r="U92" s="12" t="str">
        <f>Table1334683[[#This Row],[ID]]</f>
        <v>gen_max_charge_mw_select</v>
      </c>
      <c r="V92" s="8" t="s">
        <v>312</v>
      </c>
      <c r="W92" s="8" t="s">
        <v>325</v>
      </c>
      <c r="X92" s="8" t="s">
        <v>43</v>
      </c>
      <c r="Y92" s="8"/>
      <c r="Z92" s="8"/>
      <c r="AA92" s="8"/>
      <c r="AB92" s="8"/>
      <c r="AC92" s="8"/>
    </row>
    <row r="93" spans="1:29" s="7" customFormat="1">
      <c r="A93" s="7" t="s">
        <v>232</v>
      </c>
      <c r="B93" s="8" t="s">
        <v>156</v>
      </c>
      <c r="C93" s="8" t="s">
        <v>228</v>
      </c>
      <c r="D93" s="9">
        <v>0.3</v>
      </c>
      <c r="E93" s="8" t="s">
        <v>225</v>
      </c>
      <c r="F93" s="7" t="s">
        <v>41</v>
      </c>
      <c r="I93" s="8">
        <v>1000</v>
      </c>
      <c r="J93" s="7">
        <v>113</v>
      </c>
      <c r="K93" s="7">
        <v>30</v>
      </c>
      <c r="L93" s="7" t="s">
        <v>258</v>
      </c>
      <c r="M93" s="7" t="s">
        <v>315</v>
      </c>
      <c r="N93" s="8" t="s">
        <v>254</v>
      </c>
      <c r="O93" s="8"/>
      <c r="P93" s="8"/>
      <c r="Q93" s="8"/>
      <c r="R93" s="8"/>
      <c r="S93" s="11" t="s">
        <v>234</v>
      </c>
      <c r="T93" s="13"/>
      <c r="U93" s="12" t="str">
        <f>Table1334683[[#This Row],[ID]]</f>
        <v>gen_line_flows_mw</v>
      </c>
      <c r="V93" s="8" t="s">
        <v>312</v>
      </c>
      <c r="W93" s="8" t="s">
        <v>236</v>
      </c>
      <c r="X93" s="8" t="s">
        <v>43</v>
      </c>
      <c r="Y93" s="8"/>
      <c r="Z93" s="8"/>
      <c r="AA93" s="8"/>
      <c r="AB93" s="8"/>
      <c r="AC93" s="8"/>
    </row>
    <row r="94" spans="1:29" s="7" customFormat="1">
      <c r="A94" s="7" t="s">
        <v>233</v>
      </c>
      <c r="B94" s="8" t="s">
        <v>156</v>
      </c>
      <c r="C94" s="8" t="s">
        <v>228</v>
      </c>
      <c r="D94" s="9">
        <v>0.3</v>
      </c>
      <c r="E94" s="8" t="s">
        <v>225</v>
      </c>
      <c r="F94" s="7" t="s">
        <v>130</v>
      </c>
      <c r="I94" s="8">
        <v>1000</v>
      </c>
      <c r="J94" s="7">
        <v>114</v>
      </c>
      <c r="K94" s="7">
        <v>30</v>
      </c>
      <c r="L94" s="7" t="s">
        <v>258</v>
      </c>
      <c r="M94" s="7" t="s">
        <v>315</v>
      </c>
      <c r="N94" s="8" t="s">
        <v>254</v>
      </c>
      <c r="O94" s="8"/>
      <c r="P94" s="8"/>
      <c r="Q94" s="8"/>
      <c r="R94" s="8"/>
      <c r="S94" s="11" t="s">
        <v>235</v>
      </c>
      <c r="T94" s="13"/>
      <c r="U94" s="12" t="str">
        <f>Table1334683[[#This Row],[ID]]</f>
        <v>gen_line_flows_mvar</v>
      </c>
      <c r="V94" s="8" t="s">
        <v>312</v>
      </c>
      <c r="W94" s="8" t="s">
        <v>237</v>
      </c>
      <c r="X94" s="8" t="s">
        <v>43</v>
      </c>
      <c r="Y94" s="8"/>
      <c r="Z94" s="8"/>
      <c r="AA94" s="8"/>
      <c r="AB94" s="8"/>
      <c r="AC94" s="8"/>
    </row>
    <row r="95" spans="1:29" s="7" customFormat="1">
      <c r="A95" s="7" t="s">
        <v>86</v>
      </c>
      <c r="B95" s="8" t="s">
        <v>156</v>
      </c>
      <c r="C95" s="8" t="s">
        <v>228</v>
      </c>
      <c r="D95" s="9">
        <v>0.3</v>
      </c>
      <c r="E95" s="8" t="s">
        <v>225</v>
      </c>
      <c r="F95" s="7" t="s">
        <v>87</v>
      </c>
      <c r="I95" s="8">
        <v>1000</v>
      </c>
      <c r="J95" s="7">
        <v>115</v>
      </c>
      <c r="K95" s="7">
        <v>30</v>
      </c>
      <c r="L95" s="7" t="s">
        <v>258</v>
      </c>
      <c r="M95" s="7" t="s">
        <v>315</v>
      </c>
      <c r="N95" s="8" t="s">
        <v>254</v>
      </c>
      <c r="O95" s="8"/>
      <c r="P95" s="8"/>
      <c r="Q95" s="8"/>
      <c r="R95" s="8"/>
      <c r="S95" s="11" t="s">
        <v>88</v>
      </c>
      <c r="T95" s="13"/>
      <c r="U95" s="12" t="str">
        <f>Table1334683[[#This Row],[ID]]</f>
        <v>gen_voltage</v>
      </c>
      <c r="V95" s="8" t="s">
        <v>312</v>
      </c>
      <c r="W95" s="8" t="s">
        <v>182</v>
      </c>
      <c r="X95" s="8" t="s">
        <v>43</v>
      </c>
      <c r="Y95" s="8"/>
      <c r="Z95" s="8"/>
      <c r="AA95" s="8"/>
      <c r="AB95" s="8"/>
      <c r="AC95" s="8"/>
    </row>
    <row r="96" spans="1:29" s="7" customFormat="1">
      <c r="A96" s="7" t="s">
        <v>89</v>
      </c>
      <c r="B96" s="8" t="s">
        <v>156</v>
      </c>
      <c r="C96" s="8" t="s">
        <v>228</v>
      </c>
      <c r="D96" s="9">
        <v>0.3</v>
      </c>
      <c r="E96" s="8" t="s">
        <v>225</v>
      </c>
      <c r="F96" s="7" t="s">
        <v>41</v>
      </c>
      <c r="I96" s="8">
        <v>1000</v>
      </c>
      <c r="J96" s="7">
        <v>116</v>
      </c>
      <c r="K96" s="7">
        <v>30</v>
      </c>
      <c r="L96" s="7" t="s">
        <v>258</v>
      </c>
      <c r="M96" s="7" t="s">
        <v>315</v>
      </c>
      <c r="N96" s="8" t="s">
        <v>254</v>
      </c>
      <c r="O96" s="8"/>
      <c r="P96" s="10"/>
      <c r="Q96" s="8"/>
      <c r="R96" s="8"/>
      <c r="S96" s="11" t="s">
        <v>131</v>
      </c>
      <c r="T96" s="13"/>
      <c r="U96" s="12" t="str">
        <f>Table1334683[[#This Row],[ID]]</f>
        <v>gen_aux_mw</v>
      </c>
      <c r="V96" s="8" t="s">
        <v>312</v>
      </c>
      <c r="W96" s="8" t="s">
        <v>183</v>
      </c>
      <c r="X96" s="8" t="s">
        <v>43</v>
      </c>
      <c r="Y96" s="8"/>
      <c r="Z96" s="8"/>
      <c r="AA96" s="8"/>
      <c r="AB96" s="8"/>
      <c r="AC96" s="8"/>
    </row>
    <row r="97" spans="1:29" s="15" customFormat="1">
      <c r="A97" s="15" t="s">
        <v>97</v>
      </c>
      <c r="B97" s="16" t="s">
        <v>156</v>
      </c>
      <c r="C97" s="16" t="s">
        <v>228</v>
      </c>
      <c r="D97" s="17">
        <v>0.3</v>
      </c>
      <c r="E97" s="16" t="s">
        <v>225</v>
      </c>
      <c r="F97" s="15" t="s">
        <v>41</v>
      </c>
      <c r="I97" s="16">
        <v>1000</v>
      </c>
      <c r="J97" s="15">
        <v>130</v>
      </c>
      <c r="K97" s="15">
        <v>30</v>
      </c>
      <c r="L97" s="15" t="s">
        <v>258</v>
      </c>
      <c r="M97" s="7" t="s">
        <v>315</v>
      </c>
      <c r="N97" s="16" t="s">
        <v>254</v>
      </c>
      <c r="O97" s="16"/>
      <c r="P97" s="16"/>
      <c r="Q97" s="16"/>
      <c r="R97" s="16"/>
      <c r="S97" s="18" t="s">
        <v>42</v>
      </c>
      <c r="T97" s="16"/>
      <c r="U97" s="12" t="str">
        <f>Table1334683[[#This Row],[ID]]</f>
        <v>load_net_mw</v>
      </c>
      <c r="V97" s="16" t="s">
        <v>312</v>
      </c>
      <c r="W97" s="15" t="s">
        <v>160</v>
      </c>
      <c r="X97" s="16" t="s">
        <v>43</v>
      </c>
      <c r="Y97" s="19"/>
      <c r="Z97" s="19"/>
      <c r="AC97" s="16"/>
    </row>
    <row r="98" spans="1:29" s="7" customFormat="1">
      <c r="A98" s="7" t="s">
        <v>98</v>
      </c>
      <c r="B98" s="8" t="s">
        <v>156</v>
      </c>
      <c r="C98" s="8" t="s">
        <v>228</v>
      </c>
      <c r="D98" s="9">
        <v>0.3</v>
      </c>
      <c r="E98" s="8" t="s">
        <v>225</v>
      </c>
      <c r="F98" s="7" t="s">
        <v>130</v>
      </c>
      <c r="I98" s="8">
        <v>1000</v>
      </c>
      <c r="J98" s="7">
        <v>131</v>
      </c>
      <c r="K98" s="7">
        <v>30</v>
      </c>
      <c r="L98" s="7" t="s">
        <v>258</v>
      </c>
      <c r="M98" s="7" t="s">
        <v>315</v>
      </c>
      <c r="N98" s="8" t="s">
        <v>254</v>
      </c>
      <c r="O98" s="8"/>
      <c r="P98" s="8"/>
      <c r="Q98" s="8"/>
      <c r="R98" s="8"/>
      <c r="S98" s="11" t="s">
        <v>45</v>
      </c>
      <c r="T98" s="8"/>
      <c r="U98" s="12" t="str">
        <f>Table1334683[[#This Row],[ID]]</f>
        <v>load_net_mvar</v>
      </c>
      <c r="V98" s="8" t="s">
        <v>312</v>
      </c>
      <c r="W98" s="8" t="s">
        <v>161</v>
      </c>
      <c r="X98" s="8" t="s">
        <v>43</v>
      </c>
      <c r="Y98" s="14"/>
      <c r="Z98" s="14"/>
      <c r="AC98" s="8"/>
    </row>
    <row r="99" spans="1:29" s="7" customFormat="1">
      <c r="A99" s="7" t="s">
        <v>99</v>
      </c>
      <c r="B99" s="8" t="s">
        <v>156</v>
      </c>
      <c r="C99" s="8" t="s">
        <v>228</v>
      </c>
      <c r="D99" s="9">
        <v>0.3</v>
      </c>
      <c r="E99" s="8" t="s">
        <v>225</v>
      </c>
      <c r="F99" s="7" t="s">
        <v>41</v>
      </c>
      <c r="I99" s="8">
        <v>1000</v>
      </c>
      <c r="J99" s="7">
        <v>132</v>
      </c>
      <c r="K99" s="7">
        <v>30</v>
      </c>
      <c r="L99" s="7" t="s">
        <v>258</v>
      </c>
      <c r="M99" s="7" t="s">
        <v>315</v>
      </c>
      <c r="N99" s="8" t="s">
        <v>254</v>
      </c>
      <c r="O99" s="8"/>
      <c r="P99" s="8"/>
      <c r="Q99" s="8"/>
      <c r="R99" s="8"/>
      <c r="S99" s="8"/>
      <c r="T99" s="8"/>
      <c r="U99" s="12" t="str">
        <f>Table1334683[[#This Row],[ID]]</f>
        <v>load_scheduled_mw</v>
      </c>
      <c r="V99" s="8" t="s">
        <v>312</v>
      </c>
      <c r="W99" s="8" t="s">
        <v>197</v>
      </c>
      <c r="X99" s="8" t="s">
        <v>43</v>
      </c>
      <c r="Y99" s="14"/>
      <c r="Z99" s="14"/>
      <c r="AC99" s="8"/>
    </row>
    <row r="100" spans="1:29" s="7" customFormat="1">
      <c r="A100" s="7" t="s">
        <v>100</v>
      </c>
      <c r="B100" s="8" t="s">
        <v>156</v>
      </c>
      <c r="C100" s="8" t="s">
        <v>228</v>
      </c>
      <c r="D100" s="9">
        <v>0.3</v>
      </c>
      <c r="E100" s="8" t="s">
        <v>225</v>
      </c>
      <c r="F100" s="7" t="s">
        <v>41</v>
      </c>
      <c r="I100" s="8">
        <v>1000</v>
      </c>
      <c r="J100" s="7">
        <v>133</v>
      </c>
      <c r="K100" s="7">
        <v>30</v>
      </c>
      <c r="L100" s="7" t="s">
        <v>258</v>
      </c>
      <c r="M100" s="7" t="s">
        <v>315</v>
      </c>
      <c r="N100" s="8" t="s">
        <v>254</v>
      </c>
      <c r="O100" s="8"/>
      <c r="P100" s="8"/>
      <c r="Q100" s="8"/>
      <c r="R100" s="8"/>
      <c r="S100" s="8"/>
      <c r="T100" s="8"/>
      <c r="U100" s="12" t="str">
        <f>Table1334683[[#This Row],[ID]]</f>
        <v>load_scheduled_mw_2hr</v>
      </c>
      <c r="V100" s="8" t="s">
        <v>312</v>
      </c>
      <c r="W100" s="7" t="s">
        <v>198</v>
      </c>
      <c r="X100" s="8" t="s">
        <v>43</v>
      </c>
      <c r="Y100" s="14"/>
      <c r="Z100" s="14"/>
      <c r="AC100" s="8"/>
    </row>
    <row r="101" spans="1:29" s="7" customFormat="1">
      <c r="A101" s="7" t="s">
        <v>101</v>
      </c>
      <c r="B101" s="8" t="s">
        <v>156</v>
      </c>
      <c r="C101" s="8" t="s">
        <v>228</v>
      </c>
      <c r="D101" s="9">
        <v>0.3</v>
      </c>
      <c r="E101" s="8" t="s">
        <v>225</v>
      </c>
      <c r="F101" s="7" t="s">
        <v>41</v>
      </c>
      <c r="I101" s="8">
        <v>1000</v>
      </c>
      <c r="J101" s="7">
        <v>134</v>
      </c>
      <c r="K101" s="7">
        <v>30</v>
      </c>
      <c r="L101" s="7" t="s">
        <v>258</v>
      </c>
      <c r="M101" s="7" t="s">
        <v>315</v>
      </c>
      <c r="N101" s="8" t="s">
        <v>254</v>
      </c>
      <c r="O101" s="8"/>
      <c r="P101" s="8"/>
      <c r="Q101" s="8"/>
      <c r="R101" s="8"/>
      <c r="S101" s="11" t="s">
        <v>51</v>
      </c>
      <c r="U101" s="12" t="str">
        <f>Table1334683[[#This Row],[ID]]</f>
        <v>load_normal_up_ramp_rate_select</v>
      </c>
      <c r="V101" s="8" t="s">
        <v>312</v>
      </c>
      <c r="W101" s="8" t="s">
        <v>316</v>
      </c>
      <c r="X101" s="8" t="s">
        <v>43</v>
      </c>
      <c r="Y101" s="14"/>
      <c r="Z101" s="14"/>
      <c r="AC101" s="8"/>
    </row>
    <row r="102" spans="1:29" s="7" customFormat="1">
      <c r="A102" s="7" t="s">
        <v>102</v>
      </c>
      <c r="B102" s="8" t="s">
        <v>156</v>
      </c>
      <c r="C102" s="8" t="s">
        <v>228</v>
      </c>
      <c r="D102" s="9">
        <v>0.3</v>
      </c>
      <c r="E102" s="8" t="s">
        <v>225</v>
      </c>
      <c r="F102" s="7" t="s">
        <v>41</v>
      </c>
      <c r="I102" s="8">
        <v>1000</v>
      </c>
      <c r="J102" s="7">
        <v>135</v>
      </c>
      <c r="K102" s="7">
        <v>30</v>
      </c>
      <c r="L102" s="7" t="s">
        <v>258</v>
      </c>
      <c r="M102" s="7" t="s">
        <v>315</v>
      </c>
      <c r="N102" s="8" t="s">
        <v>254</v>
      </c>
      <c r="O102" s="8"/>
      <c r="P102" s="8"/>
      <c r="Q102" s="8"/>
      <c r="R102" s="8"/>
      <c r="S102" s="11" t="s">
        <v>53</v>
      </c>
      <c r="U102" s="12" t="str">
        <f>Table1334683[[#This Row],[ID]]</f>
        <v>load_normal_down_ramp_rate_select</v>
      </c>
      <c r="V102" s="8" t="s">
        <v>312</v>
      </c>
      <c r="W102" s="8" t="s">
        <v>317</v>
      </c>
      <c r="X102" s="8" t="s">
        <v>43</v>
      </c>
      <c r="Y102" s="14"/>
      <c r="Z102" s="14"/>
      <c r="AC102" s="8"/>
    </row>
    <row r="103" spans="1:29" s="7" customFormat="1">
      <c r="A103" s="7" t="s">
        <v>103</v>
      </c>
      <c r="B103" s="8" t="s">
        <v>156</v>
      </c>
      <c r="C103" s="8" t="s">
        <v>228</v>
      </c>
      <c r="D103" s="9">
        <v>0.3</v>
      </c>
      <c r="E103" s="8" t="s">
        <v>225</v>
      </c>
      <c r="F103" s="7" t="s">
        <v>41</v>
      </c>
      <c r="I103" s="8">
        <v>1000</v>
      </c>
      <c r="J103" s="7">
        <v>136</v>
      </c>
      <c r="K103" s="7">
        <v>30</v>
      </c>
      <c r="L103" s="7" t="s">
        <v>258</v>
      </c>
      <c r="M103" s="7" t="s">
        <v>315</v>
      </c>
      <c r="N103" s="8" t="s">
        <v>254</v>
      </c>
      <c r="O103" s="8"/>
      <c r="P103" s="8"/>
      <c r="Q103" s="8"/>
      <c r="R103" s="8"/>
      <c r="S103" s="11" t="s">
        <v>55</v>
      </c>
      <c r="U103" s="12" t="str">
        <f>Table1334683[[#This Row],[ID]]</f>
        <v>load_emergency_up_ramp_rate_select</v>
      </c>
      <c r="V103" s="8" t="s">
        <v>312</v>
      </c>
      <c r="W103" s="8" t="s">
        <v>318</v>
      </c>
      <c r="X103" s="8" t="s">
        <v>43</v>
      </c>
      <c r="Y103" s="14"/>
      <c r="Z103" s="14"/>
      <c r="AC103" s="8"/>
    </row>
    <row r="104" spans="1:29" s="7" customFormat="1">
      <c r="A104" s="7" t="s">
        <v>104</v>
      </c>
      <c r="B104" s="8" t="s">
        <v>156</v>
      </c>
      <c r="C104" s="8" t="s">
        <v>228</v>
      </c>
      <c r="D104" s="9">
        <v>0.3</v>
      </c>
      <c r="E104" s="8" t="s">
        <v>225</v>
      </c>
      <c r="F104" s="7" t="s">
        <v>41</v>
      </c>
      <c r="I104" s="8">
        <v>1000</v>
      </c>
      <c r="J104" s="7">
        <v>137</v>
      </c>
      <c r="K104" s="7">
        <v>30</v>
      </c>
      <c r="L104" s="7" t="s">
        <v>258</v>
      </c>
      <c r="M104" s="7" t="s">
        <v>315</v>
      </c>
      <c r="N104" s="8" t="s">
        <v>254</v>
      </c>
      <c r="O104" s="8"/>
      <c r="P104" s="8"/>
      <c r="Q104" s="8"/>
      <c r="R104" s="8"/>
      <c r="S104" s="7" t="s">
        <v>57</v>
      </c>
      <c r="U104" s="12" t="str">
        <f>Table1334683[[#This Row],[ID]]</f>
        <v>load_emergency_down_ramp_rate_select</v>
      </c>
      <c r="V104" s="8" t="s">
        <v>312</v>
      </c>
      <c r="W104" s="8" t="s">
        <v>319</v>
      </c>
      <c r="X104" s="8" t="s">
        <v>43</v>
      </c>
      <c r="Y104" s="14"/>
      <c r="Z104" s="14"/>
      <c r="AC104" s="8"/>
    </row>
    <row r="105" spans="1:29" s="7" customFormat="1">
      <c r="A105" s="7" t="s">
        <v>265</v>
      </c>
      <c r="B105" s="8"/>
      <c r="C105" s="8" t="s">
        <v>228</v>
      </c>
      <c r="D105" s="9">
        <v>0.3</v>
      </c>
      <c r="E105" s="8" t="s">
        <v>225</v>
      </c>
      <c r="F105" s="7" t="s">
        <v>87</v>
      </c>
      <c r="I105" s="8">
        <v>1000</v>
      </c>
      <c r="J105" s="7">
        <v>138</v>
      </c>
      <c r="K105" s="7">
        <v>30</v>
      </c>
      <c r="L105" s="7" t="s">
        <v>258</v>
      </c>
      <c r="M105" s="7" t="s">
        <v>315</v>
      </c>
      <c r="N105" s="8" t="s">
        <v>254</v>
      </c>
      <c r="O105" s="8"/>
      <c r="P105" s="8"/>
      <c r="Q105" s="8"/>
      <c r="R105" s="8"/>
      <c r="S105" s="8"/>
      <c r="T105" s="8"/>
      <c r="U105" s="12" t="str">
        <f>Table1334683[[#This Row],[ID]]</f>
        <v>gen_high_side_voltage</v>
      </c>
      <c r="V105" s="8" t="s">
        <v>312</v>
      </c>
      <c r="W105" s="7" t="s">
        <v>276</v>
      </c>
      <c r="X105" s="8" t="s">
        <v>43</v>
      </c>
      <c r="Y105" s="14"/>
      <c r="Z105" s="14"/>
      <c r="AC105" s="8"/>
    </row>
    <row r="106" spans="1:29" s="7" customFormat="1">
      <c r="A106" s="7" t="s">
        <v>266</v>
      </c>
      <c r="B106" s="8"/>
      <c r="C106" s="8" t="s">
        <v>228</v>
      </c>
      <c r="D106" s="9">
        <v>0.3</v>
      </c>
      <c r="E106" s="8" t="s">
        <v>225</v>
      </c>
      <c r="F106" s="7" t="s">
        <v>87</v>
      </c>
      <c r="I106" s="8">
        <v>1000</v>
      </c>
      <c r="J106" s="7">
        <v>139</v>
      </c>
      <c r="K106" s="7">
        <v>30</v>
      </c>
      <c r="L106" s="7" t="s">
        <v>258</v>
      </c>
      <c r="M106" s="7" t="s">
        <v>315</v>
      </c>
      <c r="N106" s="8" t="s">
        <v>254</v>
      </c>
      <c r="O106" s="8"/>
      <c r="P106" s="8"/>
      <c r="Q106" s="8"/>
      <c r="R106" s="8"/>
      <c r="S106" s="11"/>
      <c r="U106" s="12" t="str">
        <f>Table1334683[[#This Row],[ID]]</f>
        <v>gen_low_side_voltage</v>
      </c>
      <c r="V106" s="8" t="s">
        <v>312</v>
      </c>
      <c r="W106" s="8" t="s">
        <v>275</v>
      </c>
      <c r="X106" s="8" t="s">
        <v>43</v>
      </c>
      <c r="Y106" s="14"/>
      <c r="Z106" s="14"/>
      <c r="AC106" s="8"/>
    </row>
    <row r="107" spans="1:29" s="7" customFormat="1">
      <c r="A107" s="7" t="s">
        <v>267</v>
      </c>
      <c r="B107" s="8"/>
      <c r="C107" s="8" t="s">
        <v>228</v>
      </c>
      <c r="D107" s="9">
        <v>0.3</v>
      </c>
      <c r="E107" s="8" t="s">
        <v>225</v>
      </c>
      <c r="F107" s="7" t="s">
        <v>41</v>
      </c>
      <c r="I107" s="8">
        <v>1000</v>
      </c>
      <c r="J107" s="7">
        <v>140</v>
      </c>
      <c r="K107" s="7">
        <v>30</v>
      </c>
      <c r="L107" s="7" t="s">
        <v>258</v>
      </c>
      <c r="M107" s="7" t="s">
        <v>315</v>
      </c>
      <c r="N107" s="8" t="s">
        <v>254</v>
      </c>
      <c r="O107" s="8"/>
      <c r="P107" s="8"/>
      <c r="Q107" s="8"/>
      <c r="R107" s="8"/>
      <c r="S107" s="11"/>
      <c r="U107" s="12" t="str">
        <f>Table1334683[[#This Row],[ID]]</f>
        <v>gen_transformer_flow_mw</v>
      </c>
      <c r="V107" s="8" t="s">
        <v>312</v>
      </c>
      <c r="W107" s="8" t="s">
        <v>274</v>
      </c>
      <c r="X107" s="8" t="s">
        <v>43</v>
      </c>
      <c r="Y107" s="14"/>
      <c r="Z107" s="14"/>
      <c r="AC107" s="8"/>
    </row>
    <row r="108" spans="1:29" s="7" customFormat="1">
      <c r="A108" s="7" t="s">
        <v>268</v>
      </c>
      <c r="B108" s="8"/>
      <c r="C108" s="8" t="s">
        <v>228</v>
      </c>
      <c r="D108" s="9">
        <v>0.3</v>
      </c>
      <c r="E108" s="8" t="s">
        <v>225</v>
      </c>
      <c r="F108" s="7" t="s">
        <v>130</v>
      </c>
      <c r="I108" s="8">
        <v>1000</v>
      </c>
      <c r="J108" s="7">
        <v>141</v>
      </c>
      <c r="K108" s="7">
        <v>30</v>
      </c>
      <c r="L108" s="7" t="s">
        <v>258</v>
      </c>
      <c r="M108" s="7" t="s">
        <v>315</v>
      </c>
      <c r="N108" s="8" t="s">
        <v>254</v>
      </c>
      <c r="O108" s="8"/>
      <c r="P108" s="8"/>
      <c r="Q108" s="8"/>
      <c r="R108" s="8"/>
      <c r="S108" s="11"/>
      <c r="U108" s="12" t="str">
        <f>Table1334683[[#This Row],[ID]]</f>
        <v>gen_transformer_flow_mv</v>
      </c>
      <c r="V108" s="8" t="s">
        <v>312</v>
      </c>
      <c r="W108" s="8" t="s">
        <v>273</v>
      </c>
      <c r="X108" s="8" t="s">
        <v>43</v>
      </c>
      <c r="Y108" s="14"/>
      <c r="Z108" s="14"/>
      <c r="AC108" s="8"/>
    </row>
    <row r="109" spans="1:29" s="7" customFormat="1">
      <c r="A109" s="7" t="s">
        <v>269</v>
      </c>
      <c r="B109" s="8"/>
      <c r="C109" s="8" t="s">
        <v>228</v>
      </c>
      <c r="D109" s="9">
        <v>0.3</v>
      </c>
      <c r="E109" s="8" t="s">
        <v>225</v>
      </c>
      <c r="F109" s="7" t="s">
        <v>41</v>
      </c>
      <c r="I109" s="8">
        <v>1000</v>
      </c>
      <c r="J109" s="7">
        <v>142</v>
      </c>
      <c r="K109" s="7">
        <v>30</v>
      </c>
      <c r="L109" s="7" t="s">
        <v>258</v>
      </c>
      <c r="M109" s="7" t="s">
        <v>315</v>
      </c>
      <c r="N109" s="8" t="s">
        <v>254</v>
      </c>
      <c r="O109" s="8"/>
      <c r="P109" s="8"/>
      <c r="Q109" s="8"/>
      <c r="R109" s="8"/>
      <c r="U109" s="12" t="str">
        <f>Table1334683[[#This Row],[ID]]</f>
        <v>gen_load_mw</v>
      </c>
      <c r="V109" s="8" t="s">
        <v>312</v>
      </c>
      <c r="W109" s="8" t="s">
        <v>272</v>
      </c>
      <c r="X109" s="8" t="s">
        <v>43</v>
      </c>
      <c r="Y109" s="14"/>
      <c r="Z109" s="14"/>
      <c r="AC109" s="8"/>
    </row>
    <row r="110" spans="1:29" s="7" customFormat="1">
      <c r="A110" s="7" t="s">
        <v>270</v>
      </c>
      <c r="B110" s="8"/>
      <c r="C110" s="8" t="s">
        <v>228</v>
      </c>
      <c r="D110" s="9">
        <v>0.3</v>
      </c>
      <c r="E110" s="8" t="s">
        <v>225</v>
      </c>
      <c r="F110" s="7" t="s">
        <v>130</v>
      </c>
      <c r="I110" s="8">
        <v>1000</v>
      </c>
      <c r="J110" s="7">
        <v>143</v>
      </c>
      <c r="K110" s="7">
        <v>30</v>
      </c>
      <c r="L110" s="7" t="s">
        <v>258</v>
      </c>
      <c r="M110" s="7" t="s">
        <v>315</v>
      </c>
      <c r="N110" s="8" t="s">
        <v>254</v>
      </c>
      <c r="O110" s="8"/>
      <c r="P110" s="8"/>
      <c r="Q110" s="8"/>
      <c r="R110" s="8"/>
      <c r="S110" s="8"/>
      <c r="T110" s="8"/>
      <c r="U110" s="12" t="str">
        <f>Table1334683[[#This Row],[ID]]</f>
        <v>gen_load_mv</v>
      </c>
      <c r="V110" s="8" t="s">
        <v>312</v>
      </c>
      <c r="W110" s="7" t="s">
        <v>271</v>
      </c>
      <c r="X110" s="8" t="s">
        <v>43</v>
      </c>
      <c r="Y110" s="14"/>
      <c r="Z110" s="14"/>
      <c r="AC110" s="8"/>
    </row>
    <row r="111" spans="1:29" s="7" customFormat="1">
      <c r="A111" s="7" t="s">
        <v>81</v>
      </c>
      <c r="B111" s="8" t="s">
        <v>156</v>
      </c>
      <c r="C111" s="8" t="s">
        <v>230</v>
      </c>
      <c r="D111" s="9">
        <v>0.6</v>
      </c>
      <c r="E111" s="8" t="s">
        <v>226</v>
      </c>
      <c r="F111" s="7" t="s">
        <v>82</v>
      </c>
      <c r="I111" s="8"/>
      <c r="J111" s="7">
        <v>100</v>
      </c>
      <c r="K111" s="7">
        <v>1</v>
      </c>
      <c r="N111" s="8" t="s">
        <v>150</v>
      </c>
      <c r="O111" s="8"/>
      <c r="P111" s="8"/>
      <c r="Q111" s="8"/>
      <c r="R111" s="8"/>
      <c r="S111" s="11" t="s">
        <v>83</v>
      </c>
      <c r="T111" s="13"/>
      <c r="U111" s="12" t="str">
        <f>Table1334683[[#This Row],[ID]]</f>
        <v>gen_ds1_status</v>
      </c>
      <c r="V111" s="8" t="s">
        <v>312</v>
      </c>
      <c r="W111" s="8" t="s">
        <v>179</v>
      </c>
      <c r="X111" s="8" t="s">
        <v>43</v>
      </c>
      <c r="Y111" s="8"/>
      <c r="Z111" s="8"/>
      <c r="AA111" s="8"/>
      <c r="AB111" s="8"/>
      <c r="AC111" s="8"/>
    </row>
    <row r="112" spans="1:29" s="7" customFormat="1">
      <c r="A112" s="7" t="s">
        <v>84</v>
      </c>
      <c r="B112" s="8" t="s">
        <v>156</v>
      </c>
      <c r="C112" s="8" t="s">
        <v>230</v>
      </c>
      <c r="D112" s="9">
        <v>0.6</v>
      </c>
      <c r="E112" s="8" t="s">
        <v>226</v>
      </c>
      <c r="F112" s="7" t="s">
        <v>82</v>
      </c>
      <c r="I112" s="8"/>
      <c r="J112" s="7">
        <v>101</v>
      </c>
      <c r="K112" s="7">
        <v>1</v>
      </c>
      <c r="N112" s="8" t="s">
        <v>150</v>
      </c>
      <c r="O112" s="8"/>
      <c r="P112" s="8"/>
      <c r="Q112" s="8"/>
      <c r="R112" s="8"/>
      <c r="S112" s="11" t="s">
        <v>83</v>
      </c>
      <c r="T112" s="13"/>
      <c r="U112" s="12" t="str">
        <f>Table1334683[[#This Row],[ID]]</f>
        <v>gen_52m_status</v>
      </c>
      <c r="V112" s="8" t="s">
        <v>312</v>
      </c>
      <c r="W112" s="8" t="s">
        <v>180</v>
      </c>
      <c r="X112" s="8" t="s">
        <v>43</v>
      </c>
      <c r="Y112" s="8"/>
      <c r="Z112" s="8"/>
      <c r="AA112" s="8"/>
      <c r="AB112" s="8"/>
      <c r="AC112" s="8"/>
    </row>
    <row r="113" spans="1:29" s="7" customFormat="1">
      <c r="A113" s="7" t="s">
        <v>85</v>
      </c>
      <c r="B113" s="8" t="s">
        <v>156</v>
      </c>
      <c r="C113" s="8" t="s">
        <v>230</v>
      </c>
      <c r="D113" s="9">
        <v>0.6</v>
      </c>
      <c r="E113" s="8" t="s">
        <v>226</v>
      </c>
      <c r="F113" s="7" t="s">
        <v>82</v>
      </c>
      <c r="I113" s="8"/>
      <c r="J113" s="7">
        <v>102</v>
      </c>
      <c r="K113" s="7">
        <v>1</v>
      </c>
      <c r="N113" s="8" t="s">
        <v>150</v>
      </c>
      <c r="O113" s="8"/>
      <c r="P113" s="8"/>
      <c r="Q113" s="8"/>
      <c r="R113" s="8"/>
      <c r="S113" s="11" t="s">
        <v>83</v>
      </c>
      <c r="T113" s="13"/>
      <c r="U113" s="12" t="str">
        <f>Table1334683[[#This Row],[ID]]</f>
        <v>gen_pseudo_switch_status</v>
      </c>
      <c r="V113" s="8" t="s">
        <v>312</v>
      </c>
      <c r="W113" s="8" t="s">
        <v>181</v>
      </c>
      <c r="X113" s="8" t="s">
        <v>43</v>
      </c>
      <c r="Y113" s="8"/>
      <c r="Z113" s="8"/>
      <c r="AA113" s="8"/>
      <c r="AB113" s="8"/>
      <c r="AC113" s="8"/>
    </row>
    <row r="114" spans="1:29" s="7" customFormat="1">
      <c r="A114" s="7" t="s">
        <v>238</v>
      </c>
      <c r="B114" s="8" t="s">
        <v>156</v>
      </c>
      <c r="C114" s="8" t="s">
        <v>230</v>
      </c>
      <c r="D114" s="9">
        <v>0.6</v>
      </c>
      <c r="E114" s="8" t="s">
        <v>226</v>
      </c>
      <c r="F114" s="7" t="s">
        <v>82</v>
      </c>
      <c r="I114" s="8"/>
      <c r="J114" s="7">
        <v>103</v>
      </c>
      <c r="K114" s="7">
        <v>1</v>
      </c>
      <c r="N114" s="8" t="s">
        <v>150</v>
      </c>
      <c r="O114" s="8"/>
      <c r="P114" s="8"/>
      <c r="Q114" s="8"/>
      <c r="R114" s="8"/>
      <c r="S114" s="11"/>
      <c r="T114" s="13"/>
      <c r="U114" s="12" t="str">
        <f>Table1334683[[#This Row],[ID]]</f>
        <v>gen_avr_status</v>
      </c>
      <c r="V114" s="8" t="s">
        <v>312</v>
      </c>
      <c r="W114" s="8" t="s">
        <v>239</v>
      </c>
      <c r="X114" s="8" t="s">
        <v>43</v>
      </c>
      <c r="Y114" s="8"/>
      <c r="Z114" s="8"/>
      <c r="AA114" s="8"/>
      <c r="AB114" s="8"/>
      <c r="AC114" s="8"/>
    </row>
    <row r="115" spans="1:29" s="7" customFormat="1">
      <c r="A115" s="7" t="s">
        <v>117</v>
      </c>
      <c r="B115" s="8" t="s">
        <v>156</v>
      </c>
      <c r="C115" s="8" t="s">
        <v>230</v>
      </c>
      <c r="D115" s="9">
        <v>0.6</v>
      </c>
      <c r="E115" s="8" t="s">
        <v>226</v>
      </c>
      <c r="F115" s="7" t="s">
        <v>82</v>
      </c>
      <c r="I115" s="8"/>
      <c r="J115" s="7">
        <v>104</v>
      </c>
      <c r="K115" s="7">
        <v>1</v>
      </c>
      <c r="N115" s="8" t="s">
        <v>150</v>
      </c>
      <c r="O115" s="8"/>
      <c r="P115" s="8"/>
      <c r="Q115" s="8"/>
      <c r="R115" s="8"/>
      <c r="S115" s="11" t="s">
        <v>83</v>
      </c>
      <c r="T115" s="13"/>
      <c r="U115" s="12" t="str">
        <f>Table1334683[[#This Row],[ID]]</f>
        <v>load_pseudo_switch_status</v>
      </c>
      <c r="V115" s="8" t="s">
        <v>312</v>
      </c>
      <c r="W115" s="8" t="s">
        <v>215</v>
      </c>
      <c r="X115" s="8" t="s">
        <v>43</v>
      </c>
      <c r="Y115" s="8"/>
      <c r="Z115" s="8"/>
      <c r="AA115" s="8"/>
      <c r="AB115" s="8"/>
      <c r="AC115" s="8"/>
    </row>
    <row r="116" spans="1:29" s="7" customFormat="1">
      <c r="A116" s="7" t="s">
        <v>277</v>
      </c>
      <c r="C116" s="8" t="s">
        <v>230</v>
      </c>
      <c r="D116" s="9">
        <v>0.6</v>
      </c>
      <c r="E116" s="8" t="s">
        <v>226</v>
      </c>
      <c r="F116" s="7" t="s">
        <v>82</v>
      </c>
      <c r="J116" s="7">
        <v>105</v>
      </c>
      <c r="K116" s="7">
        <v>1</v>
      </c>
      <c r="N116" s="8" t="s">
        <v>150</v>
      </c>
      <c r="S116" s="11" t="s">
        <v>83</v>
      </c>
      <c r="U116" s="12" t="str">
        <f>Table1334683[[#This Row],[ID]]</f>
        <v>gen_sw1_status</v>
      </c>
      <c r="V116" s="8" t="s">
        <v>312</v>
      </c>
      <c r="W116" s="7" t="s">
        <v>279</v>
      </c>
      <c r="X116" s="8" t="s">
        <v>43</v>
      </c>
    </row>
    <row r="117" spans="1:29" s="7" customFormat="1">
      <c r="A117" s="7" t="s">
        <v>278</v>
      </c>
      <c r="C117" s="8" t="s">
        <v>230</v>
      </c>
      <c r="D117" s="9">
        <v>0.6</v>
      </c>
      <c r="E117" s="8" t="s">
        <v>226</v>
      </c>
      <c r="F117" s="7" t="s">
        <v>82</v>
      </c>
      <c r="J117" s="7">
        <v>106</v>
      </c>
      <c r="K117" s="7">
        <v>1</v>
      </c>
      <c r="N117" s="8" t="s">
        <v>150</v>
      </c>
      <c r="S117" s="11" t="s">
        <v>83</v>
      </c>
      <c r="U117" s="12" t="str">
        <f>Table1334683[[#This Row],[ID]]</f>
        <v>gen_pseudo_breaker_status</v>
      </c>
      <c r="V117" s="8" t="s">
        <v>312</v>
      </c>
      <c r="W117" s="7" t="s">
        <v>280</v>
      </c>
      <c r="X117" s="8" t="s">
        <v>43</v>
      </c>
    </row>
    <row r="118" spans="1:29" s="7" customFormat="1">
      <c r="A118" s="26" t="s">
        <v>297</v>
      </c>
      <c r="B118" s="26" t="s">
        <v>300</v>
      </c>
      <c r="C118" s="8" t="s">
        <v>230</v>
      </c>
      <c r="D118" s="9">
        <v>0.6</v>
      </c>
      <c r="E118" s="8" t="s">
        <v>226</v>
      </c>
      <c r="F118" s="26" t="s">
        <v>82</v>
      </c>
      <c r="G118" s="27"/>
      <c r="H118" s="27"/>
      <c r="I118" s="28"/>
      <c r="J118" s="27">
        <v>107</v>
      </c>
      <c r="K118" s="7">
        <v>1</v>
      </c>
      <c r="N118" s="26" t="s">
        <v>150</v>
      </c>
      <c r="O118" s="26"/>
      <c r="P118" s="26"/>
      <c r="Q118" s="26"/>
      <c r="R118" s="26"/>
      <c r="S118" s="29"/>
      <c r="T118" s="29"/>
      <c r="U118" s="12" t="str">
        <f>Table1334683[[#This Row],[ID]]</f>
        <v>reg_manual_override</v>
      </c>
      <c r="V118" s="26" t="s">
        <v>312</v>
      </c>
      <c r="W118" s="26" t="s">
        <v>298</v>
      </c>
      <c r="X118" s="26" t="s">
        <v>43</v>
      </c>
      <c r="Y118" s="12"/>
      <c r="Z118" s="12"/>
      <c r="AA118" s="8"/>
      <c r="AB118" s="8"/>
      <c r="AC118" s="12"/>
    </row>
    <row r="119" spans="1:29" s="20" customFormat="1">
      <c r="A119" s="20" t="s">
        <v>94</v>
      </c>
      <c r="B119" s="21" t="s">
        <v>158</v>
      </c>
      <c r="C119" s="21" t="s">
        <v>231</v>
      </c>
      <c r="D119" s="22">
        <v>0.3</v>
      </c>
      <c r="E119" s="21" t="s">
        <v>248</v>
      </c>
      <c r="F119" s="20" t="s">
        <v>82</v>
      </c>
      <c r="I119" s="21"/>
      <c r="J119" s="20">
        <v>100</v>
      </c>
      <c r="K119" s="20">
        <v>12</v>
      </c>
      <c r="N119" s="21" t="s">
        <v>150</v>
      </c>
      <c r="O119" s="21"/>
      <c r="P119" s="21"/>
      <c r="Q119" s="21"/>
      <c r="R119" s="21"/>
      <c r="S119" s="21"/>
      <c r="T119" s="21"/>
      <c r="U119" s="12" t="str">
        <f>Table1334683[[#This Row],[ID]]</f>
        <v>gen_curtailment_flag</v>
      </c>
      <c r="V119" s="21" t="s">
        <v>312</v>
      </c>
      <c r="W119" s="21" t="s">
        <v>188</v>
      </c>
      <c r="X119" s="21" t="s">
        <v>43</v>
      </c>
      <c r="Y119" s="23"/>
      <c r="Z119" s="23"/>
      <c r="AC119" s="21"/>
    </row>
    <row r="120" spans="1:29" s="20" customFormat="1">
      <c r="A120" s="20" t="s">
        <v>95</v>
      </c>
      <c r="B120" s="21" t="s">
        <v>158</v>
      </c>
      <c r="C120" s="21" t="s">
        <v>231</v>
      </c>
      <c r="D120" s="22">
        <v>0.3</v>
      </c>
      <c r="E120" s="21" t="s">
        <v>248</v>
      </c>
      <c r="F120" s="20" t="s">
        <v>82</v>
      </c>
      <c r="I120" s="21"/>
      <c r="J120" s="20">
        <v>101</v>
      </c>
      <c r="K120" s="20">
        <v>12</v>
      </c>
      <c r="N120" s="21" t="s">
        <v>150</v>
      </c>
      <c r="O120" s="21"/>
      <c r="P120" s="21"/>
      <c r="Q120" s="21"/>
      <c r="R120" s="21"/>
      <c r="S120" s="21"/>
      <c r="T120" s="21"/>
      <c r="U120" s="12" t="str">
        <f>Table1334683[[#This Row],[ID]]</f>
        <v>gen_scct_flag</v>
      </c>
      <c r="V120" s="21" t="s">
        <v>312</v>
      </c>
      <c r="W120" s="21" t="s">
        <v>189</v>
      </c>
      <c r="X120" s="21" t="s">
        <v>43</v>
      </c>
      <c r="Y120" s="23"/>
      <c r="Z120" s="23"/>
      <c r="AC120" s="21"/>
    </row>
    <row r="121" spans="1:29" s="20" customFormat="1">
      <c r="A121" s="20" t="s">
        <v>96</v>
      </c>
      <c r="B121" s="21" t="s">
        <v>158</v>
      </c>
      <c r="C121" s="21" t="s">
        <v>231</v>
      </c>
      <c r="D121" s="22">
        <v>0.3</v>
      </c>
      <c r="E121" s="21" t="s">
        <v>248</v>
      </c>
      <c r="F121" s="20" t="s">
        <v>82</v>
      </c>
      <c r="I121" s="21"/>
      <c r="J121" s="20">
        <v>102</v>
      </c>
      <c r="K121" s="20">
        <v>12</v>
      </c>
      <c r="N121" s="21" t="s">
        <v>150</v>
      </c>
      <c r="O121" s="21"/>
      <c r="P121" s="21"/>
      <c r="Q121" s="21"/>
      <c r="R121" s="21"/>
      <c r="S121" s="21"/>
      <c r="T121" s="21"/>
      <c r="U121" s="12" t="str">
        <f>Table1334683[[#This Row],[ID]]</f>
        <v>gen_ns_deployed_flag</v>
      </c>
      <c r="V121" s="21" t="s">
        <v>312</v>
      </c>
      <c r="W121" s="21" t="s">
        <v>190</v>
      </c>
      <c r="X121" s="21" t="s">
        <v>43</v>
      </c>
      <c r="Y121" s="23"/>
      <c r="Z121" s="23"/>
      <c r="AC121" s="21"/>
    </row>
    <row r="122" spans="1:29" s="20" customFormat="1">
      <c r="A122" s="21" t="s">
        <v>121</v>
      </c>
      <c r="B122" s="21" t="s">
        <v>158</v>
      </c>
      <c r="C122" s="21" t="s">
        <v>231</v>
      </c>
      <c r="D122" s="22">
        <v>0.3</v>
      </c>
      <c r="E122" s="21" t="s">
        <v>248</v>
      </c>
      <c r="F122" s="21" t="s">
        <v>82</v>
      </c>
      <c r="I122" s="24"/>
      <c r="J122" s="20">
        <v>130</v>
      </c>
      <c r="K122" s="20">
        <v>12</v>
      </c>
      <c r="N122" s="21" t="s">
        <v>150</v>
      </c>
      <c r="O122" s="21"/>
      <c r="P122" s="21"/>
      <c r="Q122" s="21"/>
      <c r="R122" s="21"/>
      <c r="S122" s="25"/>
      <c r="T122" s="25"/>
      <c r="U122" s="12" t="str">
        <f>Table1334683[[#This Row],[ID]]</f>
        <v>load_curtailment_flag</v>
      </c>
      <c r="V122" s="21" t="s">
        <v>312</v>
      </c>
      <c r="W122" s="21" t="s">
        <v>219</v>
      </c>
      <c r="X122" s="21" t="s">
        <v>43</v>
      </c>
      <c r="Y122" s="24"/>
      <c r="Z122" s="24"/>
      <c r="AA122" s="21"/>
      <c r="AB122" s="21"/>
      <c r="AC122" s="24"/>
    </row>
    <row r="123" spans="1:29" s="20" customFormat="1">
      <c r="A123" s="21" t="s">
        <v>122</v>
      </c>
      <c r="B123" s="21" t="s">
        <v>158</v>
      </c>
      <c r="C123" s="21" t="s">
        <v>231</v>
      </c>
      <c r="D123" s="22">
        <v>0.3</v>
      </c>
      <c r="E123" s="21" t="s">
        <v>248</v>
      </c>
      <c r="F123" s="21" t="s">
        <v>82</v>
      </c>
      <c r="I123" s="24"/>
      <c r="J123" s="20">
        <v>131</v>
      </c>
      <c r="K123" s="20">
        <v>12</v>
      </c>
      <c r="N123" s="21" t="s">
        <v>150</v>
      </c>
      <c r="O123" s="21"/>
      <c r="P123" s="21"/>
      <c r="Q123" s="21"/>
      <c r="R123" s="21"/>
      <c r="S123" s="25"/>
      <c r="T123" s="25"/>
      <c r="U123" s="12" t="str">
        <f>Table1334683[[#This Row],[ID]]</f>
        <v>load_scct_flag</v>
      </c>
      <c r="V123" s="21" t="s">
        <v>312</v>
      </c>
      <c r="W123" s="21" t="s">
        <v>220</v>
      </c>
      <c r="X123" s="21" t="s">
        <v>43</v>
      </c>
      <c r="Y123" s="24"/>
      <c r="Z123" s="24"/>
      <c r="AA123" s="21"/>
      <c r="AB123" s="21"/>
      <c r="AC123" s="24"/>
    </row>
    <row r="124" spans="1:29" s="20" customFormat="1">
      <c r="A124" s="21" t="s">
        <v>123</v>
      </c>
      <c r="B124" s="21" t="s">
        <v>158</v>
      </c>
      <c r="C124" s="21" t="s">
        <v>231</v>
      </c>
      <c r="D124" s="22">
        <v>0.3</v>
      </c>
      <c r="E124" s="21" t="s">
        <v>248</v>
      </c>
      <c r="F124" s="21" t="s">
        <v>82</v>
      </c>
      <c r="I124" s="24"/>
      <c r="J124" s="20">
        <v>132</v>
      </c>
      <c r="K124" s="20">
        <v>12</v>
      </c>
      <c r="N124" s="21" t="s">
        <v>150</v>
      </c>
      <c r="O124" s="21"/>
      <c r="P124" s="21"/>
      <c r="Q124" s="21"/>
      <c r="R124" s="21"/>
      <c r="S124" s="25"/>
      <c r="T124" s="25"/>
      <c r="U124" s="12" t="str">
        <f>Table1334683[[#This Row],[ID]]</f>
        <v>load_ns_deployed_flag</v>
      </c>
      <c r="V124" s="21" t="s">
        <v>312</v>
      </c>
      <c r="W124" s="21" t="s">
        <v>221</v>
      </c>
      <c r="X124" s="21" t="s">
        <v>43</v>
      </c>
      <c r="Y124" s="24"/>
      <c r="Z124" s="24"/>
      <c r="AA124" s="21"/>
      <c r="AB124" s="21"/>
      <c r="AC124" s="24"/>
    </row>
    <row r="125" spans="1:29" s="20" customFormat="1">
      <c r="A125" s="21" t="s">
        <v>124</v>
      </c>
      <c r="B125" s="21" t="s">
        <v>158</v>
      </c>
      <c r="C125" s="21" t="s">
        <v>231</v>
      </c>
      <c r="D125" s="22">
        <v>0.3</v>
      </c>
      <c r="E125" s="21" t="s">
        <v>248</v>
      </c>
      <c r="F125" s="21" t="s">
        <v>82</v>
      </c>
      <c r="I125" s="24"/>
      <c r="J125" s="20">
        <v>133</v>
      </c>
      <c r="K125" s="20">
        <v>12</v>
      </c>
      <c r="N125" s="21" t="s">
        <v>150</v>
      </c>
      <c r="O125" s="21"/>
      <c r="P125" s="21"/>
      <c r="Q125" s="21"/>
      <c r="R125" s="21"/>
      <c r="S125" s="25"/>
      <c r="T125" s="25"/>
      <c r="U125" s="12" t="str">
        <f>Table1334683[[#This Row],[ID]]</f>
        <v>load_rrs_deployed_flag</v>
      </c>
      <c r="V125" s="21" t="s">
        <v>312</v>
      </c>
      <c r="W125" s="21" t="s">
        <v>222</v>
      </c>
      <c r="X125" s="21" t="s">
        <v>43</v>
      </c>
      <c r="Y125" s="24"/>
      <c r="Z125" s="24"/>
      <c r="AA125" s="21"/>
      <c r="AB125" s="21"/>
      <c r="AC125" s="24"/>
    </row>
    <row r="126" spans="1:29" s="31" customFormat="1">
      <c r="A126" s="26" t="s">
        <v>313</v>
      </c>
      <c r="B126" s="26" t="s">
        <v>157</v>
      </c>
      <c r="C126" s="26" t="s">
        <v>231</v>
      </c>
      <c r="D126" s="32">
        <v>0.3</v>
      </c>
      <c r="E126" s="32" t="s">
        <v>248</v>
      </c>
      <c r="F126" s="26" t="s">
        <v>82</v>
      </c>
      <c r="G126" s="27"/>
      <c r="H126" s="26"/>
      <c r="I126" s="28"/>
      <c r="J126" s="27">
        <v>134</v>
      </c>
      <c r="K126" s="27">
        <v>12</v>
      </c>
      <c r="L126" s="27"/>
      <c r="M126" s="27"/>
      <c r="N126" s="26" t="s">
        <v>150</v>
      </c>
      <c r="O126" s="26"/>
      <c r="P126" s="26"/>
      <c r="Q126" s="26"/>
      <c r="R126" s="26"/>
      <c r="S126" s="29"/>
      <c r="T126" s="29"/>
      <c r="U126" s="28" t="str">
        <f t="shared" ref="U126" si="0">W126</f>
        <v>reg_manual_override_feedback</v>
      </c>
      <c r="V126" s="26" t="s">
        <v>312</v>
      </c>
      <c r="W126" s="26" t="s">
        <v>314</v>
      </c>
      <c r="X126" s="26" t="s">
        <v>43</v>
      </c>
      <c r="Y126" s="28"/>
      <c r="Z126" s="28"/>
      <c r="AA126" s="26"/>
      <c r="AB126" s="26"/>
      <c r="AC126" s="28"/>
    </row>
    <row r="127" spans="1:29">
      <c r="R127" s="30"/>
      <c r="S127" s="30"/>
    </row>
    <row r="128" spans="1:29">
      <c r="R128" s="30"/>
      <c r="S128" s="30"/>
    </row>
    <row r="129" s="30" customFormat="1"/>
    <row r="130" s="30" customFormat="1"/>
    <row r="131" s="30" customFormat="1"/>
    <row r="132" s="30" customFormat="1"/>
    <row r="133" s="30" customFormat="1"/>
    <row r="134" s="30" customFormat="1"/>
    <row r="135" s="30" customFormat="1"/>
  </sheetData>
  <mergeCells count="2">
    <mergeCell ref="U3:V3"/>
    <mergeCell ref="U14:V14"/>
  </mergeCells>
  <conditionalFormatting sqref="U18:U125">
    <cfRule type="duplicateValues" dxfId="33" priority="13"/>
  </conditionalFormatting>
  <conditionalFormatting sqref="U126">
    <cfRule type="duplicateValues" dxfId="32" priority="2"/>
  </conditionalFormatting>
  <conditionalFormatting sqref="U126">
    <cfRule type="duplicateValues" dxfId="31" priority="3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TX10 Range (100)</vt:lpstr>
      <vt:lpstr>TX100 Range (100)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Jasen Liu</cp:lastModifiedBy>
  <dcterms:created xsi:type="dcterms:W3CDTF">2020-06-26T17:11:50Z</dcterms:created>
  <dcterms:modified xsi:type="dcterms:W3CDTF">2022-10-17T17:55:22Z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baa1a6-d374-4699-9530-c7865f4b83b0_Enabled">
    <vt:lpwstr>true</vt:lpwstr>
  </property>
  <property fmtid="{D5CDD505-2E9C-101B-9397-08002B2CF9AE}" pid="3" name="MSIP_Label_c1baa1a6-d374-4699-9530-c7865f4b83b0_SetDate">
    <vt:lpwstr>2022-10-17T13:21:20Z</vt:lpwstr>
  </property>
  <property fmtid="{D5CDD505-2E9C-101B-9397-08002B2CF9AE}" pid="4" name="MSIP_Label_c1baa1a6-d374-4699-9530-c7865f4b83b0_Method">
    <vt:lpwstr>Standard</vt:lpwstr>
  </property>
  <property fmtid="{D5CDD505-2E9C-101B-9397-08002B2CF9AE}" pid="5" name="MSIP_Label_c1baa1a6-d374-4699-9530-c7865f4b83b0_Name">
    <vt:lpwstr>Non-Public</vt:lpwstr>
  </property>
  <property fmtid="{D5CDD505-2E9C-101B-9397-08002B2CF9AE}" pid="6" name="MSIP_Label_c1baa1a6-d374-4699-9530-c7865f4b83b0_SiteId">
    <vt:lpwstr>79c5cf82-8360-407c-8ee6-ec7903dd2d1a</vt:lpwstr>
  </property>
  <property fmtid="{D5CDD505-2E9C-101B-9397-08002B2CF9AE}" pid="7" name="MSIP_Label_c1baa1a6-d374-4699-9530-c7865f4b83b0_ActionId">
    <vt:lpwstr>219e1979-2f46-4b76-b070-6deedcbbe33a</vt:lpwstr>
  </property>
  <property fmtid="{D5CDD505-2E9C-101B-9397-08002B2CF9AE}" pid="8" name="MSIP_Label_c1baa1a6-d374-4699-9530-c7865f4b83b0_ContentBits">
    <vt:lpwstr>0</vt:lpwstr>
  </property>
</Properties>
</file>