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YenyHauChen\Dropbox (FlexGen)\PC\Downloads\"/>
    </mc:Choice>
  </mc:AlternateContent>
  <xr:revisionPtr revIDLastSave="0" documentId="13_ncr:1_{B8BF6CBE-BCF0-4E2A-B48A-CAA9D0FBFDD0}" xr6:coauthVersionLast="47" xr6:coauthVersionMax="47" xr10:uidLastSave="{00000000-0000-0000-0000-000000000000}"/>
  <bookViews>
    <workbookView xWindow="-28920" yWindow="2280" windowWidth="29040" windowHeight="15840" activeTab="1" xr2:uid="{1E3A9A4D-6002-4844-A3E6-E5D737555E4E}"/>
  </bookViews>
  <sheets>
    <sheet name="Sheet3" sheetId="3" r:id="rId1"/>
    <sheet name="04_26_2022"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89" i="4" l="1"/>
  <c r="K188" i="4"/>
  <c r="K190" i="4"/>
  <c r="K187" i="4"/>
  <c r="K166" i="4"/>
  <c r="K26" i="4"/>
  <c r="K157" i="4"/>
  <c r="K131" i="4"/>
  <c r="K116" i="4"/>
  <c r="K115" i="4"/>
  <c r="K101" i="4"/>
  <c r="K102" i="4"/>
  <c r="K103" i="4"/>
  <c r="K104" i="4"/>
  <c r="K105" i="4"/>
  <c r="K106" i="4"/>
  <c r="K107" i="4"/>
  <c r="K108" i="4"/>
  <c r="K109" i="4"/>
  <c r="K110" i="4"/>
  <c r="K111" i="4"/>
  <c r="K112" i="4"/>
  <c r="K113" i="4"/>
  <c r="K114" i="4"/>
  <c r="K85" i="4"/>
  <c r="K86" i="4"/>
  <c r="K87" i="4"/>
  <c r="K88" i="4"/>
  <c r="K89" i="4"/>
  <c r="K90" i="4"/>
  <c r="K91" i="4"/>
  <c r="K92" i="4"/>
  <c r="K93" i="4"/>
  <c r="K94" i="4"/>
  <c r="K95" i="4"/>
  <c r="K96" i="4"/>
  <c r="K97" i="4"/>
  <c r="K98" i="4"/>
  <c r="K99" i="4"/>
  <c r="K100" i="4"/>
  <c r="K84" i="4"/>
  <c r="K78" i="4"/>
  <c r="K79" i="4"/>
  <c r="K80" i="4"/>
  <c r="K81" i="4"/>
  <c r="K82" i="4"/>
  <c r="K83" i="4"/>
  <c r="K70" i="4"/>
  <c r="K71" i="4"/>
  <c r="K72" i="4"/>
  <c r="K73" i="4"/>
  <c r="K74" i="4"/>
  <c r="K75" i="4"/>
  <c r="K76" i="4"/>
  <c r="K77" i="4"/>
  <c r="K69" i="4"/>
  <c r="K65" i="4"/>
  <c r="K66" i="4"/>
  <c r="K67" i="4"/>
  <c r="K68" i="4"/>
  <c r="K59" i="4"/>
  <c r="K60" i="4"/>
  <c r="K61" i="4"/>
  <c r="K62" i="4"/>
  <c r="K63" i="4"/>
  <c r="K64" i="4"/>
  <c r="K54" i="4"/>
  <c r="K55" i="4"/>
  <c r="K56" i="4"/>
  <c r="K57" i="4"/>
  <c r="K58" i="4"/>
  <c r="K52" i="4"/>
  <c r="K53" i="4"/>
  <c r="K38" i="4"/>
  <c r="K37" i="4"/>
  <c r="K34" i="4"/>
  <c r="K35" i="4"/>
  <c r="K36" i="4"/>
  <c r="J15" i="4"/>
  <c r="J28" i="4"/>
  <c r="K27" i="4"/>
  <c r="K25" i="4"/>
  <c r="K24" i="4"/>
  <c r="K23" i="4"/>
  <c r="K22" i="4"/>
  <c r="K21" i="4"/>
  <c r="K20" i="4"/>
  <c r="K19" i="4"/>
  <c r="K18" i="4"/>
  <c r="K17" i="4"/>
  <c r="K203" i="4"/>
  <c r="K204" i="4"/>
  <c r="K205" i="4"/>
  <c r="K206" i="4"/>
  <c r="K207" i="4"/>
  <c r="K208" i="4"/>
  <c r="K209" i="4"/>
  <c r="K210" i="4"/>
  <c r="K211" i="4"/>
  <c r="K212" i="4"/>
  <c r="K202" i="4"/>
  <c r="K201" i="4"/>
  <c r="K200" i="4"/>
  <c r="K199" i="4"/>
  <c r="K198" i="4"/>
  <c r="K197" i="4"/>
  <c r="K196" i="4"/>
  <c r="K195" i="4"/>
  <c r="K194" i="4"/>
  <c r="K193" i="4"/>
  <c r="K192" i="4"/>
  <c r="K191" i="4"/>
  <c r="K186" i="4"/>
  <c r="K185" i="4"/>
  <c r="K184" i="4"/>
  <c r="K183" i="4"/>
  <c r="K182" i="4"/>
  <c r="K181" i="4"/>
  <c r="K180" i="4"/>
  <c r="K179" i="4"/>
  <c r="K178" i="4"/>
  <c r="K177" i="4"/>
  <c r="K176" i="4"/>
  <c r="K175" i="4"/>
  <c r="K174" i="4"/>
  <c r="K173" i="4"/>
  <c r="K172" i="4"/>
  <c r="K171" i="4"/>
  <c r="K170" i="4"/>
  <c r="K169" i="4"/>
  <c r="K168" i="4"/>
  <c r="K167" i="4"/>
  <c r="K165" i="4"/>
  <c r="K164" i="4"/>
  <c r="K163" i="4"/>
  <c r="K162" i="4"/>
  <c r="K161" i="4"/>
  <c r="K160" i="4"/>
  <c r="K159" i="4"/>
  <c r="J158" i="4"/>
  <c r="K156" i="4"/>
  <c r="K155" i="4"/>
  <c r="K154" i="4"/>
  <c r="K153" i="4"/>
  <c r="K152" i="4"/>
  <c r="K151" i="4"/>
  <c r="J150" i="4"/>
  <c r="K149" i="4"/>
  <c r="K148" i="4"/>
  <c r="K147" i="4"/>
  <c r="K146" i="4"/>
  <c r="K145" i="4"/>
  <c r="K144" i="4"/>
  <c r="K143" i="4"/>
  <c r="K142" i="4"/>
  <c r="K141" i="4"/>
  <c r="K140" i="4"/>
  <c r="K139" i="4"/>
  <c r="K138" i="4"/>
  <c r="K137" i="4"/>
  <c r="K136" i="4"/>
  <c r="K135" i="4"/>
  <c r="K134" i="4"/>
  <c r="K133" i="4"/>
  <c r="K132" i="4"/>
  <c r="K130" i="4"/>
  <c r="K129" i="4"/>
  <c r="K128" i="4"/>
  <c r="K127" i="4"/>
  <c r="K126" i="4"/>
  <c r="K125" i="4"/>
  <c r="K124" i="4"/>
  <c r="K123" i="4"/>
  <c r="K122" i="4"/>
  <c r="K121" i="4"/>
  <c r="K120" i="4"/>
  <c r="K119" i="4"/>
  <c r="K118" i="4"/>
  <c r="J117" i="4"/>
  <c r="K51" i="4"/>
  <c r="K50" i="4"/>
  <c r="K49" i="4"/>
  <c r="K48" i="4"/>
  <c r="K47" i="4"/>
  <c r="K46" i="4"/>
  <c r="K45" i="4"/>
  <c r="K44" i="4"/>
  <c r="K43" i="4"/>
  <c r="K42" i="4"/>
  <c r="K41" i="4"/>
  <c r="K40" i="4"/>
  <c r="K39" i="4"/>
  <c r="K32" i="4"/>
  <c r="K31" i="4"/>
  <c r="K30" i="4"/>
  <c r="K126" i="3"/>
  <c r="K127" i="3"/>
  <c r="K128" i="3"/>
  <c r="K129" i="3"/>
  <c r="K130" i="3"/>
  <c r="K131" i="3"/>
  <c r="K132" i="3"/>
  <c r="K133" i="3"/>
  <c r="K134" i="3"/>
  <c r="K97" i="3"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96" i="3"/>
  <c r="K86" i="3"/>
  <c r="K87" i="3"/>
  <c r="K88" i="3"/>
  <c r="K89" i="3"/>
  <c r="K90" i="3"/>
  <c r="K91" i="3"/>
  <c r="K92" i="3"/>
  <c r="K93" i="3"/>
  <c r="K94" i="3"/>
  <c r="K85" i="3"/>
  <c r="K80" i="3"/>
  <c r="K81" i="3"/>
  <c r="K82" i="3"/>
  <c r="K83" i="3"/>
  <c r="K79" i="3"/>
  <c r="K78"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21" i="3"/>
  <c r="K22" i="3"/>
  <c r="K23" i="3"/>
  <c r="K24" i="3"/>
  <c r="K25" i="3"/>
  <c r="K26" i="3"/>
  <c r="K27" i="3"/>
  <c r="K28" i="3"/>
  <c r="K29" i="3"/>
  <c r="K30" i="3"/>
  <c r="K31" i="3"/>
  <c r="K20" i="3"/>
  <c r="K19" i="3"/>
  <c r="K33" i="3"/>
  <c r="K16" i="3"/>
  <c r="K17" i="3"/>
  <c r="J32" i="3"/>
  <c r="J95" i="3"/>
  <c r="J84" i="3"/>
  <c r="J77" i="3"/>
  <c r="K18" i="3"/>
  <c r="J1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Olivo</author>
    <author>Microsoft Office User</author>
  </authors>
  <commentList>
    <comment ref="A5" authorId="0" shapeId="0" xr:uid="{4AA2CED4-BEFA-45EF-99FB-927671BDC8E1}">
      <text>
        <r>
          <rPr>
            <b/>
            <sz val="9"/>
            <color rgb="FF000000"/>
            <rFont val="Tahoma"/>
            <family val="2"/>
          </rPr>
          <t>Tony Olivo:</t>
        </r>
        <r>
          <rPr>
            <sz val="9"/>
            <color rgb="FF000000"/>
            <rFont val="Tahoma"/>
            <family val="2"/>
          </rPr>
          <t xml:space="preserve">
</t>
        </r>
        <r>
          <rPr>
            <sz val="9"/>
            <color rgb="FF000000"/>
            <rFont val="Tahoma"/>
            <family val="2"/>
          </rPr>
          <t xml:space="preserve">These are not automatically parsed yet, but included here for human convenience
</t>
        </r>
      </text>
    </comment>
    <comment ref="A13" authorId="0" shapeId="0" xr:uid="{13D6AF8B-861C-4FEC-BC30-84DD5E6F86BC}">
      <text>
        <r>
          <rPr>
            <b/>
            <sz val="9"/>
            <color rgb="FF000000"/>
            <rFont val="Tahoma"/>
            <family val="2"/>
          </rPr>
          <t>Tony Olivo:</t>
        </r>
        <r>
          <rPr>
            <sz val="9"/>
            <color rgb="FF000000"/>
            <rFont val="Tahoma"/>
            <family val="2"/>
          </rPr>
          <t xml:space="preserve">
</t>
        </r>
        <r>
          <rPr>
            <sz val="9"/>
            <color rgb="FF000000"/>
            <rFont val="Tahoma"/>
            <family val="2"/>
          </rPr>
          <t>Do not add rows below this line, the script will break</t>
        </r>
      </text>
    </comment>
    <comment ref="A14" authorId="0" shapeId="0" xr:uid="{9EC42E65-4B0C-45F0-AB82-889C6D525E7E}">
      <text>
        <r>
          <rPr>
            <b/>
            <sz val="9"/>
            <color rgb="FF000000"/>
            <rFont val="Tahoma"/>
            <family val="2"/>
          </rPr>
          <t>Tony Olivo:</t>
        </r>
        <r>
          <rPr>
            <sz val="9"/>
            <color rgb="FF000000"/>
            <rFont val="Tahoma"/>
            <family val="2"/>
          </rPr>
          <t xml:space="preserve">
</t>
        </r>
        <r>
          <rPr>
            <sz val="9"/>
            <color rgb="FF000000"/>
            <rFont val="Tahoma"/>
            <family val="2"/>
          </rPr>
          <t xml:space="preserve">Modbus client/server do not use this field, but it is included in the output json for humans and easier cross referencing.
</t>
        </r>
        <r>
          <rPr>
            <sz val="9"/>
            <color rgb="FF000000"/>
            <rFont val="Tahoma"/>
            <family val="2"/>
          </rPr>
          <t xml:space="preserve">For "bits": ussed as "bit_string"
</t>
        </r>
        <r>
          <rPr>
            <sz val="9"/>
            <color rgb="FF000000"/>
            <rFont val="Tahoma"/>
            <family val="2"/>
          </rPr>
          <t xml:space="preserve">For "repeats": used as a template string to match 
</t>
        </r>
      </text>
    </comment>
    <comment ref="B14" authorId="0" shapeId="0" xr:uid="{A9CD6AF4-DEBC-406A-B3DC-2D57A30CEDFF}">
      <text>
        <r>
          <rPr>
            <b/>
            <sz val="9"/>
            <color rgb="FF000000"/>
            <rFont val="Tahoma"/>
            <family val="2"/>
          </rPr>
          <t>Tony Olivo:</t>
        </r>
        <r>
          <rPr>
            <sz val="9"/>
            <color rgb="FF000000"/>
            <rFont val="Tahoma"/>
            <family val="2"/>
          </rPr>
          <t xml:space="preserve">
</t>
        </r>
        <r>
          <rPr>
            <sz val="9"/>
            <color rgb="FF000000"/>
            <rFont val="Tahoma"/>
            <family val="2"/>
          </rPr>
          <t>Not used by the script, but for humans to be really explicit about if something is status or control. Maybe useful later</t>
        </r>
      </text>
    </comment>
    <comment ref="D14" authorId="0" shapeId="0" xr:uid="{EFC064C0-C9CB-4AF9-90AF-C97988DD5597}">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Input Register
</t>
        </r>
        <r>
          <rPr>
            <sz val="9"/>
            <color rgb="FF000000"/>
            <rFont val="Tahoma"/>
            <family val="2"/>
          </rPr>
          <t xml:space="preserve">Holding Register
</t>
        </r>
        <r>
          <rPr>
            <sz val="9"/>
            <color rgb="FF000000"/>
            <rFont val="Tahoma"/>
            <family val="2"/>
          </rPr>
          <t xml:space="preserve">Discrete Input
</t>
        </r>
        <r>
          <rPr>
            <sz val="9"/>
            <color rgb="FF000000"/>
            <rFont val="Tahoma"/>
            <family val="2"/>
          </rPr>
          <t>Coil</t>
        </r>
      </text>
    </comment>
    <comment ref="E14" authorId="0" shapeId="0" xr:uid="{FED1640C-CF53-41C5-9989-330068B21898}">
      <text>
        <r>
          <rPr>
            <b/>
            <sz val="9"/>
            <color rgb="FF000000"/>
            <rFont val="Tahoma"/>
            <family val="2"/>
          </rPr>
          <t>Tony Olivo:</t>
        </r>
        <r>
          <rPr>
            <sz val="9"/>
            <color rgb="FF000000"/>
            <rFont val="Tahoma"/>
            <family val="2"/>
          </rPr>
          <t xml:space="preserve">
</t>
        </r>
        <r>
          <rPr>
            <sz val="9"/>
            <color rgb="FF000000"/>
            <rFont val="Tahoma"/>
            <family val="2"/>
          </rPr>
          <t>It is best to put in the manufacturer specified unit here, another column uses it to work out internal FIMS scaling</t>
        </r>
      </text>
    </comment>
    <comment ref="F14" authorId="0" shapeId="0" xr:uid="{41A2B712-58CF-4458-9842-1AC143426E76}">
      <text>
        <r>
          <rPr>
            <b/>
            <sz val="9"/>
            <color rgb="FF000000"/>
            <rFont val="Tahoma"/>
            <family val="2"/>
          </rPr>
          <t>Tony Olivo:</t>
        </r>
        <r>
          <rPr>
            <sz val="9"/>
            <color rgb="FF000000"/>
            <rFont val="Tahoma"/>
            <family val="2"/>
          </rPr>
          <t xml:space="preserve">
</t>
        </r>
        <r>
          <rPr>
            <sz val="9"/>
            <color rgb="FF000000"/>
            <rFont val="Tahoma"/>
            <family val="2"/>
          </rPr>
          <t xml:space="preserve">Number of words to read for register. May be omitted if 1
</t>
        </r>
        <r>
          <rPr>
            <sz val="9"/>
            <color rgb="FF000000"/>
            <rFont val="Tahoma"/>
            <family val="2"/>
          </rPr>
          <t>For "repeat": Number of registers to copy, starting from the address in the Repeat column</t>
        </r>
      </text>
    </comment>
    <comment ref="G14" authorId="0" shapeId="0" xr:uid="{DFA76BD9-697E-47B7-A2DA-C0361AB1F830}">
      <text>
        <r>
          <rPr>
            <b/>
            <sz val="9"/>
            <color rgb="FF000000"/>
            <rFont val="Tahoma"/>
            <family val="2"/>
          </rPr>
          <t>Tony Olivo:</t>
        </r>
        <r>
          <rPr>
            <sz val="9"/>
            <color rgb="FF000000"/>
            <rFont val="Tahoma"/>
            <family val="2"/>
          </rPr>
          <t xml:space="preserve">
</t>
        </r>
        <r>
          <rPr>
            <sz val="9"/>
            <color rgb="FF000000"/>
            <rFont val="Tahoma"/>
            <family val="2"/>
          </rPr>
          <t>Input manufacturer specified scale here, used in calculation with FIMS scale</t>
        </r>
      </text>
    </comment>
    <comment ref="H14" authorId="0" shapeId="0" xr:uid="{FF79187D-CD5F-4DD9-AAFC-C1C8E1AD0DA2}">
      <text>
        <r>
          <rPr>
            <b/>
            <sz val="9"/>
            <color rgb="FF000000"/>
            <rFont val="Tahoma"/>
            <family val="2"/>
          </rPr>
          <t>Tony Olivo:</t>
        </r>
        <r>
          <rPr>
            <sz val="9"/>
            <color rgb="FF000000"/>
            <rFont val="Tahoma"/>
            <family val="2"/>
          </rPr>
          <t xml:space="preserve">
</t>
        </r>
        <r>
          <rPr>
            <sz val="9"/>
            <color rgb="FF000000"/>
            <rFont val="Tahoma"/>
            <family val="2"/>
          </rPr>
          <t>Coerce same scales into FIMS ranges, such as W having a scale of 1000 to get to kW, used internally</t>
        </r>
      </text>
    </comment>
    <comment ref="J14" authorId="0" shapeId="0" xr:uid="{E341DE3C-C7C4-4B61-87A1-388D3E8247EC}">
      <text>
        <r>
          <rPr>
            <b/>
            <sz val="9"/>
            <color rgb="FF000000"/>
            <rFont val="Tahoma"/>
            <family val="2"/>
          </rPr>
          <t>Tony Olivo:</t>
        </r>
        <r>
          <rPr>
            <sz val="9"/>
            <color rgb="FF000000"/>
            <rFont val="Tahoma"/>
            <family val="2"/>
          </rPr>
          <t xml:space="preserve">
</t>
        </r>
        <r>
          <rPr>
            <sz val="9"/>
            <color rgb="FF000000"/>
            <rFont val="Tahoma"/>
            <family val="2"/>
          </rPr>
          <t xml:space="preserve">Client: divide by this number to get to the specified unit from the raw binary value
</t>
        </r>
        <r>
          <rPr>
            <sz val="9"/>
            <color rgb="FF000000"/>
            <rFont val="Tahoma"/>
            <family val="2"/>
          </rPr>
          <t xml:space="preserve">Server:
</t>
        </r>
      </text>
    </comment>
    <comment ref="K14" authorId="0" shapeId="0" xr:uid="{508F70D4-D4E7-4DDC-80E9-84FD787CC980}">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 ref="L14" authorId="0" shapeId="0" xr:uid="{3E9663C0-C908-4BDE-91E2-CBEFD8D76AFA}">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uint
</t>
        </r>
        <r>
          <rPr>
            <sz val="9"/>
            <color rgb="FF000000"/>
            <rFont val="Tahoma"/>
            <family val="2"/>
          </rPr>
          <t xml:space="preserve">uint16
</t>
        </r>
        <r>
          <rPr>
            <sz val="9"/>
            <color rgb="FF000000"/>
            <rFont val="Tahoma"/>
            <family val="2"/>
          </rPr>
          <t xml:space="preserve">uint32
</t>
        </r>
        <r>
          <rPr>
            <sz val="9"/>
            <color rgb="FF000000"/>
            <rFont val="Tahoma"/>
            <family val="2"/>
          </rPr>
          <t xml:space="preserve">int
</t>
        </r>
        <r>
          <rPr>
            <sz val="9"/>
            <color rgb="FF000000"/>
            <rFont val="Tahoma"/>
            <family val="2"/>
          </rPr>
          <t xml:space="preserve">int16
</t>
        </r>
        <r>
          <rPr>
            <sz val="9"/>
            <color rgb="FF000000"/>
            <rFont val="Tahoma"/>
            <family val="2"/>
          </rPr>
          <t xml:space="preserve">int32
</t>
        </r>
        <r>
          <rPr>
            <sz val="9"/>
            <color rgb="FF000000"/>
            <rFont val="Tahoma"/>
            <family val="2"/>
          </rPr>
          <t xml:space="preserve">float
</t>
        </r>
        <r>
          <rPr>
            <sz val="9"/>
            <color rgb="FF000000"/>
            <rFont val="Tahoma"/>
            <family val="2"/>
          </rPr>
          <t xml:space="preserve">float16
</t>
        </r>
        <r>
          <rPr>
            <sz val="9"/>
            <color rgb="FF000000"/>
            <rFont val="Tahoma"/>
            <family val="2"/>
          </rPr>
          <t xml:space="preserve">float32
</t>
        </r>
        <r>
          <rPr>
            <sz val="9"/>
            <color rgb="FF000000"/>
            <rFont val="Tahoma"/>
            <family val="2"/>
          </rPr>
          <t xml:space="preserve">float64
</t>
        </r>
        <r>
          <rPr>
            <sz val="9"/>
            <color rgb="FF000000"/>
            <rFont val="Tahoma"/>
            <family val="2"/>
          </rPr>
          <t xml:space="preserve">bool
</t>
        </r>
        <r>
          <rPr>
            <sz val="9"/>
            <color rgb="FF000000"/>
            <rFont val="Tahoma"/>
            <family val="2"/>
          </rPr>
          <t xml:space="preserve">bitfield (indicates the address and id of the bitfield)
</t>
        </r>
        <r>
          <rPr>
            <sz val="9"/>
            <color rgb="FF000000"/>
            <rFont val="Tahoma"/>
            <family val="2"/>
          </rPr>
          <t xml:space="preserve">bit (indicates a bit within bitfield)
</t>
        </r>
        <r>
          <rPr>
            <sz val="9"/>
            <color rgb="FF000000"/>
            <rFont val="Tahoma"/>
            <family val="2"/>
          </rPr>
          <t>repeat (looks at a few different fields to repeat ranges)</t>
        </r>
      </text>
    </comment>
    <comment ref="M14" authorId="0" shapeId="0" xr:uid="{4261A2B4-29FF-48C6-BF02-61C181C30774}">
      <text>
        <r>
          <rPr>
            <b/>
            <sz val="9"/>
            <color rgb="FF000000"/>
            <rFont val="Tahoma"/>
            <family val="2"/>
          </rPr>
          <t>Tony Olivo:</t>
        </r>
        <r>
          <rPr>
            <sz val="9"/>
            <color rgb="FF000000"/>
            <rFont val="Tahoma"/>
            <family val="2"/>
          </rPr>
          <t xml:space="preserve">
</t>
        </r>
        <r>
          <rPr>
            <sz val="9"/>
            <color rgb="FF000000"/>
            <rFont val="Tahoma"/>
            <family val="2"/>
          </rPr>
          <t xml:space="preserve">0 referenced bit position within a bitfield. Bits may be skipped and will automatically be filled with "Reserved". </t>
        </r>
      </text>
    </comment>
    <comment ref="N14" authorId="0" shapeId="0" xr:uid="{6C9C2294-985A-4FCC-94F8-FC6E217180A4}">
      <text>
        <r>
          <rPr>
            <b/>
            <sz val="9"/>
            <color rgb="FF000000"/>
            <rFont val="Tahoma"/>
            <family val="2"/>
          </rPr>
          <t>Tony Olivo:</t>
        </r>
        <r>
          <rPr>
            <sz val="9"/>
            <color rgb="FF000000"/>
            <rFont val="Tahoma"/>
            <family val="2"/>
          </rPr>
          <t xml:space="preserve">
</t>
        </r>
        <r>
          <rPr>
            <sz val="9"/>
            <color rgb="FF000000"/>
            <rFont val="Tahoma"/>
            <family val="2"/>
          </rPr>
          <t>Indicates the starting address of the range to be repeated. The "Words" column indicates how many words to repeat</t>
        </r>
      </text>
    </comment>
    <comment ref="O14" authorId="0" shapeId="0" xr:uid="{D9C111EB-4AFA-4859-AEFA-2D28079C5236}">
      <text>
        <r>
          <rPr>
            <b/>
            <sz val="9"/>
            <color rgb="FF000000"/>
            <rFont val="Tahoma"/>
            <family val="2"/>
          </rPr>
          <t>Tony Olivo:</t>
        </r>
        <r>
          <rPr>
            <sz val="9"/>
            <color rgb="FF000000"/>
            <rFont val="Tahoma"/>
            <family val="2"/>
          </rPr>
          <t xml:space="preserve">
</t>
        </r>
        <r>
          <rPr>
            <sz val="9"/>
            <color rgb="FF000000"/>
            <rFont val="Tahoma"/>
            <family val="2"/>
          </rPr>
          <t>For modbus client. Will name the id published under /components/device_id</t>
        </r>
      </text>
    </comment>
    <comment ref="Y14" authorId="1" shapeId="0" xr:uid="{1800791E-A7C2-42C9-87E2-2F6C99A11780}">
      <text>
        <r>
          <rPr>
            <b/>
            <sz val="10"/>
            <color rgb="FF000000"/>
            <rFont val="Tahoma"/>
            <family val="2"/>
          </rPr>
          <t xml:space="preserve">Desmond Mullen:
</t>
        </r>
        <r>
          <rPr>
            <sz val="10"/>
            <color rgb="FF000000"/>
            <rFont val="Tahoma"/>
            <family val="2"/>
          </rPr>
          <t xml:space="preserve">if not a number or boolean.
</t>
        </r>
        <r>
          <rPr>
            <sz val="10"/>
            <color rgb="FF000000"/>
            <rFont val="Tahoma"/>
            <family val="2"/>
          </rPr>
          <t xml:space="preserve">Valid inputs:
</t>
        </r>
        <r>
          <rPr>
            <sz val="10"/>
            <color rgb="FF000000"/>
            <rFont val="Tahoma"/>
            <family val="2"/>
          </rPr>
          <t xml:space="preserve">enum
</t>
        </r>
        <r>
          <rPr>
            <sz val="10"/>
            <color rgb="FF000000"/>
            <rFont val="Tahoma"/>
            <family val="2"/>
          </rPr>
          <t xml:space="preserve">enum_button
</t>
        </r>
        <r>
          <rPr>
            <sz val="10"/>
            <color rgb="FF000000"/>
            <rFont val="Tahoma"/>
            <family val="2"/>
          </rPr>
          <t xml:space="preserve">enum_slider
</t>
        </r>
        <r>
          <rPr>
            <sz val="10"/>
            <color rgb="FF000000"/>
            <rFont val="Tahoma"/>
            <family val="2"/>
          </rPr>
          <t xml:space="preserve">
</t>
        </r>
        <r>
          <rPr>
            <sz val="10"/>
            <color rgb="FF000000"/>
            <rFont val="Tahoma"/>
            <family val="2"/>
          </rPr>
          <t>Must include Options in the next column</t>
        </r>
      </text>
    </comment>
    <comment ref="Z14" authorId="1" shapeId="0" xr:uid="{C327B4B8-CE88-4B3B-97A1-EE5FDB027B86}">
      <text>
        <r>
          <rPr>
            <b/>
            <sz val="10"/>
            <color rgb="FF000000"/>
            <rFont val="Tahoma"/>
            <family val="2"/>
          </rPr>
          <t>Desmond Mullen:</t>
        </r>
        <r>
          <rPr>
            <sz val="10"/>
            <color rgb="FF000000"/>
            <rFont val="Tahoma"/>
            <family val="2"/>
          </rPr>
          <t xml:space="preserve">
</t>
        </r>
        <r>
          <rPr>
            <sz val="10"/>
            <color rgb="FF000000"/>
            <rFont val="Tahoma"/>
            <family val="2"/>
          </rPr>
          <t xml:space="preserve">enter as return_value/name pairs separated by commas, e.g. `0 = On Grid, 1 = Off Grid`
</t>
        </r>
        <r>
          <rPr>
            <sz val="10"/>
            <color rgb="FF000000"/>
            <rFont val="Tahoma"/>
            <family val="2"/>
          </rPr>
          <t xml:space="preserve">
</t>
        </r>
        <r>
          <rPr>
            <sz val="10"/>
            <color rgb="FF000000"/>
            <rFont val="Tahoma"/>
            <family val="2"/>
          </rPr>
          <t>Must include Display Type in the previous column</t>
        </r>
      </text>
    </comment>
    <comment ref="AA14" authorId="0" shapeId="0" xr:uid="{4857F56F-FE47-4C4E-97DB-7D83C7FF9DD5}">
      <text>
        <r>
          <rPr>
            <b/>
            <sz val="9"/>
            <color rgb="FF000000"/>
            <rFont val="Tahoma"/>
            <family val="2"/>
          </rPr>
          <t>Tony Olivo:</t>
        </r>
        <r>
          <rPr>
            <sz val="9"/>
            <color rgb="FF000000"/>
            <rFont val="Tahoma"/>
            <family val="2"/>
          </rPr>
          <t xml:space="preserve">
</t>
        </r>
        <r>
          <rPr>
            <sz val="9"/>
            <color rgb="FF000000"/>
            <rFont val="Tahoma"/>
            <family val="2"/>
          </rPr>
          <t>For modbus server, the URI from which to read/set the field of ID</t>
        </r>
      </text>
    </comment>
    <comment ref="AB14" authorId="0" shapeId="0" xr:uid="{13A0232B-B8F6-4551-99BA-A31BF24D4E75}">
      <text>
        <r>
          <rPr>
            <b/>
            <sz val="9"/>
            <color rgb="FF000000"/>
            <rFont val="Tahoma"/>
            <family val="2"/>
          </rPr>
          <t>Tony Olivo:</t>
        </r>
        <r>
          <rPr>
            <sz val="9"/>
            <color rgb="FF000000"/>
            <rFont val="Tahoma"/>
            <family val="2"/>
          </rPr>
          <t xml:space="preserve">
</t>
        </r>
        <r>
          <rPr>
            <sz val="9"/>
            <color rgb="FF000000"/>
            <rFont val="Tahoma"/>
            <family val="2"/>
          </rPr>
          <t>For modbus server, ID of register to read from "URI" column</t>
        </r>
      </text>
    </comment>
    <comment ref="AC14" authorId="0" shapeId="0" xr:uid="{5045748B-1EAE-4608-BE30-152580154084}">
      <text>
        <r>
          <rPr>
            <b/>
            <sz val="9"/>
            <color rgb="FF000000"/>
            <rFont val="Tahoma"/>
            <family val="2"/>
          </rPr>
          <t>Tony Olivo:</t>
        </r>
        <r>
          <rPr>
            <sz val="9"/>
            <color rgb="FF000000"/>
            <rFont val="Tahoma"/>
            <family val="2"/>
          </rPr>
          <t xml:space="preserve">
</t>
        </r>
        <r>
          <rPr>
            <sz val="9"/>
            <color rgb="FF000000"/>
            <rFont val="Tahoma"/>
            <family val="2"/>
          </rPr>
          <t>Yes/No whether to include in the client/server config</t>
        </r>
      </text>
    </comment>
    <comment ref="AD14" authorId="0" shapeId="0" xr:uid="{CE81B083-0E32-4EB5-977B-34388DFDE383}">
      <text>
        <r>
          <rPr>
            <b/>
            <sz val="9"/>
            <color rgb="FF000000"/>
            <rFont val="Tahoma"/>
            <family val="2"/>
          </rPr>
          <t>Tony Olivo:</t>
        </r>
        <r>
          <rPr>
            <sz val="9"/>
            <color rgb="FF000000"/>
            <rFont val="Tahoma"/>
            <family val="2"/>
          </rPr>
          <t xml:space="preserve">
</t>
        </r>
        <r>
          <rPr>
            <sz val="9"/>
            <color rgb="FF000000"/>
            <rFont val="Tahoma"/>
            <family val="2"/>
          </rPr>
          <t>For humans</t>
        </r>
      </text>
    </comment>
    <comment ref="AE14" authorId="0" shapeId="0" xr:uid="{57126541-9C2C-4979-A11F-1EFD0FB0CCBF}">
      <text>
        <r>
          <rPr>
            <b/>
            <sz val="9"/>
            <color rgb="FF000000"/>
            <rFont val="Tahoma"/>
            <family val="2"/>
          </rPr>
          <t>Tony Olivo:</t>
        </r>
        <r>
          <rPr>
            <sz val="9"/>
            <color rgb="FF000000"/>
            <rFont val="Tahoma"/>
            <family val="2"/>
          </rPr>
          <t xml:space="preserve">
</t>
        </r>
        <r>
          <rPr>
            <sz val="9"/>
            <color rgb="FF000000"/>
            <rFont val="Tahoma"/>
            <family val="2"/>
          </rPr>
          <t>For humans</t>
        </r>
      </text>
    </comment>
    <comment ref="AF14" authorId="0" shapeId="0" xr:uid="{CDB48890-CFE0-43EC-97B8-442A67EF69E9}">
      <text>
        <r>
          <rPr>
            <b/>
            <sz val="9"/>
            <color rgb="FF000000"/>
            <rFont val="Tahoma"/>
            <family val="2"/>
          </rPr>
          <t>Tony Olivo:</t>
        </r>
        <r>
          <rPr>
            <sz val="9"/>
            <color rgb="FF000000"/>
            <rFont val="Tahoma"/>
            <family val="2"/>
          </rPr>
          <t xml:space="preserve">
</t>
        </r>
        <r>
          <rPr>
            <sz val="9"/>
            <color rgb="FF000000"/>
            <rFont val="Tahoma"/>
            <family val="2"/>
          </rPr>
          <t>Ranges are for humans only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 Olivo</author>
    <author>Microsoft Office User</author>
  </authors>
  <commentList>
    <comment ref="A5" authorId="0" shapeId="0" xr:uid="{D52B53EE-8B36-432E-A705-0E3DA26B7646}">
      <text>
        <r>
          <rPr>
            <b/>
            <sz val="9"/>
            <color rgb="FF000000"/>
            <rFont val="Tahoma"/>
            <family val="2"/>
          </rPr>
          <t>Tony Olivo:</t>
        </r>
        <r>
          <rPr>
            <sz val="9"/>
            <color rgb="FF000000"/>
            <rFont val="Tahoma"/>
            <family val="2"/>
          </rPr>
          <t xml:space="preserve">
</t>
        </r>
        <r>
          <rPr>
            <sz val="9"/>
            <color rgb="FF000000"/>
            <rFont val="Tahoma"/>
            <family val="2"/>
          </rPr>
          <t xml:space="preserve">These are not automatically parsed yet, but included here for human convenience
</t>
        </r>
      </text>
    </comment>
    <comment ref="A13" authorId="0" shapeId="0" xr:uid="{EB01A13A-6723-4556-92D5-4A104C4FDC89}">
      <text>
        <r>
          <rPr>
            <b/>
            <sz val="9"/>
            <color rgb="FF000000"/>
            <rFont val="Tahoma"/>
            <family val="2"/>
          </rPr>
          <t>Tony Olivo:</t>
        </r>
        <r>
          <rPr>
            <sz val="9"/>
            <color rgb="FF000000"/>
            <rFont val="Tahoma"/>
            <family val="2"/>
          </rPr>
          <t xml:space="preserve">
</t>
        </r>
        <r>
          <rPr>
            <sz val="9"/>
            <color rgb="FF000000"/>
            <rFont val="Tahoma"/>
            <family val="2"/>
          </rPr>
          <t>Do not add rows below this line, the script will break</t>
        </r>
      </text>
    </comment>
    <comment ref="A14" authorId="0" shapeId="0" xr:uid="{D6D9BA16-4D5B-4999-B7A1-DE9BA17DCBAB}">
      <text>
        <r>
          <rPr>
            <b/>
            <sz val="9"/>
            <color rgb="FF000000"/>
            <rFont val="Tahoma"/>
            <family val="2"/>
          </rPr>
          <t>Tony Olivo:</t>
        </r>
        <r>
          <rPr>
            <sz val="9"/>
            <color rgb="FF000000"/>
            <rFont val="Tahoma"/>
            <family val="2"/>
          </rPr>
          <t xml:space="preserve">
</t>
        </r>
        <r>
          <rPr>
            <sz val="9"/>
            <color rgb="FF000000"/>
            <rFont val="Tahoma"/>
            <family val="2"/>
          </rPr>
          <t xml:space="preserve">Modbus client/server do not use this field, but it is included in the output json for humans and easier cross referencing.
</t>
        </r>
        <r>
          <rPr>
            <sz val="9"/>
            <color rgb="FF000000"/>
            <rFont val="Tahoma"/>
            <family val="2"/>
          </rPr>
          <t xml:space="preserve">For "bits": ussed as "bit_string"
</t>
        </r>
        <r>
          <rPr>
            <sz val="9"/>
            <color rgb="FF000000"/>
            <rFont val="Tahoma"/>
            <family val="2"/>
          </rPr>
          <t xml:space="preserve">For "repeats": used as a template string to match 
</t>
        </r>
      </text>
    </comment>
    <comment ref="B14" authorId="0" shapeId="0" xr:uid="{56A2735E-A752-4382-96B4-66DFA710E90F}">
      <text>
        <r>
          <rPr>
            <b/>
            <sz val="9"/>
            <color rgb="FF000000"/>
            <rFont val="Tahoma"/>
            <family val="2"/>
          </rPr>
          <t>Tony Olivo:</t>
        </r>
        <r>
          <rPr>
            <sz val="9"/>
            <color rgb="FF000000"/>
            <rFont val="Tahoma"/>
            <family val="2"/>
          </rPr>
          <t xml:space="preserve">
</t>
        </r>
        <r>
          <rPr>
            <sz val="9"/>
            <color rgb="FF000000"/>
            <rFont val="Tahoma"/>
            <family val="2"/>
          </rPr>
          <t>Not used by the script, but for humans to be really explicit about if something is status or control. Maybe useful later</t>
        </r>
      </text>
    </comment>
    <comment ref="D14" authorId="0" shapeId="0" xr:uid="{345D6C52-E4E5-408D-AAFD-80E86D976B52}">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Input Register
</t>
        </r>
        <r>
          <rPr>
            <sz val="9"/>
            <color rgb="FF000000"/>
            <rFont val="Tahoma"/>
            <family val="2"/>
          </rPr>
          <t xml:space="preserve">Holding Register
</t>
        </r>
        <r>
          <rPr>
            <sz val="9"/>
            <color rgb="FF000000"/>
            <rFont val="Tahoma"/>
            <family val="2"/>
          </rPr>
          <t xml:space="preserve">Discrete Input
</t>
        </r>
        <r>
          <rPr>
            <sz val="9"/>
            <color rgb="FF000000"/>
            <rFont val="Tahoma"/>
            <family val="2"/>
          </rPr>
          <t>Coil</t>
        </r>
      </text>
    </comment>
    <comment ref="E14" authorId="0" shapeId="0" xr:uid="{435582AA-432A-46EB-9CBC-1607A78CA592}">
      <text>
        <r>
          <rPr>
            <b/>
            <sz val="9"/>
            <color rgb="FF000000"/>
            <rFont val="Tahoma"/>
            <family val="2"/>
          </rPr>
          <t>Tony Olivo:</t>
        </r>
        <r>
          <rPr>
            <sz val="9"/>
            <color rgb="FF000000"/>
            <rFont val="Tahoma"/>
            <family val="2"/>
          </rPr>
          <t xml:space="preserve">
</t>
        </r>
        <r>
          <rPr>
            <sz val="9"/>
            <color rgb="FF000000"/>
            <rFont val="Tahoma"/>
            <family val="2"/>
          </rPr>
          <t>It is best to put in the manufacturer specified unit here, another column uses it to work out internal FIMS scaling</t>
        </r>
      </text>
    </comment>
    <comment ref="F14" authorId="0" shapeId="0" xr:uid="{FD5514C9-DF82-448F-B91B-202C07E21CA4}">
      <text>
        <r>
          <rPr>
            <b/>
            <sz val="9"/>
            <color rgb="FF000000"/>
            <rFont val="Tahoma"/>
            <family val="2"/>
          </rPr>
          <t>Tony Olivo:</t>
        </r>
        <r>
          <rPr>
            <sz val="9"/>
            <color rgb="FF000000"/>
            <rFont val="Tahoma"/>
            <family val="2"/>
          </rPr>
          <t xml:space="preserve">
</t>
        </r>
        <r>
          <rPr>
            <sz val="9"/>
            <color rgb="FF000000"/>
            <rFont val="Tahoma"/>
            <family val="2"/>
          </rPr>
          <t xml:space="preserve">Number of words to read for register. May be omitted if 1
</t>
        </r>
        <r>
          <rPr>
            <sz val="9"/>
            <color rgb="FF000000"/>
            <rFont val="Tahoma"/>
            <family val="2"/>
          </rPr>
          <t>For "repeat": Number of registers to copy, starting from the address in the Repeat column</t>
        </r>
      </text>
    </comment>
    <comment ref="G14" authorId="0" shapeId="0" xr:uid="{38E0E74D-9025-423C-ABF4-8D55D78B6A1A}">
      <text>
        <r>
          <rPr>
            <b/>
            <sz val="9"/>
            <color rgb="FF000000"/>
            <rFont val="Tahoma"/>
            <family val="2"/>
          </rPr>
          <t>Tony Olivo:</t>
        </r>
        <r>
          <rPr>
            <sz val="9"/>
            <color rgb="FF000000"/>
            <rFont val="Tahoma"/>
            <family val="2"/>
          </rPr>
          <t xml:space="preserve">
</t>
        </r>
        <r>
          <rPr>
            <sz val="9"/>
            <color rgb="FF000000"/>
            <rFont val="Tahoma"/>
            <family val="2"/>
          </rPr>
          <t>Input manufacturer specified scale here, used in calculation with FIMS scale</t>
        </r>
      </text>
    </comment>
    <comment ref="H14" authorId="0" shapeId="0" xr:uid="{4B391F3C-2D7D-43AC-98B1-21B197AD30E9}">
      <text>
        <r>
          <rPr>
            <b/>
            <sz val="9"/>
            <color rgb="FF000000"/>
            <rFont val="Tahoma"/>
            <family val="2"/>
          </rPr>
          <t>Tony Olivo:</t>
        </r>
        <r>
          <rPr>
            <sz val="9"/>
            <color rgb="FF000000"/>
            <rFont val="Tahoma"/>
            <family val="2"/>
          </rPr>
          <t xml:space="preserve">
</t>
        </r>
        <r>
          <rPr>
            <sz val="9"/>
            <color rgb="FF000000"/>
            <rFont val="Tahoma"/>
            <family val="2"/>
          </rPr>
          <t>Coerce same scales into FIMS ranges, such as W having a scale of 1000 to get to kW, used internally</t>
        </r>
      </text>
    </comment>
    <comment ref="J14" authorId="0" shapeId="0" xr:uid="{BCBD93A5-6E98-4DCD-A3FE-66CB61C88947}">
      <text>
        <r>
          <rPr>
            <b/>
            <sz val="9"/>
            <color rgb="FF000000"/>
            <rFont val="Tahoma"/>
            <family val="2"/>
          </rPr>
          <t>Tony Olivo:</t>
        </r>
        <r>
          <rPr>
            <sz val="9"/>
            <color rgb="FF000000"/>
            <rFont val="Tahoma"/>
            <family val="2"/>
          </rPr>
          <t xml:space="preserve">
</t>
        </r>
        <r>
          <rPr>
            <sz val="9"/>
            <color rgb="FF000000"/>
            <rFont val="Tahoma"/>
            <family val="2"/>
          </rPr>
          <t xml:space="preserve">Client: divide by this number to get to the specified unit from the raw binary value
</t>
        </r>
        <r>
          <rPr>
            <sz val="9"/>
            <color rgb="FF000000"/>
            <rFont val="Tahoma"/>
            <family val="2"/>
          </rPr>
          <t xml:space="preserve">Server:
</t>
        </r>
      </text>
    </comment>
    <comment ref="K14" authorId="0" shapeId="0" xr:uid="{91D67251-7289-4C8E-BBA6-5BE10343D5DA}">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 ref="L14" authorId="0" shapeId="0" xr:uid="{F784959F-C584-46F2-BA5D-40A1EE016862}">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uint
</t>
        </r>
        <r>
          <rPr>
            <sz val="9"/>
            <color rgb="FF000000"/>
            <rFont val="Tahoma"/>
            <family val="2"/>
          </rPr>
          <t xml:space="preserve">uint16
</t>
        </r>
        <r>
          <rPr>
            <sz val="9"/>
            <color rgb="FF000000"/>
            <rFont val="Tahoma"/>
            <family val="2"/>
          </rPr>
          <t xml:space="preserve">uint32
</t>
        </r>
        <r>
          <rPr>
            <sz val="9"/>
            <color rgb="FF000000"/>
            <rFont val="Tahoma"/>
            <family val="2"/>
          </rPr>
          <t xml:space="preserve">int
</t>
        </r>
        <r>
          <rPr>
            <sz val="9"/>
            <color rgb="FF000000"/>
            <rFont val="Tahoma"/>
            <family val="2"/>
          </rPr>
          <t xml:space="preserve">int16
</t>
        </r>
        <r>
          <rPr>
            <sz val="9"/>
            <color rgb="FF000000"/>
            <rFont val="Tahoma"/>
            <family val="2"/>
          </rPr>
          <t xml:space="preserve">int32
</t>
        </r>
        <r>
          <rPr>
            <sz val="9"/>
            <color rgb="FF000000"/>
            <rFont val="Tahoma"/>
            <family val="2"/>
          </rPr>
          <t xml:space="preserve">float
</t>
        </r>
        <r>
          <rPr>
            <sz val="9"/>
            <color rgb="FF000000"/>
            <rFont val="Tahoma"/>
            <family val="2"/>
          </rPr>
          <t xml:space="preserve">float16
</t>
        </r>
        <r>
          <rPr>
            <sz val="9"/>
            <color rgb="FF000000"/>
            <rFont val="Tahoma"/>
            <family val="2"/>
          </rPr>
          <t xml:space="preserve">float32
</t>
        </r>
        <r>
          <rPr>
            <sz val="9"/>
            <color rgb="FF000000"/>
            <rFont val="Tahoma"/>
            <family val="2"/>
          </rPr>
          <t xml:space="preserve">float64
</t>
        </r>
        <r>
          <rPr>
            <sz val="9"/>
            <color rgb="FF000000"/>
            <rFont val="Tahoma"/>
            <family val="2"/>
          </rPr>
          <t xml:space="preserve">bool
</t>
        </r>
        <r>
          <rPr>
            <sz val="9"/>
            <color rgb="FF000000"/>
            <rFont val="Tahoma"/>
            <family val="2"/>
          </rPr>
          <t xml:space="preserve">bitfield (indicates the address and id of the bitfield)
</t>
        </r>
        <r>
          <rPr>
            <sz val="9"/>
            <color rgb="FF000000"/>
            <rFont val="Tahoma"/>
            <family val="2"/>
          </rPr>
          <t xml:space="preserve">bit (indicates a bit within bitfield)
</t>
        </r>
        <r>
          <rPr>
            <sz val="9"/>
            <color rgb="FF000000"/>
            <rFont val="Tahoma"/>
            <family val="2"/>
          </rPr>
          <t>repeat (looks at a few different fields to repeat ranges)</t>
        </r>
      </text>
    </comment>
    <comment ref="M14" authorId="0" shapeId="0" xr:uid="{B335E5D9-8152-43B8-B46B-2F625C26D3E4}">
      <text>
        <r>
          <rPr>
            <b/>
            <sz val="9"/>
            <color rgb="FF000000"/>
            <rFont val="Tahoma"/>
            <family val="2"/>
          </rPr>
          <t>Tony Olivo:</t>
        </r>
        <r>
          <rPr>
            <sz val="9"/>
            <color rgb="FF000000"/>
            <rFont val="Tahoma"/>
            <family val="2"/>
          </rPr>
          <t xml:space="preserve">
</t>
        </r>
        <r>
          <rPr>
            <sz val="9"/>
            <color rgb="FF000000"/>
            <rFont val="Tahoma"/>
            <family val="2"/>
          </rPr>
          <t xml:space="preserve">0 referenced bit position within a bitfield. Bits may be skipped and will automatically be filled with "Reserved". </t>
        </r>
      </text>
    </comment>
    <comment ref="N14" authorId="0" shapeId="0" xr:uid="{7C6E8B71-0814-41F8-92ED-163A6E3536AB}">
      <text>
        <r>
          <rPr>
            <b/>
            <sz val="9"/>
            <color rgb="FF000000"/>
            <rFont val="Tahoma"/>
            <family val="2"/>
          </rPr>
          <t>Tony Olivo:</t>
        </r>
        <r>
          <rPr>
            <sz val="9"/>
            <color rgb="FF000000"/>
            <rFont val="Tahoma"/>
            <family val="2"/>
          </rPr>
          <t xml:space="preserve">
</t>
        </r>
        <r>
          <rPr>
            <sz val="9"/>
            <color rgb="FF000000"/>
            <rFont val="Tahoma"/>
            <family val="2"/>
          </rPr>
          <t>Indicates the starting address of the range to be repeated. The "Words" column indicates how many words to repeat</t>
        </r>
      </text>
    </comment>
    <comment ref="O14" authorId="0" shapeId="0" xr:uid="{ED70EA4B-828F-42F2-8D14-B0467BAB3276}">
      <text>
        <r>
          <rPr>
            <b/>
            <sz val="9"/>
            <color rgb="FF000000"/>
            <rFont val="Tahoma"/>
            <family val="2"/>
          </rPr>
          <t>Tony Olivo:</t>
        </r>
        <r>
          <rPr>
            <sz val="9"/>
            <color rgb="FF000000"/>
            <rFont val="Tahoma"/>
            <family val="2"/>
          </rPr>
          <t xml:space="preserve">
</t>
        </r>
        <r>
          <rPr>
            <sz val="9"/>
            <color rgb="FF000000"/>
            <rFont val="Tahoma"/>
            <family val="2"/>
          </rPr>
          <t>For modbus client. Will name the id published under /components/device_id</t>
        </r>
      </text>
    </comment>
    <comment ref="Y14" authorId="1" shapeId="0" xr:uid="{514B9FDC-9CBE-496E-B184-9D8EB61C789E}">
      <text>
        <r>
          <rPr>
            <b/>
            <sz val="10"/>
            <color rgb="FF000000"/>
            <rFont val="Tahoma"/>
            <family val="2"/>
          </rPr>
          <t xml:space="preserve">Desmond Mullen:
</t>
        </r>
        <r>
          <rPr>
            <sz val="10"/>
            <color rgb="FF000000"/>
            <rFont val="Tahoma"/>
            <family val="2"/>
          </rPr>
          <t xml:space="preserve">if not a number or boolean.
</t>
        </r>
        <r>
          <rPr>
            <sz val="10"/>
            <color rgb="FF000000"/>
            <rFont val="Tahoma"/>
            <family val="2"/>
          </rPr>
          <t xml:space="preserve">Valid inputs:
</t>
        </r>
        <r>
          <rPr>
            <sz val="10"/>
            <color rgb="FF000000"/>
            <rFont val="Tahoma"/>
            <family val="2"/>
          </rPr>
          <t xml:space="preserve">enum
</t>
        </r>
        <r>
          <rPr>
            <sz val="10"/>
            <color rgb="FF000000"/>
            <rFont val="Tahoma"/>
            <family val="2"/>
          </rPr>
          <t xml:space="preserve">enum_button
</t>
        </r>
        <r>
          <rPr>
            <sz val="10"/>
            <color rgb="FF000000"/>
            <rFont val="Tahoma"/>
            <family val="2"/>
          </rPr>
          <t xml:space="preserve">enum_slider
</t>
        </r>
        <r>
          <rPr>
            <sz val="10"/>
            <color rgb="FF000000"/>
            <rFont val="Tahoma"/>
            <family val="2"/>
          </rPr>
          <t xml:space="preserve">
</t>
        </r>
        <r>
          <rPr>
            <sz val="10"/>
            <color rgb="FF000000"/>
            <rFont val="Tahoma"/>
            <family val="2"/>
          </rPr>
          <t>Must include Options in the next column</t>
        </r>
      </text>
    </comment>
    <comment ref="Z14" authorId="1" shapeId="0" xr:uid="{9D6A8817-057E-448B-A73B-A8ED859704EF}">
      <text>
        <r>
          <rPr>
            <b/>
            <sz val="10"/>
            <color rgb="FF000000"/>
            <rFont val="Tahoma"/>
            <family val="2"/>
          </rPr>
          <t>Desmond Mullen:</t>
        </r>
        <r>
          <rPr>
            <sz val="10"/>
            <color rgb="FF000000"/>
            <rFont val="Tahoma"/>
            <family val="2"/>
          </rPr>
          <t xml:space="preserve">
</t>
        </r>
        <r>
          <rPr>
            <sz val="10"/>
            <color rgb="FF000000"/>
            <rFont val="Tahoma"/>
            <family val="2"/>
          </rPr>
          <t xml:space="preserve">enter as return_value/name pairs separated by commas, e.g. `0 = On Grid, 1 = Off Grid`
</t>
        </r>
        <r>
          <rPr>
            <sz val="10"/>
            <color rgb="FF000000"/>
            <rFont val="Tahoma"/>
            <family val="2"/>
          </rPr>
          <t xml:space="preserve">
</t>
        </r>
        <r>
          <rPr>
            <sz val="10"/>
            <color rgb="FF000000"/>
            <rFont val="Tahoma"/>
            <family val="2"/>
          </rPr>
          <t>Must include Display Type in the previous column</t>
        </r>
      </text>
    </comment>
    <comment ref="AA14" authorId="0" shapeId="0" xr:uid="{FC2FB372-26BF-44E2-8F72-D7759F54A70A}">
      <text>
        <r>
          <rPr>
            <b/>
            <sz val="9"/>
            <color rgb="FF000000"/>
            <rFont val="Tahoma"/>
            <family val="2"/>
          </rPr>
          <t>Tony Olivo:</t>
        </r>
        <r>
          <rPr>
            <sz val="9"/>
            <color rgb="FF000000"/>
            <rFont val="Tahoma"/>
            <family val="2"/>
          </rPr>
          <t xml:space="preserve">
</t>
        </r>
        <r>
          <rPr>
            <sz val="9"/>
            <color rgb="FF000000"/>
            <rFont val="Tahoma"/>
            <family val="2"/>
          </rPr>
          <t>For modbus server, the URI from which to read/set the field of ID</t>
        </r>
      </text>
    </comment>
    <comment ref="AB14" authorId="0" shapeId="0" xr:uid="{55DAC6FD-D371-46D0-B612-F56D07CAC14A}">
      <text>
        <r>
          <rPr>
            <b/>
            <sz val="9"/>
            <color rgb="FF000000"/>
            <rFont val="Tahoma"/>
            <family val="2"/>
          </rPr>
          <t>Tony Olivo:</t>
        </r>
        <r>
          <rPr>
            <sz val="9"/>
            <color rgb="FF000000"/>
            <rFont val="Tahoma"/>
            <family val="2"/>
          </rPr>
          <t xml:space="preserve">
</t>
        </r>
        <r>
          <rPr>
            <sz val="9"/>
            <color rgb="FF000000"/>
            <rFont val="Tahoma"/>
            <family val="2"/>
          </rPr>
          <t>For modbus server, ID of register to read from "URI" column</t>
        </r>
      </text>
    </comment>
    <comment ref="AC14" authorId="0" shapeId="0" xr:uid="{C02388DC-092A-47D9-A5D2-0718BDB68984}">
      <text>
        <r>
          <rPr>
            <b/>
            <sz val="9"/>
            <color rgb="FF000000"/>
            <rFont val="Tahoma"/>
            <family val="2"/>
          </rPr>
          <t>Tony Olivo:</t>
        </r>
        <r>
          <rPr>
            <sz val="9"/>
            <color rgb="FF000000"/>
            <rFont val="Tahoma"/>
            <family val="2"/>
          </rPr>
          <t xml:space="preserve">
</t>
        </r>
        <r>
          <rPr>
            <sz val="9"/>
            <color rgb="FF000000"/>
            <rFont val="Tahoma"/>
            <family val="2"/>
          </rPr>
          <t>Yes/No whether to include in the client/server config</t>
        </r>
      </text>
    </comment>
    <comment ref="AD14" authorId="0" shapeId="0" xr:uid="{3299D0DE-0D59-4EF3-B76C-0DBBDE1C40F2}">
      <text>
        <r>
          <rPr>
            <b/>
            <sz val="9"/>
            <color rgb="FF000000"/>
            <rFont val="Tahoma"/>
            <family val="2"/>
          </rPr>
          <t>Tony Olivo:</t>
        </r>
        <r>
          <rPr>
            <sz val="9"/>
            <color rgb="FF000000"/>
            <rFont val="Tahoma"/>
            <family val="2"/>
          </rPr>
          <t xml:space="preserve">
</t>
        </r>
        <r>
          <rPr>
            <sz val="9"/>
            <color rgb="FF000000"/>
            <rFont val="Tahoma"/>
            <family val="2"/>
          </rPr>
          <t>For humans</t>
        </r>
      </text>
    </comment>
    <comment ref="AE14" authorId="0" shapeId="0" xr:uid="{CAA6D0AD-C0D3-42FE-BA22-E1B0FE030DAF}">
      <text>
        <r>
          <rPr>
            <b/>
            <sz val="9"/>
            <color rgb="FF000000"/>
            <rFont val="Tahoma"/>
            <family val="2"/>
          </rPr>
          <t>Tony Olivo:</t>
        </r>
        <r>
          <rPr>
            <sz val="9"/>
            <color rgb="FF000000"/>
            <rFont val="Tahoma"/>
            <family val="2"/>
          </rPr>
          <t xml:space="preserve">
</t>
        </r>
        <r>
          <rPr>
            <sz val="9"/>
            <color rgb="FF000000"/>
            <rFont val="Tahoma"/>
            <family val="2"/>
          </rPr>
          <t>For humans</t>
        </r>
      </text>
    </comment>
    <comment ref="AF14" authorId="0" shapeId="0" xr:uid="{57E8829A-6FEB-4F65-BE48-4F200A3D29B3}">
      <text>
        <r>
          <rPr>
            <b/>
            <sz val="9"/>
            <color rgb="FF000000"/>
            <rFont val="Tahoma"/>
            <family val="2"/>
          </rPr>
          <t>Tony Olivo:</t>
        </r>
        <r>
          <rPr>
            <sz val="9"/>
            <color rgb="FF000000"/>
            <rFont val="Tahoma"/>
            <family val="2"/>
          </rPr>
          <t xml:space="preserve">
</t>
        </r>
        <r>
          <rPr>
            <sz val="9"/>
            <color rgb="FF000000"/>
            <rFont val="Tahoma"/>
            <family val="2"/>
          </rPr>
          <t>Ranges are for humans only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2FEE51-994F-4436-BE4B-252D50666CDE}" keepAlive="1" name="Query - Catl_ESS_ModbusTCP_Communication_Protocol_Outdoor_Liquid V1 0 csv" description="Connection to the 'Catl_ESS_ModbusTCP_Communication_Protocol_Outdoor_Liquid V1 0 csv' query in the workbook." type="5" refreshedVersion="6" background="1">
    <dbPr connection="Provider=Microsoft.Mashup.OleDb.1;Data Source=$Workbook$;Location=&quot;Catl_ESS_ModbusTCP_Communication_Protocol_Outdoor_Liquid V1 0 csv&quot;;Extended Properties=&quot;&quot;" command="SELECT * FROM [Catl_ESS_ModbusTCP_Communication_Protocol_Outdoor_Liquid V1 0 csv]"/>
  </connection>
  <connection id="2" xr16:uid="{F2D0DED3-60C4-4807-B32E-73FBF3B77088}" keepAlive="1" name="Query - Catl_ESS_ModbusTCP_Communication_Protocol_Outdoor_Liquid V1 0 csv (2)" description="Connection to the 'Catl_ESS_ModbusTCP_Communication_Protocol_Outdoor_Liquid V1 0 csv (2)' query in the workbook." type="5" refreshedVersion="6" background="1" saveData="1">
    <dbPr connection="Provider=Microsoft.Mashup.OleDb.1;Data Source=$Workbook$;Location=&quot;Catl_ESS_ModbusTCP_Communication_Protocol_Outdoor_Liquid V1 0 csv (2)&quot;;Extended Properties=&quot;&quot;" command="SELECT * FROM [Catl_ESS_ModbusTCP_Communication_Protocol_Outdoor_Liquid V1 0 csv (2)]"/>
  </connection>
</connections>
</file>

<file path=xl/sharedStrings.xml><?xml version="1.0" encoding="utf-8"?>
<sst xmlns="http://schemas.openxmlformats.org/spreadsheetml/2006/main" count="2414" uniqueCount="510">
  <si>
    <t>Register address Data quantity Description Comment</t>
  </si>
  <si>
    <t>System remain charge energy</t>
  </si>
  <si>
    <t xml:space="preserve"> Pcs heartbeats 0-255 updated every 1s </t>
  </si>
  <si>
    <t xml:space="preserve"> EMS time-year </t>
  </si>
  <si>
    <t xml:space="preserve"> EMS time-month</t>
  </si>
  <si>
    <t xml:space="preserve"> EMS time-day </t>
  </si>
  <si>
    <t xml:space="preserve">EMS time-hour </t>
  </si>
  <si>
    <t xml:space="preserve"> EMS time-minute </t>
  </si>
  <si>
    <t xml:space="preserve"> EMS time-second </t>
  </si>
  <si>
    <t xml:space="preserve"> Fault clear command </t>
  </si>
  <si>
    <t xml:space="preserve"> Details in appendix Ⅲ </t>
  </si>
  <si>
    <t xml:space="preserve"> Details in appendix Ⅳ </t>
  </si>
  <si>
    <t xml:space="preserve"> Battery subsystem dc outer side voltage </t>
  </si>
  <si>
    <t xml:space="preserve"> Battery subsystem current charge/discharge current</t>
  </si>
  <si>
    <t xml:space="preserve">current SOC </t>
  </si>
  <si>
    <t>current SOH</t>
  </si>
  <si>
    <t xml:space="preserve"> Battery system current maximum single cell voltage </t>
  </si>
  <si>
    <t xml:space="preserve"> Battery system current minimum single cell voltage </t>
  </si>
  <si>
    <t xml:space="preserve"> Battery system current average cell voltage </t>
  </si>
  <si>
    <t xml:space="preserve"> Battery system current maximum temperature </t>
  </si>
  <si>
    <t xml:space="preserve"> Battery system current minimum temperature </t>
  </si>
  <si>
    <t xml:space="preserve"> Battery system current average temperature </t>
  </si>
  <si>
    <t xml:space="preserve"> Battery system current maximum allowed charge current </t>
  </si>
  <si>
    <t xml:space="preserve"> Battery system current maximum allowed discharge current </t>
  </si>
  <si>
    <t xml:space="preserve"> Sum of cell voltage </t>
  </si>
  <si>
    <t xml:space="preserve"> TMS temperature value set by BMS </t>
  </si>
  <si>
    <t xml:space="preserve"> Rack inlet temperature </t>
  </si>
  <si>
    <t xml:space="preserve"> Rack outlet temperature </t>
  </si>
  <si>
    <t xml:space="preserve"> Environment temperature </t>
  </si>
  <si>
    <t xml:space="preserve"> TMS fault code </t>
  </si>
  <si>
    <t>Address</t>
  </si>
  <si>
    <t>Description</t>
  </si>
  <si>
    <t>System voltage</t>
  </si>
  <si>
    <t>SOC</t>
  </si>
  <si>
    <t>SOH</t>
  </si>
  <si>
    <t>Device Name</t>
  </si>
  <si>
    <t>Device Protocol</t>
  </si>
  <si>
    <t>Modbus TCP</t>
  </si>
  <si>
    <t>Device Protocol Version</t>
  </si>
  <si>
    <t>6.0 WIP</t>
  </si>
  <si>
    <t>Device ID String</t>
  </si>
  <si>
    <t>Serial Device (if RTU)</t>
  </si>
  <si>
    <t>Baud Rate (4800, 9600, 14400, 19200, 38400, 57600, 115200 typical)</t>
  </si>
  <si>
    <t>Parity (none, even, odd)</t>
  </si>
  <si>
    <t>Data Bits (8 typical)</t>
  </si>
  <si>
    <t>Columns marked in green are REQUIRED</t>
  </si>
  <si>
    <t>Stop Bits (1 typical)</t>
  </si>
  <si>
    <t>RTU Device ID (1 typical)</t>
  </si>
  <si>
    <t>OPTIONAL for web_ui configs only</t>
  </si>
  <si>
    <t>required for modbus server configs only</t>
  </si>
  <si>
    <t>Name</t>
  </si>
  <si>
    <t>Type</t>
  </si>
  <si>
    <t>Ref</t>
  </si>
  <si>
    <t>Register Type</t>
  </si>
  <si>
    <t>Unit</t>
  </si>
  <si>
    <t>Words</t>
  </si>
  <si>
    <t>Bus Scale</t>
  </si>
  <si>
    <t>FIMS Scale</t>
  </si>
  <si>
    <t>hexAddress</t>
  </si>
  <si>
    <t>Scale</t>
  </si>
  <si>
    <t>Data Type</t>
  </si>
  <si>
    <t>Bit</t>
  </si>
  <si>
    <t>Repeat</t>
  </si>
  <si>
    <t>Reg ID</t>
  </si>
  <si>
    <t>web_ui Display Type</t>
  </si>
  <si>
    <t>web_ui Options</t>
  </si>
  <si>
    <t>URI</t>
  </si>
  <si>
    <t>ID</t>
  </si>
  <si>
    <t>Include</t>
  </si>
  <si>
    <t>Control Narrative for Register</t>
  </si>
  <si>
    <t>Range Start</t>
  </si>
  <si>
    <t>Range End</t>
  </si>
  <si>
    <t>Engineering Range Start</t>
  </si>
  <si>
    <t>Engineering Range End</t>
  </si>
  <si>
    <t>CATL BMU</t>
  </si>
  <si>
    <t>catl_BMU</t>
  </si>
  <si>
    <t>System warning (with degrees) Detailed in appendix Ⅰ</t>
  </si>
  <si>
    <t>Input Register</t>
  </si>
  <si>
    <t>enum</t>
  </si>
  <si>
    <t xml:space="preserve">System warning (without degrees) Detailed in appendix Ⅱ </t>
  </si>
  <si>
    <t>System warning</t>
  </si>
  <si>
    <t>System status</t>
  </si>
  <si>
    <t>000 Initialize; 001 Normal; 010 Full charge; 011 Full discharge; 100 Warning status; 101 Fault status</t>
  </si>
  <si>
    <t>uint16</t>
  </si>
  <si>
    <t>System Current</t>
  </si>
  <si>
    <t>Min cell voltage</t>
  </si>
  <si>
    <t xml:space="preserve">Avg. cell voltage </t>
  </si>
  <si>
    <t xml:space="preserve">Max cell temperature </t>
  </si>
  <si>
    <t>Min cell temperature</t>
  </si>
  <si>
    <t xml:space="preserve">Avg. cell temperature </t>
  </si>
  <si>
    <t xml:space="preserve">Max charge current allowed </t>
  </si>
  <si>
    <t xml:space="preserve">Max discharge current allowed </t>
  </si>
  <si>
    <t>BMS heartbeat</t>
  </si>
  <si>
    <t xml:space="preserve">BMS heartbeats 0-255 updated every 1s </t>
  </si>
  <si>
    <t>BMS_poweron</t>
  </si>
  <si>
    <t>BMS high voltage status - 0: Power off ready; 1: Power on ready; 3: Power off fault; 2: Power on fault</t>
  </si>
  <si>
    <t>BMS_status</t>
  </si>
  <si>
    <t>0: Initial status; 1: Normal status; 2: Full charge status; 3: Full discharge status; 4: Warning status; 5: Fault status</t>
  </si>
  <si>
    <t>Number of HV connected subsystem</t>
  </si>
  <si>
    <t>System remain discharge energy</t>
  </si>
  <si>
    <t>Holding Register</t>
  </si>
  <si>
    <t>0: Initial; 1: Stay Status; 2: Power on cmd; 3: Power off cmd</t>
  </si>
  <si>
    <t>EMS_status</t>
  </si>
  <si>
    <t xml:space="preserve">EMS system status (reserve) </t>
  </si>
  <si>
    <t>EMS_RTC_year</t>
  </si>
  <si>
    <t>EMS_RTC_month</t>
  </si>
  <si>
    <t>EMS_RTC_date</t>
  </si>
  <si>
    <t>EMS_RTC_hour</t>
  </si>
  <si>
    <t>EMS_RTC_minute</t>
  </si>
  <si>
    <t>EMS_RTC_second</t>
  </si>
  <si>
    <t>Fault_Clear_cmd</t>
  </si>
  <si>
    <t>System warning (with degrees)</t>
  </si>
  <si>
    <t xml:space="preserve"> relay status - 0: Open; 1: Close</t>
  </si>
  <si>
    <t>Balance status</t>
  </si>
  <si>
    <t xml:space="preserve">0: Not Run; 1: Run </t>
  </si>
  <si>
    <t>Battery Subsystem Voltage</t>
  </si>
  <si>
    <t>Battery Subsystem Current</t>
  </si>
  <si>
    <t xml:space="preserve">SOC Battery system </t>
  </si>
  <si>
    <t xml:space="preserve">SOH Battery system </t>
  </si>
  <si>
    <t>Max single cell voltage</t>
  </si>
  <si>
    <t>Min single cell voltage</t>
  </si>
  <si>
    <t>Avg. cell voltage</t>
  </si>
  <si>
    <t>Max single cell temperature</t>
  </si>
  <si>
    <t>Min single cell temperature</t>
  </si>
  <si>
    <t>Avg. single cell temperature</t>
  </si>
  <si>
    <t>Max allowed charge current</t>
  </si>
  <si>
    <t>Max allowed discharge current</t>
  </si>
  <si>
    <t>Max single cell voltage position</t>
  </si>
  <si>
    <t>Low byte: cell number; high byte: tank number</t>
  </si>
  <si>
    <t>Min single cell voltage position</t>
  </si>
  <si>
    <t>Max single cell temperature position</t>
  </si>
  <si>
    <t>Min single cell temperature position</t>
  </si>
  <si>
    <t>Sum of cell voltage</t>
  </si>
  <si>
    <t>0: power off; 1: cooling mode; 2: heating mode; 3: self-circulation mode</t>
  </si>
  <si>
    <t>Door state</t>
  </si>
  <si>
    <t>0: Close; 1: Open</t>
  </si>
  <si>
    <t>Fan state in control box</t>
  </si>
  <si>
    <t>0: Stop; 1: Run</t>
  </si>
  <si>
    <t xml:space="preserve">Detail message-single cell voltage </t>
  </si>
  <si>
    <t xml:space="preserve">M#CSC cells voltage: (0x480+(M-1) *N) ~ (0x480+M*N-1) </t>
  </si>
  <si>
    <t xml:space="preserve">Detail message-single cell temperature </t>
  </si>
  <si>
    <t>M#CSC temperatures: (0x6c0+(M-1) *P) ~ (0x6c0+M*P)</t>
  </si>
  <si>
    <t xml:space="preserve">Detail message-balance information </t>
  </si>
  <si>
    <t>M# CSC cells balance status: (0x780+(M-1)*ceil(N/16))~ (0x780+M*ceil(N/16) -1)</t>
  </si>
  <si>
    <t>0000</t>
  </si>
  <si>
    <t>0001</t>
  </si>
  <si>
    <t>0010</t>
  </si>
  <si>
    <t>0020</t>
  </si>
  <si>
    <t>0021</t>
  </si>
  <si>
    <t>0022</t>
  </si>
  <si>
    <t>0023</t>
  </si>
  <si>
    <t>0024</t>
  </si>
  <si>
    <t>0025</t>
  </si>
  <si>
    <t>0026</t>
  </si>
  <si>
    <t>0027</t>
  </si>
  <si>
    <t>0028</t>
  </si>
  <si>
    <t>0029</t>
  </si>
  <si>
    <t>002a</t>
  </si>
  <si>
    <t>002b</t>
  </si>
  <si>
    <t>0300</t>
  </si>
  <si>
    <t>0301</t>
  </si>
  <si>
    <t>0302</t>
  </si>
  <si>
    <t>0304</t>
  </si>
  <si>
    <t>0307</t>
  </si>
  <si>
    <t>0308</t>
  </si>
  <si>
    <t>0380</t>
  </si>
  <si>
    <t>0381</t>
  </si>
  <si>
    <t>0382</t>
  </si>
  <si>
    <t>0384</t>
  </si>
  <si>
    <t>0385</t>
  </si>
  <si>
    <t>0386</t>
  </si>
  <si>
    <t>0387</t>
  </si>
  <si>
    <t>0388</t>
  </si>
  <si>
    <t>0389</t>
  </si>
  <si>
    <t>0400</t>
  </si>
  <si>
    <t>0401</t>
  </si>
  <si>
    <t>0410</t>
  </si>
  <si>
    <t>0411</t>
  </si>
  <si>
    <t>0412</t>
  </si>
  <si>
    <t>0414</t>
  </si>
  <si>
    <t>0420</t>
  </si>
  <si>
    <t>0422</t>
  </si>
  <si>
    <t>0423</t>
  </si>
  <si>
    <t>0424</t>
  </si>
  <si>
    <t>0425</t>
  </si>
  <si>
    <t>0426</t>
  </si>
  <si>
    <t>0427</t>
  </si>
  <si>
    <t>0428</t>
  </si>
  <si>
    <t>0429</t>
  </si>
  <si>
    <t>042a</t>
  </si>
  <si>
    <t>042b</t>
  </si>
  <si>
    <t>042c</t>
  </si>
  <si>
    <t>0430</t>
  </si>
  <si>
    <t>0431</t>
  </si>
  <si>
    <t>0432</t>
  </si>
  <si>
    <t>0433</t>
  </si>
  <si>
    <t>0437</t>
  </si>
  <si>
    <t>0480</t>
  </si>
  <si>
    <t>06c0</t>
  </si>
  <si>
    <t>0780</t>
  </si>
  <si>
    <t>bms_heartbeat</t>
  </si>
  <si>
    <t>bms_poweron</t>
  </si>
  <si>
    <t>bms_status</t>
  </si>
  <si>
    <t>Max cell voltage</t>
  </si>
  <si>
    <t>ems_status</t>
  </si>
  <si>
    <t>num_hv_subsystem</t>
  </si>
  <si>
    <t>ems_rtc_year</t>
  </si>
  <si>
    <t>ems_rtc_month</t>
  </si>
  <si>
    <t>ems_rtc_date</t>
  </si>
  <si>
    <t>ems_rtc_hour</t>
  </si>
  <si>
    <t>ems_rtc_minute</t>
  </si>
  <si>
    <t>ems_rtc_second</t>
  </si>
  <si>
    <t>fault_clear_cmd</t>
  </si>
  <si>
    <t>ems_heartbeat</t>
  </si>
  <si>
    <t>ems_cmd</t>
  </si>
  <si>
    <t>mbmu_status</t>
  </si>
  <si>
    <t>mbmu_voltage</t>
  </si>
  <si>
    <t>mbmu_current</t>
  </si>
  <si>
    <t>mbmu_soc</t>
  </si>
  <si>
    <t>mbmu_soh</t>
  </si>
  <si>
    <t>mbmu_max_cell_voltage</t>
  </si>
  <si>
    <t>mbmu_min_cell_voltage</t>
  </si>
  <si>
    <t>mbmu_avg_cell_voltage</t>
  </si>
  <si>
    <t>mbmu_max_cell_temperature</t>
  </si>
  <si>
    <t>mbmu_min_cell_temperature</t>
  </si>
  <si>
    <t>mbmu_avg_cell_temperature</t>
  </si>
  <si>
    <t>mbmu_warning_1</t>
  </si>
  <si>
    <t>038c</t>
  </si>
  <si>
    <t>Yes</t>
  </si>
  <si>
    <t>Connection Name</t>
  </si>
  <si>
    <t>ip_address</t>
  </si>
  <si>
    <t>192.168.112.10</t>
  </si>
  <si>
    <t>port</t>
  </si>
  <si>
    <t>EMS to BMS (read/write)</t>
  </si>
  <si>
    <t>Component ID</t>
  </si>
  <si>
    <t>Heartbeat Enabled</t>
  </si>
  <si>
    <t>Component Heartbeat Read URI</t>
  </si>
  <si>
    <t>Component Heartbeat Write URI</t>
  </si>
  <si>
    <t>Modbus Heartbeat Timeout ms</t>
  </si>
  <si>
    <t>Component Heartbeat Timeout ms</t>
  </si>
  <si>
    <t>Frequency</t>
  </si>
  <si>
    <t>Offset Time</t>
  </si>
  <si>
    <t>Device ID</t>
  </si>
  <si>
    <t xml:space="preserve">System warning (without degrees) Detailed in appendix Ⅱ  </t>
  </si>
  <si>
    <t>0002</t>
  </si>
  <si>
    <t>mbmu_warning_22</t>
  </si>
  <si>
    <t>mbmu_warning_21</t>
  </si>
  <si>
    <t xml:space="preserve">System warning </t>
  </si>
  <si>
    <t>int16</t>
  </si>
  <si>
    <t>mbmu_max_charge_current</t>
  </si>
  <si>
    <t>mbmu_max_discharge_current</t>
  </si>
  <si>
    <t>BMS to EMS (read)</t>
  </si>
  <si>
    <t>bms_remain_charge_energy</t>
  </si>
  <si>
    <t>bms_remain_discharge_energy</t>
  </si>
  <si>
    <t>EMS heartbeat</t>
  </si>
  <si>
    <t>EMS_cmd</t>
  </si>
  <si>
    <t>MBMU Warnings</t>
  </si>
  <si>
    <t>/components/catl_ems_bms_rw</t>
  </si>
  <si>
    <t>System warning (without degrees) 1</t>
  </si>
  <si>
    <t>System warning (without degrees) 2</t>
  </si>
  <si>
    <t>0402</t>
  </si>
  <si>
    <t>System warning (without degrees) 3</t>
  </si>
  <si>
    <t>0403</t>
  </si>
  <si>
    <t>No</t>
  </si>
  <si>
    <t>MBMU Liquid Cooling Messages (read)</t>
  </si>
  <si>
    <t>TMS mode command by BMS 1-1</t>
  </si>
  <si>
    <t>TMS temperature value set by BMS 1-1</t>
  </si>
  <si>
    <t>TMS real mode 1-1</t>
  </si>
  <si>
    <t>Rack inlet temperature 1-1</t>
  </si>
  <si>
    <t>Rack outlet temperature 1-1</t>
  </si>
  <si>
    <t>TMS Environment temperature 1-1</t>
  </si>
  <si>
    <t>TMS fault code 1-1</t>
  </si>
  <si>
    <t>TMS fault level 1-1</t>
  </si>
  <si>
    <t>TMS communication fault 1-1</t>
  </si>
  <si>
    <t>TMS mode conflict 1-1</t>
  </si>
  <si>
    <t>TMS Make BMS Stop 1-1</t>
  </si>
  <si>
    <t>006a</t>
  </si>
  <si>
    <t>mbmu_tms_mode_command_1_1</t>
  </si>
  <si>
    <t>mbmu_tms_temp_setting_1_1</t>
  </si>
  <si>
    <t>mbmu_tms_real_mode_1_1</t>
  </si>
  <si>
    <t>mbmu_rack_inlet_temperature_1_1</t>
  </si>
  <si>
    <t>mbmu_rack_outlet_temperature_1_1</t>
  </si>
  <si>
    <t>mbmu_ambient_temp_1_1</t>
  </si>
  <si>
    <t>mbmu_tms_fault_code_1_1</t>
  </si>
  <si>
    <t>mbmu_tms_fault_level_1_1</t>
  </si>
  <si>
    <t>mbmu_tms_communication_fault_1_1</t>
  </si>
  <si>
    <t>mbmu_tms_mode_conflict_1_1</t>
  </si>
  <si>
    <t>mbmu_tms_make_bms_stop_1_1</t>
  </si>
  <si>
    <t>0: normal; 1: tms fault level 1; 2: tms fault level 2; 3: tms fault level 3</t>
  </si>
  <si>
    <t>0: normal; 1: fault</t>
  </si>
  <si>
    <t>006b</t>
  </si>
  <si>
    <t>006c</t>
  </si>
  <si>
    <t>006d</t>
  </si>
  <si>
    <t>006e</t>
  </si>
  <si>
    <t>006f</t>
  </si>
  <si>
    <t>007a</t>
  </si>
  <si>
    <t>007b</t>
  </si>
  <si>
    <t>007c</t>
  </si>
  <si>
    <t>007d</t>
  </si>
  <si>
    <t>007e</t>
  </si>
  <si>
    <t>007f</t>
  </si>
  <si>
    <t>0080</t>
  </si>
  <si>
    <t>0082</t>
  </si>
  <si>
    <t>0084</t>
  </si>
  <si>
    <t>0086</t>
  </si>
  <si>
    <t>0088</t>
  </si>
  <si>
    <t>008a</t>
  </si>
  <si>
    <t>008b</t>
  </si>
  <si>
    <t>TMS mode command by BMS 2-1</t>
  </si>
  <si>
    <t>TMS temperature value set by BMS 2-1</t>
  </si>
  <si>
    <t>TMS real mode 2-1</t>
  </si>
  <si>
    <t>Rack inlet temperature 2-1</t>
  </si>
  <si>
    <t>Rack outlet temperature 2-1</t>
  </si>
  <si>
    <t>TMS Environment temperature 2-1</t>
  </si>
  <si>
    <t>TMS fault code 2-1</t>
  </si>
  <si>
    <t>TMS fault level 2-1</t>
  </si>
  <si>
    <t>TMS communication fault 2-1</t>
  </si>
  <si>
    <t>TMS mode conflict 2-1</t>
  </si>
  <si>
    <t>TMS Make BMS Stop 2-1</t>
  </si>
  <si>
    <t>TMS mode command by BMS 1-2</t>
  </si>
  <si>
    <t>TMS temperature value set by BMS 1-2</t>
  </si>
  <si>
    <t>TMS real mode 1-2</t>
  </si>
  <si>
    <t>Rack inlet temperature 1-2</t>
  </si>
  <si>
    <t>Rack outlet temperature 1-2</t>
  </si>
  <si>
    <t>TMS Environment temperature 1-2</t>
  </si>
  <si>
    <t>TMS fault code 1-2</t>
  </si>
  <si>
    <t>TMS fault level 1-2</t>
  </si>
  <si>
    <t>TMS communication fault 1-2</t>
  </si>
  <si>
    <t>TMS mode conflict 1-2</t>
  </si>
  <si>
    <t>TMS Make BMS Stop 1-2</t>
  </si>
  <si>
    <t>TMS mode command by BMS 2-2</t>
  </si>
  <si>
    <t>TMS temperature value set by BMS 2-2</t>
  </si>
  <si>
    <t>TMS real mode 2-2</t>
  </si>
  <si>
    <t>Rack inlet temperature 2-2</t>
  </si>
  <si>
    <t>Rack outlet temperature 2-2</t>
  </si>
  <si>
    <t>TMS Environment temperature 2-2</t>
  </si>
  <si>
    <t>TMS fault code 2-2</t>
  </si>
  <si>
    <t>TMS fault level 2-2</t>
  </si>
  <si>
    <t>TMS communication fault 2-2</t>
  </si>
  <si>
    <t>TMS mode conflict 2-2</t>
  </si>
  <si>
    <t>TMS Make BMS Stop 2-2</t>
  </si>
  <si>
    <t>mbmu_tms_mode_command_2_1</t>
  </si>
  <si>
    <t>mbmu_tms_temp_setting_2_1</t>
  </si>
  <si>
    <t>mbmu_tms_real_mode_2_1</t>
  </si>
  <si>
    <t>mbmu_rack_inlet_temperature_2_1</t>
  </si>
  <si>
    <t>mbmu_rack_outlet_temperature_2_1</t>
  </si>
  <si>
    <t>mbmu_ambient_temp_2_1</t>
  </si>
  <si>
    <t>mbmu_tms_fault_code_2_1</t>
  </si>
  <si>
    <t>mbmu_tms_fault_level_2_1</t>
  </si>
  <si>
    <t>mbmu_tms_communication_fault_2_1</t>
  </si>
  <si>
    <t>mbmu_tms_mode_conflict_2_1</t>
  </si>
  <si>
    <t>mbmu_tms_make_bms_stop_2_1</t>
  </si>
  <si>
    <t>mbmu_tms_mode_command_1_2</t>
  </si>
  <si>
    <t>mbmu_tms_temp_setting_1_2</t>
  </si>
  <si>
    <t>mbmu_tms_real_mode_1_2</t>
  </si>
  <si>
    <t>mbmu_rack_inlet_temperature_1_2</t>
  </si>
  <si>
    <t>mbmu_rack_outlet_temperature_1_2</t>
  </si>
  <si>
    <t>mbmu_ambient_temp_1_2</t>
  </si>
  <si>
    <t>mbmu_tms_fault_code_1_2</t>
  </si>
  <si>
    <t>mbmu_tms_fault_level_1_2</t>
  </si>
  <si>
    <t>mbmu_tms_communication_fault_1_2</t>
  </si>
  <si>
    <t>mbmu_tms_mode_conflict_1_2</t>
  </si>
  <si>
    <t>mbmu_tms_make_bms_stop_1_2</t>
  </si>
  <si>
    <t>mbmu_tms_mode_command_2_2</t>
  </si>
  <si>
    <t>mbmu_tms_temp_setting_2_2</t>
  </si>
  <si>
    <t>mbmu_tms_real_mode_2_2</t>
  </si>
  <si>
    <t>mbmu_rack_inlet_temperature_2_2</t>
  </si>
  <si>
    <t>mbmu_rack_outlet_temperature_2_2</t>
  </si>
  <si>
    <t>mbmu_ambient_temp_2_2</t>
  </si>
  <si>
    <t>mbmu_tms_fault_code_2_2</t>
  </si>
  <si>
    <t>mbmu_tms_fault_level_2_2</t>
  </si>
  <si>
    <t>mbmu_tms_communication_fault_2_2</t>
  </si>
  <si>
    <t>mbmu_tms_mode_conflict_2_2</t>
  </si>
  <si>
    <t>mbmu_tms_make_bms_stop_2_2</t>
  </si>
  <si>
    <t>Precharge Relay Status</t>
  </si>
  <si>
    <t>Master positive relay status</t>
  </si>
  <si>
    <t>Master negative relay status</t>
  </si>
  <si>
    <t>0c00</t>
  </si>
  <si>
    <t>1c00</t>
  </si>
  <si>
    <t>heartbeat</t>
  </si>
  <si>
    <t>/components/catl_mbmu_info</t>
  </si>
  <si>
    <t xml:space="preserve">Number of HV connected subsystem </t>
  </si>
  <si>
    <t xml:space="preserve">Charge remaining energy </t>
  </si>
  <si>
    <t xml:space="preserve">Discharge remaining energy </t>
  </si>
  <si>
    <t>catl_bms_controls</t>
  </si>
  <si>
    <t>sbmu_1_warning_1</t>
  </si>
  <si>
    <t>sbmu_1_warning_21</t>
  </si>
  <si>
    <t>sbmu_1_warning_22</t>
  </si>
  <si>
    <t>sbmu_1_warning_23</t>
  </si>
  <si>
    <t>/components/catl_rack_info</t>
  </si>
  <si>
    <t>sbmu_1_precharge_status</t>
  </si>
  <si>
    <t>sbmu_1_master_positive</t>
  </si>
  <si>
    <t>sbmu_1_master_negative</t>
  </si>
  <si>
    <t>sbmu_1_balance_status</t>
  </si>
  <si>
    <t>sbmu_1_voltage</t>
  </si>
  <si>
    <t>sbmu_1_current</t>
  </si>
  <si>
    <t>sbmu_1_soc</t>
  </si>
  <si>
    <t>sbmu_1_soh</t>
  </si>
  <si>
    <t>sbmu_1_max_cell_voltage</t>
  </si>
  <si>
    <t>sbmu_1_min_cell_voltage</t>
  </si>
  <si>
    <t>sbmu_1_avg_cell_voltage</t>
  </si>
  <si>
    <t>sbmu_1_max_cell_temp</t>
  </si>
  <si>
    <t>sbmu_1_min_cell_temp</t>
  </si>
  <si>
    <t>sbmu_1_avg_cell_temp</t>
  </si>
  <si>
    <t>sbmu_1_max_charge_current</t>
  </si>
  <si>
    <t>sbmu_1_max_discharge_current</t>
  </si>
  <si>
    <t>sbmu_1_max_cell_voltage_position</t>
  </si>
  <si>
    <t>sbmu_1_min_cell_voltage_position</t>
  </si>
  <si>
    <t>sbmu_1_max_cell_temp_position</t>
  </si>
  <si>
    <t>sbmu_1_min_cell_temp_position</t>
  </si>
  <si>
    <t>sbmu_1_sum_cells</t>
  </si>
  <si>
    <t>sbmu_1_door_state</t>
  </si>
  <si>
    <t>sbmu_1_fan_in_boxs</t>
  </si>
  <si>
    <t>sbmu_1_det_single_voltages</t>
  </si>
  <si>
    <t>sbmu_1_det_single_temperatures</t>
  </si>
  <si>
    <t>sbmu_1_detail_information</t>
  </si>
  <si>
    <t>sbmu_1</t>
  </si>
  <si>
    <t>sbmu_2</t>
  </si>
  <si>
    <t>sbmu_3</t>
  </si>
  <si>
    <t>sbmu_4</t>
  </si>
  <si>
    <t>sbmu_5</t>
  </si>
  <si>
    <t>sbmu_6</t>
  </si>
  <si>
    <t>sbmu_7</t>
  </si>
  <si>
    <t>sbmu_8</t>
  </si>
  <si>
    <t>sbmu_9</t>
  </si>
  <si>
    <t>sbmu_10</t>
  </si>
  <si>
    <t>repeat</t>
  </si>
  <si>
    <t>SBMU Info</t>
  </si>
  <si>
    <t>catl_bms_info</t>
  </si>
  <si>
    <t>sbmu_11</t>
  </si>
  <si>
    <t>sbmu_12</t>
  </si>
  <si>
    <t>sbmu_13</t>
  </si>
  <si>
    <t>sbmu_14</t>
  </si>
  <si>
    <t>sbmu_15</t>
  </si>
  <si>
    <t>sbmu_16</t>
  </si>
  <si>
    <t>sbmu_17</t>
  </si>
  <si>
    <t>sbmu_18</t>
  </si>
  <si>
    <t>sbmu_19</t>
  </si>
  <si>
    <t>sbmu_20</t>
  </si>
  <si>
    <t>2C00</t>
  </si>
  <si>
    <t>3C00</t>
  </si>
  <si>
    <t>4C00</t>
  </si>
  <si>
    <t>BMS Controls</t>
  </si>
  <si>
    <t>BMS Info (read)</t>
  </si>
  <si>
    <t>mbmu_warning_23</t>
  </si>
  <si>
    <t>0003</t>
  </si>
  <si>
    <t>0004</t>
  </si>
  <si>
    <t>0005</t>
  </si>
  <si>
    <t>0006</t>
  </si>
  <si>
    <t>mbmu_warning_24</t>
  </si>
  <si>
    <t>mbmu_warning_25</t>
  </si>
  <si>
    <t>mbmu_warning_26</t>
  </si>
  <si>
    <t>000e</t>
  </si>
  <si>
    <t>mbmu_warning_12</t>
  </si>
  <si>
    <t>000f</t>
  </si>
  <si>
    <t>mbmu_warning_13</t>
  </si>
  <si>
    <t>High voltage command on battery</t>
  </si>
  <si>
    <t>003a</t>
  </si>
  <si>
    <t>mbmu_high_voltage_comm_on_battery</t>
  </si>
  <si>
    <t>MBMU software version</t>
  </si>
  <si>
    <t>mbmu_software_version</t>
  </si>
  <si>
    <t>010a</t>
  </si>
  <si>
    <t>010b</t>
  </si>
  <si>
    <t>010c</t>
  </si>
  <si>
    <t>010d</t>
  </si>
  <si>
    <t>010e</t>
  </si>
  <si>
    <t>010f</t>
  </si>
  <si>
    <t>1=on the battery, 2=under battery</t>
  </si>
  <si>
    <t>show in ASCII</t>
  </si>
  <si>
    <t>MBMU hardware version</t>
  </si>
  <si>
    <t>mbmu_hardware_version</t>
  </si>
  <si>
    <t>011a</t>
  </si>
  <si>
    <t>011b</t>
  </si>
  <si>
    <t>011c</t>
  </si>
  <si>
    <t>011d</t>
  </si>
  <si>
    <t>011e</t>
  </si>
  <si>
    <t>011f</t>
  </si>
  <si>
    <t>ETH software version</t>
  </si>
  <si>
    <t>012a</t>
  </si>
  <si>
    <t>012b</t>
  </si>
  <si>
    <t>012c</t>
  </si>
  <si>
    <t>012d</t>
  </si>
  <si>
    <t>012e</t>
  </si>
  <si>
    <t>012f</t>
  </si>
  <si>
    <t>eth_software_version</t>
  </si>
  <si>
    <t>ETH hardware version</t>
  </si>
  <si>
    <t>013a</t>
  </si>
  <si>
    <t>013b</t>
  </si>
  <si>
    <t>013c</t>
  </si>
  <si>
    <t>013d</t>
  </si>
  <si>
    <t>013e</t>
  </si>
  <si>
    <t>013f</t>
  </si>
  <si>
    <t>eth_hardware_version</t>
  </si>
  <si>
    <t>System power</t>
  </si>
  <si>
    <t>bms_system_power</t>
  </si>
  <si>
    <t>EMS_insulation switch control_cmd</t>
  </si>
  <si>
    <t>038b</t>
  </si>
  <si>
    <t>ems_insulation_switch_control_cmd</t>
  </si>
  <si>
    <t>0=bms insulation close, 1=bms insulation open</t>
  </si>
  <si>
    <t>System warning (with degrees) Detailed in appendix III</t>
  </si>
  <si>
    <t>System warning (without degrees) 1 Detailed in appendix IV</t>
  </si>
  <si>
    <t>System warning (without degrees) 2 Detailed in appendix IV</t>
  </si>
  <si>
    <t>System warning (without degrees) 3 Detailed in appendix IV</t>
  </si>
  <si>
    <t>Fan status</t>
  </si>
  <si>
    <t>sbmu_1_fan_status</t>
  </si>
  <si>
    <t>0: not run, 1:run</t>
  </si>
  <si>
    <t>Historical accumulated charging energy</t>
  </si>
  <si>
    <t>Historical cumulative discharge energy</t>
  </si>
  <si>
    <t>sbmu_1_historical_accumulated_charg_energy</t>
  </si>
  <si>
    <t>sbmu_1_historical_cumulative_discharg_energy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</si>
</sst>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2" x14ac:knownFonts="1">
    <font>
      <sz val="11"/>
      <color theme="1"/>
      <name val="Calibri"/>
      <family val="2"/>
      <scheme val="minor"/>
    </font>
    <font>
      <b/>
      <sz val="11"/>
      <color theme="1"/>
      <name val="Calibri"/>
      <family val="2"/>
      <scheme val="minor"/>
    </font>
    <font>
      <b/>
      <sz val="16"/>
      <color theme="0"/>
      <name val="Calibri"/>
      <family val="2"/>
      <scheme val="minor"/>
    </font>
    <font>
      <b/>
      <sz val="16"/>
      <color theme="1"/>
      <name val="Calibri"/>
      <family val="2"/>
      <scheme val="minor"/>
    </font>
    <font>
      <b/>
      <sz val="9"/>
      <color rgb="FF000000"/>
      <name val="Tahoma"/>
      <family val="2"/>
    </font>
    <font>
      <sz val="9"/>
      <color rgb="FF000000"/>
      <name val="Tahoma"/>
      <family val="2"/>
    </font>
    <font>
      <b/>
      <sz val="10"/>
      <color rgb="FF000000"/>
      <name val="Tahoma"/>
      <family val="2"/>
    </font>
    <font>
      <sz val="10"/>
      <color rgb="FF000000"/>
      <name val="Tahoma"/>
      <family val="2"/>
    </font>
    <font>
      <sz val="11"/>
      <color rgb="FF9C5700"/>
      <name val="Calibri"/>
      <family val="2"/>
      <scheme val="minor"/>
    </font>
    <font>
      <sz val="8"/>
      <name val="Calibri"/>
      <family val="2"/>
      <scheme val="minor"/>
    </font>
    <font>
      <b/>
      <sz val="13"/>
      <color theme="3"/>
      <name val="Calibri"/>
      <family val="2"/>
      <scheme val="minor"/>
    </font>
    <font>
      <sz val="11"/>
      <color theme="4" tint="-0.24997711111789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4506668294322"/>
        <bgColor indexed="64"/>
      </patternFill>
    </fill>
    <fill>
      <patternFill patternType="solid">
        <fgColor rgb="FFFFEB9C"/>
      </patternFill>
    </fill>
    <fill>
      <patternFill patternType="solid">
        <fgColor theme="4" tint="0.79998168889431442"/>
        <bgColor theme="4" tint="0.79998168889431442"/>
      </patternFill>
    </fill>
    <fill>
      <patternFill patternType="solid">
        <fgColor theme="7" tint="0.39997558519241921"/>
        <bgColor indexed="64"/>
      </patternFill>
    </fill>
  </fills>
  <borders count="6">
    <border>
      <left/>
      <right/>
      <top/>
      <bottom/>
      <diagonal/>
    </border>
    <border>
      <left/>
      <right style="medium">
        <color auto="1"/>
      </right>
      <top/>
      <bottom/>
      <diagonal/>
    </border>
    <border>
      <left style="medium">
        <color auto="1"/>
      </left>
      <right/>
      <top/>
      <bottom/>
      <diagonal/>
    </border>
    <border>
      <left/>
      <right/>
      <top/>
      <bottom style="thick">
        <color theme="4" tint="0.499984740745262"/>
      </bottom>
      <diagonal/>
    </border>
    <border>
      <left style="thin">
        <color theme="0"/>
      </left>
      <right/>
      <top style="thin">
        <color theme="0"/>
      </top>
      <bottom/>
      <diagonal/>
    </border>
    <border>
      <left/>
      <right/>
      <top style="thin">
        <color theme="0"/>
      </top>
      <bottom/>
      <diagonal/>
    </border>
  </borders>
  <cellStyleXfs count="3">
    <xf numFmtId="0" fontId="0" fillId="0" borderId="0"/>
    <xf numFmtId="0" fontId="8" fillId="4" borderId="0" applyNumberFormat="0" applyBorder="0" applyAlignment="0" applyProtection="0"/>
    <xf numFmtId="0" fontId="10" fillId="0" borderId="3" applyNumberFormat="0" applyFill="0" applyAlignment="0" applyProtection="0"/>
  </cellStyleXfs>
  <cellXfs count="32">
    <xf numFmtId="0" fontId="0" fillId="0" borderId="0" xfId="0"/>
    <xf numFmtId="0" fontId="1" fillId="0" borderId="0" xfId="0" applyFont="1" applyAlignment="1">
      <alignment wrapText="1"/>
    </xf>
    <xf numFmtId="0" fontId="0" fillId="0" borderId="0" xfId="0" applyAlignment="1">
      <alignment horizontal="left" vertical="center" wrapText="1"/>
    </xf>
    <xf numFmtId="0" fontId="0" fillId="0" borderId="0" xfId="0" applyAlignment="1">
      <alignment wrapText="1"/>
    </xf>
    <xf numFmtId="49" fontId="0" fillId="0" borderId="0" xfId="0" applyNumberFormat="1" applyAlignment="1">
      <alignment horizontal="left" vertical="center"/>
    </xf>
    <xf numFmtId="0" fontId="0" fillId="0" borderId="0" xfId="0" applyAlignment="1">
      <alignment horizontal="left" vertical="center"/>
    </xf>
    <xf numFmtId="0" fontId="1" fillId="0" borderId="0" xfId="0" applyFont="1"/>
    <xf numFmtId="0" fontId="0" fillId="3" borderId="0" xfId="0" applyFill="1" applyAlignment="1">
      <alignment wrapText="1"/>
    </xf>
    <xf numFmtId="164" fontId="0" fillId="3" borderId="0" xfId="0" applyNumberFormat="1" applyFill="1" applyAlignment="1">
      <alignment wrapText="1"/>
    </xf>
    <xf numFmtId="0" fontId="8" fillId="4" borderId="0" xfId="1" applyAlignment="1">
      <alignment wrapText="1"/>
    </xf>
    <xf numFmtId="0" fontId="0" fillId="0" borderId="0" xfId="0" applyNumberFormat="1"/>
    <xf numFmtId="0" fontId="10" fillId="0" borderId="3" xfId="2"/>
    <xf numFmtId="0" fontId="11" fillId="0" borderId="0" xfId="0" applyFont="1"/>
    <xf numFmtId="0" fontId="11" fillId="5" borderId="0" xfId="0" applyFont="1" applyFill="1"/>
    <xf numFmtId="165" fontId="0" fillId="0" borderId="0" xfId="0" applyNumberFormat="1" applyAlignment="1">
      <alignment horizontal="left" vertical="center"/>
    </xf>
    <xf numFmtId="165" fontId="10" fillId="0" borderId="3" xfId="2" applyNumberFormat="1" applyAlignment="1">
      <alignment horizontal="left" vertical="center"/>
    </xf>
    <xf numFmtId="0" fontId="10" fillId="0" borderId="3" xfId="2" applyAlignment="1">
      <alignment wrapText="1"/>
    </xf>
    <xf numFmtId="0" fontId="10" fillId="6" borderId="3" xfId="2" applyFill="1"/>
    <xf numFmtId="165" fontId="10" fillId="6" borderId="3" xfId="2" applyNumberFormat="1" applyFill="1" applyAlignment="1">
      <alignment horizontal="left" vertical="center"/>
    </xf>
    <xf numFmtId="0" fontId="10" fillId="6" borderId="3" xfId="2" applyFill="1" applyAlignment="1">
      <alignment wrapText="1"/>
    </xf>
    <xf numFmtId="0" fontId="0" fillId="6" borderId="0" xfId="0" applyFill="1"/>
    <xf numFmtId="0" fontId="10" fillId="0" borderId="3" xfId="2" applyFill="1"/>
    <xf numFmtId="165" fontId="10" fillId="0" borderId="3" xfId="2" applyNumberFormat="1" applyFill="1" applyAlignment="1">
      <alignment horizontal="left" vertical="center"/>
    </xf>
    <xf numFmtId="0" fontId="10" fillId="0" borderId="3" xfId="2" applyFill="1" applyAlignment="1">
      <alignment wrapText="1"/>
    </xf>
    <xf numFmtId="0" fontId="0" fillId="0" borderId="0" xfId="0" applyFill="1"/>
    <xf numFmtId="0" fontId="0" fillId="5" borderId="4" xfId="0" applyFont="1" applyFill="1" applyBorder="1"/>
    <xf numFmtId="0" fontId="2" fillId="2" borderId="0" xfId="0" applyFont="1" applyFill="1" applyAlignment="1">
      <alignment horizontal="center"/>
    </xf>
    <xf numFmtId="0" fontId="3"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wrapText="1"/>
    </xf>
    <xf numFmtId="0" fontId="3" fillId="3" borderId="0" xfId="0" applyFont="1" applyFill="1" applyAlignment="1">
      <alignment horizontal="center" wrapText="1"/>
    </xf>
    <xf numFmtId="0" fontId="0" fillId="5" borderId="5" xfId="0" applyFont="1" applyFill="1" applyBorder="1"/>
  </cellXfs>
  <cellStyles count="3">
    <cellStyle name="Heading 2" xfId="2" builtinId="17"/>
    <cellStyle name="Neutral" xfId="1" builtinId="28"/>
    <cellStyle name="Normal" xfId="0" builtinId="0"/>
  </cellStyles>
  <dxfs count="20">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0"/>
        </top>
        <bottom/>
        <vertical/>
        <horizontal/>
      </border>
    </dxf>
    <dxf>
      <alignment horizontal="general" vertical="bottom" textRotation="0" wrapText="1"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0"/>
        </top>
        <bottom/>
        <vertical/>
        <horizontal/>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D437E4-56B8-43CB-8B1B-5F2169037D93}" name="Table3" displayName="Table3" ref="A14:AI134" totalsRowShown="0" headerRowDxfId="19">
  <autoFilter ref="A14:AI134" xr:uid="{34F5C9B1-8FBE-4AA0-8A4B-108B0F163CED}"/>
  <tableColumns count="35">
    <tableColumn id="1" xr3:uid="{9C6C3898-0471-43FF-BDB8-D743F49A19BB}" name="Name" dataDxfId="18"/>
    <tableColumn id="2" xr3:uid="{C90F0EB1-74D4-462D-B59C-A19B15F0C551}" name="Type" dataDxfId="17"/>
    <tableColumn id="3" xr3:uid="{FAE34161-7987-4678-B1FB-428737E272B1}" name="Ref" dataDxfId="16"/>
    <tableColumn id="4" xr3:uid="{3E06975B-943D-40D7-B194-046E35EE9E3A}" name="Register Type" dataDxfId="15"/>
    <tableColumn id="5" xr3:uid="{0A9CBB8F-2A47-466F-B072-96C05C2A37F7}" name="Unit" dataDxfId="14"/>
    <tableColumn id="6" xr3:uid="{D38E306F-4618-441D-BC6A-289F9F98ABDF}" name="Words" dataDxfId="13"/>
    <tableColumn id="7" xr3:uid="{59BEC2A5-CB04-4A8F-B0AD-CEBE49237052}" name="Bus Scale"/>
    <tableColumn id="8" xr3:uid="{FE584019-DFC7-4A20-B605-CEAC05594650}" name="FIMS Scale"/>
    <tableColumn id="9" xr3:uid="{A4C2C917-033A-4F3A-87B8-561BEDC8DE40}" name="hexAddress"/>
    <tableColumn id="10" xr3:uid="{E2F69D37-81B2-4C17-A1DF-9F85FA237497}" name="Scale" dataDxfId="12">
      <calculatedColumnFormula>REPLACE(Table3[[#This Row],[hexAddress]],2,2,"")</calculatedColumnFormula>
    </tableColumn>
    <tableColumn id="11" xr3:uid="{812F9972-4ACB-41FA-99EF-253A292346EC}" name="Address" dataDxfId="11">
      <calculatedColumnFormula>HEX2DEC($I15)</calculatedColumnFormula>
    </tableColumn>
    <tableColumn id="12" xr3:uid="{E94470C6-276E-4BD1-8C1D-EAAC398E7DAB}" name="Data Type"/>
    <tableColumn id="13" xr3:uid="{850F6D83-2898-4C10-B01C-6D802BCA1752}" name="Bit"/>
    <tableColumn id="14" xr3:uid="{916266B9-6593-4B5A-898E-939EF289524C}" name="Repeat"/>
    <tableColumn id="15" xr3:uid="{C026B4E9-11F4-459D-BCFB-A7D692F66459}" name="Reg ID"/>
    <tableColumn id="33" xr3:uid="{BC19E258-2976-414E-B6D6-814F76120F89}" name="Component ID"/>
    <tableColumn id="32" xr3:uid="{28ED26C1-8BC9-4F35-A656-21AAD5918FC8}" name="Heartbeat Enabled"/>
    <tableColumn id="31" xr3:uid="{11E7821A-6F85-4514-87F3-ADDF872E84CE}" name="Component Heartbeat Read URI"/>
    <tableColumn id="30" xr3:uid="{BBB96459-1361-4E54-A802-2645C10568BA}" name="Component Heartbeat Write URI"/>
    <tableColumn id="37" xr3:uid="{5CCAFA4F-0C25-4378-B037-B0E4DE510CD1}" name="Modbus Heartbeat Timeout ms"/>
    <tableColumn id="36" xr3:uid="{E287A8D8-7046-4B23-9B22-B9CEB9DE8DE9}" name="Component Heartbeat Timeout ms"/>
    <tableColumn id="35" xr3:uid="{E5789961-DD2C-4A5D-B06C-FB9C690CD509}" name="Frequency"/>
    <tableColumn id="34" xr3:uid="{865F85F5-856D-4CC2-8F2A-1AF1D997AF52}" name="Offset Time"/>
    <tableColumn id="29" xr3:uid="{D40B61C6-D0B5-43AA-B56B-6BF9B92ABEFC}" name="Device ID"/>
    <tableColumn id="16" xr3:uid="{97CF443C-0B97-4DF3-9D9C-90F7DC682653}" name="web_ui Display Type"/>
    <tableColumn id="17" xr3:uid="{DD849D52-182C-4354-BEE3-C765B1F49342}" name="web_ui Options"/>
    <tableColumn id="18" xr3:uid="{2C931F92-7C35-46F8-9B5E-FDE3147012FD}" name="URI" dataDxfId="10">
      <calculatedColumnFormula>"/components/"&amp;Table3[[#This Row],[Reg ID]]</calculatedColumnFormula>
    </tableColumn>
    <tableColumn id="19" xr3:uid="{457FDCE9-A69D-4B7A-AF39-F12B87216B23}" name="ID"/>
    <tableColumn id="20" xr3:uid="{A45982F3-D25B-4E02-B750-305DEC7391B0}" name="Include"/>
    <tableColumn id="21" xr3:uid="{C68DE54C-B74D-442B-BBB3-C98B270F62FA}" name="Description"/>
    <tableColumn id="22" xr3:uid="{EA99641D-AA8E-435E-9BEB-A55FC97EB331}" name="Control Narrative for Register"/>
    <tableColumn id="23" xr3:uid="{6E141D5A-4274-4736-8274-C57591828A89}" name="Range Start"/>
    <tableColumn id="24" xr3:uid="{415280AC-47FB-4A1C-B1FA-AA348F835918}" name="Range End"/>
    <tableColumn id="25" xr3:uid="{7FD0850D-978C-42DF-B584-01A3FB10D8C4}" name="Engineering Range Start"/>
    <tableColumn id="26" xr3:uid="{0B5EB7CE-D19C-4508-A7AF-3597D16A3657}" name="Engineering Range End"/>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5D3170-7878-4C57-AACC-C95151939924}" name="Table33" displayName="Table33" ref="A14:AI212" totalsRowShown="0" headerRowDxfId="9">
  <autoFilter ref="A14:AI212" xr:uid="{765D3170-7878-4C57-AACC-C95151939924}"/>
  <tableColumns count="35">
    <tableColumn id="1" xr3:uid="{75AF67AF-D5C6-487F-9625-B0EDB3B72BD7}" name="Name" dataDxfId="8"/>
    <tableColumn id="2" xr3:uid="{416A12B6-B8B5-4BC1-9976-38FDC06E042C}" name="Type" dataDxfId="7"/>
    <tableColumn id="3" xr3:uid="{8A708254-102B-45BF-A63B-0FEB0E179231}" name="Ref" dataDxfId="6"/>
    <tableColumn id="4" xr3:uid="{90EAAB35-B663-4539-8961-310D5C6E6B7B}" name="Register Type" dataDxfId="5"/>
    <tableColumn id="5" xr3:uid="{3294A01F-D42F-4556-A22B-6AD1A50EF95E}" name="Unit" dataDxfId="4"/>
    <tableColumn id="6" xr3:uid="{4E234D37-EDA9-40C7-891C-1288D3A4B15A}" name="Words" dataDxfId="3"/>
    <tableColumn id="7" xr3:uid="{8467168D-414B-415F-8B7F-6EA1BA239092}" name="Bus Scale"/>
    <tableColumn id="8" xr3:uid="{50BEFCBD-A541-41BD-B196-31A32B435F1B}" name="FIMS Scale"/>
    <tableColumn id="9" xr3:uid="{697C0DD5-EE46-42F6-9247-1887FACAE8A7}" name="hexAddress"/>
    <tableColumn id="10" xr3:uid="{BCA5406D-929B-4D40-875B-D097F7F8AFE9}" name="Scale" dataDxfId="2">
      <calculatedColumnFormula>REPLACE(Table33[[#This Row],[hexAddress]],2,2,"")</calculatedColumnFormula>
    </tableColumn>
    <tableColumn id="11" xr3:uid="{23F3D533-2415-4BA2-B11B-62BA53DB7314}" name="Address" dataDxfId="1">
      <calculatedColumnFormula>HEX2DEC($I15)</calculatedColumnFormula>
    </tableColumn>
    <tableColumn id="12" xr3:uid="{EC620D90-552B-4E06-B635-C0269AB4D09A}" name="Data Type"/>
    <tableColumn id="13" xr3:uid="{66A44B92-2DE1-416B-98B4-336D521E56AC}" name="Bit"/>
    <tableColumn id="14" xr3:uid="{39F28723-0F8F-496B-AA49-565910C49185}" name="Repeat"/>
    <tableColumn id="15" xr3:uid="{98B13B62-C0FE-4B63-BA7C-983002B99495}" name="Reg ID"/>
    <tableColumn id="33" xr3:uid="{0DE879FC-372E-42D7-A31E-70F212B1C835}" name="Component ID"/>
    <tableColumn id="32" xr3:uid="{47954C56-A4F0-4583-B9FC-E616B8F8ED1A}" name="Heartbeat Enabled"/>
    <tableColumn id="31" xr3:uid="{01A27ABF-D921-4B8A-B1B9-3E7CB3E2CC81}" name="Component Heartbeat Read URI"/>
    <tableColumn id="30" xr3:uid="{20064582-09B5-4CCC-AD4D-BF65481D3482}" name="Component Heartbeat Write URI"/>
    <tableColumn id="37" xr3:uid="{679D543B-7751-411E-AB21-722DF88A4C31}" name="Modbus Heartbeat Timeout ms"/>
    <tableColumn id="36" xr3:uid="{05FA59F5-B416-4C13-A505-8D05B088B027}" name="Component Heartbeat Timeout ms"/>
    <tableColumn id="35" xr3:uid="{3DA9FB81-3F68-4046-A0DD-A21AD62279F8}" name="Frequency"/>
    <tableColumn id="34" xr3:uid="{EBD10FB2-BE9D-4F0B-8CFD-2C253FBADC5E}" name="Offset Time"/>
    <tableColumn id="29" xr3:uid="{25821AEB-412B-4AA5-A155-CA01F611E59B}" name="Device ID"/>
    <tableColumn id="16" xr3:uid="{8904FDC9-266B-4BE8-8E16-7EDCB31DF0A0}" name="web_ui Display Type"/>
    <tableColumn id="17" xr3:uid="{DD7CDFBF-C9D7-4892-9D0B-4D8BFA9792AB}" name="web_ui Options"/>
    <tableColumn id="18" xr3:uid="{F62F469E-4C36-421F-BCF4-2DE3550A99CB}" name="URI" dataDxfId="0">
      <calculatedColumnFormula>"/components/"&amp;Table33[[#This Row],[Reg ID]]</calculatedColumnFormula>
    </tableColumn>
    <tableColumn id="19" xr3:uid="{2BD83F0B-ABEE-4D87-A5F4-8A52B11E9C91}" name="ID"/>
    <tableColumn id="20" xr3:uid="{2F17DCC4-6017-4558-B7F1-4BE307B4F206}" name="Include"/>
    <tableColumn id="21" xr3:uid="{1FCE623F-85C7-4425-A6D6-28DC7D42518E}" name="Description"/>
    <tableColumn id="22" xr3:uid="{43EE7791-768D-46C8-B2AB-B4C4F1769398}" name="Control Narrative for Register"/>
    <tableColumn id="23" xr3:uid="{D4E8AA9A-6958-411D-AF05-B0DBB861B598}" name="Range Start"/>
    <tableColumn id="24" xr3:uid="{A820E1C8-FB3F-48B0-BBBA-224A5CF67AE2}" name="Range End"/>
    <tableColumn id="25" xr3:uid="{5337A138-40AA-4B2B-8301-F4F170835BFA}" name="Engineering Range Start"/>
    <tableColumn id="26" xr3:uid="{594F22E8-09A4-4DDE-83E2-23F2878A5ACE}" name="Engineering Range En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A11B-7C03-43AD-B160-8C6539863456}">
  <dimension ref="A1:AI134"/>
  <sheetViews>
    <sheetView zoomScale="115" zoomScaleNormal="115" workbookViewId="0">
      <selection sqref="A1:XFD1048576"/>
    </sheetView>
  </sheetViews>
  <sheetFormatPr defaultRowHeight="14.5" x14ac:dyDescent="0.35"/>
  <cols>
    <col min="1" max="1" width="54.08984375" customWidth="1"/>
    <col min="2" max="2" width="11.90625" bestFit="1" customWidth="1"/>
    <col min="3" max="3" width="9" customWidth="1"/>
    <col min="4" max="4" width="15.6328125" bestFit="1" customWidth="1"/>
    <col min="5" max="5" width="7.6328125" customWidth="1"/>
    <col min="6" max="6" width="9.90625" customWidth="1"/>
    <col min="7" max="7" width="11.453125" bestFit="1" customWidth="1"/>
    <col min="8" max="8" width="12.453125" customWidth="1"/>
    <col min="9" max="9" width="13.54296875" customWidth="1"/>
    <col min="11" max="11" width="10.36328125" customWidth="1"/>
    <col min="12" max="12" width="11.90625" customWidth="1"/>
    <col min="13" max="13" width="5.6328125" bestFit="1" customWidth="1"/>
    <col min="14" max="14" width="8.6328125" customWidth="1"/>
    <col min="15" max="15" width="44" bestFit="1" customWidth="1"/>
    <col min="16" max="24" width="44" customWidth="1"/>
    <col min="25" max="25" width="21.36328125" customWidth="1"/>
    <col min="26" max="26" width="17.08984375" customWidth="1"/>
    <col min="27" max="27" width="46.453125" bestFit="1" customWidth="1"/>
    <col min="28" max="28" width="6.54296875" customWidth="1"/>
    <col min="29" max="29" width="9.6328125" customWidth="1"/>
    <col min="30" max="30" width="13.36328125" customWidth="1"/>
    <col min="31" max="31" width="29.08984375" customWidth="1"/>
    <col min="32" max="32" width="13.08984375" customWidth="1"/>
    <col min="33" max="33" width="12.36328125" customWidth="1"/>
    <col min="34" max="34" width="24.08984375" customWidth="1"/>
    <col min="35" max="35" width="23.36328125" customWidth="1"/>
  </cols>
  <sheetData>
    <row r="1" spans="1:35" x14ac:dyDescent="0.35">
      <c r="A1" s="6" t="s">
        <v>229</v>
      </c>
      <c r="B1" t="s">
        <v>74</v>
      </c>
    </row>
    <row r="2" spans="1:35" x14ac:dyDescent="0.35">
      <c r="A2" s="1" t="s">
        <v>35</v>
      </c>
      <c r="B2" t="s">
        <v>74</v>
      </c>
      <c r="O2" s="2"/>
      <c r="P2" s="2"/>
      <c r="Q2" s="2"/>
      <c r="R2" s="2"/>
      <c r="S2" s="2"/>
      <c r="T2" s="2"/>
      <c r="U2" s="2"/>
      <c r="V2" s="2"/>
      <c r="W2" s="2"/>
      <c r="X2" s="2"/>
      <c r="Y2" s="2"/>
      <c r="Z2" s="2"/>
      <c r="AA2" s="3"/>
    </row>
    <row r="3" spans="1:35" x14ac:dyDescent="0.35">
      <c r="A3" s="1" t="s">
        <v>36</v>
      </c>
      <c r="B3" t="s">
        <v>37</v>
      </c>
      <c r="O3" s="2"/>
      <c r="P3" s="2"/>
      <c r="Q3" s="2"/>
      <c r="R3" s="2"/>
      <c r="S3" s="2"/>
      <c r="T3" s="2"/>
      <c r="U3" s="2"/>
      <c r="V3" s="2"/>
      <c r="W3" s="2"/>
      <c r="X3" s="2"/>
      <c r="Y3" s="2"/>
      <c r="Z3" s="2"/>
      <c r="AA3" s="3"/>
    </row>
    <row r="4" spans="1:35" x14ac:dyDescent="0.35">
      <c r="A4" s="1" t="s">
        <v>38</v>
      </c>
      <c r="B4" s="4" t="s">
        <v>39</v>
      </c>
      <c r="C4" s="4"/>
      <c r="D4" s="4"/>
      <c r="E4" s="4"/>
      <c r="F4" s="5"/>
      <c r="G4" s="5"/>
      <c r="O4" s="2"/>
      <c r="P4" s="2"/>
      <c r="Q4" s="2"/>
      <c r="R4" s="2"/>
      <c r="S4" s="2"/>
      <c r="T4" s="2"/>
      <c r="U4" s="2"/>
      <c r="V4" s="2"/>
      <c r="W4" s="2"/>
      <c r="X4" s="2"/>
      <c r="Y4" s="2"/>
      <c r="Z4" s="2"/>
      <c r="AA4" s="3"/>
    </row>
    <row r="5" spans="1:35" x14ac:dyDescent="0.35">
      <c r="A5" s="1" t="s">
        <v>40</v>
      </c>
      <c r="B5" t="s">
        <v>75</v>
      </c>
      <c r="O5" s="2"/>
      <c r="P5" s="2"/>
      <c r="Q5" s="2"/>
      <c r="R5" s="2"/>
      <c r="S5" s="2"/>
      <c r="T5" s="2"/>
      <c r="U5" s="2"/>
      <c r="V5" s="2"/>
      <c r="W5" s="2"/>
      <c r="X5" s="2"/>
      <c r="Y5" s="2"/>
      <c r="Z5" s="2"/>
      <c r="AA5" s="3"/>
    </row>
    <row r="6" spans="1:35" x14ac:dyDescent="0.35">
      <c r="A6" s="1" t="s">
        <v>230</v>
      </c>
      <c r="B6" t="s">
        <v>231</v>
      </c>
      <c r="O6" s="2"/>
      <c r="P6" s="2"/>
      <c r="Q6" s="2"/>
      <c r="R6" s="2"/>
      <c r="S6" s="2"/>
      <c r="T6" s="2"/>
      <c r="U6" s="2"/>
      <c r="V6" s="2"/>
      <c r="W6" s="2"/>
      <c r="X6" s="2"/>
      <c r="Y6" s="2"/>
      <c r="Z6" s="2"/>
      <c r="AA6" s="3"/>
    </row>
    <row r="7" spans="1:35" x14ac:dyDescent="0.35">
      <c r="A7" s="1" t="s">
        <v>232</v>
      </c>
      <c r="B7">
        <v>502</v>
      </c>
      <c r="O7" s="2"/>
      <c r="P7" s="2"/>
      <c r="Q7" s="2"/>
      <c r="R7" s="2"/>
      <c r="S7" s="2"/>
      <c r="T7" s="2"/>
      <c r="U7" s="2"/>
      <c r="V7" s="2"/>
      <c r="W7" s="2"/>
      <c r="X7" s="2"/>
      <c r="Y7" s="2"/>
      <c r="Z7" s="2"/>
      <c r="AA7" s="3"/>
    </row>
    <row r="8" spans="1:35" x14ac:dyDescent="0.35">
      <c r="A8" s="1" t="s">
        <v>41</v>
      </c>
      <c r="O8" s="2"/>
      <c r="P8" s="2"/>
      <c r="Q8" s="2"/>
      <c r="R8" s="2"/>
      <c r="S8" s="2"/>
      <c r="T8" s="2"/>
      <c r="U8" s="2"/>
      <c r="V8" s="2"/>
      <c r="W8" s="2"/>
      <c r="X8" s="2"/>
      <c r="Y8" s="2"/>
      <c r="Z8" s="2"/>
      <c r="AA8" s="3"/>
    </row>
    <row r="9" spans="1:35" x14ac:dyDescent="0.35">
      <c r="A9" s="6" t="s">
        <v>42</v>
      </c>
      <c r="O9" s="2"/>
      <c r="P9" s="2"/>
      <c r="Q9" s="2"/>
      <c r="R9" s="2"/>
      <c r="S9" s="2"/>
      <c r="T9" s="2"/>
      <c r="U9" s="2"/>
      <c r="V9" s="2"/>
      <c r="W9" s="2"/>
      <c r="X9" s="2"/>
      <c r="Y9" s="2"/>
      <c r="Z9" s="2"/>
      <c r="AA9" s="3"/>
    </row>
    <row r="10" spans="1:35" x14ac:dyDescent="0.35">
      <c r="A10" s="1" t="s">
        <v>43</v>
      </c>
      <c r="O10" s="2"/>
      <c r="P10" s="2"/>
      <c r="Q10" s="2"/>
      <c r="R10" s="2"/>
      <c r="S10" s="2"/>
      <c r="T10" s="2"/>
      <c r="U10" s="2"/>
      <c r="V10" s="2"/>
      <c r="W10" s="2"/>
      <c r="X10" s="2"/>
      <c r="Y10" s="2"/>
      <c r="Z10" s="2"/>
      <c r="AA10" s="3"/>
    </row>
    <row r="11" spans="1:35" ht="21" x14ac:dyDescent="0.5">
      <c r="A11" s="1" t="s">
        <v>44</v>
      </c>
      <c r="B11" s="26" t="s">
        <v>45</v>
      </c>
      <c r="C11" s="26"/>
      <c r="D11" s="26"/>
      <c r="E11" s="26"/>
      <c r="F11" s="26"/>
      <c r="O11" s="2"/>
      <c r="P11" s="2"/>
      <c r="Q11" s="2"/>
      <c r="R11" s="2"/>
      <c r="S11" s="2"/>
      <c r="T11" s="2"/>
      <c r="U11" s="2"/>
      <c r="V11" s="2"/>
      <c r="W11" s="2"/>
      <c r="X11" s="2"/>
      <c r="Y11" s="2"/>
      <c r="Z11" s="2"/>
      <c r="AA11" s="3"/>
    </row>
    <row r="12" spans="1:35" x14ac:dyDescent="0.35">
      <c r="A12" s="1" t="s">
        <v>46</v>
      </c>
      <c r="O12" s="2"/>
      <c r="P12" s="2"/>
      <c r="Q12" s="2"/>
      <c r="R12" s="2"/>
      <c r="S12" s="2"/>
      <c r="T12" s="2"/>
      <c r="U12" s="2"/>
      <c r="V12" s="2"/>
      <c r="W12" s="2"/>
      <c r="X12" s="2"/>
      <c r="Y12" s="2"/>
      <c r="Z12" s="2"/>
      <c r="AA12" s="3"/>
    </row>
    <row r="13" spans="1:35" ht="21" customHeight="1" x14ac:dyDescent="0.5">
      <c r="A13" s="1" t="s">
        <v>47</v>
      </c>
      <c r="O13" s="2"/>
      <c r="P13" s="2"/>
      <c r="Q13" s="2"/>
      <c r="R13" s="2"/>
      <c r="S13" s="2"/>
      <c r="T13" s="2"/>
      <c r="U13" s="2"/>
      <c r="V13" s="2"/>
      <c r="W13" s="2"/>
      <c r="X13" s="2"/>
      <c r="Y13" s="27" t="s">
        <v>48</v>
      </c>
      <c r="Z13" s="28"/>
      <c r="AA13" s="29" t="s">
        <v>49</v>
      </c>
      <c r="AB13" s="30"/>
    </row>
    <row r="14" spans="1:35" x14ac:dyDescent="0.35">
      <c r="A14" s="3" t="s">
        <v>50</v>
      </c>
      <c r="B14" s="3" t="s">
        <v>51</v>
      </c>
      <c r="C14" s="3" t="s">
        <v>52</v>
      </c>
      <c r="D14" s="7" t="s">
        <v>53</v>
      </c>
      <c r="E14" s="3" t="s">
        <v>54</v>
      </c>
      <c r="F14" s="3" t="s">
        <v>55</v>
      </c>
      <c r="G14" s="3" t="s">
        <v>56</v>
      </c>
      <c r="H14" s="3" t="s">
        <v>57</v>
      </c>
      <c r="I14" s="3" t="s">
        <v>58</v>
      </c>
      <c r="J14" s="3" t="s">
        <v>59</v>
      </c>
      <c r="K14" s="8" t="s">
        <v>30</v>
      </c>
      <c r="L14" s="7" t="s">
        <v>60</v>
      </c>
      <c r="M14" s="3" t="s">
        <v>61</v>
      </c>
      <c r="N14" s="3" t="s">
        <v>62</v>
      </c>
      <c r="O14" s="7" t="s">
        <v>63</v>
      </c>
      <c r="P14" s="9" t="s">
        <v>234</v>
      </c>
      <c r="Q14" s="9" t="s">
        <v>235</v>
      </c>
      <c r="R14" s="9" t="s">
        <v>236</v>
      </c>
      <c r="S14" s="9" t="s">
        <v>237</v>
      </c>
      <c r="T14" s="9" t="s">
        <v>238</v>
      </c>
      <c r="U14" s="9" t="s">
        <v>239</v>
      </c>
      <c r="V14" s="9" t="s">
        <v>240</v>
      </c>
      <c r="W14" s="9" t="s">
        <v>241</v>
      </c>
      <c r="X14" s="9" t="s">
        <v>242</v>
      </c>
      <c r="Y14" s="3" t="s">
        <v>64</v>
      </c>
      <c r="Z14" s="3" t="s">
        <v>65</v>
      </c>
      <c r="AA14" s="3" t="s">
        <v>66</v>
      </c>
      <c r="AB14" s="3" t="s">
        <v>67</v>
      </c>
      <c r="AC14" s="7" t="s">
        <v>68</v>
      </c>
      <c r="AD14" s="3" t="s">
        <v>31</v>
      </c>
      <c r="AE14" s="3" t="s">
        <v>69</v>
      </c>
      <c r="AF14" s="3" t="s">
        <v>70</v>
      </c>
      <c r="AG14" s="3" t="s">
        <v>71</v>
      </c>
      <c r="AH14" s="3" t="s">
        <v>72</v>
      </c>
      <c r="AI14" s="3" t="s">
        <v>73</v>
      </c>
    </row>
    <row r="15" spans="1:35" ht="17.5" thickBot="1" x14ac:dyDescent="0.45">
      <c r="A15" s="11" t="s">
        <v>256</v>
      </c>
      <c r="B15" s="11"/>
      <c r="C15" s="11"/>
      <c r="D15" s="11"/>
      <c r="E15" s="11"/>
      <c r="F15" s="11"/>
      <c r="G15" s="11"/>
      <c r="H15" s="11"/>
      <c r="I15" s="11"/>
      <c r="J15" s="11" t="str">
        <f>REPLACE(Table3[[#This Row],[hexAddress]],2,2,"")</f>
        <v/>
      </c>
      <c r="K15" s="11"/>
      <c r="L15" s="11"/>
      <c r="M15" s="11"/>
      <c r="N15" s="11"/>
      <c r="O15" s="11"/>
      <c r="P15" s="11" t="s">
        <v>428</v>
      </c>
      <c r="Q15" s="11" t="b">
        <v>1</v>
      </c>
      <c r="R15" s="16" t="s">
        <v>379</v>
      </c>
      <c r="S15" s="16"/>
      <c r="T15" s="16">
        <v>200</v>
      </c>
      <c r="U15" s="16">
        <v>200</v>
      </c>
      <c r="V15" s="16">
        <v>1000</v>
      </c>
      <c r="W15" s="16">
        <v>20</v>
      </c>
      <c r="X15" s="16">
        <v>1</v>
      </c>
      <c r="Y15" s="11"/>
      <c r="Z15" s="11"/>
      <c r="AA15" s="11"/>
      <c r="AB15" s="11"/>
      <c r="AC15" s="11"/>
      <c r="AD15" s="11"/>
      <c r="AE15" s="11"/>
      <c r="AF15" s="11"/>
      <c r="AG15" s="11"/>
      <c r="AH15" s="11"/>
      <c r="AI15" s="11"/>
    </row>
    <row r="16" spans="1:35" ht="15" thickTop="1" x14ac:dyDescent="0.35">
      <c r="A16" t="s">
        <v>76</v>
      </c>
      <c r="D16" t="s">
        <v>77</v>
      </c>
      <c r="F16">
        <v>1</v>
      </c>
      <c r="I16" s="14" t="s">
        <v>144</v>
      </c>
      <c r="K16" s="10">
        <f t="shared" ref="K16:K17" si="0">HEX2DEC($I16)</f>
        <v>0</v>
      </c>
      <c r="L16" t="s">
        <v>78</v>
      </c>
      <c r="O16" t="s">
        <v>226</v>
      </c>
      <c r="AA16" t="s">
        <v>380</v>
      </c>
      <c r="AC16" t="s">
        <v>228</v>
      </c>
      <c r="AD16" t="s">
        <v>0</v>
      </c>
    </row>
    <row r="17" spans="1:35" x14ac:dyDescent="0.35">
      <c r="A17" t="s">
        <v>79</v>
      </c>
      <c r="D17" t="s">
        <v>77</v>
      </c>
      <c r="F17">
        <v>3</v>
      </c>
      <c r="I17" s="14" t="s">
        <v>145</v>
      </c>
      <c r="K17" s="10">
        <f t="shared" si="0"/>
        <v>1</v>
      </c>
      <c r="L17" t="s">
        <v>78</v>
      </c>
      <c r="O17" t="s">
        <v>246</v>
      </c>
      <c r="AA17" t="s">
        <v>380</v>
      </c>
      <c r="AC17" t="s">
        <v>228</v>
      </c>
      <c r="AD17" t="s">
        <v>80</v>
      </c>
    </row>
    <row r="18" spans="1:35" x14ac:dyDescent="0.35">
      <c r="A18" t="s">
        <v>243</v>
      </c>
      <c r="D18" t="s">
        <v>77</v>
      </c>
      <c r="F18">
        <v>3</v>
      </c>
      <c r="I18" s="14" t="s">
        <v>244</v>
      </c>
      <c r="J18" s="10"/>
      <c r="K18" s="10">
        <f>HEX2DEC($I18)</f>
        <v>2</v>
      </c>
      <c r="L18" t="s">
        <v>78</v>
      </c>
      <c r="O18" t="s">
        <v>245</v>
      </c>
      <c r="AA18" t="s">
        <v>380</v>
      </c>
      <c r="AC18" t="s">
        <v>228</v>
      </c>
      <c r="AD18" t="s">
        <v>247</v>
      </c>
    </row>
    <row r="19" spans="1:35" x14ac:dyDescent="0.35">
      <c r="A19" t="s">
        <v>81</v>
      </c>
      <c r="D19" t="s">
        <v>77</v>
      </c>
      <c r="I19" s="14" t="s">
        <v>146</v>
      </c>
      <c r="K19" s="10">
        <f>HEX2DEC($I19)</f>
        <v>16</v>
      </c>
      <c r="L19" t="s">
        <v>78</v>
      </c>
      <c r="O19" t="s">
        <v>215</v>
      </c>
      <c r="AA19" t="s">
        <v>380</v>
      </c>
      <c r="AC19" t="s">
        <v>228</v>
      </c>
      <c r="AD19" t="s">
        <v>82</v>
      </c>
    </row>
    <row r="20" spans="1:35" x14ac:dyDescent="0.35">
      <c r="A20" t="s">
        <v>32</v>
      </c>
      <c r="D20" t="s">
        <v>77</v>
      </c>
      <c r="F20">
        <v>1</v>
      </c>
      <c r="I20" s="14" t="s">
        <v>147</v>
      </c>
      <c r="K20" s="10">
        <f>HEX2DEC(I20)</f>
        <v>32</v>
      </c>
      <c r="L20" t="s">
        <v>83</v>
      </c>
      <c r="O20" t="s">
        <v>216</v>
      </c>
      <c r="AA20" t="s">
        <v>380</v>
      </c>
      <c r="AC20" t="s">
        <v>228</v>
      </c>
    </row>
    <row r="21" spans="1:35" x14ac:dyDescent="0.35">
      <c r="A21" t="s">
        <v>84</v>
      </c>
      <c r="D21" t="s">
        <v>77</v>
      </c>
      <c r="F21">
        <v>1</v>
      </c>
      <c r="I21" s="14" t="s">
        <v>148</v>
      </c>
      <c r="K21" s="10">
        <f t="shared" ref="K21:K31" si="1">HEX2DEC(I21)</f>
        <v>33</v>
      </c>
      <c r="L21" t="s">
        <v>83</v>
      </c>
      <c r="O21" t="s">
        <v>217</v>
      </c>
      <c r="AA21" t="s">
        <v>380</v>
      </c>
      <c r="AC21" t="s">
        <v>228</v>
      </c>
    </row>
    <row r="22" spans="1:35" x14ac:dyDescent="0.35">
      <c r="A22" t="s">
        <v>33</v>
      </c>
      <c r="D22" t="s">
        <v>77</v>
      </c>
      <c r="F22">
        <v>1</v>
      </c>
      <c r="I22" s="14" t="s">
        <v>149</v>
      </c>
      <c r="K22" s="10">
        <f t="shared" si="1"/>
        <v>34</v>
      </c>
      <c r="L22" t="s">
        <v>83</v>
      </c>
      <c r="O22" t="s">
        <v>218</v>
      </c>
      <c r="AA22" t="s">
        <v>380</v>
      </c>
      <c r="AC22" t="s">
        <v>228</v>
      </c>
    </row>
    <row r="23" spans="1:35" x14ac:dyDescent="0.35">
      <c r="A23" t="s">
        <v>34</v>
      </c>
      <c r="D23" t="s">
        <v>77</v>
      </c>
      <c r="F23">
        <v>1</v>
      </c>
      <c r="I23" s="14" t="s">
        <v>150</v>
      </c>
      <c r="K23" s="10">
        <f t="shared" si="1"/>
        <v>35</v>
      </c>
      <c r="L23" t="s">
        <v>83</v>
      </c>
      <c r="O23" t="s">
        <v>219</v>
      </c>
      <c r="AA23" t="s">
        <v>380</v>
      </c>
      <c r="AC23" t="s">
        <v>228</v>
      </c>
    </row>
    <row r="24" spans="1:35" x14ac:dyDescent="0.35">
      <c r="A24" t="s">
        <v>203</v>
      </c>
      <c r="D24" t="s">
        <v>77</v>
      </c>
      <c r="F24">
        <v>1</v>
      </c>
      <c r="I24" s="14" t="s">
        <v>151</v>
      </c>
      <c r="K24" s="10">
        <f t="shared" si="1"/>
        <v>36</v>
      </c>
      <c r="L24" t="s">
        <v>248</v>
      </c>
      <c r="O24" t="s">
        <v>220</v>
      </c>
      <c r="AA24" t="s">
        <v>380</v>
      </c>
      <c r="AC24" t="s">
        <v>228</v>
      </c>
    </row>
    <row r="25" spans="1:35" x14ac:dyDescent="0.35">
      <c r="A25" t="s">
        <v>85</v>
      </c>
      <c r="D25" t="s">
        <v>77</v>
      </c>
      <c r="F25">
        <v>1</v>
      </c>
      <c r="I25" s="14" t="s">
        <v>152</v>
      </c>
      <c r="K25" s="10">
        <f t="shared" si="1"/>
        <v>37</v>
      </c>
      <c r="L25" t="s">
        <v>248</v>
      </c>
      <c r="O25" t="s">
        <v>221</v>
      </c>
      <c r="AA25" t="s">
        <v>380</v>
      </c>
      <c r="AC25" t="s">
        <v>228</v>
      </c>
    </row>
    <row r="26" spans="1:35" x14ac:dyDescent="0.35">
      <c r="A26" t="s">
        <v>86</v>
      </c>
      <c r="D26" t="s">
        <v>77</v>
      </c>
      <c r="F26">
        <v>1</v>
      </c>
      <c r="I26" s="14" t="s">
        <v>153</v>
      </c>
      <c r="K26" s="10">
        <f t="shared" si="1"/>
        <v>38</v>
      </c>
      <c r="L26" t="s">
        <v>248</v>
      </c>
      <c r="O26" t="s">
        <v>222</v>
      </c>
      <c r="AA26" t="s">
        <v>380</v>
      </c>
      <c r="AC26" t="s">
        <v>228</v>
      </c>
    </row>
    <row r="27" spans="1:35" x14ac:dyDescent="0.35">
      <c r="A27" t="s">
        <v>87</v>
      </c>
      <c r="D27" t="s">
        <v>77</v>
      </c>
      <c r="F27">
        <v>1</v>
      </c>
      <c r="I27" s="14" t="s">
        <v>154</v>
      </c>
      <c r="K27" s="10">
        <f t="shared" si="1"/>
        <v>39</v>
      </c>
      <c r="L27" t="s">
        <v>83</v>
      </c>
      <c r="O27" t="s">
        <v>223</v>
      </c>
      <c r="AA27" t="s">
        <v>380</v>
      </c>
      <c r="AC27" t="s">
        <v>228</v>
      </c>
    </row>
    <row r="28" spans="1:35" x14ac:dyDescent="0.35">
      <c r="A28" t="s">
        <v>88</v>
      </c>
      <c r="D28" t="s">
        <v>77</v>
      </c>
      <c r="F28">
        <v>1</v>
      </c>
      <c r="I28" s="14" t="s">
        <v>155</v>
      </c>
      <c r="K28" s="10">
        <f t="shared" si="1"/>
        <v>40</v>
      </c>
      <c r="L28" t="s">
        <v>83</v>
      </c>
      <c r="O28" t="s">
        <v>224</v>
      </c>
      <c r="AA28" t="s">
        <v>380</v>
      </c>
      <c r="AC28" t="s">
        <v>228</v>
      </c>
    </row>
    <row r="29" spans="1:35" x14ac:dyDescent="0.35">
      <c r="A29" t="s">
        <v>89</v>
      </c>
      <c r="D29" t="s">
        <v>77</v>
      </c>
      <c r="F29">
        <v>1</v>
      </c>
      <c r="I29" s="14" t="s">
        <v>156</v>
      </c>
      <c r="K29" s="10">
        <f t="shared" si="1"/>
        <v>41</v>
      </c>
      <c r="L29" t="s">
        <v>83</v>
      </c>
      <c r="O29" t="s">
        <v>225</v>
      </c>
      <c r="AA29" t="s">
        <v>380</v>
      </c>
      <c r="AC29" t="s">
        <v>228</v>
      </c>
    </row>
    <row r="30" spans="1:35" x14ac:dyDescent="0.35">
      <c r="A30" t="s">
        <v>90</v>
      </c>
      <c r="D30" t="s">
        <v>77</v>
      </c>
      <c r="F30">
        <v>1</v>
      </c>
      <c r="I30" s="14" t="s">
        <v>157</v>
      </c>
      <c r="K30" s="10">
        <f t="shared" si="1"/>
        <v>42</v>
      </c>
      <c r="L30" t="s">
        <v>83</v>
      </c>
      <c r="O30" t="s">
        <v>249</v>
      </c>
      <c r="AA30" t="s">
        <v>380</v>
      </c>
      <c r="AC30" t="s">
        <v>228</v>
      </c>
    </row>
    <row r="31" spans="1:35" x14ac:dyDescent="0.35">
      <c r="A31" t="s">
        <v>91</v>
      </c>
      <c r="D31" t="s">
        <v>77</v>
      </c>
      <c r="F31">
        <v>1</v>
      </c>
      <c r="I31" s="14" t="s">
        <v>158</v>
      </c>
      <c r="K31" s="10">
        <f t="shared" si="1"/>
        <v>43</v>
      </c>
      <c r="L31" t="s">
        <v>83</v>
      </c>
      <c r="O31" t="s">
        <v>250</v>
      </c>
      <c r="AA31" t="s">
        <v>380</v>
      </c>
      <c r="AC31" t="s">
        <v>228</v>
      </c>
    </row>
    <row r="32" spans="1:35" ht="17.5" thickBot="1" x14ac:dyDescent="0.45">
      <c r="A32" s="11" t="s">
        <v>264</v>
      </c>
      <c r="B32" s="11"/>
      <c r="C32" s="11"/>
      <c r="D32" s="11"/>
      <c r="E32" s="11"/>
      <c r="F32" s="11"/>
      <c r="G32" s="11"/>
      <c r="H32" s="11"/>
      <c r="I32" s="15"/>
      <c r="J32" s="11" t="str">
        <f>REPLACE(Table3[[#This Row],[hexAddress]],2,2,"")</f>
        <v/>
      </c>
      <c r="K32" s="11"/>
      <c r="L32" s="11"/>
      <c r="M32" s="11"/>
      <c r="N32" s="11"/>
      <c r="O32" s="11"/>
      <c r="P32" s="11" t="s">
        <v>428</v>
      </c>
      <c r="Q32" s="11" t="b">
        <v>1</v>
      </c>
      <c r="R32" s="16" t="s">
        <v>379</v>
      </c>
      <c r="S32" s="16"/>
      <c r="T32" s="16">
        <v>200</v>
      </c>
      <c r="U32" s="16">
        <v>200</v>
      </c>
      <c r="V32" s="16">
        <v>1000</v>
      </c>
      <c r="W32" s="16">
        <v>20</v>
      </c>
      <c r="X32" s="16">
        <v>1</v>
      </c>
      <c r="Y32" s="11"/>
      <c r="Z32" s="11"/>
      <c r="AA32" s="11"/>
      <c r="AB32" s="11"/>
      <c r="AC32" s="11"/>
      <c r="AD32" s="11"/>
      <c r="AE32" s="11"/>
      <c r="AF32" s="11"/>
      <c r="AG32" s="11"/>
      <c r="AH32" s="11"/>
      <c r="AI32" s="11"/>
    </row>
    <row r="33" spans="1:30" ht="15" thickTop="1" x14ac:dyDescent="0.35">
      <c r="A33" t="s">
        <v>265</v>
      </c>
      <c r="D33" t="s">
        <v>77</v>
      </c>
      <c r="F33">
        <v>1</v>
      </c>
      <c r="I33" s="14">
        <v>60</v>
      </c>
      <c r="K33">
        <f>HEX2DEC(Table3[[#This Row],[hexAddress]])</f>
        <v>96</v>
      </c>
      <c r="L33" t="s">
        <v>78</v>
      </c>
      <c r="O33" t="s">
        <v>277</v>
      </c>
      <c r="AA33" t="s">
        <v>380</v>
      </c>
      <c r="AC33" t="s">
        <v>228</v>
      </c>
      <c r="AD33" t="s">
        <v>133</v>
      </c>
    </row>
    <row r="34" spans="1:30" x14ac:dyDescent="0.35">
      <c r="A34" t="s">
        <v>266</v>
      </c>
      <c r="D34" t="s">
        <v>77</v>
      </c>
      <c r="F34">
        <v>1</v>
      </c>
      <c r="I34" s="14">
        <v>61</v>
      </c>
      <c r="K34">
        <f>HEX2DEC(Table3[[#This Row],[hexAddress]])</f>
        <v>97</v>
      </c>
      <c r="L34" t="s">
        <v>83</v>
      </c>
      <c r="O34" t="s">
        <v>278</v>
      </c>
      <c r="AA34" t="s">
        <v>380</v>
      </c>
      <c r="AC34" t="s">
        <v>228</v>
      </c>
      <c r="AD34" t="s">
        <v>25</v>
      </c>
    </row>
    <row r="35" spans="1:30" x14ac:dyDescent="0.35">
      <c r="A35" t="s">
        <v>267</v>
      </c>
      <c r="D35" t="s">
        <v>77</v>
      </c>
      <c r="F35">
        <v>1</v>
      </c>
      <c r="I35" s="14">
        <v>62</v>
      </c>
      <c r="K35">
        <f>HEX2DEC(Table3[[#This Row],[hexAddress]])</f>
        <v>98</v>
      </c>
      <c r="L35" t="s">
        <v>78</v>
      </c>
      <c r="O35" t="s">
        <v>279</v>
      </c>
      <c r="AA35" t="s">
        <v>380</v>
      </c>
      <c r="AC35" t="s">
        <v>228</v>
      </c>
      <c r="AD35" t="s">
        <v>133</v>
      </c>
    </row>
    <row r="36" spans="1:30" x14ac:dyDescent="0.35">
      <c r="A36" t="s">
        <v>268</v>
      </c>
      <c r="D36" t="s">
        <v>77</v>
      </c>
      <c r="F36">
        <v>1</v>
      </c>
      <c r="I36" s="14">
        <v>63</v>
      </c>
      <c r="K36">
        <f>HEX2DEC(Table3[[#This Row],[hexAddress]])</f>
        <v>99</v>
      </c>
      <c r="L36" t="s">
        <v>83</v>
      </c>
      <c r="O36" t="s">
        <v>280</v>
      </c>
      <c r="AA36" t="s">
        <v>380</v>
      </c>
      <c r="AC36" t="s">
        <v>228</v>
      </c>
      <c r="AD36" t="s">
        <v>26</v>
      </c>
    </row>
    <row r="37" spans="1:30" x14ac:dyDescent="0.35">
      <c r="A37" t="s">
        <v>269</v>
      </c>
      <c r="D37" t="s">
        <v>77</v>
      </c>
      <c r="F37">
        <v>1</v>
      </c>
      <c r="I37" s="14">
        <v>64</v>
      </c>
      <c r="K37">
        <f>HEX2DEC(Table3[[#This Row],[hexAddress]])</f>
        <v>100</v>
      </c>
      <c r="L37" t="s">
        <v>83</v>
      </c>
      <c r="O37" t="s">
        <v>281</v>
      </c>
      <c r="AA37" t="s">
        <v>380</v>
      </c>
      <c r="AC37" t="s">
        <v>228</v>
      </c>
      <c r="AD37" t="s">
        <v>27</v>
      </c>
    </row>
    <row r="38" spans="1:30" x14ac:dyDescent="0.35">
      <c r="A38" t="s">
        <v>270</v>
      </c>
      <c r="D38" t="s">
        <v>77</v>
      </c>
      <c r="F38">
        <v>1</v>
      </c>
      <c r="I38" s="14">
        <v>65</v>
      </c>
      <c r="K38">
        <f>HEX2DEC(Table3[[#This Row],[hexAddress]])</f>
        <v>101</v>
      </c>
      <c r="L38" t="s">
        <v>83</v>
      </c>
      <c r="O38" t="s">
        <v>282</v>
      </c>
      <c r="AA38" t="s">
        <v>380</v>
      </c>
      <c r="AC38" t="s">
        <v>228</v>
      </c>
      <c r="AD38" t="s">
        <v>28</v>
      </c>
    </row>
    <row r="39" spans="1:30" x14ac:dyDescent="0.35">
      <c r="A39" t="s">
        <v>271</v>
      </c>
      <c r="D39" t="s">
        <v>77</v>
      </c>
      <c r="F39">
        <v>1</v>
      </c>
      <c r="I39" s="14">
        <v>66</v>
      </c>
      <c r="K39">
        <f>HEX2DEC(Table3[[#This Row],[hexAddress]])</f>
        <v>102</v>
      </c>
      <c r="L39" t="s">
        <v>83</v>
      </c>
      <c r="O39" t="s">
        <v>283</v>
      </c>
      <c r="AA39" t="s">
        <v>380</v>
      </c>
      <c r="AC39" t="s">
        <v>228</v>
      </c>
      <c r="AD39" t="s">
        <v>29</v>
      </c>
    </row>
    <row r="40" spans="1:30" x14ac:dyDescent="0.35">
      <c r="A40" t="s">
        <v>272</v>
      </c>
      <c r="D40" t="s">
        <v>77</v>
      </c>
      <c r="F40">
        <v>1</v>
      </c>
      <c r="I40" s="14">
        <v>67</v>
      </c>
      <c r="K40">
        <f>HEX2DEC(Table3[[#This Row],[hexAddress]])</f>
        <v>103</v>
      </c>
      <c r="L40" t="s">
        <v>78</v>
      </c>
      <c r="O40" t="s">
        <v>284</v>
      </c>
      <c r="AA40" t="s">
        <v>380</v>
      </c>
      <c r="AC40" t="s">
        <v>228</v>
      </c>
      <c r="AD40" t="s">
        <v>288</v>
      </c>
    </row>
    <row r="41" spans="1:30" x14ac:dyDescent="0.35">
      <c r="A41" t="s">
        <v>273</v>
      </c>
      <c r="D41" t="s">
        <v>77</v>
      </c>
      <c r="F41">
        <v>1</v>
      </c>
      <c r="I41" s="14">
        <v>68</v>
      </c>
      <c r="K41">
        <f>HEX2DEC(Table3[[#This Row],[hexAddress]])</f>
        <v>104</v>
      </c>
      <c r="L41" t="s">
        <v>78</v>
      </c>
      <c r="O41" t="s">
        <v>285</v>
      </c>
      <c r="AA41" t="s">
        <v>380</v>
      </c>
      <c r="AC41" t="s">
        <v>228</v>
      </c>
      <c r="AD41" t="s">
        <v>289</v>
      </c>
    </row>
    <row r="42" spans="1:30" x14ac:dyDescent="0.35">
      <c r="A42" t="s">
        <v>274</v>
      </c>
      <c r="D42" t="s">
        <v>77</v>
      </c>
      <c r="F42">
        <v>1</v>
      </c>
      <c r="I42" s="14">
        <v>69</v>
      </c>
      <c r="K42">
        <f>HEX2DEC(Table3[[#This Row],[hexAddress]])</f>
        <v>105</v>
      </c>
      <c r="L42" t="s">
        <v>78</v>
      </c>
      <c r="O42" t="s">
        <v>286</v>
      </c>
      <c r="AA42" t="s">
        <v>380</v>
      </c>
      <c r="AC42" t="s">
        <v>228</v>
      </c>
      <c r="AD42" t="s">
        <v>289</v>
      </c>
    </row>
    <row r="43" spans="1:30" x14ac:dyDescent="0.35">
      <c r="A43" t="s">
        <v>275</v>
      </c>
      <c r="D43" t="s">
        <v>77</v>
      </c>
      <c r="F43">
        <v>1</v>
      </c>
      <c r="I43" s="14" t="s">
        <v>276</v>
      </c>
      <c r="K43">
        <f>HEX2DEC(Table3[[#This Row],[hexAddress]])</f>
        <v>106</v>
      </c>
      <c r="L43" t="s">
        <v>78</v>
      </c>
      <c r="O43" t="s">
        <v>287</v>
      </c>
      <c r="AA43" t="s">
        <v>380</v>
      </c>
      <c r="AC43" t="s">
        <v>228</v>
      </c>
      <c r="AD43" t="s">
        <v>289</v>
      </c>
    </row>
    <row r="44" spans="1:30" x14ac:dyDescent="0.35">
      <c r="A44" t="s">
        <v>308</v>
      </c>
      <c r="D44" t="s">
        <v>77</v>
      </c>
      <c r="F44">
        <v>1</v>
      </c>
      <c r="I44" s="14" t="s">
        <v>290</v>
      </c>
      <c r="K44">
        <f>HEX2DEC(Table3[[#This Row],[hexAddress]])</f>
        <v>107</v>
      </c>
      <c r="L44" t="s">
        <v>78</v>
      </c>
      <c r="O44" t="s">
        <v>341</v>
      </c>
      <c r="AA44" t="s">
        <v>380</v>
      </c>
      <c r="AC44" t="s">
        <v>228</v>
      </c>
      <c r="AD44" t="s">
        <v>133</v>
      </c>
    </row>
    <row r="45" spans="1:30" x14ac:dyDescent="0.35">
      <c r="A45" t="s">
        <v>309</v>
      </c>
      <c r="D45" t="s">
        <v>77</v>
      </c>
      <c r="F45">
        <v>1</v>
      </c>
      <c r="I45" s="14" t="s">
        <v>291</v>
      </c>
      <c r="K45">
        <f>HEX2DEC(Table3[[#This Row],[hexAddress]])</f>
        <v>108</v>
      </c>
      <c r="L45" t="s">
        <v>83</v>
      </c>
      <c r="O45" t="s">
        <v>342</v>
      </c>
      <c r="AA45" t="s">
        <v>380</v>
      </c>
      <c r="AC45" t="s">
        <v>228</v>
      </c>
      <c r="AD45" t="s">
        <v>25</v>
      </c>
    </row>
    <row r="46" spans="1:30" x14ac:dyDescent="0.35">
      <c r="A46" t="s">
        <v>310</v>
      </c>
      <c r="D46" t="s">
        <v>77</v>
      </c>
      <c r="F46">
        <v>1</v>
      </c>
      <c r="I46" s="14" t="s">
        <v>292</v>
      </c>
      <c r="K46">
        <f>HEX2DEC(Table3[[#This Row],[hexAddress]])</f>
        <v>109</v>
      </c>
      <c r="L46" t="s">
        <v>78</v>
      </c>
      <c r="O46" t="s">
        <v>343</v>
      </c>
      <c r="AA46" t="s">
        <v>380</v>
      </c>
      <c r="AC46" t="s">
        <v>228</v>
      </c>
      <c r="AD46" t="s">
        <v>133</v>
      </c>
    </row>
    <row r="47" spans="1:30" x14ac:dyDescent="0.35">
      <c r="A47" t="s">
        <v>311</v>
      </c>
      <c r="D47" t="s">
        <v>77</v>
      </c>
      <c r="F47">
        <v>1</v>
      </c>
      <c r="I47" s="14" t="s">
        <v>293</v>
      </c>
      <c r="K47">
        <f>HEX2DEC(Table3[[#This Row],[hexAddress]])</f>
        <v>110</v>
      </c>
      <c r="L47" t="s">
        <v>83</v>
      </c>
      <c r="O47" t="s">
        <v>344</v>
      </c>
      <c r="AA47" t="s">
        <v>380</v>
      </c>
      <c r="AC47" t="s">
        <v>228</v>
      </c>
      <c r="AD47" t="s">
        <v>26</v>
      </c>
    </row>
    <row r="48" spans="1:30" x14ac:dyDescent="0.35">
      <c r="A48" t="s">
        <v>312</v>
      </c>
      <c r="D48" t="s">
        <v>77</v>
      </c>
      <c r="F48">
        <v>1</v>
      </c>
      <c r="I48" s="14" t="s">
        <v>294</v>
      </c>
      <c r="K48">
        <f>HEX2DEC(Table3[[#This Row],[hexAddress]])</f>
        <v>111</v>
      </c>
      <c r="L48" t="s">
        <v>83</v>
      </c>
      <c r="O48" t="s">
        <v>345</v>
      </c>
      <c r="AA48" t="s">
        <v>380</v>
      </c>
      <c r="AC48" t="s">
        <v>228</v>
      </c>
      <c r="AD48" t="s">
        <v>27</v>
      </c>
    </row>
    <row r="49" spans="1:30" x14ac:dyDescent="0.35">
      <c r="A49" t="s">
        <v>313</v>
      </c>
      <c r="D49" t="s">
        <v>77</v>
      </c>
      <c r="F49">
        <v>1</v>
      </c>
      <c r="I49" s="14">
        <v>70</v>
      </c>
      <c r="K49">
        <f>HEX2DEC(Table3[[#This Row],[hexAddress]])</f>
        <v>112</v>
      </c>
      <c r="L49" t="s">
        <v>83</v>
      </c>
      <c r="O49" t="s">
        <v>346</v>
      </c>
      <c r="AA49" t="s">
        <v>380</v>
      </c>
      <c r="AC49" t="s">
        <v>228</v>
      </c>
      <c r="AD49" t="s">
        <v>28</v>
      </c>
    </row>
    <row r="50" spans="1:30" x14ac:dyDescent="0.35">
      <c r="A50" t="s">
        <v>314</v>
      </c>
      <c r="D50" t="s">
        <v>77</v>
      </c>
      <c r="F50">
        <v>1</v>
      </c>
      <c r="I50" s="14">
        <v>71</v>
      </c>
      <c r="K50">
        <f>HEX2DEC(Table3[[#This Row],[hexAddress]])</f>
        <v>113</v>
      </c>
      <c r="L50" t="s">
        <v>83</v>
      </c>
      <c r="O50" t="s">
        <v>347</v>
      </c>
      <c r="AA50" t="s">
        <v>380</v>
      </c>
      <c r="AC50" t="s">
        <v>228</v>
      </c>
      <c r="AD50" t="s">
        <v>29</v>
      </c>
    </row>
    <row r="51" spans="1:30" x14ac:dyDescent="0.35">
      <c r="A51" t="s">
        <v>315</v>
      </c>
      <c r="D51" t="s">
        <v>77</v>
      </c>
      <c r="F51">
        <v>1</v>
      </c>
      <c r="I51" s="14">
        <v>72</v>
      </c>
      <c r="K51">
        <f>HEX2DEC(Table3[[#This Row],[hexAddress]])</f>
        <v>114</v>
      </c>
      <c r="L51" t="s">
        <v>78</v>
      </c>
      <c r="O51" t="s">
        <v>348</v>
      </c>
      <c r="AA51" t="s">
        <v>380</v>
      </c>
      <c r="AC51" t="s">
        <v>228</v>
      </c>
      <c r="AD51" t="s">
        <v>288</v>
      </c>
    </row>
    <row r="52" spans="1:30" x14ac:dyDescent="0.35">
      <c r="A52" t="s">
        <v>316</v>
      </c>
      <c r="D52" t="s">
        <v>77</v>
      </c>
      <c r="F52">
        <v>1</v>
      </c>
      <c r="I52" s="14">
        <v>73</v>
      </c>
      <c r="K52">
        <f>HEX2DEC(Table3[[#This Row],[hexAddress]])</f>
        <v>115</v>
      </c>
      <c r="L52" t="s">
        <v>78</v>
      </c>
      <c r="O52" t="s">
        <v>349</v>
      </c>
      <c r="AA52" t="s">
        <v>380</v>
      </c>
      <c r="AC52" t="s">
        <v>228</v>
      </c>
      <c r="AD52" t="s">
        <v>289</v>
      </c>
    </row>
    <row r="53" spans="1:30" x14ac:dyDescent="0.35">
      <c r="A53" t="s">
        <v>317</v>
      </c>
      <c r="D53" t="s">
        <v>77</v>
      </c>
      <c r="F53">
        <v>1</v>
      </c>
      <c r="I53" s="14">
        <v>74</v>
      </c>
      <c r="K53">
        <f>HEX2DEC(Table3[[#This Row],[hexAddress]])</f>
        <v>116</v>
      </c>
      <c r="L53" t="s">
        <v>78</v>
      </c>
      <c r="O53" t="s">
        <v>350</v>
      </c>
      <c r="AA53" t="s">
        <v>380</v>
      </c>
      <c r="AC53" t="s">
        <v>228</v>
      </c>
      <c r="AD53" t="s">
        <v>289</v>
      </c>
    </row>
    <row r="54" spans="1:30" x14ac:dyDescent="0.35">
      <c r="A54" t="s">
        <v>318</v>
      </c>
      <c r="D54" t="s">
        <v>77</v>
      </c>
      <c r="F54">
        <v>1</v>
      </c>
      <c r="I54" s="14">
        <v>75</v>
      </c>
      <c r="K54">
        <f>HEX2DEC(Table3[[#This Row],[hexAddress]])</f>
        <v>117</v>
      </c>
      <c r="L54" t="s">
        <v>78</v>
      </c>
      <c r="O54" t="s">
        <v>351</v>
      </c>
      <c r="AA54" t="s">
        <v>380</v>
      </c>
      <c r="AC54" t="s">
        <v>228</v>
      </c>
      <c r="AD54" t="s">
        <v>289</v>
      </c>
    </row>
    <row r="55" spans="1:30" x14ac:dyDescent="0.35">
      <c r="A55" t="s">
        <v>319</v>
      </c>
      <c r="D55" t="s">
        <v>77</v>
      </c>
      <c r="F55">
        <v>1</v>
      </c>
      <c r="I55" s="14">
        <v>76</v>
      </c>
      <c r="K55">
        <f>HEX2DEC(Table3[[#This Row],[hexAddress]])</f>
        <v>118</v>
      </c>
      <c r="L55" t="s">
        <v>78</v>
      </c>
      <c r="O55" t="s">
        <v>352</v>
      </c>
      <c r="AA55" t="s">
        <v>380</v>
      </c>
      <c r="AC55" t="s">
        <v>228</v>
      </c>
      <c r="AD55" t="s">
        <v>133</v>
      </c>
    </row>
    <row r="56" spans="1:30" x14ac:dyDescent="0.35">
      <c r="A56" t="s">
        <v>320</v>
      </c>
      <c r="D56" t="s">
        <v>77</v>
      </c>
      <c r="F56">
        <v>1</v>
      </c>
      <c r="I56" s="14">
        <v>77</v>
      </c>
      <c r="K56">
        <f>HEX2DEC(Table3[[#This Row],[hexAddress]])</f>
        <v>119</v>
      </c>
      <c r="L56" t="s">
        <v>83</v>
      </c>
      <c r="O56" t="s">
        <v>353</v>
      </c>
      <c r="AA56" t="s">
        <v>380</v>
      </c>
      <c r="AC56" t="s">
        <v>228</v>
      </c>
      <c r="AD56" t="s">
        <v>25</v>
      </c>
    </row>
    <row r="57" spans="1:30" x14ac:dyDescent="0.35">
      <c r="A57" t="s">
        <v>321</v>
      </c>
      <c r="D57" t="s">
        <v>77</v>
      </c>
      <c r="F57">
        <v>1</v>
      </c>
      <c r="I57" s="14">
        <v>78</v>
      </c>
      <c r="K57">
        <f>HEX2DEC(Table3[[#This Row],[hexAddress]])</f>
        <v>120</v>
      </c>
      <c r="L57" t="s">
        <v>78</v>
      </c>
      <c r="O57" t="s">
        <v>354</v>
      </c>
      <c r="AA57" t="s">
        <v>380</v>
      </c>
      <c r="AC57" t="s">
        <v>228</v>
      </c>
      <c r="AD57" t="s">
        <v>133</v>
      </c>
    </row>
    <row r="58" spans="1:30" x14ac:dyDescent="0.35">
      <c r="A58" t="s">
        <v>322</v>
      </c>
      <c r="D58" t="s">
        <v>77</v>
      </c>
      <c r="F58">
        <v>1</v>
      </c>
      <c r="I58" s="14">
        <v>79</v>
      </c>
      <c r="K58">
        <f>HEX2DEC(Table3[[#This Row],[hexAddress]])</f>
        <v>121</v>
      </c>
      <c r="L58" t="s">
        <v>83</v>
      </c>
      <c r="O58" t="s">
        <v>355</v>
      </c>
      <c r="AA58" t="s">
        <v>380</v>
      </c>
      <c r="AC58" t="s">
        <v>228</v>
      </c>
      <c r="AD58" t="s">
        <v>26</v>
      </c>
    </row>
    <row r="59" spans="1:30" x14ac:dyDescent="0.35">
      <c r="A59" t="s">
        <v>323</v>
      </c>
      <c r="D59" t="s">
        <v>77</v>
      </c>
      <c r="F59">
        <v>1</v>
      </c>
      <c r="I59" s="14" t="s">
        <v>295</v>
      </c>
      <c r="K59">
        <f>HEX2DEC(Table3[[#This Row],[hexAddress]])</f>
        <v>122</v>
      </c>
      <c r="L59" t="s">
        <v>83</v>
      </c>
      <c r="O59" t="s">
        <v>356</v>
      </c>
      <c r="AA59" t="s">
        <v>380</v>
      </c>
      <c r="AC59" t="s">
        <v>228</v>
      </c>
      <c r="AD59" t="s">
        <v>27</v>
      </c>
    </row>
    <row r="60" spans="1:30" x14ac:dyDescent="0.35">
      <c r="A60" t="s">
        <v>324</v>
      </c>
      <c r="D60" t="s">
        <v>77</v>
      </c>
      <c r="F60">
        <v>1</v>
      </c>
      <c r="I60" s="14" t="s">
        <v>296</v>
      </c>
      <c r="K60">
        <f>HEX2DEC(Table3[[#This Row],[hexAddress]])</f>
        <v>123</v>
      </c>
      <c r="L60" t="s">
        <v>83</v>
      </c>
      <c r="O60" t="s">
        <v>357</v>
      </c>
      <c r="AA60" t="s">
        <v>380</v>
      </c>
      <c r="AC60" t="s">
        <v>228</v>
      </c>
      <c r="AD60" t="s">
        <v>28</v>
      </c>
    </row>
    <row r="61" spans="1:30" x14ac:dyDescent="0.35">
      <c r="A61" t="s">
        <v>325</v>
      </c>
      <c r="D61" t="s">
        <v>77</v>
      </c>
      <c r="F61">
        <v>1</v>
      </c>
      <c r="I61" s="14" t="s">
        <v>297</v>
      </c>
      <c r="K61">
        <f>HEX2DEC(Table3[[#This Row],[hexAddress]])</f>
        <v>124</v>
      </c>
      <c r="L61" t="s">
        <v>83</v>
      </c>
      <c r="O61" t="s">
        <v>358</v>
      </c>
      <c r="AA61" t="s">
        <v>380</v>
      </c>
      <c r="AC61" t="s">
        <v>228</v>
      </c>
      <c r="AD61" t="s">
        <v>29</v>
      </c>
    </row>
    <row r="62" spans="1:30" x14ac:dyDescent="0.35">
      <c r="A62" t="s">
        <v>326</v>
      </c>
      <c r="D62" t="s">
        <v>77</v>
      </c>
      <c r="F62">
        <v>1</v>
      </c>
      <c r="I62" s="14" t="s">
        <v>298</v>
      </c>
      <c r="K62">
        <f>HEX2DEC(Table3[[#This Row],[hexAddress]])</f>
        <v>125</v>
      </c>
      <c r="L62" t="s">
        <v>78</v>
      </c>
      <c r="O62" t="s">
        <v>359</v>
      </c>
      <c r="AA62" t="s">
        <v>380</v>
      </c>
      <c r="AC62" t="s">
        <v>228</v>
      </c>
      <c r="AD62" t="s">
        <v>288</v>
      </c>
    </row>
    <row r="63" spans="1:30" x14ac:dyDescent="0.35">
      <c r="A63" t="s">
        <v>327</v>
      </c>
      <c r="D63" t="s">
        <v>77</v>
      </c>
      <c r="F63">
        <v>1</v>
      </c>
      <c r="I63" s="14" t="s">
        <v>299</v>
      </c>
      <c r="K63">
        <f>HEX2DEC(Table3[[#This Row],[hexAddress]])</f>
        <v>126</v>
      </c>
      <c r="L63" t="s">
        <v>78</v>
      </c>
      <c r="O63" t="s">
        <v>360</v>
      </c>
      <c r="AA63" t="s">
        <v>380</v>
      </c>
      <c r="AC63" t="s">
        <v>228</v>
      </c>
      <c r="AD63" t="s">
        <v>289</v>
      </c>
    </row>
    <row r="64" spans="1:30" x14ac:dyDescent="0.35">
      <c r="A64" t="s">
        <v>328</v>
      </c>
      <c r="D64" t="s">
        <v>77</v>
      </c>
      <c r="F64">
        <v>1</v>
      </c>
      <c r="I64" s="14" t="s">
        <v>300</v>
      </c>
      <c r="K64">
        <f>HEX2DEC(Table3[[#This Row],[hexAddress]])</f>
        <v>127</v>
      </c>
      <c r="L64" t="s">
        <v>78</v>
      </c>
      <c r="O64" t="s">
        <v>361</v>
      </c>
      <c r="AA64" t="s">
        <v>380</v>
      </c>
      <c r="AC64" t="s">
        <v>228</v>
      </c>
      <c r="AD64" t="s">
        <v>289</v>
      </c>
    </row>
    <row r="65" spans="1:35" x14ac:dyDescent="0.35">
      <c r="A65" t="s">
        <v>329</v>
      </c>
      <c r="D65" t="s">
        <v>77</v>
      </c>
      <c r="F65">
        <v>1</v>
      </c>
      <c r="I65" s="14" t="s">
        <v>301</v>
      </c>
      <c r="K65">
        <f>HEX2DEC(Table3[[#This Row],[hexAddress]])</f>
        <v>128</v>
      </c>
      <c r="L65" t="s">
        <v>78</v>
      </c>
      <c r="O65" t="s">
        <v>362</v>
      </c>
      <c r="AA65" t="s">
        <v>380</v>
      </c>
      <c r="AC65" t="s">
        <v>228</v>
      </c>
      <c r="AD65" t="s">
        <v>289</v>
      </c>
    </row>
    <row r="66" spans="1:35" x14ac:dyDescent="0.35">
      <c r="A66" t="s">
        <v>330</v>
      </c>
      <c r="D66" t="s">
        <v>77</v>
      </c>
      <c r="F66">
        <v>1</v>
      </c>
      <c r="I66" s="14">
        <v>81</v>
      </c>
      <c r="K66">
        <f>HEX2DEC(Table3[[#This Row],[hexAddress]])</f>
        <v>129</v>
      </c>
      <c r="L66" t="s">
        <v>78</v>
      </c>
      <c r="O66" t="s">
        <v>363</v>
      </c>
      <c r="AA66" t="s">
        <v>380</v>
      </c>
      <c r="AC66" t="s">
        <v>228</v>
      </c>
      <c r="AD66" t="s">
        <v>133</v>
      </c>
    </row>
    <row r="67" spans="1:35" x14ac:dyDescent="0.35">
      <c r="A67" t="s">
        <v>331</v>
      </c>
      <c r="D67" t="s">
        <v>77</v>
      </c>
      <c r="F67">
        <v>1</v>
      </c>
      <c r="I67" s="14" t="s">
        <v>302</v>
      </c>
      <c r="K67">
        <f>HEX2DEC(Table3[[#This Row],[hexAddress]])</f>
        <v>130</v>
      </c>
      <c r="L67" t="s">
        <v>83</v>
      </c>
      <c r="O67" t="s">
        <v>364</v>
      </c>
      <c r="AA67" t="s">
        <v>380</v>
      </c>
      <c r="AC67" t="s">
        <v>228</v>
      </c>
      <c r="AD67" t="s">
        <v>25</v>
      </c>
    </row>
    <row r="68" spans="1:35" x14ac:dyDescent="0.35">
      <c r="A68" t="s">
        <v>332</v>
      </c>
      <c r="D68" t="s">
        <v>77</v>
      </c>
      <c r="F68">
        <v>1</v>
      </c>
      <c r="I68" s="14">
        <v>83</v>
      </c>
      <c r="K68">
        <f>HEX2DEC(Table3[[#This Row],[hexAddress]])</f>
        <v>131</v>
      </c>
      <c r="L68" t="s">
        <v>78</v>
      </c>
      <c r="O68" t="s">
        <v>365</v>
      </c>
      <c r="AA68" t="s">
        <v>380</v>
      </c>
      <c r="AC68" t="s">
        <v>228</v>
      </c>
      <c r="AD68" t="s">
        <v>133</v>
      </c>
    </row>
    <row r="69" spans="1:35" x14ac:dyDescent="0.35">
      <c r="A69" t="s">
        <v>333</v>
      </c>
      <c r="D69" t="s">
        <v>77</v>
      </c>
      <c r="F69">
        <v>1</v>
      </c>
      <c r="I69" s="14" t="s">
        <v>303</v>
      </c>
      <c r="K69">
        <f>HEX2DEC(Table3[[#This Row],[hexAddress]])</f>
        <v>132</v>
      </c>
      <c r="L69" t="s">
        <v>83</v>
      </c>
      <c r="O69" t="s">
        <v>366</v>
      </c>
      <c r="AA69" t="s">
        <v>380</v>
      </c>
      <c r="AC69" t="s">
        <v>228</v>
      </c>
      <c r="AD69" t="s">
        <v>26</v>
      </c>
    </row>
    <row r="70" spans="1:35" x14ac:dyDescent="0.35">
      <c r="A70" t="s">
        <v>334</v>
      </c>
      <c r="D70" t="s">
        <v>77</v>
      </c>
      <c r="F70">
        <v>1</v>
      </c>
      <c r="I70" s="14">
        <v>85</v>
      </c>
      <c r="K70">
        <f>HEX2DEC(Table3[[#This Row],[hexAddress]])</f>
        <v>133</v>
      </c>
      <c r="L70" t="s">
        <v>83</v>
      </c>
      <c r="O70" t="s">
        <v>367</v>
      </c>
      <c r="AA70" t="s">
        <v>380</v>
      </c>
      <c r="AC70" t="s">
        <v>228</v>
      </c>
      <c r="AD70" t="s">
        <v>27</v>
      </c>
    </row>
    <row r="71" spans="1:35" x14ac:dyDescent="0.35">
      <c r="A71" t="s">
        <v>335</v>
      </c>
      <c r="D71" t="s">
        <v>77</v>
      </c>
      <c r="F71">
        <v>1</v>
      </c>
      <c r="I71" s="14" t="s">
        <v>304</v>
      </c>
      <c r="K71">
        <f>HEX2DEC(Table3[[#This Row],[hexAddress]])</f>
        <v>134</v>
      </c>
      <c r="L71" t="s">
        <v>83</v>
      </c>
      <c r="O71" t="s">
        <v>368</v>
      </c>
      <c r="AA71" t="s">
        <v>380</v>
      </c>
      <c r="AC71" t="s">
        <v>228</v>
      </c>
      <c r="AD71" t="s">
        <v>28</v>
      </c>
    </row>
    <row r="72" spans="1:35" x14ac:dyDescent="0.35">
      <c r="A72" t="s">
        <v>336</v>
      </c>
      <c r="D72" t="s">
        <v>77</v>
      </c>
      <c r="F72">
        <v>1</v>
      </c>
      <c r="I72" s="14">
        <v>87</v>
      </c>
      <c r="K72">
        <f>HEX2DEC(Table3[[#This Row],[hexAddress]])</f>
        <v>135</v>
      </c>
      <c r="L72" t="s">
        <v>83</v>
      </c>
      <c r="O72" t="s">
        <v>369</v>
      </c>
      <c r="AA72" t="s">
        <v>380</v>
      </c>
      <c r="AC72" t="s">
        <v>228</v>
      </c>
      <c r="AD72" t="s">
        <v>29</v>
      </c>
    </row>
    <row r="73" spans="1:35" x14ac:dyDescent="0.35">
      <c r="A73" t="s">
        <v>337</v>
      </c>
      <c r="D73" t="s">
        <v>77</v>
      </c>
      <c r="F73">
        <v>1</v>
      </c>
      <c r="I73" s="14" t="s">
        <v>305</v>
      </c>
      <c r="K73">
        <f>HEX2DEC(Table3[[#This Row],[hexAddress]])</f>
        <v>136</v>
      </c>
      <c r="L73" t="s">
        <v>78</v>
      </c>
      <c r="O73" t="s">
        <v>370</v>
      </c>
      <c r="AA73" t="s">
        <v>380</v>
      </c>
      <c r="AC73" t="s">
        <v>228</v>
      </c>
      <c r="AD73" t="s">
        <v>288</v>
      </c>
    </row>
    <row r="74" spans="1:35" x14ac:dyDescent="0.35">
      <c r="A74" t="s">
        <v>338</v>
      </c>
      <c r="D74" t="s">
        <v>77</v>
      </c>
      <c r="F74">
        <v>1</v>
      </c>
      <c r="I74" s="14">
        <v>89</v>
      </c>
      <c r="K74">
        <f>HEX2DEC(Table3[[#This Row],[hexAddress]])</f>
        <v>137</v>
      </c>
      <c r="L74" t="s">
        <v>78</v>
      </c>
      <c r="O74" t="s">
        <v>371</v>
      </c>
      <c r="AA74" t="s">
        <v>380</v>
      </c>
      <c r="AC74" t="s">
        <v>228</v>
      </c>
      <c r="AD74" t="s">
        <v>289</v>
      </c>
    </row>
    <row r="75" spans="1:35" x14ac:dyDescent="0.35">
      <c r="A75" t="s">
        <v>339</v>
      </c>
      <c r="D75" t="s">
        <v>77</v>
      </c>
      <c r="F75">
        <v>1</v>
      </c>
      <c r="I75" s="14" t="s">
        <v>306</v>
      </c>
      <c r="K75">
        <f>HEX2DEC(Table3[[#This Row],[hexAddress]])</f>
        <v>138</v>
      </c>
      <c r="L75" t="s">
        <v>78</v>
      </c>
      <c r="O75" t="s">
        <v>372</v>
      </c>
      <c r="AA75" t="s">
        <v>380</v>
      </c>
      <c r="AC75" t="s">
        <v>228</v>
      </c>
      <c r="AD75" t="s">
        <v>289</v>
      </c>
    </row>
    <row r="76" spans="1:35" x14ac:dyDescent="0.35">
      <c r="A76" t="s">
        <v>340</v>
      </c>
      <c r="D76" t="s">
        <v>77</v>
      </c>
      <c r="F76">
        <v>1</v>
      </c>
      <c r="I76" s="14" t="s">
        <v>307</v>
      </c>
      <c r="K76">
        <f>HEX2DEC(Table3[[#This Row],[hexAddress]])</f>
        <v>139</v>
      </c>
      <c r="L76" t="s">
        <v>78</v>
      </c>
      <c r="O76" t="s">
        <v>373</v>
      </c>
      <c r="AA76" t="s">
        <v>380</v>
      </c>
      <c r="AC76" t="s">
        <v>228</v>
      </c>
      <c r="AD76" t="s">
        <v>289</v>
      </c>
    </row>
    <row r="77" spans="1:35" ht="17.5" thickBot="1" x14ac:dyDescent="0.45">
      <c r="A77" s="11" t="s">
        <v>251</v>
      </c>
      <c r="B77" s="11"/>
      <c r="C77" s="11"/>
      <c r="D77" s="11"/>
      <c r="E77" s="11"/>
      <c r="F77" s="11"/>
      <c r="G77" s="11"/>
      <c r="H77" s="11"/>
      <c r="I77" s="15"/>
      <c r="J77" s="11" t="str">
        <f>REPLACE(Table3[[#This Row],[hexAddress]],2,2,"")</f>
        <v/>
      </c>
      <c r="K77" s="11"/>
      <c r="L77" s="11"/>
      <c r="M77" s="11"/>
      <c r="N77" s="11"/>
      <c r="O77" s="11"/>
      <c r="P77" s="11" t="s">
        <v>428</v>
      </c>
      <c r="Q77" s="11" t="b">
        <v>1</v>
      </c>
      <c r="R77" s="16" t="s">
        <v>379</v>
      </c>
      <c r="S77" s="16"/>
      <c r="T77" s="16">
        <v>200</v>
      </c>
      <c r="U77" s="16">
        <v>200</v>
      </c>
      <c r="V77" s="16">
        <v>1000</v>
      </c>
      <c r="W77" s="16">
        <v>20</v>
      </c>
      <c r="X77" s="16">
        <v>1</v>
      </c>
      <c r="Y77" s="11"/>
      <c r="Z77" s="11"/>
      <c r="AA77" s="11"/>
      <c r="AB77" s="11"/>
      <c r="AC77" s="11"/>
      <c r="AD77" s="11"/>
      <c r="AE77" s="11"/>
      <c r="AF77" s="11"/>
      <c r="AG77" s="11"/>
      <c r="AH77" s="11"/>
      <c r="AI77" s="11"/>
    </row>
    <row r="78" spans="1:35" ht="15" thickTop="1" x14ac:dyDescent="0.35">
      <c r="A78" t="s">
        <v>92</v>
      </c>
      <c r="D78" t="s">
        <v>77</v>
      </c>
      <c r="F78">
        <v>1</v>
      </c>
      <c r="I78" s="14" t="s">
        <v>159</v>
      </c>
      <c r="K78">
        <f>HEX2DEC(Table3[[#This Row],[hexAddress]])</f>
        <v>768</v>
      </c>
      <c r="L78" t="s">
        <v>83</v>
      </c>
      <c r="O78" t="s">
        <v>200</v>
      </c>
      <c r="AA78" t="s">
        <v>380</v>
      </c>
      <c r="AC78" t="s">
        <v>228</v>
      </c>
      <c r="AD78" t="s">
        <v>93</v>
      </c>
    </row>
    <row r="79" spans="1:35" ht="14.15" customHeight="1" x14ac:dyDescent="0.35">
      <c r="A79" t="s">
        <v>94</v>
      </c>
      <c r="D79" t="s">
        <v>77</v>
      </c>
      <c r="F79">
        <v>1</v>
      </c>
      <c r="I79" s="14" t="s">
        <v>160</v>
      </c>
      <c r="K79">
        <f>HEX2DEC(Table3[[#This Row],[hexAddress]])</f>
        <v>769</v>
      </c>
      <c r="L79" t="s">
        <v>78</v>
      </c>
      <c r="O79" t="s">
        <v>201</v>
      </c>
      <c r="AA79" t="s">
        <v>380</v>
      </c>
      <c r="AC79" t="s">
        <v>228</v>
      </c>
      <c r="AD79" t="s">
        <v>95</v>
      </c>
    </row>
    <row r="80" spans="1:35" x14ac:dyDescent="0.35">
      <c r="A80" t="s">
        <v>96</v>
      </c>
      <c r="D80" t="s">
        <v>77</v>
      </c>
      <c r="F80">
        <v>1</v>
      </c>
      <c r="I80" s="14" t="s">
        <v>161</v>
      </c>
      <c r="K80">
        <f>HEX2DEC(Table3[[#This Row],[hexAddress]])</f>
        <v>770</v>
      </c>
      <c r="L80" t="s">
        <v>78</v>
      </c>
      <c r="O80" t="s">
        <v>202</v>
      </c>
      <c r="AA80" t="s">
        <v>380</v>
      </c>
      <c r="AC80" t="s">
        <v>228</v>
      </c>
      <c r="AD80" t="s">
        <v>97</v>
      </c>
    </row>
    <row r="81" spans="1:35" x14ac:dyDescent="0.35">
      <c r="A81" t="s">
        <v>98</v>
      </c>
      <c r="D81" t="s">
        <v>77</v>
      </c>
      <c r="F81">
        <v>1</v>
      </c>
      <c r="I81" s="14" t="s">
        <v>162</v>
      </c>
      <c r="K81">
        <f>HEX2DEC(Table3[[#This Row],[hexAddress]])</f>
        <v>772</v>
      </c>
      <c r="L81" t="s">
        <v>83</v>
      </c>
      <c r="O81" t="s">
        <v>205</v>
      </c>
      <c r="AA81" t="s">
        <v>380</v>
      </c>
      <c r="AC81" t="s">
        <v>228</v>
      </c>
      <c r="AD81" t="s">
        <v>381</v>
      </c>
    </row>
    <row r="82" spans="1:35" x14ac:dyDescent="0.35">
      <c r="A82" t="s">
        <v>1</v>
      </c>
      <c r="D82" t="s">
        <v>77</v>
      </c>
      <c r="F82">
        <v>1</v>
      </c>
      <c r="I82" s="14" t="s">
        <v>163</v>
      </c>
      <c r="K82">
        <f>HEX2DEC(Table3[[#This Row],[hexAddress]])</f>
        <v>775</v>
      </c>
      <c r="L82" t="s">
        <v>83</v>
      </c>
      <c r="O82" t="s">
        <v>252</v>
      </c>
      <c r="AA82" t="s">
        <v>380</v>
      </c>
      <c r="AC82" t="s">
        <v>228</v>
      </c>
      <c r="AD82" t="s">
        <v>382</v>
      </c>
    </row>
    <row r="83" spans="1:35" x14ac:dyDescent="0.35">
      <c r="A83" t="s">
        <v>99</v>
      </c>
      <c r="D83" t="s">
        <v>77</v>
      </c>
      <c r="F83">
        <v>1</v>
      </c>
      <c r="I83" s="14" t="s">
        <v>164</v>
      </c>
      <c r="K83">
        <f>HEX2DEC(Table3[[#This Row],[hexAddress]])</f>
        <v>776</v>
      </c>
      <c r="L83" t="s">
        <v>83</v>
      </c>
      <c r="O83" t="s">
        <v>253</v>
      </c>
      <c r="AA83" t="s">
        <v>380</v>
      </c>
      <c r="AC83" t="s">
        <v>228</v>
      </c>
      <c r="AD83" t="s">
        <v>383</v>
      </c>
    </row>
    <row r="84" spans="1:35" ht="17.5" thickBot="1" x14ac:dyDescent="0.45">
      <c r="A84" s="11" t="s">
        <v>233</v>
      </c>
      <c r="B84" s="11"/>
      <c r="C84" s="11"/>
      <c r="D84" s="11"/>
      <c r="E84" s="11"/>
      <c r="F84" s="11"/>
      <c r="G84" s="11"/>
      <c r="H84" s="11"/>
      <c r="I84" s="15"/>
      <c r="J84" s="11" t="str">
        <f>REPLACE(Table3[[#This Row],[hexAddress]],2,2,"")</f>
        <v/>
      </c>
      <c r="K84" s="11"/>
      <c r="L84" s="11"/>
      <c r="M84" s="11"/>
      <c r="N84" s="11"/>
      <c r="O84" s="11"/>
      <c r="P84" s="11" t="s">
        <v>384</v>
      </c>
      <c r="Q84" s="11" t="b">
        <v>1</v>
      </c>
      <c r="R84" s="16" t="s">
        <v>379</v>
      </c>
      <c r="S84" s="16"/>
      <c r="T84" s="16">
        <v>200</v>
      </c>
      <c r="U84" s="16">
        <v>200</v>
      </c>
      <c r="V84" s="16">
        <v>1000</v>
      </c>
      <c r="W84" s="16">
        <v>20</v>
      </c>
      <c r="X84" s="16">
        <v>1</v>
      </c>
      <c r="Y84" s="11"/>
      <c r="Z84" s="11"/>
      <c r="AA84" s="11"/>
      <c r="AB84" s="11"/>
      <c r="AC84" s="11"/>
      <c r="AD84" s="11"/>
      <c r="AE84" s="11"/>
      <c r="AF84" s="11"/>
      <c r="AG84" s="11"/>
      <c r="AH84" s="11"/>
      <c r="AI84" s="11"/>
    </row>
    <row r="85" spans="1:35" ht="15" thickTop="1" x14ac:dyDescent="0.35">
      <c r="A85" t="s">
        <v>254</v>
      </c>
      <c r="D85" t="s">
        <v>100</v>
      </c>
      <c r="F85">
        <v>1</v>
      </c>
      <c r="I85" s="14" t="s">
        <v>165</v>
      </c>
      <c r="K85">
        <f>HEX2DEC(Table3[[#This Row],[hexAddress]])</f>
        <v>896</v>
      </c>
      <c r="L85" t="s">
        <v>83</v>
      </c>
      <c r="O85" t="s">
        <v>213</v>
      </c>
      <c r="AA85" t="s">
        <v>257</v>
      </c>
      <c r="AC85" t="s">
        <v>228</v>
      </c>
      <c r="AD85" t="s">
        <v>2</v>
      </c>
    </row>
    <row r="86" spans="1:35" x14ac:dyDescent="0.35">
      <c r="A86" t="s">
        <v>255</v>
      </c>
      <c r="D86" t="s">
        <v>100</v>
      </c>
      <c r="F86">
        <v>1</v>
      </c>
      <c r="I86" s="14" t="s">
        <v>166</v>
      </c>
      <c r="K86">
        <f>HEX2DEC(Table3[[#This Row],[hexAddress]])</f>
        <v>897</v>
      </c>
      <c r="L86" t="s">
        <v>78</v>
      </c>
      <c r="O86" t="s">
        <v>214</v>
      </c>
      <c r="AA86" t="s">
        <v>257</v>
      </c>
      <c r="AC86" t="s">
        <v>228</v>
      </c>
      <c r="AD86" t="s">
        <v>101</v>
      </c>
    </row>
    <row r="87" spans="1:35" x14ac:dyDescent="0.35">
      <c r="A87" t="s">
        <v>102</v>
      </c>
      <c r="D87" t="s">
        <v>100</v>
      </c>
      <c r="F87">
        <v>1</v>
      </c>
      <c r="I87" s="14" t="s">
        <v>167</v>
      </c>
      <c r="K87">
        <f>HEX2DEC(Table3[[#This Row],[hexAddress]])</f>
        <v>898</v>
      </c>
      <c r="L87" t="s">
        <v>78</v>
      </c>
      <c r="O87" t="s">
        <v>204</v>
      </c>
      <c r="AA87" t="s">
        <v>257</v>
      </c>
      <c r="AC87" t="s">
        <v>228</v>
      </c>
      <c r="AD87" t="s">
        <v>103</v>
      </c>
    </row>
    <row r="88" spans="1:35" x14ac:dyDescent="0.35">
      <c r="A88" t="s">
        <v>104</v>
      </c>
      <c r="D88" t="s">
        <v>100</v>
      </c>
      <c r="F88">
        <v>1</v>
      </c>
      <c r="I88" s="14" t="s">
        <v>168</v>
      </c>
      <c r="K88">
        <f>HEX2DEC(Table3[[#This Row],[hexAddress]])</f>
        <v>900</v>
      </c>
      <c r="L88" t="s">
        <v>83</v>
      </c>
      <c r="O88" t="s">
        <v>206</v>
      </c>
      <c r="AA88" t="s">
        <v>257</v>
      </c>
      <c r="AC88" t="s">
        <v>228</v>
      </c>
      <c r="AD88" t="s">
        <v>3</v>
      </c>
    </row>
    <row r="89" spans="1:35" x14ac:dyDescent="0.35">
      <c r="A89" t="s">
        <v>105</v>
      </c>
      <c r="D89" t="s">
        <v>100</v>
      </c>
      <c r="F89">
        <v>1</v>
      </c>
      <c r="I89" s="14" t="s">
        <v>169</v>
      </c>
      <c r="K89">
        <f>HEX2DEC(Table3[[#This Row],[hexAddress]])</f>
        <v>901</v>
      </c>
      <c r="L89" t="s">
        <v>83</v>
      </c>
      <c r="O89" t="s">
        <v>207</v>
      </c>
      <c r="AA89" t="s">
        <v>257</v>
      </c>
      <c r="AC89" t="s">
        <v>228</v>
      </c>
      <c r="AD89" t="s">
        <v>4</v>
      </c>
    </row>
    <row r="90" spans="1:35" x14ac:dyDescent="0.35">
      <c r="A90" t="s">
        <v>106</v>
      </c>
      <c r="D90" t="s">
        <v>100</v>
      </c>
      <c r="F90">
        <v>1</v>
      </c>
      <c r="I90" s="14" t="s">
        <v>170</v>
      </c>
      <c r="K90">
        <f>HEX2DEC(Table3[[#This Row],[hexAddress]])</f>
        <v>902</v>
      </c>
      <c r="L90" t="s">
        <v>83</v>
      </c>
      <c r="O90" t="s">
        <v>208</v>
      </c>
      <c r="AA90" t="s">
        <v>257</v>
      </c>
      <c r="AC90" t="s">
        <v>228</v>
      </c>
      <c r="AD90" t="s">
        <v>5</v>
      </c>
    </row>
    <row r="91" spans="1:35" x14ac:dyDescent="0.35">
      <c r="A91" t="s">
        <v>107</v>
      </c>
      <c r="D91" t="s">
        <v>100</v>
      </c>
      <c r="F91">
        <v>1</v>
      </c>
      <c r="I91" s="14" t="s">
        <v>171</v>
      </c>
      <c r="K91">
        <f>HEX2DEC(Table3[[#This Row],[hexAddress]])</f>
        <v>903</v>
      </c>
      <c r="L91" t="s">
        <v>83</v>
      </c>
      <c r="O91" t="s">
        <v>209</v>
      </c>
      <c r="AA91" t="s">
        <v>257</v>
      </c>
      <c r="AC91" t="s">
        <v>228</v>
      </c>
      <c r="AD91" t="s">
        <v>6</v>
      </c>
    </row>
    <row r="92" spans="1:35" x14ac:dyDescent="0.35">
      <c r="A92" t="s">
        <v>108</v>
      </c>
      <c r="D92" t="s">
        <v>100</v>
      </c>
      <c r="F92">
        <v>1</v>
      </c>
      <c r="I92" s="14" t="s">
        <v>172</v>
      </c>
      <c r="K92">
        <f>HEX2DEC(Table3[[#This Row],[hexAddress]])</f>
        <v>904</v>
      </c>
      <c r="L92" t="s">
        <v>83</v>
      </c>
      <c r="O92" t="s">
        <v>210</v>
      </c>
      <c r="AA92" t="s">
        <v>257</v>
      </c>
      <c r="AC92" t="s">
        <v>228</v>
      </c>
      <c r="AD92" t="s">
        <v>7</v>
      </c>
    </row>
    <row r="93" spans="1:35" x14ac:dyDescent="0.35">
      <c r="A93" t="s">
        <v>109</v>
      </c>
      <c r="D93" t="s">
        <v>100</v>
      </c>
      <c r="F93">
        <v>1</v>
      </c>
      <c r="I93" s="14" t="s">
        <v>173</v>
      </c>
      <c r="K93">
        <f>HEX2DEC(Table3[[#This Row],[hexAddress]])</f>
        <v>905</v>
      </c>
      <c r="L93" t="s">
        <v>83</v>
      </c>
      <c r="O93" t="s">
        <v>211</v>
      </c>
      <c r="AA93" t="s">
        <v>257</v>
      </c>
      <c r="AC93" t="s">
        <v>228</v>
      </c>
      <c r="AD93" t="s">
        <v>8</v>
      </c>
    </row>
    <row r="94" spans="1:35" x14ac:dyDescent="0.35">
      <c r="A94" t="s">
        <v>110</v>
      </c>
      <c r="D94" t="s">
        <v>100</v>
      </c>
      <c r="F94">
        <v>1</v>
      </c>
      <c r="I94" s="14" t="s">
        <v>227</v>
      </c>
      <c r="K94">
        <f>HEX2DEC(Table3[[#This Row],[hexAddress]])</f>
        <v>908</v>
      </c>
      <c r="L94" t="s">
        <v>83</v>
      </c>
      <c r="O94" t="s">
        <v>212</v>
      </c>
      <c r="AA94" t="s">
        <v>257</v>
      </c>
      <c r="AC94" t="s">
        <v>228</v>
      </c>
      <c r="AD94" t="s">
        <v>9</v>
      </c>
    </row>
    <row r="95" spans="1:35" s="11" customFormat="1" ht="17.5" thickBot="1" x14ac:dyDescent="0.45">
      <c r="A95" s="11" t="s">
        <v>427</v>
      </c>
      <c r="J95" s="11" t="str">
        <f>REPLACE(Table3[[#This Row],[hexAddress]],2,2,"")</f>
        <v/>
      </c>
      <c r="P95" s="11" t="s">
        <v>428</v>
      </c>
      <c r="Q95" s="11" t="b">
        <v>1</v>
      </c>
      <c r="R95" s="11" t="s">
        <v>379</v>
      </c>
      <c r="T95" s="11">
        <v>200</v>
      </c>
      <c r="U95" s="11">
        <v>200</v>
      </c>
      <c r="V95" s="11">
        <v>1000</v>
      </c>
      <c r="W95" s="11">
        <v>20</v>
      </c>
      <c r="X95" s="11">
        <v>1</v>
      </c>
    </row>
    <row r="96" spans="1:35" ht="15" thickTop="1" x14ac:dyDescent="0.35">
      <c r="A96" t="s">
        <v>111</v>
      </c>
      <c r="D96" t="s">
        <v>77</v>
      </c>
      <c r="F96">
        <v>1</v>
      </c>
      <c r="I96" s="14" t="s">
        <v>174</v>
      </c>
      <c r="K96">
        <f>HEX2DEC(Table3[[#This Row],[hexAddress]])</f>
        <v>1024</v>
      </c>
      <c r="L96" t="s">
        <v>78</v>
      </c>
      <c r="O96" t="s">
        <v>385</v>
      </c>
      <c r="AA96" t="s">
        <v>389</v>
      </c>
      <c r="AC96" t="s">
        <v>228</v>
      </c>
      <c r="AD96" t="s">
        <v>10</v>
      </c>
    </row>
    <row r="97" spans="1:30" x14ac:dyDescent="0.35">
      <c r="A97" t="s">
        <v>258</v>
      </c>
      <c r="D97" t="s">
        <v>77</v>
      </c>
      <c r="F97">
        <v>2</v>
      </c>
      <c r="I97" s="14" t="s">
        <v>175</v>
      </c>
      <c r="K97">
        <f>HEX2DEC(Table3[[#This Row],[hexAddress]])</f>
        <v>1025</v>
      </c>
      <c r="L97" t="s">
        <v>78</v>
      </c>
      <c r="O97" t="s">
        <v>386</v>
      </c>
      <c r="AA97" t="s">
        <v>389</v>
      </c>
      <c r="AC97" t="s">
        <v>228</v>
      </c>
      <c r="AD97" t="s">
        <v>11</v>
      </c>
    </row>
    <row r="98" spans="1:30" x14ac:dyDescent="0.35">
      <c r="A98" t="s">
        <v>259</v>
      </c>
      <c r="D98" t="s">
        <v>77</v>
      </c>
      <c r="F98">
        <v>2</v>
      </c>
      <c r="I98" s="14" t="s">
        <v>260</v>
      </c>
      <c r="K98">
        <f>HEX2DEC(Table3[[#This Row],[hexAddress]])</f>
        <v>1026</v>
      </c>
      <c r="L98" t="s">
        <v>78</v>
      </c>
      <c r="O98" t="s">
        <v>387</v>
      </c>
      <c r="AA98" t="s">
        <v>389</v>
      </c>
      <c r="AC98" t="s">
        <v>228</v>
      </c>
      <c r="AD98" t="s">
        <v>11</v>
      </c>
    </row>
    <row r="99" spans="1:30" x14ac:dyDescent="0.35">
      <c r="A99" t="s">
        <v>261</v>
      </c>
      <c r="D99" t="s">
        <v>77</v>
      </c>
      <c r="F99">
        <v>2</v>
      </c>
      <c r="I99" s="14" t="s">
        <v>262</v>
      </c>
      <c r="K99">
        <f>HEX2DEC(Table3[[#This Row],[hexAddress]])</f>
        <v>1027</v>
      </c>
      <c r="L99" t="s">
        <v>78</v>
      </c>
      <c r="O99" t="s">
        <v>388</v>
      </c>
      <c r="AA99" t="s">
        <v>389</v>
      </c>
      <c r="AC99" t="s">
        <v>228</v>
      </c>
      <c r="AD99" t="s">
        <v>11</v>
      </c>
    </row>
    <row r="100" spans="1:30" x14ac:dyDescent="0.35">
      <c r="A100" t="s">
        <v>374</v>
      </c>
      <c r="D100" t="s">
        <v>77</v>
      </c>
      <c r="F100">
        <v>1</v>
      </c>
      <c r="I100" s="14" t="s">
        <v>176</v>
      </c>
      <c r="K100">
        <f>HEX2DEC(Table3[[#This Row],[hexAddress]])</f>
        <v>1040</v>
      </c>
      <c r="L100" t="s">
        <v>78</v>
      </c>
      <c r="O100" t="s">
        <v>390</v>
      </c>
      <c r="AA100" t="s">
        <v>389</v>
      </c>
      <c r="AC100" t="s">
        <v>228</v>
      </c>
      <c r="AD100" t="s">
        <v>112</v>
      </c>
    </row>
    <row r="101" spans="1:30" x14ac:dyDescent="0.35">
      <c r="A101" t="s">
        <v>375</v>
      </c>
      <c r="D101" t="s">
        <v>77</v>
      </c>
      <c r="F101">
        <v>1</v>
      </c>
      <c r="I101" s="14" t="s">
        <v>177</v>
      </c>
      <c r="K101">
        <f>HEX2DEC(Table3[[#This Row],[hexAddress]])</f>
        <v>1041</v>
      </c>
      <c r="L101" t="s">
        <v>78</v>
      </c>
      <c r="O101" t="s">
        <v>391</v>
      </c>
      <c r="AA101" t="s">
        <v>389</v>
      </c>
      <c r="AC101" t="s">
        <v>228</v>
      </c>
      <c r="AD101" t="s">
        <v>112</v>
      </c>
    </row>
    <row r="102" spans="1:30" x14ac:dyDescent="0.35">
      <c r="A102" t="s">
        <v>376</v>
      </c>
      <c r="D102" t="s">
        <v>77</v>
      </c>
      <c r="F102">
        <v>1</v>
      </c>
      <c r="I102" s="14" t="s">
        <v>178</v>
      </c>
      <c r="K102">
        <f>HEX2DEC(Table3[[#This Row],[hexAddress]])</f>
        <v>1042</v>
      </c>
      <c r="L102" t="s">
        <v>78</v>
      </c>
      <c r="O102" t="s">
        <v>392</v>
      </c>
      <c r="AA102" t="s">
        <v>389</v>
      </c>
      <c r="AC102" t="s">
        <v>228</v>
      </c>
      <c r="AD102" t="s">
        <v>112</v>
      </c>
    </row>
    <row r="103" spans="1:30" x14ac:dyDescent="0.35">
      <c r="A103" t="s">
        <v>113</v>
      </c>
      <c r="D103" t="s">
        <v>77</v>
      </c>
      <c r="F103">
        <v>1</v>
      </c>
      <c r="I103" s="14" t="s">
        <v>179</v>
      </c>
      <c r="K103">
        <f>HEX2DEC(Table3[[#This Row],[hexAddress]])</f>
        <v>1044</v>
      </c>
      <c r="L103" t="s">
        <v>78</v>
      </c>
      <c r="O103" t="s">
        <v>393</v>
      </c>
      <c r="AA103" t="s">
        <v>389</v>
      </c>
      <c r="AC103" t="s">
        <v>228</v>
      </c>
      <c r="AD103" t="s">
        <v>114</v>
      </c>
    </row>
    <row r="104" spans="1:30" x14ac:dyDescent="0.35">
      <c r="A104" t="s">
        <v>115</v>
      </c>
      <c r="D104" t="s">
        <v>77</v>
      </c>
      <c r="F104">
        <v>1</v>
      </c>
      <c r="I104" s="14" t="s">
        <v>180</v>
      </c>
      <c r="K104">
        <f>HEX2DEC(Table3[[#This Row],[hexAddress]])</f>
        <v>1056</v>
      </c>
      <c r="L104" t="s">
        <v>83</v>
      </c>
      <c r="O104" t="s">
        <v>394</v>
      </c>
      <c r="AA104" t="s">
        <v>389</v>
      </c>
      <c r="AC104" t="s">
        <v>228</v>
      </c>
      <c r="AD104" t="s">
        <v>12</v>
      </c>
    </row>
    <row r="105" spans="1:30" x14ac:dyDescent="0.35">
      <c r="A105" t="s">
        <v>116</v>
      </c>
      <c r="D105" t="s">
        <v>77</v>
      </c>
      <c r="F105">
        <v>1</v>
      </c>
      <c r="I105" s="14" t="s">
        <v>181</v>
      </c>
      <c r="K105">
        <f>HEX2DEC(Table3[[#This Row],[hexAddress]])</f>
        <v>1058</v>
      </c>
      <c r="L105" t="s">
        <v>83</v>
      </c>
      <c r="O105" t="s">
        <v>395</v>
      </c>
      <c r="AA105" t="s">
        <v>389</v>
      </c>
      <c r="AC105" t="s">
        <v>228</v>
      </c>
      <c r="AD105" t="s">
        <v>13</v>
      </c>
    </row>
    <row r="106" spans="1:30" x14ac:dyDescent="0.35">
      <c r="A106" t="s">
        <v>117</v>
      </c>
      <c r="D106" t="s">
        <v>77</v>
      </c>
      <c r="F106">
        <v>1</v>
      </c>
      <c r="I106" s="14" t="s">
        <v>182</v>
      </c>
      <c r="K106">
        <f>HEX2DEC(Table3[[#This Row],[hexAddress]])</f>
        <v>1059</v>
      </c>
      <c r="L106" t="s">
        <v>83</v>
      </c>
      <c r="O106" t="s">
        <v>396</v>
      </c>
      <c r="AA106" t="s">
        <v>389</v>
      </c>
      <c r="AC106" t="s">
        <v>228</v>
      </c>
      <c r="AD106" t="s">
        <v>14</v>
      </c>
    </row>
    <row r="107" spans="1:30" x14ac:dyDescent="0.35">
      <c r="A107" t="s">
        <v>118</v>
      </c>
      <c r="D107" t="s">
        <v>77</v>
      </c>
      <c r="F107">
        <v>1</v>
      </c>
      <c r="I107" s="14" t="s">
        <v>183</v>
      </c>
      <c r="K107">
        <f>HEX2DEC(Table3[[#This Row],[hexAddress]])</f>
        <v>1060</v>
      </c>
      <c r="L107" t="s">
        <v>83</v>
      </c>
      <c r="O107" t="s">
        <v>397</v>
      </c>
      <c r="AA107" t="s">
        <v>389</v>
      </c>
      <c r="AC107" t="s">
        <v>228</v>
      </c>
      <c r="AD107" t="s">
        <v>15</v>
      </c>
    </row>
    <row r="108" spans="1:30" x14ac:dyDescent="0.35">
      <c r="A108" t="s">
        <v>119</v>
      </c>
      <c r="D108" t="s">
        <v>77</v>
      </c>
      <c r="F108">
        <v>1</v>
      </c>
      <c r="I108" s="14" t="s">
        <v>184</v>
      </c>
      <c r="K108">
        <f>HEX2DEC(Table3[[#This Row],[hexAddress]])</f>
        <v>1061</v>
      </c>
      <c r="L108" t="s">
        <v>83</v>
      </c>
      <c r="O108" t="s">
        <v>398</v>
      </c>
      <c r="AA108" t="s">
        <v>389</v>
      </c>
      <c r="AC108" t="s">
        <v>228</v>
      </c>
      <c r="AD108" t="s">
        <v>16</v>
      </c>
    </row>
    <row r="109" spans="1:30" x14ac:dyDescent="0.35">
      <c r="A109" t="s">
        <v>120</v>
      </c>
      <c r="D109" t="s">
        <v>77</v>
      </c>
      <c r="F109">
        <v>1</v>
      </c>
      <c r="I109" s="14" t="s">
        <v>185</v>
      </c>
      <c r="K109">
        <f>HEX2DEC(Table3[[#This Row],[hexAddress]])</f>
        <v>1062</v>
      </c>
      <c r="L109" t="s">
        <v>83</v>
      </c>
      <c r="O109" t="s">
        <v>399</v>
      </c>
      <c r="AA109" t="s">
        <v>389</v>
      </c>
      <c r="AC109" t="s">
        <v>228</v>
      </c>
      <c r="AD109" t="s">
        <v>17</v>
      </c>
    </row>
    <row r="110" spans="1:30" x14ac:dyDescent="0.35">
      <c r="A110" t="s">
        <v>121</v>
      </c>
      <c r="D110" t="s">
        <v>77</v>
      </c>
      <c r="F110">
        <v>1</v>
      </c>
      <c r="I110" s="14" t="s">
        <v>186</v>
      </c>
      <c r="K110">
        <f>HEX2DEC(Table3[[#This Row],[hexAddress]])</f>
        <v>1063</v>
      </c>
      <c r="L110" t="s">
        <v>83</v>
      </c>
      <c r="O110" t="s">
        <v>400</v>
      </c>
      <c r="AA110" t="s">
        <v>389</v>
      </c>
      <c r="AC110" t="s">
        <v>228</v>
      </c>
      <c r="AD110" t="s">
        <v>18</v>
      </c>
    </row>
    <row r="111" spans="1:30" x14ac:dyDescent="0.35">
      <c r="A111" t="s">
        <v>122</v>
      </c>
      <c r="D111" t="s">
        <v>77</v>
      </c>
      <c r="F111">
        <v>1</v>
      </c>
      <c r="I111" s="14" t="s">
        <v>187</v>
      </c>
      <c r="K111">
        <f>HEX2DEC(Table3[[#This Row],[hexAddress]])</f>
        <v>1064</v>
      </c>
      <c r="L111" t="s">
        <v>83</v>
      </c>
      <c r="O111" t="s">
        <v>401</v>
      </c>
      <c r="AA111" t="s">
        <v>389</v>
      </c>
      <c r="AC111" t="s">
        <v>228</v>
      </c>
      <c r="AD111" t="s">
        <v>19</v>
      </c>
    </row>
    <row r="112" spans="1:30" x14ac:dyDescent="0.35">
      <c r="A112" t="s">
        <v>123</v>
      </c>
      <c r="D112" t="s">
        <v>77</v>
      </c>
      <c r="F112">
        <v>1</v>
      </c>
      <c r="I112" s="14" t="s">
        <v>188</v>
      </c>
      <c r="K112">
        <f>HEX2DEC(Table3[[#This Row],[hexAddress]])</f>
        <v>1065</v>
      </c>
      <c r="L112" t="s">
        <v>83</v>
      </c>
      <c r="O112" t="s">
        <v>402</v>
      </c>
      <c r="AA112" t="s">
        <v>389</v>
      </c>
      <c r="AC112" t="s">
        <v>228</v>
      </c>
      <c r="AD112" t="s">
        <v>20</v>
      </c>
    </row>
    <row r="113" spans="1:30" x14ac:dyDescent="0.35">
      <c r="A113" t="s">
        <v>124</v>
      </c>
      <c r="D113" t="s">
        <v>77</v>
      </c>
      <c r="F113">
        <v>1</v>
      </c>
      <c r="I113" s="14" t="s">
        <v>189</v>
      </c>
      <c r="K113">
        <f>HEX2DEC(Table3[[#This Row],[hexAddress]])</f>
        <v>1066</v>
      </c>
      <c r="L113" t="s">
        <v>83</v>
      </c>
      <c r="O113" t="s">
        <v>403</v>
      </c>
      <c r="AA113" t="s">
        <v>389</v>
      </c>
      <c r="AC113" t="s">
        <v>228</v>
      </c>
      <c r="AD113" t="s">
        <v>21</v>
      </c>
    </row>
    <row r="114" spans="1:30" x14ac:dyDescent="0.35">
      <c r="A114" t="s">
        <v>125</v>
      </c>
      <c r="D114" t="s">
        <v>77</v>
      </c>
      <c r="F114">
        <v>1</v>
      </c>
      <c r="I114" s="14" t="s">
        <v>190</v>
      </c>
      <c r="K114">
        <f>HEX2DEC(Table3[[#This Row],[hexAddress]])</f>
        <v>1067</v>
      </c>
      <c r="L114" t="s">
        <v>83</v>
      </c>
      <c r="O114" t="s">
        <v>404</v>
      </c>
      <c r="AA114" t="s">
        <v>389</v>
      </c>
      <c r="AC114" t="s">
        <v>228</v>
      </c>
      <c r="AD114" t="s">
        <v>22</v>
      </c>
    </row>
    <row r="115" spans="1:30" x14ac:dyDescent="0.35">
      <c r="A115" t="s">
        <v>126</v>
      </c>
      <c r="D115" t="s">
        <v>77</v>
      </c>
      <c r="F115">
        <v>1</v>
      </c>
      <c r="I115" s="14" t="s">
        <v>191</v>
      </c>
      <c r="K115">
        <f>HEX2DEC(Table3[[#This Row],[hexAddress]])</f>
        <v>1068</v>
      </c>
      <c r="L115" t="s">
        <v>83</v>
      </c>
      <c r="O115" t="s">
        <v>405</v>
      </c>
      <c r="AA115" t="s">
        <v>389</v>
      </c>
      <c r="AC115" t="s">
        <v>228</v>
      </c>
      <c r="AD115" t="s">
        <v>23</v>
      </c>
    </row>
    <row r="116" spans="1:30" x14ac:dyDescent="0.35">
      <c r="A116" t="s">
        <v>127</v>
      </c>
      <c r="D116" t="s">
        <v>77</v>
      </c>
      <c r="F116">
        <v>1</v>
      </c>
      <c r="I116" s="14" t="s">
        <v>192</v>
      </c>
      <c r="K116">
        <f>HEX2DEC(Table3[[#This Row],[hexAddress]])</f>
        <v>1072</v>
      </c>
      <c r="L116" t="s">
        <v>83</v>
      </c>
      <c r="O116" t="s">
        <v>406</v>
      </c>
      <c r="AA116" t="s">
        <v>389</v>
      </c>
      <c r="AC116" t="s">
        <v>228</v>
      </c>
      <c r="AD116" t="s">
        <v>128</v>
      </c>
    </row>
    <row r="117" spans="1:30" x14ac:dyDescent="0.35">
      <c r="A117" t="s">
        <v>129</v>
      </c>
      <c r="D117" t="s">
        <v>77</v>
      </c>
      <c r="F117">
        <v>1</v>
      </c>
      <c r="I117" s="14" t="s">
        <v>193</v>
      </c>
      <c r="K117">
        <f>HEX2DEC(Table3[[#This Row],[hexAddress]])</f>
        <v>1073</v>
      </c>
      <c r="L117" t="s">
        <v>83</v>
      </c>
      <c r="O117" t="s">
        <v>407</v>
      </c>
      <c r="AA117" t="s">
        <v>389</v>
      </c>
      <c r="AC117" t="s">
        <v>228</v>
      </c>
      <c r="AD117" t="s">
        <v>128</v>
      </c>
    </row>
    <row r="118" spans="1:30" x14ac:dyDescent="0.35">
      <c r="A118" t="s">
        <v>130</v>
      </c>
      <c r="D118" t="s">
        <v>77</v>
      </c>
      <c r="F118">
        <v>1</v>
      </c>
      <c r="I118" s="14" t="s">
        <v>194</v>
      </c>
      <c r="K118">
        <f>HEX2DEC(Table3[[#This Row],[hexAddress]])</f>
        <v>1074</v>
      </c>
      <c r="L118" t="s">
        <v>83</v>
      </c>
      <c r="O118" t="s">
        <v>408</v>
      </c>
      <c r="AA118" t="s">
        <v>389</v>
      </c>
      <c r="AC118" t="s">
        <v>228</v>
      </c>
      <c r="AD118" t="s">
        <v>128</v>
      </c>
    </row>
    <row r="119" spans="1:30" x14ac:dyDescent="0.35">
      <c r="A119" t="s">
        <v>131</v>
      </c>
      <c r="D119" t="s">
        <v>77</v>
      </c>
      <c r="F119">
        <v>1</v>
      </c>
      <c r="I119" s="14" t="s">
        <v>195</v>
      </c>
      <c r="K119">
        <f>HEX2DEC(Table3[[#This Row],[hexAddress]])</f>
        <v>1075</v>
      </c>
      <c r="L119" t="s">
        <v>83</v>
      </c>
      <c r="O119" t="s">
        <v>409</v>
      </c>
      <c r="AA119" t="s">
        <v>389</v>
      </c>
      <c r="AC119" t="s">
        <v>228</v>
      </c>
      <c r="AD119" t="s">
        <v>128</v>
      </c>
    </row>
    <row r="120" spans="1:30" x14ac:dyDescent="0.35">
      <c r="A120" t="s">
        <v>132</v>
      </c>
      <c r="D120" t="s">
        <v>77</v>
      </c>
      <c r="F120">
        <v>1</v>
      </c>
      <c r="I120" s="14" t="s">
        <v>196</v>
      </c>
      <c r="K120">
        <f>HEX2DEC(Table3[[#This Row],[hexAddress]])</f>
        <v>1079</v>
      </c>
      <c r="L120" t="s">
        <v>83</v>
      </c>
      <c r="O120" t="s">
        <v>410</v>
      </c>
      <c r="AA120" t="s">
        <v>389</v>
      </c>
      <c r="AC120" t="s">
        <v>228</v>
      </c>
      <c r="AD120" t="s">
        <v>24</v>
      </c>
    </row>
    <row r="121" spans="1:30" x14ac:dyDescent="0.35">
      <c r="A121" t="s">
        <v>134</v>
      </c>
      <c r="D121" t="s">
        <v>77</v>
      </c>
      <c r="F121">
        <v>1</v>
      </c>
      <c r="I121" s="14">
        <v>450</v>
      </c>
      <c r="K121">
        <f>HEX2DEC(Table3[[#This Row],[hexAddress]])</f>
        <v>1104</v>
      </c>
      <c r="L121" t="s">
        <v>78</v>
      </c>
      <c r="O121" t="s">
        <v>411</v>
      </c>
      <c r="AA121" t="s">
        <v>389</v>
      </c>
      <c r="AC121" t="s">
        <v>228</v>
      </c>
      <c r="AD121" t="s">
        <v>135</v>
      </c>
    </row>
    <row r="122" spans="1:30" x14ac:dyDescent="0.35">
      <c r="A122" t="s">
        <v>136</v>
      </c>
      <c r="D122" t="s">
        <v>77</v>
      </c>
      <c r="F122">
        <v>1</v>
      </c>
      <c r="I122" s="14">
        <v>451</v>
      </c>
      <c r="K122">
        <f>HEX2DEC(Table3[[#This Row],[hexAddress]])</f>
        <v>1105</v>
      </c>
      <c r="L122" t="s">
        <v>78</v>
      </c>
      <c r="O122" t="s">
        <v>412</v>
      </c>
      <c r="AA122" t="s">
        <v>389</v>
      </c>
      <c r="AC122" t="s">
        <v>228</v>
      </c>
      <c r="AD122" t="s">
        <v>137</v>
      </c>
    </row>
    <row r="123" spans="1:30" x14ac:dyDescent="0.35">
      <c r="A123" t="s">
        <v>138</v>
      </c>
      <c r="D123" t="s">
        <v>77</v>
      </c>
      <c r="F123">
        <v>576</v>
      </c>
      <c r="I123" s="14" t="s">
        <v>197</v>
      </c>
      <c r="K123">
        <f>HEX2DEC(Table3[[#This Row],[hexAddress]])</f>
        <v>1152</v>
      </c>
      <c r="L123" s="13" t="s">
        <v>83</v>
      </c>
      <c r="O123" t="s">
        <v>413</v>
      </c>
      <c r="AA123" t="s">
        <v>389</v>
      </c>
      <c r="AC123" t="s">
        <v>263</v>
      </c>
      <c r="AD123" t="s">
        <v>139</v>
      </c>
    </row>
    <row r="124" spans="1:30" x14ac:dyDescent="0.35">
      <c r="A124" t="s">
        <v>140</v>
      </c>
      <c r="D124" t="s">
        <v>77</v>
      </c>
      <c r="F124">
        <v>192</v>
      </c>
      <c r="I124" s="14" t="s">
        <v>198</v>
      </c>
      <c r="K124">
        <f>HEX2DEC(Table3[[#This Row],[hexAddress]])</f>
        <v>1728</v>
      </c>
      <c r="L124" s="12" t="s">
        <v>83</v>
      </c>
      <c r="O124" t="s">
        <v>414</v>
      </c>
      <c r="AA124" t="s">
        <v>389</v>
      </c>
      <c r="AC124" t="s">
        <v>263</v>
      </c>
      <c r="AD124" t="s">
        <v>141</v>
      </c>
    </row>
    <row r="125" spans="1:30" ht="17.25" customHeight="1" x14ac:dyDescent="0.35">
      <c r="A125" t="s">
        <v>142</v>
      </c>
      <c r="D125" t="s">
        <v>77</v>
      </c>
      <c r="F125">
        <v>48</v>
      </c>
      <c r="I125" s="14" t="s">
        <v>199</v>
      </c>
      <c r="K125">
        <f>HEX2DEC(Table3[[#This Row],[hexAddress]])</f>
        <v>1920</v>
      </c>
      <c r="L125" s="13" t="s">
        <v>83</v>
      </c>
      <c r="O125" t="s">
        <v>415</v>
      </c>
      <c r="AA125" t="s">
        <v>389</v>
      </c>
      <c r="AC125" t="s">
        <v>263</v>
      </c>
      <c r="AD125" t="s">
        <v>143</v>
      </c>
    </row>
    <row r="126" spans="1:30" x14ac:dyDescent="0.35">
      <c r="A126" t="s">
        <v>416</v>
      </c>
      <c r="D126" t="s">
        <v>77</v>
      </c>
      <c r="F126">
        <v>81</v>
      </c>
      <c r="I126" s="14">
        <v>800</v>
      </c>
      <c r="K126">
        <f t="shared" ref="K126:K134" si="2">HEX2DEC($I126)</f>
        <v>2048</v>
      </c>
      <c r="L126" s="12" t="s">
        <v>426</v>
      </c>
      <c r="N126">
        <v>1024</v>
      </c>
      <c r="O126" t="s">
        <v>417</v>
      </c>
      <c r="AA126" t="s">
        <v>389</v>
      </c>
      <c r="AC126" t="s">
        <v>228</v>
      </c>
    </row>
    <row r="127" spans="1:30" ht="17.25" customHeight="1" x14ac:dyDescent="0.35">
      <c r="A127" t="s">
        <v>416</v>
      </c>
      <c r="D127" t="s">
        <v>77</v>
      </c>
      <c r="F127">
        <v>81</v>
      </c>
      <c r="I127" s="14" t="s">
        <v>377</v>
      </c>
      <c r="K127">
        <f t="shared" si="2"/>
        <v>3072</v>
      </c>
      <c r="L127" s="12" t="s">
        <v>426</v>
      </c>
      <c r="N127">
        <v>1024</v>
      </c>
      <c r="O127" t="s">
        <v>418</v>
      </c>
      <c r="AA127" t="s">
        <v>389</v>
      </c>
      <c r="AC127" t="s">
        <v>228</v>
      </c>
    </row>
    <row r="128" spans="1:30" x14ac:dyDescent="0.35">
      <c r="A128" t="s">
        <v>416</v>
      </c>
      <c r="D128" t="s">
        <v>77</v>
      </c>
      <c r="F128">
        <v>81</v>
      </c>
      <c r="I128" s="14">
        <v>1000</v>
      </c>
      <c r="K128">
        <f t="shared" si="2"/>
        <v>4096</v>
      </c>
      <c r="L128" s="12" t="s">
        <v>426</v>
      </c>
      <c r="N128">
        <v>1024</v>
      </c>
      <c r="O128" t="s">
        <v>419</v>
      </c>
      <c r="AA128" t="s">
        <v>389</v>
      </c>
      <c r="AC128" t="s">
        <v>228</v>
      </c>
    </row>
    <row r="129" spans="1:29" ht="17.25" customHeight="1" x14ac:dyDescent="0.35">
      <c r="A129" t="s">
        <v>416</v>
      </c>
      <c r="D129" t="s">
        <v>77</v>
      </c>
      <c r="F129">
        <v>81</v>
      </c>
      <c r="I129" s="14">
        <v>1400</v>
      </c>
      <c r="K129">
        <f t="shared" si="2"/>
        <v>5120</v>
      </c>
      <c r="L129" s="12" t="s">
        <v>426</v>
      </c>
      <c r="N129">
        <v>1024</v>
      </c>
      <c r="O129" t="s">
        <v>420</v>
      </c>
      <c r="AA129" t="s">
        <v>389</v>
      </c>
      <c r="AC129" t="s">
        <v>228</v>
      </c>
    </row>
    <row r="130" spans="1:29" x14ac:dyDescent="0.35">
      <c r="A130" t="s">
        <v>416</v>
      </c>
      <c r="D130" t="s">
        <v>77</v>
      </c>
      <c r="F130">
        <v>81</v>
      </c>
      <c r="I130" s="14">
        <v>1800</v>
      </c>
      <c r="K130">
        <f t="shared" si="2"/>
        <v>6144</v>
      </c>
      <c r="L130" s="12" t="s">
        <v>426</v>
      </c>
      <c r="N130">
        <v>1024</v>
      </c>
      <c r="O130" t="s">
        <v>421</v>
      </c>
      <c r="AA130" t="s">
        <v>389</v>
      </c>
      <c r="AC130" t="s">
        <v>228</v>
      </c>
    </row>
    <row r="131" spans="1:29" ht="17.25" customHeight="1" x14ac:dyDescent="0.35">
      <c r="A131" t="s">
        <v>416</v>
      </c>
      <c r="D131" t="s">
        <v>77</v>
      </c>
      <c r="F131">
        <v>81</v>
      </c>
      <c r="I131" s="14" t="s">
        <v>378</v>
      </c>
      <c r="K131">
        <f t="shared" si="2"/>
        <v>7168</v>
      </c>
      <c r="L131" s="12" t="s">
        <v>426</v>
      </c>
      <c r="N131">
        <v>1024</v>
      </c>
      <c r="O131" t="s">
        <v>422</v>
      </c>
      <c r="AA131" t="s">
        <v>389</v>
      </c>
      <c r="AC131" t="s">
        <v>228</v>
      </c>
    </row>
    <row r="132" spans="1:29" x14ac:dyDescent="0.35">
      <c r="A132" t="s">
        <v>416</v>
      </c>
      <c r="D132" t="s">
        <v>77</v>
      </c>
      <c r="F132">
        <v>81</v>
      </c>
      <c r="I132" s="14">
        <v>2000</v>
      </c>
      <c r="K132">
        <f t="shared" si="2"/>
        <v>8192</v>
      </c>
      <c r="L132" s="12" t="s">
        <v>426</v>
      </c>
      <c r="N132">
        <v>1024</v>
      </c>
      <c r="O132" t="s">
        <v>423</v>
      </c>
      <c r="AA132" t="s">
        <v>389</v>
      </c>
      <c r="AC132" t="s">
        <v>228</v>
      </c>
    </row>
    <row r="133" spans="1:29" ht="17.25" customHeight="1" x14ac:dyDescent="0.35">
      <c r="A133" t="s">
        <v>416</v>
      </c>
      <c r="D133" t="s">
        <v>77</v>
      </c>
      <c r="F133">
        <v>81</v>
      </c>
      <c r="I133" s="14">
        <v>2400</v>
      </c>
      <c r="K133">
        <f t="shared" si="2"/>
        <v>9216</v>
      </c>
      <c r="L133" s="12" t="s">
        <v>426</v>
      </c>
      <c r="N133">
        <v>1024</v>
      </c>
      <c r="O133" t="s">
        <v>424</v>
      </c>
      <c r="AA133" t="s">
        <v>389</v>
      </c>
      <c r="AC133" t="s">
        <v>228</v>
      </c>
    </row>
    <row r="134" spans="1:29" x14ac:dyDescent="0.35">
      <c r="A134" t="s">
        <v>416</v>
      </c>
      <c r="D134" t="s">
        <v>77</v>
      </c>
      <c r="F134">
        <v>81</v>
      </c>
      <c r="I134" s="14">
        <v>2800</v>
      </c>
      <c r="K134">
        <f t="shared" si="2"/>
        <v>10240</v>
      </c>
      <c r="L134" s="12" t="s">
        <v>426</v>
      </c>
      <c r="N134">
        <v>1024</v>
      </c>
      <c r="O134" t="s">
        <v>425</v>
      </c>
      <c r="AA134" t="s">
        <v>389</v>
      </c>
      <c r="AC134" t="s">
        <v>228</v>
      </c>
    </row>
  </sheetData>
  <mergeCells count="3">
    <mergeCell ref="B11:F11"/>
    <mergeCell ref="Y13:Z13"/>
    <mergeCell ref="AA13:AB13"/>
  </mergeCells>
  <phoneticPr fontId="9" type="noConversion"/>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CF472-E605-4E6F-AF5F-3BD5BED4CA2A}">
  <dimension ref="A1:AI212"/>
  <sheetViews>
    <sheetView tabSelected="1" topLeftCell="A7" workbookViewId="0">
      <selection activeCell="F187" sqref="F187:F190"/>
    </sheetView>
  </sheetViews>
  <sheetFormatPr defaultRowHeight="14.5" x14ac:dyDescent="0.35"/>
  <cols>
    <col min="1" max="1" width="54.08984375" customWidth="1"/>
    <col min="2" max="2" width="11.90625" bestFit="1" customWidth="1"/>
    <col min="3" max="3" width="9" customWidth="1"/>
    <col min="4" max="4" width="15.6328125" bestFit="1" customWidth="1"/>
    <col min="5" max="5" width="7.6328125" customWidth="1"/>
    <col min="6" max="6" width="9.90625" customWidth="1"/>
    <col min="7" max="7" width="11.453125" bestFit="1" customWidth="1"/>
    <col min="8" max="8" width="12.453125" customWidth="1"/>
    <col min="9" max="9" width="13.54296875" customWidth="1"/>
    <col min="11" max="11" width="10.36328125" customWidth="1"/>
    <col min="12" max="12" width="11.90625" customWidth="1"/>
    <col min="13" max="13" width="5.6328125" bestFit="1" customWidth="1"/>
    <col min="14" max="14" width="8.6328125" customWidth="1"/>
    <col min="15" max="15" width="44" bestFit="1" customWidth="1"/>
    <col min="16" max="24" width="44" customWidth="1"/>
    <col min="25" max="25" width="21.36328125" customWidth="1"/>
    <col min="26" max="26" width="17.08984375" customWidth="1"/>
    <col min="27" max="27" width="46.453125" bestFit="1" customWidth="1"/>
    <col min="28" max="28" width="6.54296875" customWidth="1"/>
    <col min="29" max="29" width="9.6328125" customWidth="1"/>
    <col min="30" max="30" width="13.36328125" customWidth="1"/>
    <col min="31" max="31" width="29.08984375" customWidth="1"/>
    <col min="32" max="32" width="13.08984375" customWidth="1"/>
    <col min="33" max="33" width="12.36328125" customWidth="1"/>
    <col min="34" max="34" width="24.08984375" customWidth="1"/>
    <col min="35" max="35" width="23.36328125" customWidth="1"/>
  </cols>
  <sheetData>
    <row r="1" spans="1:35" x14ac:dyDescent="0.35">
      <c r="A1" s="6" t="s">
        <v>229</v>
      </c>
      <c r="B1" t="s">
        <v>74</v>
      </c>
    </row>
    <row r="2" spans="1:35" x14ac:dyDescent="0.35">
      <c r="A2" s="1" t="s">
        <v>35</v>
      </c>
      <c r="B2" t="s">
        <v>74</v>
      </c>
      <c r="O2" s="2"/>
      <c r="P2" s="2"/>
      <c r="Q2" s="2"/>
      <c r="R2" s="2"/>
      <c r="S2" s="2"/>
      <c r="T2" s="2"/>
      <c r="U2" s="2"/>
      <c r="V2" s="2"/>
      <c r="W2" s="2"/>
      <c r="X2" s="2"/>
      <c r="Y2" s="2"/>
      <c r="Z2" s="2"/>
      <c r="AA2" s="3"/>
    </row>
    <row r="3" spans="1:35" x14ac:dyDescent="0.35">
      <c r="A3" s="1" t="s">
        <v>36</v>
      </c>
      <c r="B3" t="s">
        <v>37</v>
      </c>
      <c r="O3" s="2"/>
      <c r="P3" s="2"/>
      <c r="Q3" s="2"/>
      <c r="R3" s="2"/>
      <c r="S3" s="2"/>
      <c r="T3" s="2"/>
      <c r="U3" s="2"/>
      <c r="V3" s="2"/>
      <c r="W3" s="2"/>
      <c r="X3" s="2"/>
      <c r="Y3" s="2"/>
      <c r="Z3" s="2"/>
      <c r="AA3" s="3"/>
    </row>
    <row r="4" spans="1:35" x14ac:dyDescent="0.35">
      <c r="A4" s="1" t="s">
        <v>38</v>
      </c>
      <c r="B4" s="4" t="s">
        <v>39</v>
      </c>
      <c r="C4" s="4"/>
      <c r="D4" s="4"/>
      <c r="E4" s="4"/>
      <c r="F4" s="5"/>
      <c r="G4" s="5"/>
      <c r="O4" s="2"/>
      <c r="P4" s="2"/>
      <c r="Q4" s="2"/>
      <c r="R4" s="2"/>
      <c r="S4" s="2"/>
      <c r="T4" s="2"/>
      <c r="U4" s="2"/>
      <c r="V4" s="2"/>
      <c r="W4" s="2"/>
      <c r="X4" s="2"/>
      <c r="Y4" s="2"/>
      <c r="Z4" s="2"/>
      <c r="AA4" s="3"/>
    </row>
    <row r="5" spans="1:35" x14ac:dyDescent="0.35">
      <c r="A5" s="1" t="s">
        <v>40</v>
      </c>
      <c r="B5" t="s">
        <v>75</v>
      </c>
      <c r="O5" s="2"/>
      <c r="P5" s="2"/>
      <c r="Q5" s="2"/>
      <c r="R5" s="2"/>
      <c r="S5" s="2"/>
      <c r="T5" s="2"/>
      <c r="U5" s="2"/>
      <c r="V5" s="2"/>
      <c r="W5" s="2"/>
      <c r="X5" s="2"/>
      <c r="Y5" s="2"/>
      <c r="Z5" s="2"/>
      <c r="AA5" s="3"/>
    </row>
    <row r="6" spans="1:35" x14ac:dyDescent="0.35">
      <c r="A6" s="1" t="s">
        <v>230</v>
      </c>
      <c r="B6" t="s">
        <v>231</v>
      </c>
      <c r="O6" s="2"/>
      <c r="P6" s="2"/>
      <c r="Q6" s="2"/>
      <c r="R6" s="2"/>
      <c r="S6" s="2"/>
      <c r="T6" s="2"/>
      <c r="U6" s="2"/>
      <c r="V6" s="2"/>
      <c r="W6" s="2"/>
      <c r="X6" s="2"/>
      <c r="Y6" s="2"/>
      <c r="Z6" s="2"/>
      <c r="AA6" s="3"/>
    </row>
    <row r="7" spans="1:35" x14ac:dyDescent="0.35">
      <c r="A7" s="1" t="s">
        <v>232</v>
      </c>
      <c r="B7">
        <v>502</v>
      </c>
      <c r="O7" s="2"/>
      <c r="P7" s="2"/>
      <c r="Q7" s="2"/>
      <c r="R7" s="2"/>
      <c r="S7" s="2"/>
      <c r="T7" s="2"/>
      <c r="U7" s="2"/>
      <c r="V7" s="2"/>
      <c r="W7" s="2"/>
      <c r="X7" s="2"/>
      <c r="Y7" s="2"/>
      <c r="Z7" s="2"/>
      <c r="AA7" s="3"/>
    </row>
    <row r="8" spans="1:35" x14ac:dyDescent="0.35">
      <c r="A8" s="1" t="s">
        <v>41</v>
      </c>
      <c r="O8" s="2"/>
      <c r="P8" s="2"/>
      <c r="Q8" s="2"/>
      <c r="R8" s="2"/>
      <c r="S8" s="2"/>
      <c r="T8" s="2"/>
      <c r="U8" s="2"/>
      <c r="V8" s="2"/>
      <c r="W8" s="2"/>
      <c r="X8" s="2"/>
      <c r="Y8" s="2"/>
      <c r="Z8" s="2"/>
      <c r="AA8" s="3"/>
    </row>
    <row r="9" spans="1:35" x14ac:dyDescent="0.35">
      <c r="A9" s="6" t="s">
        <v>42</v>
      </c>
      <c r="O9" s="2"/>
      <c r="P9" s="2"/>
      <c r="Q9" s="2"/>
      <c r="R9" s="2"/>
      <c r="S9" s="2"/>
      <c r="T9" s="2"/>
      <c r="U9" s="2"/>
      <c r="V9" s="2"/>
      <c r="W9" s="2"/>
      <c r="X9" s="2"/>
      <c r="Y9" s="2"/>
      <c r="Z9" s="2"/>
      <c r="AA9" s="3"/>
    </row>
    <row r="10" spans="1:35" x14ac:dyDescent="0.35">
      <c r="A10" s="1" t="s">
        <v>43</v>
      </c>
      <c r="O10" s="2"/>
      <c r="P10" s="2"/>
      <c r="Q10" s="2"/>
      <c r="R10" s="2"/>
      <c r="S10" s="2"/>
      <c r="T10" s="2"/>
      <c r="U10" s="2"/>
      <c r="V10" s="2"/>
      <c r="W10" s="2"/>
      <c r="X10" s="2"/>
      <c r="Y10" s="2"/>
      <c r="Z10" s="2"/>
      <c r="AA10" s="3"/>
    </row>
    <row r="11" spans="1:35" ht="21" x14ac:dyDescent="0.5">
      <c r="A11" s="1" t="s">
        <v>44</v>
      </c>
      <c r="B11" s="26" t="s">
        <v>45</v>
      </c>
      <c r="C11" s="26"/>
      <c r="D11" s="26"/>
      <c r="E11" s="26"/>
      <c r="F11" s="26"/>
      <c r="O11" s="2"/>
      <c r="P11" s="2"/>
      <c r="Q11" s="2"/>
      <c r="R11" s="2"/>
      <c r="S11" s="2"/>
      <c r="T11" s="2"/>
      <c r="U11" s="2"/>
      <c r="V11" s="2"/>
      <c r="W11" s="2"/>
      <c r="X11" s="2"/>
      <c r="Y11" s="2"/>
      <c r="Z11" s="2"/>
      <c r="AA11" s="3"/>
    </row>
    <row r="12" spans="1:35" x14ac:dyDescent="0.35">
      <c r="A12" s="1" t="s">
        <v>46</v>
      </c>
      <c r="O12" s="2"/>
      <c r="P12" s="2"/>
      <c r="Q12" s="2"/>
      <c r="R12" s="2"/>
      <c r="S12" s="2"/>
      <c r="T12" s="2"/>
      <c r="U12" s="2"/>
      <c r="V12" s="2"/>
      <c r="W12" s="2"/>
      <c r="X12" s="2"/>
      <c r="Y12" s="2"/>
      <c r="Z12" s="2"/>
      <c r="AA12" s="3"/>
    </row>
    <row r="13" spans="1:35" ht="21" customHeight="1" x14ac:dyDescent="0.5">
      <c r="A13" s="1" t="s">
        <v>47</v>
      </c>
      <c r="O13" s="2"/>
      <c r="P13" s="2"/>
      <c r="Q13" s="2"/>
      <c r="R13" s="2"/>
      <c r="S13" s="2"/>
      <c r="T13" s="2"/>
      <c r="U13" s="2"/>
      <c r="V13" s="2"/>
      <c r="W13" s="2"/>
      <c r="X13" s="2"/>
      <c r="Y13" s="27" t="s">
        <v>48</v>
      </c>
      <c r="Z13" s="28"/>
      <c r="AA13" s="29" t="s">
        <v>49</v>
      </c>
      <c r="AB13" s="30"/>
    </row>
    <row r="14" spans="1:35" x14ac:dyDescent="0.35">
      <c r="A14" s="3" t="s">
        <v>50</v>
      </c>
      <c r="B14" s="3" t="s">
        <v>51</v>
      </c>
      <c r="C14" s="3" t="s">
        <v>52</v>
      </c>
      <c r="D14" s="7" t="s">
        <v>53</v>
      </c>
      <c r="E14" s="3" t="s">
        <v>54</v>
      </c>
      <c r="F14" s="3" t="s">
        <v>55</v>
      </c>
      <c r="G14" s="3" t="s">
        <v>56</v>
      </c>
      <c r="H14" s="3" t="s">
        <v>57</v>
      </c>
      <c r="I14" s="3" t="s">
        <v>58</v>
      </c>
      <c r="J14" s="3" t="s">
        <v>59</v>
      </c>
      <c r="K14" s="8" t="s">
        <v>30</v>
      </c>
      <c r="L14" s="7" t="s">
        <v>60</v>
      </c>
      <c r="M14" s="3" t="s">
        <v>61</v>
      </c>
      <c r="N14" s="3" t="s">
        <v>62</v>
      </c>
      <c r="O14" s="7" t="s">
        <v>63</v>
      </c>
      <c r="P14" s="9" t="s">
        <v>234</v>
      </c>
      <c r="Q14" s="9" t="s">
        <v>235</v>
      </c>
      <c r="R14" s="9" t="s">
        <v>236</v>
      </c>
      <c r="S14" s="9" t="s">
        <v>237</v>
      </c>
      <c r="T14" s="9" t="s">
        <v>238</v>
      </c>
      <c r="U14" s="9" t="s">
        <v>239</v>
      </c>
      <c r="V14" s="9" t="s">
        <v>240</v>
      </c>
      <c r="W14" s="9" t="s">
        <v>241</v>
      </c>
      <c r="X14" s="9" t="s">
        <v>242</v>
      </c>
      <c r="Y14" s="3" t="s">
        <v>64</v>
      </c>
      <c r="Z14" s="3" t="s">
        <v>65</v>
      </c>
      <c r="AA14" s="3" t="s">
        <v>66</v>
      </c>
      <c r="AB14" s="3" t="s">
        <v>67</v>
      </c>
      <c r="AC14" s="7" t="s">
        <v>68</v>
      </c>
      <c r="AD14" s="3" t="s">
        <v>31</v>
      </c>
      <c r="AE14" s="3" t="s">
        <v>69</v>
      </c>
      <c r="AF14" s="3" t="s">
        <v>70</v>
      </c>
      <c r="AG14" s="3" t="s">
        <v>71</v>
      </c>
      <c r="AH14" s="3" t="s">
        <v>72</v>
      </c>
      <c r="AI14" s="3" t="s">
        <v>73</v>
      </c>
    </row>
    <row r="15" spans="1:35" ht="17.5" thickBot="1" x14ac:dyDescent="0.45">
      <c r="A15" s="17" t="s">
        <v>442</v>
      </c>
      <c r="B15" s="17"/>
      <c r="C15" s="17"/>
      <c r="D15" s="17"/>
      <c r="E15" s="17"/>
      <c r="F15" s="17"/>
      <c r="G15" s="17"/>
      <c r="H15" s="17"/>
      <c r="I15" s="18"/>
      <c r="J15" s="17" t="str">
        <f>REPLACE(Table33[[#This Row],[hexAddress]],2,2,"")</f>
        <v/>
      </c>
      <c r="K15" s="17"/>
      <c r="L15" s="17"/>
      <c r="M15" s="17"/>
      <c r="N15" s="17"/>
      <c r="O15" s="17"/>
      <c r="P15" s="17" t="s">
        <v>384</v>
      </c>
      <c r="Q15" s="17"/>
      <c r="R15" s="19"/>
      <c r="S15" s="19"/>
      <c r="T15" s="19"/>
      <c r="U15" s="19"/>
      <c r="V15" s="19">
        <v>1000</v>
      </c>
      <c r="W15" s="19">
        <v>20</v>
      </c>
      <c r="X15" s="19">
        <v>1</v>
      </c>
      <c r="Y15" s="17"/>
      <c r="Z15" s="17"/>
      <c r="AA15" s="17"/>
      <c r="AB15" s="17"/>
      <c r="AC15" s="17"/>
      <c r="AD15" s="17"/>
      <c r="AE15" s="17"/>
      <c r="AF15" s="17"/>
      <c r="AG15" s="17"/>
      <c r="AH15" s="17"/>
      <c r="AI15" s="17"/>
    </row>
    <row r="16" spans="1:35" s="24" customFormat="1" ht="18" thickTop="1" thickBot="1" x14ac:dyDescent="0.45">
      <c r="A16" s="21" t="s">
        <v>233</v>
      </c>
      <c r="B16" s="21"/>
      <c r="C16" s="21"/>
      <c r="D16" s="21"/>
      <c r="E16" s="21"/>
      <c r="F16" s="21"/>
      <c r="G16" s="21"/>
      <c r="H16" s="21"/>
      <c r="I16" s="22"/>
      <c r="J16" s="21"/>
      <c r="K16" s="21"/>
      <c r="L16" s="21"/>
      <c r="M16" s="21"/>
      <c r="N16" s="21"/>
      <c r="O16" s="21"/>
      <c r="P16" s="21"/>
      <c r="Q16" s="21"/>
      <c r="R16" s="23"/>
      <c r="S16" s="23"/>
      <c r="T16" s="23"/>
      <c r="U16" s="23"/>
      <c r="V16" s="23"/>
      <c r="W16" s="23"/>
      <c r="X16" s="23"/>
      <c r="Y16" s="21"/>
      <c r="Z16" s="21"/>
      <c r="AA16" s="21"/>
      <c r="AB16" s="21"/>
      <c r="AC16" s="21"/>
      <c r="AD16" s="21"/>
      <c r="AE16" s="21"/>
      <c r="AF16" s="21"/>
      <c r="AG16" s="21"/>
      <c r="AH16" s="21"/>
      <c r="AI16" s="21"/>
    </row>
    <row r="17" spans="1:35" ht="15" thickTop="1" x14ac:dyDescent="0.35">
      <c r="A17" t="s">
        <v>254</v>
      </c>
      <c r="D17" t="s">
        <v>100</v>
      </c>
      <c r="F17">
        <v>1</v>
      </c>
      <c r="I17" s="14" t="s">
        <v>165</v>
      </c>
      <c r="K17">
        <f>HEX2DEC(Table33[[#This Row],[hexAddress]])</f>
        <v>896</v>
      </c>
      <c r="L17" t="s">
        <v>83</v>
      </c>
      <c r="O17" t="s">
        <v>213</v>
      </c>
      <c r="AA17" t="s">
        <v>257</v>
      </c>
      <c r="AC17" t="s">
        <v>228</v>
      </c>
      <c r="AD17" t="s">
        <v>2</v>
      </c>
    </row>
    <row r="18" spans="1:35" x14ac:dyDescent="0.35">
      <c r="A18" t="s">
        <v>255</v>
      </c>
      <c r="D18" t="s">
        <v>100</v>
      </c>
      <c r="F18">
        <v>1</v>
      </c>
      <c r="I18" s="14" t="s">
        <v>166</v>
      </c>
      <c r="K18">
        <f>HEX2DEC(Table33[[#This Row],[hexAddress]])</f>
        <v>897</v>
      </c>
      <c r="L18" t="s">
        <v>83</v>
      </c>
      <c r="O18" t="s">
        <v>214</v>
      </c>
      <c r="AA18" t="s">
        <v>257</v>
      </c>
      <c r="AC18" t="s">
        <v>228</v>
      </c>
      <c r="AD18" t="s">
        <v>101</v>
      </c>
    </row>
    <row r="19" spans="1:35" x14ac:dyDescent="0.35">
      <c r="A19" t="s">
        <v>102</v>
      </c>
      <c r="D19" t="s">
        <v>100</v>
      </c>
      <c r="F19">
        <v>1</v>
      </c>
      <c r="I19" s="14" t="s">
        <v>167</v>
      </c>
      <c r="K19">
        <f>HEX2DEC(Table33[[#This Row],[hexAddress]])</f>
        <v>898</v>
      </c>
      <c r="L19" t="s">
        <v>83</v>
      </c>
      <c r="O19" t="s">
        <v>204</v>
      </c>
      <c r="AA19" t="s">
        <v>257</v>
      </c>
      <c r="AC19" t="s">
        <v>228</v>
      </c>
      <c r="AD19" t="s">
        <v>103</v>
      </c>
    </row>
    <row r="20" spans="1:35" x14ac:dyDescent="0.35">
      <c r="A20" t="s">
        <v>104</v>
      </c>
      <c r="D20" t="s">
        <v>100</v>
      </c>
      <c r="F20">
        <v>1</v>
      </c>
      <c r="I20" s="14" t="s">
        <v>168</v>
      </c>
      <c r="K20">
        <f>HEX2DEC(Table33[[#This Row],[hexAddress]])</f>
        <v>900</v>
      </c>
      <c r="L20" t="s">
        <v>83</v>
      </c>
      <c r="O20" t="s">
        <v>206</v>
      </c>
      <c r="AA20" t="s">
        <v>257</v>
      </c>
      <c r="AC20" t="s">
        <v>228</v>
      </c>
      <c r="AD20" t="s">
        <v>3</v>
      </c>
    </row>
    <row r="21" spans="1:35" x14ac:dyDescent="0.35">
      <c r="A21" t="s">
        <v>105</v>
      </c>
      <c r="D21" t="s">
        <v>100</v>
      </c>
      <c r="F21">
        <v>1</v>
      </c>
      <c r="I21" s="14" t="s">
        <v>169</v>
      </c>
      <c r="K21">
        <f>HEX2DEC(Table33[[#This Row],[hexAddress]])</f>
        <v>901</v>
      </c>
      <c r="L21" t="s">
        <v>83</v>
      </c>
      <c r="O21" t="s">
        <v>207</v>
      </c>
      <c r="AA21" t="s">
        <v>257</v>
      </c>
      <c r="AC21" t="s">
        <v>228</v>
      </c>
      <c r="AD21" t="s">
        <v>4</v>
      </c>
    </row>
    <row r="22" spans="1:35" x14ac:dyDescent="0.35">
      <c r="A22" t="s">
        <v>106</v>
      </c>
      <c r="D22" t="s">
        <v>100</v>
      </c>
      <c r="F22">
        <v>1</v>
      </c>
      <c r="I22" s="14" t="s">
        <v>170</v>
      </c>
      <c r="K22">
        <f>HEX2DEC(Table33[[#This Row],[hexAddress]])</f>
        <v>902</v>
      </c>
      <c r="L22" t="s">
        <v>83</v>
      </c>
      <c r="O22" t="s">
        <v>208</v>
      </c>
      <c r="AA22" t="s">
        <v>257</v>
      </c>
      <c r="AC22" t="s">
        <v>228</v>
      </c>
      <c r="AD22" t="s">
        <v>5</v>
      </c>
    </row>
    <row r="23" spans="1:35" x14ac:dyDescent="0.35">
      <c r="A23" t="s">
        <v>107</v>
      </c>
      <c r="D23" t="s">
        <v>100</v>
      </c>
      <c r="F23">
        <v>1</v>
      </c>
      <c r="I23" s="14" t="s">
        <v>171</v>
      </c>
      <c r="K23">
        <f>HEX2DEC(Table33[[#This Row],[hexAddress]])</f>
        <v>903</v>
      </c>
      <c r="L23" t="s">
        <v>83</v>
      </c>
      <c r="O23" t="s">
        <v>209</v>
      </c>
      <c r="AA23" t="s">
        <v>257</v>
      </c>
      <c r="AC23" t="s">
        <v>228</v>
      </c>
      <c r="AD23" t="s">
        <v>6</v>
      </c>
    </row>
    <row r="24" spans="1:35" s="11" customFormat="1" ht="17.5" thickBot="1" x14ac:dyDescent="0.45">
      <c r="A24" t="s">
        <v>108</v>
      </c>
      <c r="B24"/>
      <c r="C24"/>
      <c r="D24" t="s">
        <v>100</v>
      </c>
      <c r="E24"/>
      <c r="F24">
        <v>1</v>
      </c>
      <c r="G24"/>
      <c r="H24"/>
      <c r="I24" s="14" t="s">
        <v>172</v>
      </c>
      <c r="J24"/>
      <c r="K24">
        <f>HEX2DEC(Table33[[#This Row],[hexAddress]])</f>
        <v>904</v>
      </c>
      <c r="L24" t="s">
        <v>83</v>
      </c>
      <c r="M24"/>
      <c r="N24"/>
      <c r="O24" t="s">
        <v>210</v>
      </c>
      <c r="P24"/>
      <c r="Q24"/>
      <c r="R24"/>
      <c r="S24"/>
      <c r="T24"/>
      <c r="U24"/>
      <c r="V24"/>
      <c r="W24"/>
      <c r="X24"/>
      <c r="Y24"/>
      <c r="Z24"/>
      <c r="AA24" t="s">
        <v>257</v>
      </c>
      <c r="AB24"/>
      <c r="AC24" t="s">
        <v>228</v>
      </c>
      <c r="AD24" t="s">
        <v>7</v>
      </c>
      <c r="AE24"/>
      <c r="AF24"/>
      <c r="AG24"/>
      <c r="AH24"/>
      <c r="AI24"/>
    </row>
    <row r="25" spans="1:35" ht="15" thickTop="1" x14ac:dyDescent="0.35">
      <c r="A25" t="s">
        <v>109</v>
      </c>
      <c r="D25" t="s">
        <v>100</v>
      </c>
      <c r="F25">
        <v>1</v>
      </c>
      <c r="I25" s="14" t="s">
        <v>173</v>
      </c>
      <c r="K25">
        <f>HEX2DEC(Table33[[#This Row],[hexAddress]])</f>
        <v>905</v>
      </c>
      <c r="L25" t="s">
        <v>83</v>
      </c>
      <c r="O25" t="s">
        <v>211</v>
      </c>
      <c r="AA25" t="s">
        <v>257</v>
      </c>
      <c r="AC25" t="s">
        <v>228</v>
      </c>
      <c r="AD25" t="s">
        <v>8</v>
      </c>
    </row>
    <row r="26" spans="1:35" s="20" customFormat="1" x14ac:dyDescent="0.35">
      <c r="A26" t="s">
        <v>495</v>
      </c>
      <c r="B26"/>
      <c r="C26"/>
      <c r="D26" t="s">
        <v>100</v>
      </c>
      <c r="E26"/>
      <c r="F26">
        <v>1</v>
      </c>
      <c r="G26"/>
      <c r="H26"/>
      <c r="I26" s="14" t="s">
        <v>496</v>
      </c>
      <c r="J26" s="10"/>
      <c r="K26" s="10">
        <f>HEX2DEC($I26)</f>
        <v>907</v>
      </c>
      <c r="L26" t="s">
        <v>83</v>
      </c>
      <c r="M26"/>
      <c r="N26"/>
      <c r="O26" t="s">
        <v>497</v>
      </c>
      <c r="P26"/>
      <c r="Q26"/>
      <c r="R26"/>
      <c r="S26"/>
      <c r="T26"/>
      <c r="U26"/>
      <c r="V26"/>
      <c r="W26"/>
      <c r="X26"/>
      <c r="Y26"/>
      <c r="Z26"/>
      <c r="AA26" t="s">
        <v>257</v>
      </c>
      <c r="AB26"/>
      <c r="AC26" t="s">
        <v>228</v>
      </c>
      <c r="AD26" t="s">
        <v>498</v>
      </c>
      <c r="AE26"/>
      <c r="AF26"/>
      <c r="AG26"/>
      <c r="AH26"/>
      <c r="AI26"/>
    </row>
    <row r="27" spans="1:35" x14ac:dyDescent="0.35">
      <c r="A27" t="s">
        <v>110</v>
      </c>
      <c r="D27" t="s">
        <v>100</v>
      </c>
      <c r="F27">
        <v>1</v>
      </c>
      <c r="I27" s="14" t="s">
        <v>227</v>
      </c>
      <c r="K27">
        <f>HEX2DEC(Table33[[#This Row],[hexAddress]])</f>
        <v>908</v>
      </c>
      <c r="L27" t="s">
        <v>83</v>
      </c>
      <c r="O27" t="s">
        <v>212</v>
      </c>
      <c r="AA27" t="s">
        <v>257</v>
      </c>
      <c r="AC27" t="s">
        <v>228</v>
      </c>
      <c r="AD27" t="s">
        <v>9</v>
      </c>
    </row>
    <row r="28" spans="1:35" ht="17.5" thickBot="1" x14ac:dyDescent="0.45">
      <c r="A28" s="17" t="s">
        <v>443</v>
      </c>
      <c r="B28" s="17"/>
      <c r="C28" s="17"/>
      <c r="D28" s="17"/>
      <c r="E28" s="17"/>
      <c r="F28" s="17"/>
      <c r="G28" s="17"/>
      <c r="H28" s="17"/>
      <c r="I28" s="17"/>
      <c r="J28" s="17" t="str">
        <f>REPLACE(Table33[[#This Row],[hexAddress]],2,2,"")</f>
        <v/>
      </c>
      <c r="K28" s="17"/>
      <c r="L28" s="17"/>
      <c r="M28" s="17"/>
      <c r="N28" s="17"/>
      <c r="O28" s="17"/>
      <c r="P28" s="17" t="s">
        <v>428</v>
      </c>
      <c r="Q28" s="17"/>
      <c r="R28" s="19"/>
      <c r="S28" s="19"/>
      <c r="T28" s="19"/>
      <c r="U28" s="19"/>
      <c r="V28" s="19">
        <v>1000</v>
      </c>
      <c r="W28" s="19">
        <v>20</v>
      </c>
      <c r="X28" s="19">
        <v>1</v>
      </c>
      <c r="Y28" s="17"/>
      <c r="Z28" s="17"/>
      <c r="AA28" s="17"/>
      <c r="AB28" s="17"/>
      <c r="AC28" s="17"/>
      <c r="AD28" s="17"/>
      <c r="AE28" s="17"/>
      <c r="AF28" s="17"/>
      <c r="AG28" s="17"/>
      <c r="AH28" s="17"/>
      <c r="AI28" s="17"/>
    </row>
    <row r="29" spans="1:35" ht="18" thickTop="1" thickBot="1" x14ac:dyDescent="0.45">
      <c r="A29" s="11" t="s">
        <v>256</v>
      </c>
      <c r="B29" s="11"/>
      <c r="C29" s="11"/>
      <c r="D29" s="11"/>
      <c r="E29" s="11"/>
      <c r="F29" s="11"/>
      <c r="G29" s="11"/>
      <c r="H29" s="11"/>
      <c r="I29" s="11"/>
      <c r="J29" s="11"/>
      <c r="K29" s="11"/>
      <c r="L29" s="11"/>
      <c r="M29" s="11"/>
      <c r="N29" s="11"/>
      <c r="O29" s="11"/>
      <c r="P29" s="11"/>
      <c r="Q29" s="11"/>
      <c r="R29" s="16"/>
      <c r="S29" s="16"/>
      <c r="T29" s="16"/>
      <c r="U29" s="16"/>
      <c r="V29" s="16"/>
      <c r="W29" s="16"/>
      <c r="X29" s="16"/>
      <c r="Y29" s="11"/>
      <c r="Z29" s="11"/>
      <c r="AA29" s="11"/>
      <c r="AB29" s="11"/>
      <c r="AC29" s="11"/>
      <c r="AD29" s="11"/>
      <c r="AE29" s="11"/>
      <c r="AF29" s="11"/>
      <c r="AG29" s="11"/>
      <c r="AH29" s="11"/>
      <c r="AI29" s="11"/>
    </row>
    <row r="30" spans="1:35" ht="15" thickTop="1" x14ac:dyDescent="0.35">
      <c r="A30" t="s">
        <v>76</v>
      </c>
      <c r="D30" t="s">
        <v>100</v>
      </c>
      <c r="F30">
        <v>1</v>
      </c>
      <c r="I30" s="14" t="s">
        <v>144</v>
      </c>
      <c r="K30" s="10">
        <f t="shared" ref="K30:K31" si="0">HEX2DEC($I30)</f>
        <v>0</v>
      </c>
      <c r="L30" t="s">
        <v>83</v>
      </c>
      <c r="O30" t="s">
        <v>226</v>
      </c>
      <c r="AA30" t="s">
        <v>380</v>
      </c>
      <c r="AC30" t="s">
        <v>228</v>
      </c>
      <c r="AD30" t="s">
        <v>0</v>
      </c>
    </row>
    <row r="31" spans="1:35" x14ac:dyDescent="0.35">
      <c r="A31" t="s">
        <v>79</v>
      </c>
      <c r="D31" t="s">
        <v>100</v>
      </c>
      <c r="F31">
        <v>1</v>
      </c>
      <c r="I31" s="14" t="s">
        <v>145</v>
      </c>
      <c r="K31" s="10">
        <f t="shared" si="0"/>
        <v>1</v>
      </c>
      <c r="L31" t="s">
        <v>83</v>
      </c>
      <c r="O31" t="s">
        <v>246</v>
      </c>
      <c r="AA31" t="s">
        <v>380</v>
      </c>
      <c r="AC31" t="s">
        <v>228</v>
      </c>
      <c r="AD31" t="s">
        <v>80</v>
      </c>
    </row>
    <row r="32" spans="1:35" x14ac:dyDescent="0.35">
      <c r="A32" t="s">
        <v>243</v>
      </c>
      <c r="D32" t="s">
        <v>100</v>
      </c>
      <c r="F32">
        <v>1</v>
      </c>
      <c r="I32" s="14" t="s">
        <v>244</v>
      </c>
      <c r="J32" s="10"/>
      <c r="K32" s="10">
        <f>HEX2DEC($I32)</f>
        <v>2</v>
      </c>
      <c r="L32" t="s">
        <v>83</v>
      </c>
      <c r="O32" t="s">
        <v>245</v>
      </c>
      <c r="AA32" t="s">
        <v>380</v>
      </c>
      <c r="AC32" t="s">
        <v>228</v>
      </c>
      <c r="AD32" t="s">
        <v>247</v>
      </c>
    </row>
    <row r="33" spans="1:30" x14ac:dyDescent="0.35">
      <c r="A33" t="s">
        <v>243</v>
      </c>
      <c r="D33" t="s">
        <v>100</v>
      </c>
      <c r="F33">
        <v>1</v>
      </c>
      <c r="I33" s="14" t="s">
        <v>445</v>
      </c>
      <c r="J33" s="10"/>
      <c r="K33" s="10">
        <v>3</v>
      </c>
      <c r="L33" t="s">
        <v>83</v>
      </c>
      <c r="O33" t="s">
        <v>444</v>
      </c>
      <c r="AA33" t="s">
        <v>380</v>
      </c>
      <c r="AC33" t="s">
        <v>228</v>
      </c>
      <c r="AD33" t="s">
        <v>80</v>
      </c>
    </row>
    <row r="34" spans="1:30" x14ac:dyDescent="0.35">
      <c r="A34" t="s">
        <v>79</v>
      </c>
      <c r="D34" t="s">
        <v>100</v>
      </c>
      <c r="F34">
        <v>1</v>
      </c>
      <c r="I34" s="14" t="s">
        <v>446</v>
      </c>
      <c r="J34" s="10"/>
      <c r="K34" s="10">
        <f t="shared" ref="K34:K36" si="1">HEX2DEC($I34)</f>
        <v>4</v>
      </c>
      <c r="L34" t="s">
        <v>83</v>
      </c>
      <c r="O34" t="s">
        <v>449</v>
      </c>
      <c r="AA34" t="s">
        <v>380</v>
      </c>
      <c r="AC34" t="s">
        <v>228</v>
      </c>
      <c r="AD34" t="s">
        <v>80</v>
      </c>
    </row>
    <row r="35" spans="1:30" x14ac:dyDescent="0.35">
      <c r="A35" t="s">
        <v>243</v>
      </c>
      <c r="D35" t="s">
        <v>100</v>
      </c>
      <c r="F35">
        <v>1</v>
      </c>
      <c r="I35" s="14" t="s">
        <v>447</v>
      </c>
      <c r="J35" s="10"/>
      <c r="K35" s="10">
        <f t="shared" si="1"/>
        <v>5</v>
      </c>
      <c r="L35" t="s">
        <v>83</v>
      </c>
      <c r="O35" t="s">
        <v>450</v>
      </c>
      <c r="AA35" t="s">
        <v>380</v>
      </c>
      <c r="AC35" t="s">
        <v>228</v>
      </c>
      <c r="AD35" t="s">
        <v>80</v>
      </c>
    </row>
    <row r="36" spans="1:30" x14ac:dyDescent="0.35">
      <c r="A36" t="s">
        <v>243</v>
      </c>
      <c r="D36" t="s">
        <v>100</v>
      </c>
      <c r="F36">
        <v>1</v>
      </c>
      <c r="I36" s="14" t="s">
        <v>448</v>
      </c>
      <c r="J36" s="10"/>
      <c r="K36" s="10">
        <f t="shared" si="1"/>
        <v>6</v>
      </c>
      <c r="L36" t="s">
        <v>83</v>
      </c>
      <c r="O36" t="s">
        <v>451</v>
      </c>
      <c r="AA36" t="s">
        <v>380</v>
      </c>
      <c r="AC36" t="s">
        <v>228</v>
      </c>
      <c r="AD36" t="s">
        <v>80</v>
      </c>
    </row>
    <row r="37" spans="1:30" x14ac:dyDescent="0.35">
      <c r="A37" t="s">
        <v>76</v>
      </c>
      <c r="D37" t="s">
        <v>100</v>
      </c>
      <c r="F37">
        <v>1</v>
      </c>
      <c r="I37" s="14" t="s">
        <v>452</v>
      </c>
      <c r="J37" s="10"/>
      <c r="K37" s="10">
        <f>HEX2DEC($I37)</f>
        <v>14</v>
      </c>
      <c r="L37" t="s">
        <v>83</v>
      </c>
      <c r="O37" t="s">
        <v>453</v>
      </c>
      <c r="AA37" t="s">
        <v>380</v>
      </c>
      <c r="AC37" t="s">
        <v>228</v>
      </c>
      <c r="AD37" t="s">
        <v>80</v>
      </c>
    </row>
    <row r="38" spans="1:30" x14ac:dyDescent="0.35">
      <c r="A38" t="s">
        <v>76</v>
      </c>
      <c r="D38" t="s">
        <v>100</v>
      </c>
      <c r="F38">
        <v>1</v>
      </c>
      <c r="I38" s="14" t="s">
        <v>454</v>
      </c>
      <c r="J38" s="10"/>
      <c r="K38" s="10">
        <f>HEX2DEC($I38)</f>
        <v>15</v>
      </c>
      <c r="L38" t="s">
        <v>83</v>
      </c>
      <c r="O38" t="s">
        <v>455</v>
      </c>
      <c r="AA38" t="s">
        <v>380</v>
      </c>
      <c r="AC38" t="s">
        <v>228</v>
      </c>
      <c r="AD38" t="s">
        <v>80</v>
      </c>
    </row>
    <row r="39" spans="1:30" x14ac:dyDescent="0.35">
      <c r="A39" t="s">
        <v>81</v>
      </c>
      <c r="D39" t="s">
        <v>100</v>
      </c>
      <c r="F39">
        <v>1</v>
      </c>
      <c r="I39" s="14" t="s">
        <v>146</v>
      </c>
      <c r="K39" s="10">
        <f>HEX2DEC($I39)</f>
        <v>16</v>
      </c>
      <c r="L39" t="s">
        <v>83</v>
      </c>
      <c r="O39" t="s">
        <v>215</v>
      </c>
      <c r="AA39" t="s">
        <v>380</v>
      </c>
      <c r="AC39" t="s">
        <v>228</v>
      </c>
      <c r="AD39" t="s">
        <v>82</v>
      </c>
    </row>
    <row r="40" spans="1:30" x14ac:dyDescent="0.35">
      <c r="A40" t="s">
        <v>32</v>
      </c>
      <c r="D40" t="s">
        <v>100</v>
      </c>
      <c r="F40">
        <v>1</v>
      </c>
      <c r="I40" s="14" t="s">
        <v>147</v>
      </c>
      <c r="J40">
        <v>10</v>
      </c>
      <c r="K40" s="10">
        <f>HEX2DEC(I40)</f>
        <v>32</v>
      </c>
      <c r="L40" t="s">
        <v>83</v>
      </c>
      <c r="O40" t="s">
        <v>216</v>
      </c>
      <c r="AA40" t="s">
        <v>380</v>
      </c>
      <c r="AC40" t="s">
        <v>228</v>
      </c>
    </row>
    <row r="41" spans="1:30" x14ac:dyDescent="0.35">
      <c r="A41" t="s">
        <v>84</v>
      </c>
      <c r="D41" t="s">
        <v>100</v>
      </c>
      <c r="F41">
        <v>1</v>
      </c>
      <c r="I41" s="14" t="s">
        <v>148</v>
      </c>
      <c r="K41" s="10">
        <f t="shared" ref="K41:K51" si="2">HEX2DEC(I41)</f>
        <v>33</v>
      </c>
      <c r="L41" t="s">
        <v>248</v>
      </c>
      <c r="O41" t="s">
        <v>217</v>
      </c>
      <c r="AA41" t="s">
        <v>380</v>
      </c>
      <c r="AC41" t="s">
        <v>228</v>
      </c>
    </row>
    <row r="42" spans="1:30" x14ac:dyDescent="0.35">
      <c r="A42" t="s">
        <v>33</v>
      </c>
      <c r="D42" t="s">
        <v>100</v>
      </c>
      <c r="F42">
        <v>1</v>
      </c>
      <c r="I42" s="14" t="s">
        <v>149</v>
      </c>
      <c r="J42">
        <v>10</v>
      </c>
      <c r="K42" s="10">
        <f t="shared" si="2"/>
        <v>34</v>
      </c>
      <c r="L42" t="s">
        <v>83</v>
      </c>
      <c r="O42" t="s">
        <v>218</v>
      </c>
      <c r="AA42" t="s">
        <v>380</v>
      </c>
      <c r="AC42" t="s">
        <v>228</v>
      </c>
    </row>
    <row r="43" spans="1:30" x14ac:dyDescent="0.35">
      <c r="A43" t="s">
        <v>34</v>
      </c>
      <c r="D43" t="s">
        <v>100</v>
      </c>
      <c r="F43">
        <v>1</v>
      </c>
      <c r="I43" s="14" t="s">
        <v>150</v>
      </c>
      <c r="J43">
        <v>10</v>
      </c>
      <c r="K43" s="10">
        <f t="shared" si="2"/>
        <v>35</v>
      </c>
      <c r="L43" t="s">
        <v>83</v>
      </c>
      <c r="O43" t="s">
        <v>219</v>
      </c>
      <c r="AA43" t="s">
        <v>380</v>
      </c>
      <c r="AC43" t="s">
        <v>228</v>
      </c>
    </row>
    <row r="44" spans="1:30" x14ac:dyDescent="0.35">
      <c r="A44" t="s">
        <v>203</v>
      </c>
      <c r="D44" t="s">
        <v>100</v>
      </c>
      <c r="F44">
        <v>1</v>
      </c>
      <c r="I44" s="14" t="s">
        <v>151</v>
      </c>
      <c r="J44">
        <v>1000</v>
      </c>
      <c r="K44" s="10">
        <f t="shared" si="2"/>
        <v>36</v>
      </c>
      <c r="L44" t="s">
        <v>248</v>
      </c>
      <c r="O44" t="s">
        <v>220</v>
      </c>
      <c r="AA44" t="s">
        <v>380</v>
      </c>
      <c r="AC44" t="s">
        <v>228</v>
      </c>
    </row>
    <row r="45" spans="1:30" x14ac:dyDescent="0.35">
      <c r="A45" t="s">
        <v>85</v>
      </c>
      <c r="D45" t="s">
        <v>100</v>
      </c>
      <c r="F45">
        <v>1</v>
      </c>
      <c r="I45" s="14" t="s">
        <v>152</v>
      </c>
      <c r="J45">
        <v>1000</v>
      </c>
      <c r="K45" s="10">
        <f t="shared" si="2"/>
        <v>37</v>
      </c>
      <c r="L45" t="s">
        <v>248</v>
      </c>
      <c r="O45" t="s">
        <v>221</v>
      </c>
      <c r="AA45" t="s">
        <v>380</v>
      </c>
      <c r="AC45" t="s">
        <v>228</v>
      </c>
    </row>
    <row r="46" spans="1:30" x14ac:dyDescent="0.35">
      <c r="A46" t="s">
        <v>86</v>
      </c>
      <c r="D46" t="s">
        <v>100</v>
      </c>
      <c r="F46">
        <v>1</v>
      </c>
      <c r="I46" s="14" t="s">
        <v>153</v>
      </c>
      <c r="J46">
        <v>1000</v>
      </c>
      <c r="K46" s="10">
        <f t="shared" si="2"/>
        <v>38</v>
      </c>
      <c r="L46" t="s">
        <v>248</v>
      </c>
      <c r="O46" t="s">
        <v>222</v>
      </c>
      <c r="AA46" t="s">
        <v>380</v>
      </c>
      <c r="AC46" t="s">
        <v>228</v>
      </c>
    </row>
    <row r="47" spans="1:30" x14ac:dyDescent="0.35">
      <c r="A47" t="s">
        <v>87</v>
      </c>
      <c r="D47" t="s">
        <v>100</v>
      </c>
      <c r="F47">
        <v>1</v>
      </c>
      <c r="I47" s="14" t="s">
        <v>154</v>
      </c>
      <c r="K47" s="10">
        <f t="shared" si="2"/>
        <v>39</v>
      </c>
      <c r="L47" t="s">
        <v>83</v>
      </c>
      <c r="O47" t="s">
        <v>223</v>
      </c>
      <c r="AA47" t="s">
        <v>380</v>
      </c>
      <c r="AC47" t="s">
        <v>228</v>
      </c>
    </row>
    <row r="48" spans="1:30" x14ac:dyDescent="0.35">
      <c r="A48" t="s">
        <v>88</v>
      </c>
      <c r="D48" t="s">
        <v>100</v>
      </c>
      <c r="F48">
        <v>1</v>
      </c>
      <c r="I48" s="14" t="s">
        <v>155</v>
      </c>
      <c r="K48" s="10">
        <f t="shared" si="2"/>
        <v>40</v>
      </c>
      <c r="L48" t="s">
        <v>83</v>
      </c>
      <c r="O48" t="s">
        <v>224</v>
      </c>
      <c r="AA48" t="s">
        <v>380</v>
      </c>
      <c r="AC48" t="s">
        <v>228</v>
      </c>
    </row>
    <row r="49" spans="1:30" x14ac:dyDescent="0.35">
      <c r="A49" t="s">
        <v>89</v>
      </c>
      <c r="D49" t="s">
        <v>100</v>
      </c>
      <c r="F49">
        <v>1</v>
      </c>
      <c r="I49" s="14" t="s">
        <v>156</v>
      </c>
      <c r="K49" s="10">
        <f t="shared" si="2"/>
        <v>41</v>
      </c>
      <c r="L49" t="s">
        <v>83</v>
      </c>
      <c r="O49" t="s">
        <v>225</v>
      </c>
      <c r="AA49" t="s">
        <v>380</v>
      </c>
      <c r="AC49" t="s">
        <v>228</v>
      </c>
    </row>
    <row r="50" spans="1:30" x14ac:dyDescent="0.35">
      <c r="A50" t="s">
        <v>90</v>
      </c>
      <c r="D50" t="s">
        <v>100</v>
      </c>
      <c r="F50">
        <v>1</v>
      </c>
      <c r="I50" s="14" t="s">
        <v>157</v>
      </c>
      <c r="J50">
        <v>-1</v>
      </c>
      <c r="K50" s="10">
        <f t="shared" si="2"/>
        <v>42</v>
      </c>
      <c r="L50" t="s">
        <v>83</v>
      </c>
      <c r="O50" t="s">
        <v>249</v>
      </c>
      <c r="AA50" t="s">
        <v>380</v>
      </c>
      <c r="AC50" t="s">
        <v>228</v>
      </c>
    </row>
    <row r="51" spans="1:30" x14ac:dyDescent="0.35">
      <c r="A51" t="s">
        <v>91</v>
      </c>
      <c r="D51" t="s">
        <v>100</v>
      </c>
      <c r="F51">
        <v>1</v>
      </c>
      <c r="I51" s="14" t="s">
        <v>158</v>
      </c>
      <c r="K51" s="10">
        <f t="shared" si="2"/>
        <v>43</v>
      </c>
      <c r="L51" t="s">
        <v>83</v>
      </c>
      <c r="O51" t="s">
        <v>250</v>
      </c>
      <c r="AA51" t="s">
        <v>380</v>
      </c>
      <c r="AC51" t="s">
        <v>228</v>
      </c>
    </row>
    <row r="52" spans="1:30" x14ac:dyDescent="0.35">
      <c r="A52" t="s">
        <v>456</v>
      </c>
      <c r="D52" t="s">
        <v>100</v>
      </c>
      <c r="F52">
        <v>1</v>
      </c>
      <c r="I52" s="14" t="s">
        <v>457</v>
      </c>
      <c r="J52" s="10"/>
      <c r="K52" s="10">
        <f>HEX2DEC($I52)</f>
        <v>58</v>
      </c>
      <c r="L52" t="s">
        <v>83</v>
      </c>
      <c r="O52" t="s">
        <v>458</v>
      </c>
      <c r="AA52" t="s">
        <v>380</v>
      </c>
      <c r="AC52" t="s">
        <v>228</v>
      </c>
      <c r="AD52" t="s">
        <v>467</v>
      </c>
    </row>
    <row r="53" spans="1:30" x14ac:dyDescent="0.35">
      <c r="A53" t="s">
        <v>459</v>
      </c>
      <c r="D53" t="s">
        <v>100</v>
      </c>
      <c r="F53">
        <v>1</v>
      </c>
      <c r="I53" s="14">
        <v>100</v>
      </c>
      <c r="J53" s="10"/>
      <c r="K53" s="10">
        <f>HEX2DEC($I53)</f>
        <v>256</v>
      </c>
      <c r="L53" t="s">
        <v>83</v>
      </c>
      <c r="O53" t="s">
        <v>460</v>
      </c>
      <c r="AA53" t="s">
        <v>380</v>
      </c>
      <c r="AC53" t="s">
        <v>228</v>
      </c>
      <c r="AD53" t="s">
        <v>468</v>
      </c>
    </row>
    <row r="54" spans="1:30" x14ac:dyDescent="0.35">
      <c r="A54" t="s">
        <v>459</v>
      </c>
      <c r="D54" t="s">
        <v>100</v>
      </c>
      <c r="F54">
        <v>1</v>
      </c>
      <c r="I54" s="14">
        <v>101</v>
      </c>
      <c r="J54" s="10"/>
      <c r="K54" s="10">
        <f t="shared" ref="K54:K58" si="3">HEX2DEC($I54)</f>
        <v>257</v>
      </c>
      <c r="L54" t="s">
        <v>83</v>
      </c>
      <c r="O54" t="s">
        <v>460</v>
      </c>
      <c r="AA54" t="s">
        <v>380</v>
      </c>
      <c r="AC54" t="s">
        <v>228</v>
      </c>
      <c r="AD54" t="s">
        <v>468</v>
      </c>
    </row>
    <row r="55" spans="1:30" x14ac:dyDescent="0.35">
      <c r="A55" t="s">
        <v>459</v>
      </c>
      <c r="D55" t="s">
        <v>100</v>
      </c>
      <c r="F55">
        <v>1</v>
      </c>
      <c r="I55" s="14">
        <v>102</v>
      </c>
      <c r="J55" s="10"/>
      <c r="K55" s="10">
        <f t="shared" si="3"/>
        <v>258</v>
      </c>
      <c r="L55" t="s">
        <v>83</v>
      </c>
      <c r="O55" t="s">
        <v>460</v>
      </c>
      <c r="AA55" t="s">
        <v>380</v>
      </c>
      <c r="AC55" t="s">
        <v>228</v>
      </c>
      <c r="AD55" t="s">
        <v>468</v>
      </c>
    </row>
    <row r="56" spans="1:30" x14ac:dyDescent="0.35">
      <c r="A56" t="s">
        <v>459</v>
      </c>
      <c r="D56" t="s">
        <v>100</v>
      </c>
      <c r="F56">
        <v>1</v>
      </c>
      <c r="I56" s="14">
        <v>103</v>
      </c>
      <c r="J56" s="10"/>
      <c r="K56" s="10">
        <f t="shared" si="3"/>
        <v>259</v>
      </c>
      <c r="L56" t="s">
        <v>83</v>
      </c>
      <c r="O56" t="s">
        <v>460</v>
      </c>
      <c r="AA56" t="s">
        <v>380</v>
      </c>
      <c r="AC56" t="s">
        <v>228</v>
      </c>
      <c r="AD56" t="s">
        <v>468</v>
      </c>
    </row>
    <row r="57" spans="1:30" x14ac:dyDescent="0.35">
      <c r="A57" t="s">
        <v>459</v>
      </c>
      <c r="D57" t="s">
        <v>100</v>
      </c>
      <c r="F57">
        <v>1</v>
      </c>
      <c r="I57" s="14">
        <v>104</v>
      </c>
      <c r="J57" s="10"/>
      <c r="K57" s="10">
        <f t="shared" si="3"/>
        <v>260</v>
      </c>
      <c r="L57" t="s">
        <v>83</v>
      </c>
      <c r="O57" t="s">
        <v>460</v>
      </c>
      <c r="AA57" t="s">
        <v>380</v>
      </c>
      <c r="AC57" t="s">
        <v>228</v>
      </c>
      <c r="AD57" t="s">
        <v>468</v>
      </c>
    </row>
    <row r="58" spans="1:30" x14ac:dyDescent="0.35">
      <c r="A58" t="s">
        <v>459</v>
      </c>
      <c r="D58" t="s">
        <v>100</v>
      </c>
      <c r="F58">
        <v>1</v>
      </c>
      <c r="I58" s="14">
        <v>105</v>
      </c>
      <c r="J58" s="10"/>
      <c r="K58" s="10">
        <f t="shared" si="3"/>
        <v>261</v>
      </c>
      <c r="L58" t="s">
        <v>83</v>
      </c>
      <c r="O58" t="s">
        <v>460</v>
      </c>
      <c r="AA58" t="s">
        <v>380</v>
      </c>
      <c r="AC58" t="s">
        <v>228</v>
      </c>
      <c r="AD58" t="s">
        <v>468</v>
      </c>
    </row>
    <row r="59" spans="1:30" x14ac:dyDescent="0.35">
      <c r="A59" t="s">
        <v>459</v>
      </c>
      <c r="D59" t="s">
        <v>100</v>
      </c>
      <c r="F59">
        <v>1</v>
      </c>
      <c r="I59" s="14">
        <v>106</v>
      </c>
      <c r="J59" s="10"/>
      <c r="K59" s="10">
        <f t="shared" ref="K59:K64" si="4">HEX2DEC($I59)</f>
        <v>262</v>
      </c>
      <c r="L59" t="s">
        <v>83</v>
      </c>
      <c r="O59" t="s">
        <v>460</v>
      </c>
      <c r="AA59" t="s">
        <v>380</v>
      </c>
      <c r="AC59" t="s">
        <v>228</v>
      </c>
      <c r="AD59" t="s">
        <v>468</v>
      </c>
    </row>
    <row r="60" spans="1:30" x14ac:dyDescent="0.35">
      <c r="A60" t="s">
        <v>459</v>
      </c>
      <c r="D60" t="s">
        <v>100</v>
      </c>
      <c r="F60">
        <v>1</v>
      </c>
      <c r="I60" s="14">
        <v>107</v>
      </c>
      <c r="J60" s="10"/>
      <c r="K60" s="10">
        <f t="shared" si="4"/>
        <v>263</v>
      </c>
      <c r="L60" t="s">
        <v>83</v>
      </c>
      <c r="O60" t="s">
        <v>460</v>
      </c>
      <c r="AA60" t="s">
        <v>380</v>
      </c>
      <c r="AC60" t="s">
        <v>228</v>
      </c>
      <c r="AD60" t="s">
        <v>468</v>
      </c>
    </row>
    <row r="61" spans="1:30" x14ac:dyDescent="0.35">
      <c r="A61" t="s">
        <v>459</v>
      </c>
      <c r="D61" t="s">
        <v>100</v>
      </c>
      <c r="F61">
        <v>1</v>
      </c>
      <c r="I61" s="14">
        <v>108</v>
      </c>
      <c r="J61" s="10"/>
      <c r="K61" s="10">
        <f t="shared" si="4"/>
        <v>264</v>
      </c>
      <c r="L61" t="s">
        <v>83</v>
      </c>
      <c r="O61" t="s">
        <v>460</v>
      </c>
      <c r="AA61" t="s">
        <v>380</v>
      </c>
      <c r="AC61" t="s">
        <v>228</v>
      </c>
      <c r="AD61" t="s">
        <v>468</v>
      </c>
    </row>
    <row r="62" spans="1:30" x14ac:dyDescent="0.35">
      <c r="A62" t="s">
        <v>459</v>
      </c>
      <c r="D62" t="s">
        <v>100</v>
      </c>
      <c r="F62">
        <v>1</v>
      </c>
      <c r="I62" s="14">
        <v>109</v>
      </c>
      <c r="J62" s="10"/>
      <c r="K62" s="10">
        <f t="shared" si="4"/>
        <v>265</v>
      </c>
      <c r="L62" t="s">
        <v>83</v>
      </c>
      <c r="O62" t="s">
        <v>460</v>
      </c>
      <c r="AA62" t="s">
        <v>380</v>
      </c>
      <c r="AC62" t="s">
        <v>228</v>
      </c>
      <c r="AD62" t="s">
        <v>468</v>
      </c>
    </row>
    <row r="63" spans="1:30" x14ac:dyDescent="0.35">
      <c r="A63" t="s">
        <v>459</v>
      </c>
      <c r="D63" t="s">
        <v>100</v>
      </c>
      <c r="F63">
        <v>1</v>
      </c>
      <c r="I63" s="14" t="s">
        <v>461</v>
      </c>
      <c r="J63" s="10"/>
      <c r="K63" s="10">
        <f t="shared" si="4"/>
        <v>266</v>
      </c>
      <c r="L63" t="s">
        <v>83</v>
      </c>
      <c r="O63" t="s">
        <v>460</v>
      </c>
      <c r="AA63" t="s">
        <v>380</v>
      </c>
      <c r="AC63" t="s">
        <v>228</v>
      </c>
      <c r="AD63" t="s">
        <v>468</v>
      </c>
    </row>
    <row r="64" spans="1:30" x14ac:dyDescent="0.35">
      <c r="A64" t="s">
        <v>459</v>
      </c>
      <c r="D64" t="s">
        <v>100</v>
      </c>
      <c r="F64">
        <v>1</v>
      </c>
      <c r="I64" s="14" t="s">
        <v>462</v>
      </c>
      <c r="J64" s="10"/>
      <c r="K64" s="10">
        <f t="shared" si="4"/>
        <v>267</v>
      </c>
      <c r="L64" t="s">
        <v>83</v>
      </c>
      <c r="O64" t="s">
        <v>460</v>
      </c>
      <c r="AA64" t="s">
        <v>380</v>
      </c>
      <c r="AC64" t="s">
        <v>228</v>
      </c>
      <c r="AD64" t="s">
        <v>468</v>
      </c>
    </row>
    <row r="65" spans="1:30" x14ac:dyDescent="0.35">
      <c r="A65" t="s">
        <v>459</v>
      </c>
      <c r="D65" t="s">
        <v>100</v>
      </c>
      <c r="F65">
        <v>1</v>
      </c>
      <c r="I65" s="14" t="s">
        <v>463</v>
      </c>
      <c r="J65" s="10"/>
      <c r="K65" s="10">
        <f t="shared" ref="K65:K69" si="5">HEX2DEC($I65)</f>
        <v>268</v>
      </c>
      <c r="L65" t="s">
        <v>83</v>
      </c>
      <c r="O65" t="s">
        <v>460</v>
      </c>
      <c r="AA65" t="s">
        <v>380</v>
      </c>
      <c r="AC65" t="s">
        <v>228</v>
      </c>
      <c r="AD65" t="s">
        <v>468</v>
      </c>
    </row>
    <row r="66" spans="1:30" x14ac:dyDescent="0.35">
      <c r="A66" t="s">
        <v>459</v>
      </c>
      <c r="D66" t="s">
        <v>100</v>
      </c>
      <c r="F66">
        <v>1</v>
      </c>
      <c r="I66" s="14" t="s">
        <v>464</v>
      </c>
      <c r="J66" s="10"/>
      <c r="K66" s="10">
        <f t="shared" si="5"/>
        <v>269</v>
      </c>
      <c r="L66" t="s">
        <v>83</v>
      </c>
      <c r="O66" t="s">
        <v>460</v>
      </c>
      <c r="AA66" t="s">
        <v>380</v>
      </c>
      <c r="AC66" t="s">
        <v>228</v>
      </c>
      <c r="AD66" t="s">
        <v>468</v>
      </c>
    </row>
    <row r="67" spans="1:30" x14ac:dyDescent="0.35">
      <c r="A67" t="s">
        <v>459</v>
      </c>
      <c r="D67" t="s">
        <v>100</v>
      </c>
      <c r="F67">
        <v>1</v>
      </c>
      <c r="I67" s="14" t="s">
        <v>465</v>
      </c>
      <c r="J67" s="10"/>
      <c r="K67" s="10">
        <f t="shared" si="5"/>
        <v>270</v>
      </c>
      <c r="L67" t="s">
        <v>83</v>
      </c>
      <c r="O67" t="s">
        <v>460</v>
      </c>
      <c r="AA67" t="s">
        <v>380</v>
      </c>
      <c r="AC67" t="s">
        <v>228</v>
      </c>
      <c r="AD67" t="s">
        <v>468</v>
      </c>
    </row>
    <row r="68" spans="1:30" x14ac:dyDescent="0.35">
      <c r="A68" t="s">
        <v>459</v>
      </c>
      <c r="D68" t="s">
        <v>100</v>
      </c>
      <c r="F68">
        <v>1</v>
      </c>
      <c r="I68" s="14" t="s">
        <v>466</v>
      </c>
      <c r="J68" s="10"/>
      <c r="K68" s="10">
        <f t="shared" si="5"/>
        <v>271</v>
      </c>
      <c r="L68" t="s">
        <v>83</v>
      </c>
      <c r="O68" t="s">
        <v>460</v>
      </c>
      <c r="AA68" t="s">
        <v>380</v>
      </c>
      <c r="AC68" t="s">
        <v>228</v>
      </c>
      <c r="AD68" t="s">
        <v>468</v>
      </c>
    </row>
    <row r="69" spans="1:30" x14ac:dyDescent="0.35">
      <c r="A69" t="s">
        <v>469</v>
      </c>
      <c r="D69" t="s">
        <v>100</v>
      </c>
      <c r="F69">
        <v>1</v>
      </c>
      <c r="I69" s="14">
        <v>110</v>
      </c>
      <c r="J69" s="10"/>
      <c r="K69" s="10">
        <f t="shared" si="5"/>
        <v>272</v>
      </c>
      <c r="L69" t="s">
        <v>83</v>
      </c>
      <c r="O69" t="s">
        <v>470</v>
      </c>
      <c r="AA69" t="s">
        <v>380</v>
      </c>
      <c r="AC69" t="s">
        <v>228</v>
      </c>
      <c r="AD69" t="s">
        <v>468</v>
      </c>
    </row>
    <row r="70" spans="1:30" x14ac:dyDescent="0.35">
      <c r="A70" t="s">
        <v>469</v>
      </c>
      <c r="D70" t="s">
        <v>100</v>
      </c>
      <c r="F70">
        <v>1</v>
      </c>
      <c r="I70" s="14">
        <v>111</v>
      </c>
      <c r="J70" s="10"/>
      <c r="K70" s="10">
        <f t="shared" ref="K70:K77" si="6">HEX2DEC($I70)</f>
        <v>273</v>
      </c>
      <c r="L70" t="s">
        <v>83</v>
      </c>
      <c r="O70" t="s">
        <v>470</v>
      </c>
      <c r="AA70" t="s">
        <v>380</v>
      </c>
      <c r="AC70" t="s">
        <v>228</v>
      </c>
      <c r="AD70" t="s">
        <v>468</v>
      </c>
    </row>
    <row r="71" spans="1:30" x14ac:dyDescent="0.35">
      <c r="A71" t="s">
        <v>469</v>
      </c>
      <c r="D71" t="s">
        <v>100</v>
      </c>
      <c r="F71">
        <v>1</v>
      </c>
      <c r="I71" s="14">
        <v>112</v>
      </c>
      <c r="J71" s="10"/>
      <c r="K71" s="10">
        <f t="shared" si="6"/>
        <v>274</v>
      </c>
      <c r="L71" t="s">
        <v>83</v>
      </c>
      <c r="O71" t="s">
        <v>470</v>
      </c>
      <c r="AA71" t="s">
        <v>380</v>
      </c>
      <c r="AC71" t="s">
        <v>228</v>
      </c>
      <c r="AD71" t="s">
        <v>468</v>
      </c>
    </row>
    <row r="72" spans="1:30" x14ac:dyDescent="0.35">
      <c r="A72" t="s">
        <v>469</v>
      </c>
      <c r="D72" t="s">
        <v>100</v>
      </c>
      <c r="F72">
        <v>1</v>
      </c>
      <c r="I72" s="14">
        <v>113</v>
      </c>
      <c r="J72" s="10"/>
      <c r="K72" s="10">
        <f t="shared" si="6"/>
        <v>275</v>
      </c>
      <c r="L72" t="s">
        <v>83</v>
      </c>
      <c r="O72" t="s">
        <v>470</v>
      </c>
      <c r="AA72" t="s">
        <v>380</v>
      </c>
      <c r="AC72" t="s">
        <v>228</v>
      </c>
      <c r="AD72" t="s">
        <v>468</v>
      </c>
    </row>
    <row r="73" spans="1:30" x14ac:dyDescent="0.35">
      <c r="A73" t="s">
        <v>469</v>
      </c>
      <c r="D73" t="s">
        <v>100</v>
      </c>
      <c r="F73">
        <v>1</v>
      </c>
      <c r="I73" s="14">
        <v>114</v>
      </c>
      <c r="J73" s="10"/>
      <c r="K73" s="10">
        <f t="shared" si="6"/>
        <v>276</v>
      </c>
      <c r="L73" t="s">
        <v>83</v>
      </c>
      <c r="O73" t="s">
        <v>470</v>
      </c>
      <c r="AA73" t="s">
        <v>380</v>
      </c>
      <c r="AC73" t="s">
        <v>228</v>
      </c>
      <c r="AD73" t="s">
        <v>468</v>
      </c>
    </row>
    <row r="74" spans="1:30" x14ac:dyDescent="0.35">
      <c r="A74" t="s">
        <v>469</v>
      </c>
      <c r="D74" t="s">
        <v>100</v>
      </c>
      <c r="F74">
        <v>1</v>
      </c>
      <c r="I74" s="14">
        <v>115</v>
      </c>
      <c r="J74" s="10"/>
      <c r="K74" s="10">
        <f t="shared" si="6"/>
        <v>277</v>
      </c>
      <c r="L74" t="s">
        <v>83</v>
      </c>
      <c r="O74" t="s">
        <v>470</v>
      </c>
      <c r="AA74" t="s">
        <v>380</v>
      </c>
      <c r="AC74" t="s">
        <v>228</v>
      </c>
      <c r="AD74" t="s">
        <v>468</v>
      </c>
    </row>
    <row r="75" spans="1:30" x14ac:dyDescent="0.35">
      <c r="A75" t="s">
        <v>469</v>
      </c>
      <c r="D75" t="s">
        <v>100</v>
      </c>
      <c r="F75">
        <v>1</v>
      </c>
      <c r="I75" s="14">
        <v>116</v>
      </c>
      <c r="J75" s="10"/>
      <c r="K75" s="10">
        <f t="shared" si="6"/>
        <v>278</v>
      </c>
      <c r="L75" t="s">
        <v>83</v>
      </c>
      <c r="O75" t="s">
        <v>470</v>
      </c>
      <c r="AA75" t="s">
        <v>380</v>
      </c>
      <c r="AC75" t="s">
        <v>228</v>
      </c>
      <c r="AD75" t="s">
        <v>468</v>
      </c>
    </row>
    <row r="76" spans="1:30" x14ac:dyDescent="0.35">
      <c r="A76" t="s">
        <v>469</v>
      </c>
      <c r="D76" t="s">
        <v>100</v>
      </c>
      <c r="F76">
        <v>1</v>
      </c>
      <c r="I76" s="14">
        <v>117</v>
      </c>
      <c r="J76" s="10"/>
      <c r="K76" s="10">
        <f t="shared" si="6"/>
        <v>279</v>
      </c>
      <c r="L76" t="s">
        <v>83</v>
      </c>
      <c r="O76" t="s">
        <v>470</v>
      </c>
      <c r="AA76" t="s">
        <v>380</v>
      </c>
      <c r="AC76" t="s">
        <v>228</v>
      </c>
      <c r="AD76" t="s">
        <v>468</v>
      </c>
    </row>
    <row r="77" spans="1:30" x14ac:dyDescent="0.35">
      <c r="A77" t="s">
        <v>469</v>
      </c>
      <c r="D77" t="s">
        <v>100</v>
      </c>
      <c r="F77">
        <v>1</v>
      </c>
      <c r="I77" s="14">
        <v>118</v>
      </c>
      <c r="J77" s="10"/>
      <c r="K77" s="10">
        <f t="shared" si="6"/>
        <v>280</v>
      </c>
      <c r="L77" t="s">
        <v>83</v>
      </c>
      <c r="O77" t="s">
        <v>470</v>
      </c>
      <c r="AA77" t="s">
        <v>380</v>
      </c>
      <c r="AC77" t="s">
        <v>228</v>
      </c>
      <c r="AD77" t="s">
        <v>468</v>
      </c>
    </row>
    <row r="78" spans="1:30" x14ac:dyDescent="0.35">
      <c r="A78" t="s">
        <v>469</v>
      </c>
      <c r="D78" t="s">
        <v>100</v>
      </c>
      <c r="F78">
        <v>1</v>
      </c>
      <c r="I78" s="14">
        <v>119</v>
      </c>
      <c r="J78" s="10"/>
      <c r="K78" s="10">
        <f t="shared" ref="K78:K84" si="7">HEX2DEC($I78)</f>
        <v>281</v>
      </c>
      <c r="L78" t="s">
        <v>83</v>
      </c>
      <c r="O78" t="s">
        <v>470</v>
      </c>
      <c r="AA78" t="s">
        <v>380</v>
      </c>
      <c r="AC78" t="s">
        <v>228</v>
      </c>
      <c r="AD78" t="s">
        <v>468</v>
      </c>
    </row>
    <row r="79" spans="1:30" x14ac:dyDescent="0.35">
      <c r="A79" t="s">
        <v>469</v>
      </c>
      <c r="D79" t="s">
        <v>100</v>
      </c>
      <c r="F79">
        <v>1</v>
      </c>
      <c r="I79" s="14" t="s">
        <v>471</v>
      </c>
      <c r="J79" s="10"/>
      <c r="K79" s="10">
        <f t="shared" si="7"/>
        <v>282</v>
      </c>
      <c r="L79" t="s">
        <v>83</v>
      </c>
      <c r="O79" t="s">
        <v>470</v>
      </c>
      <c r="AA79" t="s">
        <v>380</v>
      </c>
      <c r="AC79" t="s">
        <v>228</v>
      </c>
      <c r="AD79" t="s">
        <v>468</v>
      </c>
    </row>
    <row r="80" spans="1:30" x14ac:dyDescent="0.35">
      <c r="A80" t="s">
        <v>469</v>
      </c>
      <c r="D80" t="s">
        <v>100</v>
      </c>
      <c r="F80">
        <v>1</v>
      </c>
      <c r="I80" s="14" t="s">
        <v>472</v>
      </c>
      <c r="J80" s="10"/>
      <c r="K80" s="10">
        <f t="shared" si="7"/>
        <v>283</v>
      </c>
      <c r="L80" t="s">
        <v>83</v>
      </c>
      <c r="O80" t="s">
        <v>470</v>
      </c>
      <c r="AA80" t="s">
        <v>380</v>
      </c>
      <c r="AC80" t="s">
        <v>228</v>
      </c>
      <c r="AD80" t="s">
        <v>468</v>
      </c>
    </row>
    <row r="81" spans="1:30" x14ac:dyDescent="0.35">
      <c r="A81" t="s">
        <v>469</v>
      </c>
      <c r="D81" t="s">
        <v>100</v>
      </c>
      <c r="F81">
        <v>1</v>
      </c>
      <c r="I81" s="14" t="s">
        <v>473</v>
      </c>
      <c r="J81" s="10"/>
      <c r="K81" s="10">
        <f t="shared" si="7"/>
        <v>284</v>
      </c>
      <c r="L81" t="s">
        <v>83</v>
      </c>
      <c r="O81" t="s">
        <v>470</v>
      </c>
      <c r="AA81" t="s">
        <v>380</v>
      </c>
      <c r="AC81" t="s">
        <v>228</v>
      </c>
      <c r="AD81" t="s">
        <v>468</v>
      </c>
    </row>
    <row r="82" spans="1:30" x14ac:dyDescent="0.35">
      <c r="A82" t="s">
        <v>469</v>
      </c>
      <c r="D82" t="s">
        <v>100</v>
      </c>
      <c r="F82">
        <v>1</v>
      </c>
      <c r="I82" s="14" t="s">
        <v>474</v>
      </c>
      <c r="J82" s="10"/>
      <c r="K82" s="10">
        <f t="shared" si="7"/>
        <v>285</v>
      </c>
      <c r="L82" t="s">
        <v>83</v>
      </c>
      <c r="O82" t="s">
        <v>470</v>
      </c>
      <c r="AA82" t="s">
        <v>380</v>
      </c>
      <c r="AC82" t="s">
        <v>228</v>
      </c>
      <c r="AD82" t="s">
        <v>468</v>
      </c>
    </row>
    <row r="83" spans="1:30" x14ac:dyDescent="0.35">
      <c r="A83" t="s">
        <v>469</v>
      </c>
      <c r="D83" t="s">
        <v>100</v>
      </c>
      <c r="F83">
        <v>1</v>
      </c>
      <c r="I83" s="14" t="s">
        <v>475</v>
      </c>
      <c r="J83" s="10"/>
      <c r="K83" s="10">
        <f t="shared" si="7"/>
        <v>286</v>
      </c>
      <c r="L83" t="s">
        <v>83</v>
      </c>
      <c r="O83" t="s">
        <v>470</v>
      </c>
      <c r="AA83" t="s">
        <v>380</v>
      </c>
      <c r="AC83" t="s">
        <v>228</v>
      </c>
      <c r="AD83" t="s">
        <v>468</v>
      </c>
    </row>
    <row r="84" spans="1:30" x14ac:dyDescent="0.35">
      <c r="A84" t="s">
        <v>469</v>
      </c>
      <c r="D84" t="s">
        <v>100</v>
      </c>
      <c r="F84">
        <v>1</v>
      </c>
      <c r="I84" s="14" t="s">
        <v>476</v>
      </c>
      <c r="J84" s="10"/>
      <c r="K84" s="10">
        <f t="shared" si="7"/>
        <v>287</v>
      </c>
      <c r="L84" t="s">
        <v>83</v>
      </c>
      <c r="O84" t="s">
        <v>470</v>
      </c>
      <c r="AA84" t="s">
        <v>380</v>
      </c>
      <c r="AC84" t="s">
        <v>228</v>
      </c>
      <c r="AD84" t="s">
        <v>468</v>
      </c>
    </row>
    <row r="85" spans="1:30" x14ac:dyDescent="0.35">
      <c r="A85" t="s">
        <v>477</v>
      </c>
      <c r="D85" t="s">
        <v>100</v>
      </c>
      <c r="F85">
        <v>1</v>
      </c>
      <c r="I85" s="14">
        <v>120</v>
      </c>
      <c r="J85" s="10"/>
      <c r="K85" s="10">
        <f t="shared" ref="K85:K114" si="8">HEX2DEC($I85)</f>
        <v>288</v>
      </c>
      <c r="L85" t="s">
        <v>83</v>
      </c>
      <c r="O85" t="s">
        <v>484</v>
      </c>
      <c r="AA85" t="s">
        <v>380</v>
      </c>
      <c r="AC85" t="s">
        <v>228</v>
      </c>
      <c r="AD85" t="s">
        <v>468</v>
      </c>
    </row>
    <row r="86" spans="1:30" x14ac:dyDescent="0.35">
      <c r="A86" t="s">
        <v>477</v>
      </c>
      <c r="D86" t="s">
        <v>100</v>
      </c>
      <c r="F86">
        <v>1</v>
      </c>
      <c r="I86" s="14">
        <v>121</v>
      </c>
      <c r="J86" s="10"/>
      <c r="K86" s="10">
        <f t="shared" si="8"/>
        <v>289</v>
      </c>
      <c r="L86" t="s">
        <v>83</v>
      </c>
      <c r="O86" t="s">
        <v>484</v>
      </c>
      <c r="AA86" t="s">
        <v>380</v>
      </c>
      <c r="AC86" t="s">
        <v>228</v>
      </c>
      <c r="AD86" t="s">
        <v>468</v>
      </c>
    </row>
    <row r="87" spans="1:30" x14ac:dyDescent="0.35">
      <c r="A87" t="s">
        <v>477</v>
      </c>
      <c r="D87" t="s">
        <v>100</v>
      </c>
      <c r="F87">
        <v>1</v>
      </c>
      <c r="I87" s="14">
        <v>122</v>
      </c>
      <c r="J87" s="10"/>
      <c r="K87" s="10">
        <f t="shared" si="8"/>
        <v>290</v>
      </c>
      <c r="L87" t="s">
        <v>83</v>
      </c>
      <c r="O87" t="s">
        <v>484</v>
      </c>
      <c r="AA87" t="s">
        <v>380</v>
      </c>
      <c r="AC87" t="s">
        <v>228</v>
      </c>
      <c r="AD87" t="s">
        <v>468</v>
      </c>
    </row>
    <row r="88" spans="1:30" x14ac:dyDescent="0.35">
      <c r="A88" t="s">
        <v>477</v>
      </c>
      <c r="D88" t="s">
        <v>100</v>
      </c>
      <c r="F88">
        <v>1</v>
      </c>
      <c r="I88" s="14">
        <v>123</v>
      </c>
      <c r="J88" s="10"/>
      <c r="K88" s="10">
        <f t="shared" si="8"/>
        <v>291</v>
      </c>
      <c r="L88" t="s">
        <v>83</v>
      </c>
      <c r="O88" t="s">
        <v>484</v>
      </c>
      <c r="AA88" t="s">
        <v>380</v>
      </c>
      <c r="AC88" t="s">
        <v>228</v>
      </c>
      <c r="AD88" t="s">
        <v>468</v>
      </c>
    </row>
    <row r="89" spans="1:30" ht="14.15" customHeight="1" x14ac:dyDescent="0.35">
      <c r="A89" t="s">
        <v>477</v>
      </c>
      <c r="D89" t="s">
        <v>100</v>
      </c>
      <c r="F89">
        <v>1</v>
      </c>
      <c r="I89" s="14">
        <v>124</v>
      </c>
      <c r="J89" s="10"/>
      <c r="K89" s="10">
        <f t="shared" si="8"/>
        <v>292</v>
      </c>
      <c r="L89" t="s">
        <v>83</v>
      </c>
      <c r="O89" t="s">
        <v>484</v>
      </c>
      <c r="AA89" t="s">
        <v>380</v>
      </c>
      <c r="AC89" t="s">
        <v>228</v>
      </c>
      <c r="AD89" t="s">
        <v>468</v>
      </c>
    </row>
    <row r="90" spans="1:30" x14ac:dyDescent="0.35">
      <c r="A90" t="s">
        <v>477</v>
      </c>
      <c r="D90" t="s">
        <v>100</v>
      </c>
      <c r="F90">
        <v>1</v>
      </c>
      <c r="I90" s="14">
        <v>125</v>
      </c>
      <c r="J90" s="10"/>
      <c r="K90" s="10">
        <f t="shared" si="8"/>
        <v>293</v>
      </c>
      <c r="L90" t="s">
        <v>83</v>
      </c>
      <c r="O90" t="s">
        <v>484</v>
      </c>
      <c r="AA90" t="s">
        <v>380</v>
      </c>
      <c r="AC90" t="s">
        <v>228</v>
      </c>
      <c r="AD90" t="s">
        <v>468</v>
      </c>
    </row>
    <row r="91" spans="1:30" x14ac:dyDescent="0.35">
      <c r="A91" t="s">
        <v>477</v>
      </c>
      <c r="D91" t="s">
        <v>100</v>
      </c>
      <c r="F91">
        <v>1</v>
      </c>
      <c r="I91" s="14">
        <v>126</v>
      </c>
      <c r="J91" s="10"/>
      <c r="K91" s="10">
        <f t="shared" si="8"/>
        <v>294</v>
      </c>
      <c r="L91" t="s">
        <v>83</v>
      </c>
      <c r="O91" t="s">
        <v>484</v>
      </c>
      <c r="AA91" t="s">
        <v>380</v>
      </c>
      <c r="AC91" t="s">
        <v>228</v>
      </c>
      <c r="AD91" t="s">
        <v>468</v>
      </c>
    </row>
    <row r="92" spans="1:30" x14ac:dyDescent="0.35">
      <c r="A92" t="s">
        <v>477</v>
      </c>
      <c r="D92" t="s">
        <v>100</v>
      </c>
      <c r="F92">
        <v>1</v>
      </c>
      <c r="I92" s="14">
        <v>127</v>
      </c>
      <c r="J92" s="10"/>
      <c r="K92" s="10">
        <f t="shared" si="8"/>
        <v>295</v>
      </c>
      <c r="L92" t="s">
        <v>83</v>
      </c>
      <c r="O92" t="s">
        <v>484</v>
      </c>
      <c r="AA92" t="s">
        <v>380</v>
      </c>
      <c r="AC92" t="s">
        <v>228</v>
      </c>
      <c r="AD92" t="s">
        <v>468</v>
      </c>
    </row>
    <row r="93" spans="1:30" x14ac:dyDescent="0.35">
      <c r="A93" t="s">
        <v>477</v>
      </c>
      <c r="D93" t="s">
        <v>100</v>
      </c>
      <c r="F93">
        <v>1</v>
      </c>
      <c r="I93" s="14">
        <v>128</v>
      </c>
      <c r="J93" s="10"/>
      <c r="K93" s="10">
        <f t="shared" si="8"/>
        <v>296</v>
      </c>
      <c r="L93" t="s">
        <v>83</v>
      </c>
      <c r="O93" t="s">
        <v>484</v>
      </c>
      <c r="AA93" t="s">
        <v>380</v>
      </c>
      <c r="AC93" t="s">
        <v>228</v>
      </c>
      <c r="AD93" t="s">
        <v>468</v>
      </c>
    </row>
    <row r="94" spans="1:30" x14ac:dyDescent="0.35">
      <c r="A94" t="s">
        <v>477</v>
      </c>
      <c r="D94" t="s">
        <v>100</v>
      </c>
      <c r="F94">
        <v>1</v>
      </c>
      <c r="I94" s="14">
        <v>129</v>
      </c>
      <c r="J94" s="10"/>
      <c r="K94" s="10">
        <f t="shared" si="8"/>
        <v>297</v>
      </c>
      <c r="L94" t="s">
        <v>83</v>
      </c>
      <c r="O94" t="s">
        <v>484</v>
      </c>
      <c r="AA94" t="s">
        <v>380</v>
      </c>
      <c r="AC94" t="s">
        <v>228</v>
      </c>
      <c r="AD94" t="s">
        <v>468</v>
      </c>
    </row>
    <row r="95" spans="1:30" x14ac:dyDescent="0.35">
      <c r="A95" t="s">
        <v>477</v>
      </c>
      <c r="D95" t="s">
        <v>100</v>
      </c>
      <c r="F95">
        <v>1</v>
      </c>
      <c r="I95" s="14" t="s">
        <v>478</v>
      </c>
      <c r="J95" s="10"/>
      <c r="K95" s="10">
        <f t="shared" si="8"/>
        <v>298</v>
      </c>
      <c r="L95" t="s">
        <v>83</v>
      </c>
      <c r="O95" t="s">
        <v>484</v>
      </c>
      <c r="AA95" t="s">
        <v>380</v>
      </c>
      <c r="AC95" t="s">
        <v>228</v>
      </c>
      <c r="AD95" t="s">
        <v>468</v>
      </c>
    </row>
    <row r="96" spans="1:30" x14ac:dyDescent="0.35">
      <c r="A96" t="s">
        <v>477</v>
      </c>
      <c r="D96" t="s">
        <v>100</v>
      </c>
      <c r="F96">
        <v>1</v>
      </c>
      <c r="I96" s="14" t="s">
        <v>479</v>
      </c>
      <c r="J96" s="10"/>
      <c r="K96" s="10">
        <f t="shared" si="8"/>
        <v>299</v>
      </c>
      <c r="L96" t="s">
        <v>83</v>
      </c>
      <c r="O96" t="s">
        <v>484</v>
      </c>
      <c r="AA96" t="s">
        <v>380</v>
      </c>
      <c r="AC96" t="s">
        <v>228</v>
      </c>
      <c r="AD96" t="s">
        <v>468</v>
      </c>
    </row>
    <row r="97" spans="1:30" x14ac:dyDescent="0.35">
      <c r="A97" t="s">
        <v>477</v>
      </c>
      <c r="D97" t="s">
        <v>100</v>
      </c>
      <c r="F97">
        <v>1</v>
      </c>
      <c r="I97" s="14" t="s">
        <v>480</v>
      </c>
      <c r="J97" s="10"/>
      <c r="K97" s="10">
        <f t="shared" si="8"/>
        <v>300</v>
      </c>
      <c r="L97" t="s">
        <v>83</v>
      </c>
      <c r="O97" t="s">
        <v>484</v>
      </c>
      <c r="AA97" t="s">
        <v>380</v>
      </c>
      <c r="AC97" t="s">
        <v>228</v>
      </c>
      <c r="AD97" t="s">
        <v>468</v>
      </c>
    </row>
    <row r="98" spans="1:30" x14ac:dyDescent="0.35">
      <c r="A98" t="s">
        <v>477</v>
      </c>
      <c r="D98" t="s">
        <v>100</v>
      </c>
      <c r="F98">
        <v>1</v>
      </c>
      <c r="I98" s="14" t="s">
        <v>481</v>
      </c>
      <c r="J98" s="10"/>
      <c r="K98" s="10">
        <f t="shared" si="8"/>
        <v>301</v>
      </c>
      <c r="L98" t="s">
        <v>83</v>
      </c>
      <c r="O98" t="s">
        <v>484</v>
      </c>
      <c r="AA98" t="s">
        <v>380</v>
      </c>
      <c r="AC98" t="s">
        <v>228</v>
      </c>
      <c r="AD98" t="s">
        <v>468</v>
      </c>
    </row>
    <row r="99" spans="1:30" x14ac:dyDescent="0.35">
      <c r="A99" t="s">
        <v>477</v>
      </c>
      <c r="D99" t="s">
        <v>100</v>
      </c>
      <c r="F99">
        <v>1</v>
      </c>
      <c r="I99" s="14" t="s">
        <v>482</v>
      </c>
      <c r="J99" s="10"/>
      <c r="K99" s="10">
        <f t="shared" si="8"/>
        <v>302</v>
      </c>
      <c r="L99" t="s">
        <v>83</v>
      </c>
      <c r="O99" t="s">
        <v>484</v>
      </c>
      <c r="AA99" t="s">
        <v>380</v>
      </c>
      <c r="AC99" t="s">
        <v>228</v>
      </c>
      <c r="AD99" t="s">
        <v>468</v>
      </c>
    </row>
    <row r="100" spans="1:30" x14ac:dyDescent="0.35">
      <c r="A100" t="s">
        <v>477</v>
      </c>
      <c r="D100" t="s">
        <v>100</v>
      </c>
      <c r="F100">
        <v>1</v>
      </c>
      <c r="I100" s="14" t="s">
        <v>483</v>
      </c>
      <c r="J100" s="10"/>
      <c r="K100" s="10">
        <f t="shared" si="8"/>
        <v>303</v>
      </c>
      <c r="L100" t="s">
        <v>83</v>
      </c>
      <c r="O100" t="s">
        <v>484</v>
      </c>
      <c r="AA100" t="s">
        <v>380</v>
      </c>
      <c r="AC100" t="s">
        <v>228</v>
      </c>
      <c r="AD100" t="s">
        <v>468</v>
      </c>
    </row>
    <row r="101" spans="1:30" x14ac:dyDescent="0.35">
      <c r="A101" t="s">
        <v>485</v>
      </c>
      <c r="D101" t="s">
        <v>100</v>
      </c>
      <c r="F101">
        <v>1</v>
      </c>
      <c r="I101" s="14">
        <v>130</v>
      </c>
      <c r="J101" s="10"/>
      <c r="K101" s="10">
        <f t="shared" si="8"/>
        <v>304</v>
      </c>
      <c r="L101" t="s">
        <v>83</v>
      </c>
      <c r="O101" t="s">
        <v>492</v>
      </c>
      <c r="AA101" t="s">
        <v>380</v>
      </c>
      <c r="AC101" t="s">
        <v>228</v>
      </c>
      <c r="AD101" t="s">
        <v>468</v>
      </c>
    </row>
    <row r="102" spans="1:30" x14ac:dyDescent="0.35">
      <c r="A102" t="s">
        <v>485</v>
      </c>
      <c r="D102" t="s">
        <v>100</v>
      </c>
      <c r="F102">
        <v>1</v>
      </c>
      <c r="I102" s="14">
        <v>131</v>
      </c>
      <c r="J102" s="10"/>
      <c r="K102" s="10">
        <f t="shared" si="8"/>
        <v>305</v>
      </c>
      <c r="L102" t="s">
        <v>83</v>
      </c>
      <c r="O102" t="s">
        <v>492</v>
      </c>
      <c r="AA102" t="s">
        <v>380</v>
      </c>
      <c r="AC102" t="s">
        <v>228</v>
      </c>
      <c r="AD102" t="s">
        <v>468</v>
      </c>
    </row>
    <row r="103" spans="1:30" x14ac:dyDescent="0.35">
      <c r="A103" t="s">
        <v>485</v>
      </c>
      <c r="D103" t="s">
        <v>100</v>
      </c>
      <c r="F103">
        <v>1</v>
      </c>
      <c r="I103" s="14">
        <v>132</v>
      </c>
      <c r="J103" s="10"/>
      <c r="K103" s="10">
        <f t="shared" si="8"/>
        <v>306</v>
      </c>
      <c r="L103" t="s">
        <v>83</v>
      </c>
      <c r="O103" t="s">
        <v>492</v>
      </c>
      <c r="AA103" t="s">
        <v>380</v>
      </c>
      <c r="AC103" t="s">
        <v>228</v>
      </c>
      <c r="AD103" t="s">
        <v>468</v>
      </c>
    </row>
    <row r="104" spans="1:30" x14ac:dyDescent="0.35">
      <c r="A104" t="s">
        <v>485</v>
      </c>
      <c r="D104" t="s">
        <v>100</v>
      </c>
      <c r="F104">
        <v>1</v>
      </c>
      <c r="I104" s="14">
        <v>133</v>
      </c>
      <c r="J104" s="10"/>
      <c r="K104" s="10">
        <f t="shared" si="8"/>
        <v>307</v>
      </c>
      <c r="L104" t="s">
        <v>83</v>
      </c>
      <c r="O104" t="s">
        <v>492</v>
      </c>
      <c r="AA104" t="s">
        <v>380</v>
      </c>
      <c r="AC104" t="s">
        <v>228</v>
      </c>
      <c r="AD104" t="s">
        <v>468</v>
      </c>
    </row>
    <row r="105" spans="1:30" x14ac:dyDescent="0.35">
      <c r="A105" t="s">
        <v>485</v>
      </c>
      <c r="D105" t="s">
        <v>100</v>
      </c>
      <c r="F105">
        <v>1</v>
      </c>
      <c r="I105" s="14">
        <v>134</v>
      </c>
      <c r="J105" s="10"/>
      <c r="K105" s="10">
        <f t="shared" si="8"/>
        <v>308</v>
      </c>
      <c r="L105" t="s">
        <v>83</v>
      </c>
      <c r="O105" t="s">
        <v>492</v>
      </c>
      <c r="AA105" t="s">
        <v>380</v>
      </c>
      <c r="AC105" t="s">
        <v>228</v>
      </c>
      <c r="AD105" t="s">
        <v>468</v>
      </c>
    </row>
    <row r="106" spans="1:30" x14ac:dyDescent="0.35">
      <c r="A106" t="s">
        <v>485</v>
      </c>
      <c r="D106" t="s">
        <v>100</v>
      </c>
      <c r="F106">
        <v>1</v>
      </c>
      <c r="I106" s="14">
        <v>135</v>
      </c>
      <c r="J106" s="10"/>
      <c r="K106" s="10">
        <f t="shared" si="8"/>
        <v>309</v>
      </c>
      <c r="L106" t="s">
        <v>83</v>
      </c>
      <c r="O106" t="s">
        <v>492</v>
      </c>
      <c r="AA106" t="s">
        <v>380</v>
      </c>
      <c r="AC106" t="s">
        <v>228</v>
      </c>
      <c r="AD106" t="s">
        <v>468</v>
      </c>
    </row>
    <row r="107" spans="1:30" x14ac:dyDescent="0.35">
      <c r="A107" t="s">
        <v>485</v>
      </c>
      <c r="D107" t="s">
        <v>100</v>
      </c>
      <c r="F107">
        <v>1</v>
      </c>
      <c r="I107" s="14">
        <v>136</v>
      </c>
      <c r="J107" s="10"/>
      <c r="K107" s="10">
        <f t="shared" si="8"/>
        <v>310</v>
      </c>
      <c r="L107" t="s">
        <v>83</v>
      </c>
      <c r="O107" t="s">
        <v>492</v>
      </c>
      <c r="AA107" t="s">
        <v>380</v>
      </c>
      <c r="AC107" t="s">
        <v>228</v>
      </c>
      <c r="AD107" t="s">
        <v>468</v>
      </c>
    </row>
    <row r="108" spans="1:30" x14ac:dyDescent="0.35">
      <c r="A108" t="s">
        <v>485</v>
      </c>
      <c r="D108" t="s">
        <v>100</v>
      </c>
      <c r="F108">
        <v>1</v>
      </c>
      <c r="I108" s="14">
        <v>137</v>
      </c>
      <c r="J108" s="10"/>
      <c r="K108" s="10">
        <f t="shared" si="8"/>
        <v>311</v>
      </c>
      <c r="L108" t="s">
        <v>83</v>
      </c>
      <c r="O108" t="s">
        <v>492</v>
      </c>
      <c r="AA108" t="s">
        <v>380</v>
      </c>
      <c r="AC108" t="s">
        <v>228</v>
      </c>
      <c r="AD108" t="s">
        <v>468</v>
      </c>
    </row>
    <row r="109" spans="1:30" x14ac:dyDescent="0.35">
      <c r="A109" t="s">
        <v>485</v>
      </c>
      <c r="D109" t="s">
        <v>100</v>
      </c>
      <c r="F109">
        <v>1</v>
      </c>
      <c r="I109" s="14">
        <v>138</v>
      </c>
      <c r="J109" s="10"/>
      <c r="K109" s="10">
        <f t="shared" si="8"/>
        <v>312</v>
      </c>
      <c r="L109" t="s">
        <v>83</v>
      </c>
      <c r="O109" t="s">
        <v>492</v>
      </c>
      <c r="AA109" t="s">
        <v>380</v>
      </c>
      <c r="AC109" t="s">
        <v>228</v>
      </c>
      <c r="AD109" t="s">
        <v>468</v>
      </c>
    </row>
    <row r="110" spans="1:30" x14ac:dyDescent="0.35">
      <c r="A110" t="s">
        <v>485</v>
      </c>
      <c r="D110" t="s">
        <v>100</v>
      </c>
      <c r="F110">
        <v>1</v>
      </c>
      <c r="I110" s="14">
        <v>139</v>
      </c>
      <c r="J110" s="10"/>
      <c r="K110" s="10">
        <f t="shared" si="8"/>
        <v>313</v>
      </c>
      <c r="L110" t="s">
        <v>83</v>
      </c>
      <c r="O110" t="s">
        <v>492</v>
      </c>
      <c r="AA110" t="s">
        <v>380</v>
      </c>
      <c r="AC110" t="s">
        <v>228</v>
      </c>
      <c r="AD110" t="s">
        <v>468</v>
      </c>
    </row>
    <row r="111" spans="1:30" x14ac:dyDescent="0.35">
      <c r="A111" t="s">
        <v>485</v>
      </c>
      <c r="D111" t="s">
        <v>100</v>
      </c>
      <c r="F111">
        <v>1</v>
      </c>
      <c r="I111" s="14" t="s">
        <v>486</v>
      </c>
      <c r="J111" s="10"/>
      <c r="K111" s="10">
        <f t="shared" si="8"/>
        <v>314</v>
      </c>
      <c r="L111" t="s">
        <v>83</v>
      </c>
      <c r="O111" t="s">
        <v>492</v>
      </c>
      <c r="AA111" t="s">
        <v>380</v>
      </c>
      <c r="AC111" t="s">
        <v>228</v>
      </c>
      <c r="AD111" t="s">
        <v>468</v>
      </c>
    </row>
    <row r="112" spans="1:30" x14ac:dyDescent="0.35">
      <c r="A112" t="s">
        <v>485</v>
      </c>
      <c r="D112" t="s">
        <v>100</v>
      </c>
      <c r="F112">
        <v>1</v>
      </c>
      <c r="I112" s="14" t="s">
        <v>487</v>
      </c>
      <c r="J112" s="10"/>
      <c r="K112" s="10">
        <f t="shared" si="8"/>
        <v>315</v>
      </c>
      <c r="L112" t="s">
        <v>83</v>
      </c>
      <c r="O112" t="s">
        <v>492</v>
      </c>
      <c r="AA112" t="s">
        <v>380</v>
      </c>
      <c r="AC112" t="s">
        <v>228</v>
      </c>
      <c r="AD112" t="s">
        <v>468</v>
      </c>
    </row>
    <row r="113" spans="1:35" x14ac:dyDescent="0.35">
      <c r="A113" t="s">
        <v>485</v>
      </c>
      <c r="D113" t="s">
        <v>100</v>
      </c>
      <c r="F113">
        <v>1</v>
      </c>
      <c r="I113" s="14" t="s">
        <v>488</v>
      </c>
      <c r="J113" s="10"/>
      <c r="K113" s="10">
        <f t="shared" si="8"/>
        <v>316</v>
      </c>
      <c r="L113" t="s">
        <v>83</v>
      </c>
      <c r="O113" t="s">
        <v>492</v>
      </c>
      <c r="AA113" t="s">
        <v>380</v>
      </c>
      <c r="AC113" t="s">
        <v>228</v>
      </c>
      <c r="AD113" t="s">
        <v>468</v>
      </c>
    </row>
    <row r="114" spans="1:35" x14ac:dyDescent="0.35">
      <c r="A114" t="s">
        <v>485</v>
      </c>
      <c r="D114" t="s">
        <v>100</v>
      </c>
      <c r="F114">
        <v>1</v>
      </c>
      <c r="I114" s="14" t="s">
        <v>489</v>
      </c>
      <c r="J114" s="10"/>
      <c r="K114" s="10">
        <f t="shared" si="8"/>
        <v>317</v>
      </c>
      <c r="L114" t="s">
        <v>83</v>
      </c>
      <c r="O114" t="s">
        <v>492</v>
      </c>
      <c r="AA114" t="s">
        <v>380</v>
      </c>
      <c r="AC114" t="s">
        <v>228</v>
      </c>
      <c r="AD114" t="s">
        <v>468</v>
      </c>
    </row>
    <row r="115" spans="1:35" x14ac:dyDescent="0.35">
      <c r="A115" t="s">
        <v>485</v>
      </c>
      <c r="D115" t="s">
        <v>100</v>
      </c>
      <c r="F115">
        <v>1</v>
      </c>
      <c r="I115" s="14" t="s">
        <v>490</v>
      </c>
      <c r="J115" s="10"/>
      <c r="K115" s="10">
        <f>HEX2DEC($I115)</f>
        <v>318</v>
      </c>
      <c r="L115" t="s">
        <v>83</v>
      </c>
      <c r="O115" t="s">
        <v>492</v>
      </c>
      <c r="AA115" t="s">
        <v>380</v>
      </c>
      <c r="AC115" t="s">
        <v>228</v>
      </c>
      <c r="AD115" t="s">
        <v>468</v>
      </c>
    </row>
    <row r="116" spans="1:35" x14ac:dyDescent="0.35">
      <c r="A116" t="s">
        <v>485</v>
      </c>
      <c r="D116" t="s">
        <v>100</v>
      </c>
      <c r="F116">
        <v>1</v>
      </c>
      <c r="I116" s="14" t="s">
        <v>491</v>
      </c>
      <c r="J116" s="10"/>
      <c r="K116" s="10">
        <f>HEX2DEC($I116)</f>
        <v>319</v>
      </c>
      <c r="L116" t="s">
        <v>83</v>
      </c>
      <c r="O116" t="s">
        <v>492</v>
      </c>
      <c r="AA116" t="s">
        <v>380</v>
      </c>
      <c r="AC116" t="s">
        <v>228</v>
      </c>
      <c r="AD116" t="s">
        <v>468</v>
      </c>
    </row>
    <row r="117" spans="1:35" ht="17.5" thickBot="1" x14ac:dyDescent="0.45">
      <c r="A117" s="11" t="s">
        <v>264</v>
      </c>
      <c r="B117" s="11"/>
      <c r="C117" s="11"/>
      <c r="D117" s="11"/>
      <c r="E117" s="11"/>
      <c r="F117" s="11"/>
      <c r="G117" s="11"/>
      <c r="H117" s="11"/>
      <c r="I117" s="15"/>
      <c r="J117" s="11" t="str">
        <f>REPLACE(Table33[[#This Row],[hexAddress]],2,2,"")</f>
        <v/>
      </c>
      <c r="K117" s="11"/>
      <c r="L117" s="11"/>
      <c r="M117" s="11"/>
      <c r="N117" s="11"/>
      <c r="O117" s="11"/>
      <c r="P117" s="11"/>
      <c r="Q117" s="11"/>
      <c r="R117" s="16"/>
      <c r="S117" s="16"/>
      <c r="T117" s="16"/>
      <c r="U117" s="16"/>
      <c r="V117" s="16"/>
      <c r="W117" s="16"/>
      <c r="X117" s="16"/>
      <c r="Y117" s="11"/>
      <c r="Z117" s="11"/>
      <c r="AA117" s="11"/>
      <c r="AB117" s="11"/>
      <c r="AC117" s="11"/>
      <c r="AD117" s="11"/>
      <c r="AE117" s="11"/>
      <c r="AF117" s="11"/>
      <c r="AG117" s="11"/>
      <c r="AH117" s="11"/>
      <c r="AI117" s="11"/>
    </row>
    <row r="118" spans="1:35" ht="15" thickTop="1" x14ac:dyDescent="0.35">
      <c r="A118" t="s">
        <v>265</v>
      </c>
      <c r="D118" t="s">
        <v>100</v>
      </c>
      <c r="F118">
        <v>1</v>
      </c>
      <c r="I118" s="14">
        <v>60</v>
      </c>
      <c r="K118">
        <f>HEX2DEC(Table33[[#This Row],[hexAddress]])</f>
        <v>96</v>
      </c>
      <c r="L118" t="s">
        <v>83</v>
      </c>
      <c r="O118" t="s">
        <v>277</v>
      </c>
      <c r="AA118" t="s">
        <v>380</v>
      </c>
      <c r="AC118" t="s">
        <v>228</v>
      </c>
      <c r="AD118" t="s">
        <v>133</v>
      </c>
    </row>
    <row r="119" spans="1:35" x14ac:dyDescent="0.35">
      <c r="A119" t="s">
        <v>266</v>
      </c>
      <c r="D119" t="s">
        <v>100</v>
      </c>
      <c r="F119">
        <v>1</v>
      </c>
      <c r="I119" s="14">
        <v>61</v>
      </c>
      <c r="K119">
        <f>HEX2DEC(Table33[[#This Row],[hexAddress]])</f>
        <v>97</v>
      </c>
      <c r="L119" t="s">
        <v>83</v>
      </c>
      <c r="O119" t="s">
        <v>278</v>
      </c>
      <c r="AA119" t="s">
        <v>380</v>
      </c>
      <c r="AC119" t="s">
        <v>228</v>
      </c>
      <c r="AD119" t="s">
        <v>25</v>
      </c>
    </row>
    <row r="120" spans="1:35" x14ac:dyDescent="0.35">
      <c r="A120" t="s">
        <v>267</v>
      </c>
      <c r="D120" t="s">
        <v>100</v>
      </c>
      <c r="F120">
        <v>1</v>
      </c>
      <c r="I120" s="14">
        <v>62</v>
      </c>
      <c r="K120">
        <f>HEX2DEC(Table33[[#This Row],[hexAddress]])</f>
        <v>98</v>
      </c>
      <c r="L120" t="s">
        <v>83</v>
      </c>
      <c r="O120" t="s">
        <v>279</v>
      </c>
      <c r="AA120" t="s">
        <v>380</v>
      </c>
      <c r="AC120" t="s">
        <v>228</v>
      </c>
      <c r="AD120" t="s">
        <v>133</v>
      </c>
    </row>
    <row r="121" spans="1:35" x14ac:dyDescent="0.35">
      <c r="A121" t="s">
        <v>268</v>
      </c>
      <c r="D121" t="s">
        <v>100</v>
      </c>
      <c r="F121">
        <v>1</v>
      </c>
      <c r="I121" s="14">
        <v>63</v>
      </c>
      <c r="K121">
        <f>HEX2DEC(Table33[[#This Row],[hexAddress]])</f>
        <v>99</v>
      </c>
      <c r="L121" t="s">
        <v>83</v>
      </c>
      <c r="O121" t="s">
        <v>280</v>
      </c>
      <c r="AA121" t="s">
        <v>380</v>
      </c>
      <c r="AC121" t="s">
        <v>228</v>
      </c>
      <c r="AD121" t="s">
        <v>26</v>
      </c>
    </row>
    <row r="122" spans="1:35" x14ac:dyDescent="0.35">
      <c r="A122" t="s">
        <v>269</v>
      </c>
      <c r="D122" t="s">
        <v>100</v>
      </c>
      <c r="F122">
        <v>1</v>
      </c>
      <c r="I122" s="14">
        <v>64</v>
      </c>
      <c r="K122">
        <f>HEX2DEC(Table33[[#This Row],[hexAddress]])</f>
        <v>100</v>
      </c>
      <c r="L122" t="s">
        <v>83</v>
      </c>
      <c r="O122" t="s">
        <v>281</v>
      </c>
      <c r="AA122" t="s">
        <v>380</v>
      </c>
      <c r="AC122" t="s">
        <v>228</v>
      </c>
      <c r="AD122" t="s">
        <v>27</v>
      </c>
    </row>
    <row r="123" spans="1:35" x14ac:dyDescent="0.35">
      <c r="A123" t="s">
        <v>270</v>
      </c>
      <c r="D123" t="s">
        <v>100</v>
      </c>
      <c r="F123">
        <v>1</v>
      </c>
      <c r="I123" s="14">
        <v>65</v>
      </c>
      <c r="K123">
        <f>HEX2DEC(Table33[[#This Row],[hexAddress]])</f>
        <v>101</v>
      </c>
      <c r="L123" t="s">
        <v>83</v>
      </c>
      <c r="O123" t="s">
        <v>282</v>
      </c>
      <c r="AA123" t="s">
        <v>380</v>
      </c>
      <c r="AC123" t="s">
        <v>228</v>
      </c>
      <c r="AD123" t="s">
        <v>28</v>
      </c>
    </row>
    <row r="124" spans="1:35" ht="17.25" customHeight="1" x14ac:dyDescent="0.35">
      <c r="A124" t="s">
        <v>271</v>
      </c>
      <c r="D124" t="s">
        <v>100</v>
      </c>
      <c r="F124">
        <v>1</v>
      </c>
      <c r="I124" s="14">
        <v>66</v>
      </c>
      <c r="K124">
        <f>HEX2DEC(Table33[[#This Row],[hexAddress]])</f>
        <v>102</v>
      </c>
      <c r="L124" t="s">
        <v>83</v>
      </c>
      <c r="O124" t="s">
        <v>283</v>
      </c>
      <c r="AA124" t="s">
        <v>380</v>
      </c>
      <c r="AC124" t="s">
        <v>228</v>
      </c>
      <c r="AD124" t="s">
        <v>29</v>
      </c>
    </row>
    <row r="125" spans="1:35" x14ac:dyDescent="0.35">
      <c r="A125" t="s">
        <v>272</v>
      </c>
      <c r="D125" t="s">
        <v>100</v>
      </c>
      <c r="F125">
        <v>1</v>
      </c>
      <c r="I125" s="14">
        <v>67</v>
      </c>
      <c r="K125">
        <f>HEX2DEC(Table33[[#This Row],[hexAddress]])</f>
        <v>103</v>
      </c>
      <c r="L125" t="s">
        <v>83</v>
      </c>
      <c r="O125" t="s">
        <v>284</v>
      </c>
      <c r="AA125" t="s">
        <v>380</v>
      </c>
      <c r="AC125" t="s">
        <v>228</v>
      </c>
      <c r="AD125" t="s">
        <v>288</v>
      </c>
    </row>
    <row r="126" spans="1:35" ht="17.25" customHeight="1" x14ac:dyDescent="0.35">
      <c r="A126" t="s">
        <v>308</v>
      </c>
      <c r="D126" t="s">
        <v>100</v>
      </c>
      <c r="F126">
        <v>1</v>
      </c>
      <c r="I126" s="14">
        <v>68</v>
      </c>
      <c r="K126">
        <f>HEX2DEC(Table33[[#This Row],[hexAddress]])</f>
        <v>104</v>
      </c>
      <c r="L126" t="s">
        <v>83</v>
      </c>
      <c r="O126" t="s">
        <v>341</v>
      </c>
      <c r="AA126" t="s">
        <v>380</v>
      </c>
      <c r="AC126" t="s">
        <v>228</v>
      </c>
      <c r="AD126" t="s">
        <v>133</v>
      </c>
    </row>
    <row r="127" spans="1:35" x14ac:dyDescent="0.35">
      <c r="A127" t="s">
        <v>309</v>
      </c>
      <c r="D127" t="s">
        <v>100</v>
      </c>
      <c r="F127">
        <v>1</v>
      </c>
      <c r="I127" s="14">
        <v>69</v>
      </c>
      <c r="K127">
        <f>HEX2DEC(Table33[[#This Row],[hexAddress]])</f>
        <v>105</v>
      </c>
      <c r="L127" t="s">
        <v>83</v>
      </c>
      <c r="O127" t="s">
        <v>342</v>
      </c>
      <c r="AA127" t="s">
        <v>380</v>
      </c>
      <c r="AC127" t="s">
        <v>228</v>
      </c>
      <c r="AD127" t="s">
        <v>25</v>
      </c>
    </row>
    <row r="128" spans="1:35" ht="17.25" customHeight="1" x14ac:dyDescent="0.35">
      <c r="A128" t="s">
        <v>310</v>
      </c>
      <c r="D128" t="s">
        <v>100</v>
      </c>
      <c r="F128">
        <v>1</v>
      </c>
      <c r="I128" s="14" t="s">
        <v>276</v>
      </c>
      <c r="K128">
        <f>HEX2DEC(Table33[[#This Row],[hexAddress]])</f>
        <v>106</v>
      </c>
      <c r="L128" t="s">
        <v>83</v>
      </c>
      <c r="O128" t="s">
        <v>343</v>
      </c>
      <c r="AA128" t="s">
        <v>380</v>
      </c>
      <c r="AC128" t="s">
        <v>228</v>
      </c>
      <c r="AD128" t="s">
        <v>133</v>
      </c>
    </row>
    <row r="129" spans="1:30" x14ac:dyDescent="0.35">
      <c r="A129" t="s">
        <v>311</v>
      </c>
      <c r="D129" t="s">
        <v>100</v>
      </c>
      <c r="F129">
        <v>1</v>
      </c>
      <c r="I129" s="14" t="s">
        <v>290</v>
      </c>
      <c r="K129">
        <f>HEX2DEC(Table33[[#This Row],[hexAddress]])</f>
        <v>107</v>
      </c>
      <c r="L129" t="s">
        <v>83</v>
      </c>
      <c r="O129" t="s">
        <v>344</v>
      </c>
      <c r="AA129" t="s">
        <v>380</v>
      </c>
      <c r="AC129" t="s">
        <v>228</v>
      </c>
      <c r="AD129" t="s">
        <v>26</v>
      </c>
    </row>
    <row r="130" spans="1:30" ht="17.25" customHeight="1" x14ac:dyDescent="0.35">
      <c r="A130" t="s">
        <v>312</v>
      </c>
      <c r="D130" t="s">
        <v>100</v>
      </c>
      <c r="F130">
        <v>1</v>
      </c>
      <c r="I130" s="14" t="s">
        <v>291</v>
      </c>
      <c r="K130">
        <f>HEX2DEC(Table33[[#This Row],[hexAddress]])</f>
        <v>108</v>
      </c>
      <c r="L130" t="s">
        <v>83</v>
      </c>
      <c r="O130" t="s">
        <v>345</v>
      </c>
      <c r="AA130" t="s">
        <v>380</v>
      </c>
      <c r="AC130" t="s">
        <v>228</v>
      </c>
      <c r="AD130" t="s">
        <v>27</v>
      </c>
    </row>
    <row r="131" spans="1:30" x14ac:dyDescent="0.35">
      <c r="A131" t="s">
        <v>313</v>
      </c>
      <c r="D131" t="s">
        <v>100</v>
      </c>
      <c r="F131">
        <v>1</v>
      </c>
      <c r="I131" s="14" t="s">
        <v>292</v>
      </c>
      <c r="K131">
        <f>HEX2DEC(Table33[[#This Row],[hexAddress]])</f>
        <v>109</v>
      </c>
      <c r="L131" t="s">
        <v>83</v>
      </c>
      <c r="O131" t="s">
        <v>346</v>
      </c>
      <c r="AA131" t="s">
        <v>380</v>
      </c>
      <c r="AC131" t="s">
        <v>228</v>
      </c>
      <c r="AD131" t="s">
        <v>28</v>
      </c>
    </row>
    <row r="132" spans="1:30" ht="17.25" customHeight="1" x14ac:dyDescent="0.35">
      <c r="A132" t="s">
        <v>314</v>
      </c>
      <c r="D132" t="s">
        <v>100</v>
      </c>
      <c r="F132">
        <v>1</v>
      </c>
      <c r="I132" s="14" t="s">
        <v>293</v>
      </c>
      <c r="K132">
        <f>HEX2DEC(Table33[[#This Row],[hexAddress]])</f>
        <v>110</v>
      </c>
      <c r="L132" t="s">
        <v>83</v>
      </c>
      <c r="O132" t="s">
        <v>347</v>
      </c>
      <c r="AA132" t="s">
        <v>380</v>
      </c>
      <c r="AC132" t="s">
        <v>228</v>
      </c>
      <c r="AD132" t="s">
        <v>29</v>
      </c>
    </row>
    <row r="133" spans="1:30" x14ac:dyDescent="0.35">
      <c r="A133" t="s">
        <v>315</v>
      </c>
      <c r="D133" t="s">
        <v>100</v>
      </c>
      <c r="F133">
        <v>1</v>
      </c>
      <c r="I133" s="14" t="s">
        <v>294</v>
      </c>
      <c r="K133">
        <f>HEX2DEC(Table33[[#This Row],[hexAddress]])</f>
        <v>111</v>
      </c>
      <c r="L133" t="s">
        <v>83</v>
      </c>
      <c r="O133" t="s">
        <v>348</v>
      </c>
      <c r="AA133" t="s">
        <v>380</v>
      </c>
      <c r="AC133" t="s">
        <v>228</v>
      </c>
      <c r="AD133" t="s">
        <v>288</v>
      </c>
    </row>
    <row r="134" spans="1:30" x14ac:dyDescent="0.35">
      <c r="A134" t="s">
        <v>319</v>
      </c>
      <c r="D134" t="s">
        <v>100</v>
      </c>
      <c r="F134">
        <v>1</v>
      </c>
      <c r="I134" s="14">
        <v>70</v>
      </c>
      <c r="K134">
        <f>HEX2DEC(Table33[[#This Row],[hexAddress]])</f>
        <v>112</v>
      </c>
      <c r="L134" t="s">
        <v>83</v>
      </c>
      <c r="O134" t="s">
        <v>352</v>
      </c>
      <c r="AA134" t="s">
        <v>380</v>
      </c>
      <c r="AC134" t="s">
        <v>228</v>
      </c>
      <c r="AD134" t="s">
        <v>133</v>
      </c>
    </row>
    <row r="135" spans="1:30" ht="17.25" customHeight="1" x14ac:dyDescent="0.35">
      <c r="A135" t="s">
        <v>320</v>
      </c>
      <c r="D135" t="s">
        <v>100</v>
      </c>
      <c r="F135">
        <v>1</v>
      </c>
      <c r="I135" s="14">
        <v>71</v>
      </c>
      <c r="K135">
        <f>HEX2DEC(Table33[[#This Row],[hexAddress]])</f>
        <v>113</v>
      </c>
      <c r="L135" t="s">
        <v>83</v>
      </c>
      <c r="O135" t="s">
        <v>353</v>
      </c>
      <c r="AA135" t="s">
        <v>380</v>
      </c>
      <c r="AC135" t="s">
        <v>228</v>
      </c>
      <c r="AD135" t="s">
        <v>25</v>
      </c>
    </row>
    <row r="136" spans="1:30" x14ac:dyDescent="0.35">
      <c r="A136" t="s">
        <v>321</v>
      </c>
      <c r="D136" t="s">
        <v>100</v>
      </c>
      <c r="F136">
        <v>1</v>
      </c>
      <c r="I136" s="14">
        <v>72</v>
      </c>
      <c r="K136">
        <f>HEX2DEC(Table33[[#This Row],[hexAddress]])</f>
        <v>114</v>
      </c>
      <c r="L136" t="s">
        <v>83</v>
      </c>
      <c r="O136" t="s">
        <v>354</v>
      </c>
      <c r="AA136" t="s">
        <v>380</v>
      </c>
      <c r="AC136" t="s">
        <v>228</v>
      </c>
      <c r="AD136" t="s">
        <v>133</v>
      </c>
    </row>
    <row r="137" spans="1:30" x14ac:dyDescent="0.35">
      <c r="A137" t="s">
        <v>322</v>
      </c>
      <c r="D137" t="s">
        <v>100</v>
      </c>
      <c r="F137">
        <v>1</v>
      </c>
      <c r="I137" s="14">
        <v>73</v>
      </c>
      <c r="K137">
        <f>HEX2DEC(Table33[[#This Row],[hexAddress]])</f>
        <v>115</v>
      </c>
      <c r="L137" t="s">
        <v>83</v>
      </c>
      <c r="O137" t="s">
        <v>355</v>
      </c>
      <c r="AA137" t="s">
        <v>380</v>
      </c>
      <c r="AC137" t="s">
        <v>228</v>
      </c>
      <c r="AD137" t="s">
        <v>26</v>
      </c>
    </row>
    <row r="138" spans="1:30" ht="17.25" customHeight="1" x14ac:dyDescent="0.35">
      <c r="A138" t="s">
        <v>323</v>
      </c>
      <c r="D138" t="s">
        <v>100</v>
      </c>
      <c r="F138">
        <v>1</v>
      </c>
      <c r="I138" s="14">
        <v>74</v>
      </c>
      <c r="K138">
        <f>HEX2DEC(Table33[[#This Row],[hexAddress]])</f>
        <v>116</v>
      </c>
      <c r="L138" t="s">
        <v>83</v>
      </c>
      <c r="O138" t="s">
        <v>356</v>
      </c>
      <c r="AA138" t="s">
        <v>380</v>
      </c>
      <c r="AC138" t="s">
        <v>228</v>
      </c>
      <c r="AD138" t="s">
        <v>27</v>
      </c>
    </row>
    <row r="139" spans="1:30" x14ac:dyDescent="0.35">
      <c r="A139" t="s">
        <v>324</v>
      </c>
      <c r="D139" t="s">
        <v>100</v>
      </c>
      <c r="F139">
        <v>1</v>
      </c>
      <c r="I139" s="14">
        <v>75</v>
      </c>
      <c r="K139">
        <f>HEX2DEC(Table33[[#This Row],[hexAddress]])</f>
        <v>117</v>
      </c>
      <c r="L139" t="s">
        <v>83</v>
      </c>
      <c r="O139" t="s">
        <v>357</v>
      </c>
      <c r="AA139" t="s">
        <v>380</v>
      </c>
      <c r="AC139" t="s">
        <v>228</v>
      </c>
      <c r="AD139" t="s">
        <v>28</v>
      </c>
    </row>
    <row r="140" spans="1:30" x14ac:dyDescent="0.35">
      <c r="A140" t="s">
        <v>325</v>
      </c>
      <c r="D140" t="s">
        <v>100</v>
      </c>
      <c r="F140">
        <v>1</v>
      </c>
      <c r="I140" s="14">
        <v>76</v>
      </c>
      <c r="K140">
        <f>HEX2DEC(Table33[[#This Row],[hexAddress]])</f>
        <v>118</v>
      </c>
      <c r="L140" t="s">
        <v>83</v>
      </c>
      <c r="O140" t="s">
        <v>358</v>
      </c>
      <c r="AA140" t="s">
        <v>380</v>
      </c>
      <c r="AC140" t="s">
        <v>228</v>
      </c>
      <c r="AD140" t="s">
        <v>29</v>
      </c>
    </row>
    <row r="141" spans="1:30" ht="17.25" customHeight="1" x14ac:dyDescent="0.35">
      <c r="A141" t="s">
        <v>326</v>
      </c>
      <c r="D141" t="s">
        <v>100</v>
      </c>
      <c r="F141">
        <v>1</v>
      </c>
      <c r="I141" s="14">
        <v>77</v>
      </c>
      <c r="K141">
        <f>HEX2DEC(Table33[[#This Row],[hexAddress]])</f>
        <v>119</v>
      </c>
      <c r="L141" t="s">
        <v>83</v>
      </c>
      <c r="O141" t="s">
        <v>359</v>
      </c>
      <c r="AA141" t="s">
        <v>380</v>
      </c>
      <c r="AC141" t="s">
        <v>228</v>
      </c>
      <c r="AD141" t="s">
        <v>288</v>
      </c>
    </row>
    <row r="142" spans="1:30" x14ac:dyDescent="0.35">
      <c r="A142" t="s">
        <v>330</v>
      </c>
      <c r="D142" t="s">
        <v>100</v>
      </c>
      <c r="F142">
        <v>1</v>
      </c>
      <c r="I142" s="14">
        <v>78</v>
      </c>
      <c r="K142">
        <f>HEX2DEC(Table33[[#This Row],[hexAddress]])</f>
        <v>120</v>
      </c>
      <c r="L142" t="s">
        <v>83</v>
      </c>
      <c r="O142" t="s">
        <v>363</v>
      </c>
      <c r="AA142" t="s">
        <v>380</v>
      </c>
      <c r="AC142" t="s">
        <v>228</v>
      </c>
      <c r="AD142" t="s">
        <v>133</v>
      </c>
    </row>
    <row r="143" spans="1:30" x14ac:dyDescent="0.35">
      <c r="A143" t="s">
        <v>331</v>
      </c>
      <c r="D143" t="s">
        <v>100</v>
      </c>
      <c r="F143">
        <v>1</v>
      </c>
      <c r="I143" s="14">
        <v>79</v>
      </c>
      <c r="K143">
        <f>HEX2DEC(Table33[[#This Row],[hexAddress]])</f>
        <v>121</v>
      </c>
      <c r="L143" t="s">
        <v>83</v>
      </c>
      <c r="O143" t="s">
        <v>364</v>
      </c>
      <c r="AA143" t="s">
        <v>380</v>
      </c>
      <c r="AC143" t="s">
        <v>228</v>
      </c>
      <c r="AD143" t="s">
        <v>25</v>
      </c>
    </row>
    <row r="144" spans="1:30" x14ac:dyDescent="0.35">
      <c r="A144" t="s">
        <v>332</v>
      </c>
      <c r="D144" t="s">
        <v>100</v>
      </c>
      <c r="F144">
        <v>1</v>
      </c>
      <c r="I144" s="14" t="s">
        <v>295</v>
      </c>
      <c r="K144">
        <f>HEX2DEC(Table33[[#This Row],[hexAddress]])</f>
        <v>122</v>
      </c>
      <c r="L144" t="s">
        <v>83</v>
      </c>
      <c r="O144" t="s">
        <v>365</v>
      </c>
      <c r="AA144" t="s">
        <v>380</v>
      </c>
      <c r="AC144" t="s">
        <v>228</v>
      </c>
      <c r="AD144" t="s">
        <v>133</v>
      </c>
    </row>
    <row r="145" spans="1:35" x14ac:dyDescent="0.35">
      <c r="A145" t="s">
        <v>333</v>
      </c>
      <c r="D145" t="s">
        <v>100</v>
      </c>
      <c r="F145">
        <v>1</v>
      </c>
      <c r="I145" s="14" t="s">
        <v>296</v>
      </c>
      <c r="K145">
        <f>HEX2DEC(Table33[[#This Row],[hexAddress]])</f>
        <v>123</v>
      </c>
      <c r="L145" t="s">
        <v>83</v>
      </c>
      <c r="O145" t="s">
        <v>366</v>
      </c>
      <c r="AA145" t="s">
        <v>380</v>
      </c>
      <c r="AC145" t="s">
        <v>228</v>
      </c>
      <c r="AD145" t="s">
        <v>26</v>
      </c>
    </row>
    <row r="146" spans="1:35" x14ac:dyDescent="0.35">
      <c r="A146" t="s">
        <v>334</v>
      </c>
      <c r="D146" t="s">
        <v>100</v>
      </c>
      <c r="F146">
        <v>1</v>
      </c>
      <c r="I146" s="14" t="s">
        <v>297</v>
      </c>
      <c r="K146">
        <f>HEX2DEC(Table33[[#This Row],[hexAddress]])</f>
        <v>124</v>
      </c>
      <c r="L146" t="s">
        <v>83</v>
      </c>
      <c r="O146" t="s">
        <v>367</v>
      </c>
      <c r="AA146" t="s">
        <v>380</v>
      </c>
      <c r="AC146" t="s">
        <v>228</v>
      </c>
      <c r="AD146" t="s">
        <v>27</v>
      </c>
    </row>
    <row r="147" spans="1:35" x14ac:dyDescent="0.35">
      <c r="A147" t="s">
        <v>335</v>
      </c>
      <c r="D147" t="s">
        <v>100</v>
      </c>
      <c r="F147">
        <v>1</v>
      </c>
      <c r="I147" s="14" t="s">
        <v>298</v>
      </c>
      <c r="K147">
        <f>HEX2DEC(Table33[[#This Row],[hexAddress]])</f>
        <v>125</v>
      </c>
      <c r="L147" t="s">
        <v>83</v>
      </c>
      <c r="O147" t="s">
        <v>368</v>
      </c>
      <c r="AA147" t="s">
        <v>380</v>
      </c>
      <c r="AC147" t="s">
        <v>228</v>
      </c>
      <c r="AD147" t="s">
        <v>28</v>
      </c>
    </row>
    <row r="148" spans="1:35" x14ac:dyDescent="0.35">
      <c r="A148" t="s">
        <v>336</v>
      </c>
      <c r="D148" t="s">
        <v>100</v>
      </c>
      <c r="F148">
        <v>1</v>
      </c>
      <c r="I148" s="14" t="s">
        <v>299</v>
      </c>
      <c r="K148">
        <f>HEX2DEC(Table33[[#This Row],[hexAddress]])</f>
        <v>126</v>
      </c>
      <c r="L148" t="s">
        <v>83</v>
      </c>
      <c r="O148" t="s">
        <v>369</v>
      </c>
      <c r="AA148" t="s">
        <v>380</v>
      </c>
      <c r="AC148" t="s">
        <v>228</v>
      </c>
      <c r="AD148" t="s">
        <v>29</v>
      </c>
    </row>
    <row r="149" spans="1:35" x14ac:dyDescent="0.35">
      <c r="A149" t="s">
        <v>337</v>
      </c>
      <c r="D149" t="s">
        <v>100</v>
      </c>
      <c r="F149">
        <v>1</v>
      </c>
      <c r="I149" s="14" t="s">
        <v>300</v>
      </c>
      <c r="K149">
        <f>HEX2DEC(Table33[[#This Row],[hexAddress]])</f>
        <v>127</v>
      </c>
      <c r="L149" t="s">
        <v>83</v>
      </c>
      <c r="O149" t="s">
        <v>370</v>
      </c>
      <c r="AA149" t="s">
        <v>380</v>
      </c>
      <c r="AC149" t="s">
        <v>228</v>
      </c>
      <c r="AD149" t="s">
        <v>288</v>
      </c>
    </row>
    <row r="150" spans="1:35" ht="17.5" thickBot="1" x14ac:dyDescent="0.45">
      <c r="A150" s="11" t="s">
        <v>251</v>
      </c>
      <c r="B150" s="11"/>
      <c r="C150" s="11"/>
      <c r="D150" s="11"/>
      <c r="E150" s="11"/>
      <c r="F150" s="11"/>
      <c r="G150" s="11"/>
      <c r="H150" s="11"/>
      <c r="I150" s="15"/>
      <c r="J150" s="11" t="str">
        <f>REPLACE(Table33[[#This Row],[hexAddress]],2,2,"")</f>
        <v/>
      </c>
      <c r="K150" s="11"/>
      <c r="L150" s="11"/>
      <c r="M150" s="11"/>
      <c r="N150" s="11"/>
      <c r="O150" s="11"/>
      <c r="P150" s="11"/>
      <c r="Q150" s="11"/>
      <c r="R150" s="16"/>
      <c r="S150" s="16"/>
      <c r="T150" s="16"/>
      <c r="U150" s="16"/>
      <c r="V150" s="16"/>
      <c r="W150" s="16"/>
      <c r="X150" s="16"/>
      <c r="Y150" s="11"/>
      <c r="Z150" s="11"/>
      <c r="AA150" s="11"/>
      <c r="AB150" s="11"/>
      <c r="AC150" s="11"/>
      <c r="AD150" s="11"/>
      <c r="AE150" s="11"/>
      <c r="AF150" s="11"/>
      <c r="AG150" s="11"/>
      <c r="AH150" s="11"/>
      <c r="AI150" s="11"/>
    </row>
    <row r="151" spans="1:35" ht="15" thickTop="1" x14ac:dyDescent="0.35">
      <c r="A151" t="s">
        <v>92</v>
      </c>
      <c r="D151" t="s">
        <v>100</v>
      </c>
      <c r="F151">
        <v>1</v>
      </c>
      <c r="I151" s="14" t="s">
        <v>159</v>
      </c>
      <c r="K151">
        <f>HEX2DEC(Table33[[#This Row],[hexAddress]])</f>
        <v>768</v>
      </c>
      <c r="L151" t="s">
        <v>83</v>
      </c>
      <c r="O151" t="s">
        <v>200</v>
      </c>
      <c r="AA151" t="s">
        <v>380</v>
      </c>
      <c r="AC151" t="s">
        <v>228</v>
      </c>
      <c r="AD151" t="s">
        <v>93</v>
      </c>
    </row>
    <row r="152" spans="1:35" x14ac:dyDescent="0.35">
      <c r="A152" t="s">
        <v>94</v>
      </c>
      <c r="D152" t="s">
        <v>100</v>
      </c>
      <c r="F152">
        <v>1</v>
      </c>
      <c r="I152" s="14" t="s">
        <v>160</v>
      </c>
      <c r="K152">
        <f>HEX2DEC(Table33[[#This Row],[hexAddress]])</f>
        <v>769</v>
      </c>
      <c r="L152" t="s">
        <v>83</v>
      </c>
      <c r="O152" t="s">
        <v>201</v>
      </c>
      <c r="AA152" t="s">
        <v>380</v>
      </c>
      <c r="AC152" t="s">
        <v>228</v>
      </c>
      <c r="AD152" t="s">
        <v>95</v>
      </c>
    </row>
    <row r="153" spans="1:35" x14ac:dyDescent="0.35">
      <c r="A153" t="s">
        <v>96</v>
      </c>
      <c r="D153" t="s">
        <v>100</v>
      </c>
      <c r="F153">
        <v>1</v>
      </c>
      <c r="I153" s="14" t="s">
        <v>161</v>
      </c>
      <c r="K153">
        <f>HEX2DEC(Table33[[#This Row],[hexAddress]])</f>
        <v>770</v>
      </c>
      <c r="L153" t="s">
        <v>83</v>
      </c>
      <c r="O153" t="s">
        <v>202</v>
      </c>
      <c r="AA153" t="s">
        <v>380</v>
      </c>
      <c r="AC153" t="s">
        <v>228</v>
      </c>
      <c r="AD153" t="s">
        <v>97</v>
      </c>
    </row>
    <row r="154" spans="1:35" x14ac:dyDescent="0.35">
      <c r="A154" t="s">
        <v>98</v>
      </c>
      <c r="D154" t="s">
        <v>100</v>
      </c>
      <c r="F154">
        <v>1</v>
      </c>
      <c r="I154" s="14" t="s">
        <v>162</v>
      </c>
      <c r="K154">
        <f>HEX2DEC(Table33[[#This Row],[hexAddress]])</f>
        <v>772</v>
      </c>
      <c r="L154" t="s">
        <v>83</v>
      </c>
      <c r="O154" t="s">
        <v>205</v>
      </c>
      <c r="AA154" t="s">
        <v>380</v>
      </c>
      <c r="AC154" t="s">
        <v>228</v>
      </c>
      <c r="AD154" t="s">
        <v>381</v>
      </c>
    </row>
    <row r="155" spans="1:35" x14ac:dyDescent="0.35">
      <c r="A155" t="s">
        <v>1</v>
      </c>
      <c r="D155" t="s">
        <v>100</v>
      </c>
      <c r="F155">
        <v>1</v>
      </c>
      <c r="I155" s="14" t="s">
        <v>163</v>
      </c>
      <c r="J155">
        <v>10</v>
      </c>
      <c r="K155">
        <f>HEX2DEC(Table33[[#This Row],[hexAddress]])</f>
        <v>775</v>
      </c>
      <c r="L155" t="s">
        <v>83</v>
      </c>
      <c r="O155" t="s">
        <v>252</v>
      </c>
      <c r="AA155" t="s">
        <v>380</v>
      </c>
      <c r="AC155" t="s">
        <v>228</v>
      </c>
      <c r="AD155" t="s">
        <v>382</v>
      </c>
    </row>
    <row r="156" spans="1:35" x14ac:dyDescent="0.35">
      <c r="A156" t="s">
        <v>99</v>
      </c>
      <c r="D156" t="s">
        <v>100</v>
      </c>
      <c r="F156">
        <v>1</v>
      </c>
      <c r="I156" s="14" t="s">
        <v>164</v>
      </c>
      <c r="J156">
        <v>10</v>
      </c>
      <c r="K156">
        <f>HEX2DEC(Table33[[#This Row],[hexAddress]])</f>
        <v>776</v>
      </c>
      <c r="L156" t="s">
        <v>83</v>
      </c>
      <c r="O156" t="s">
        <v>253</v>
      </c>
      <c r="AA156" t="s">
        <v>380</v>
      </c>
      <c r="AC156" t="s">
        <v>228</v>
      </c>
      <c r="AD156" t="s">
        <v>383</v>
      </c>
    </row>
    <row r="157" spans="1:35" x14ac:dyDescent="0.35">
      <c r="A157" t="s">
        <v>493</v>
      </c>
      <c r="D157" t="s">
        <v>100</v>
      </c>
      <c r="F157">
        <v>1</v>
      </c>
      <c r="I157" s="14">
        <v>313</v>
      </c>
      <c r="J157" s="10"/>
      <c r="K157" s="10">
        <f>HEX2DEC($I157)</f>
        <v>787</v>
      </c>
      <c r="L157" t="s">
        <v>83</v>
      </c>
      <c r="O157" t="s">
        <v>494</v>
      </c>
      <c r="AA157" t="s">
        <v>380</v>
      </c>
      <c r="AC157" t="s">
        <v>228</v>
      </c>
      <c r="AD157" t="s">
        <v>493</v>
      </c>
    </row>
    <row r="158" spans="1:35" ht="17.5" thickBot="1" x14ac:dyDescent="0.45">
      <c r="A158" s="11" t="s">
        <v>427</v>
      </c>
      <c r="B158" s="11"/>
      <c r="C158" s="11"/>
      <c r="D158" s="11"/>
      <c r="E158" s="11"/>
      <c r="F158" s="11"/>
      <c r="G158" s="11"/>
      <c r="H158" s="11"/>
      <c r="I158" s="11"/>
      <c r="J158" s="11" t="str">
        <f>REPLACE(Table33[[#This Row],[hexAddress]],2,2,"")</f>
        <v/>
      </c>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row>
    <row r="159" spans="1:35" ht="15" thickTop="1" x14ac:dyDescent="0.35">
      <c r="A159" t="s">
        <v>499</v>
      </c>
      <c r="D159" t="s">
        <v>100</v>
      </c>
      <c r="F159">
        <v>1</v>
      </c>
      <c r="I159" s="14" t="s">
        <v>174</v>
      </c>
      <c r="K159">
        <f>HEX2DEC(Table33[[#This Row],[hexAddress]])</f>
        <v>1024</v>
      </c>
      <c r="L159" t="s">
        <v>83</v>
      </c>
      <c r="O159" t="s">
        <v>385</v>
      </c>
      <c r="AA159" t="s">
        <v>389</v>
      </c>
      <c r="AC159" t="s">
        <v>228</v>
      </c>
      <c r="AD159" t="s">
        <v>10</v>
      </c>
    </row>
    <row r="160" spans="1:35" x14ac:dyDescent="0.35">
      <c r="A160" t="s">
        <v>500</v>
      </c>
      <c r="D160" t="s">
        <v>100</v>
      </c>
      <c r="F160">
        <v>1</v>
      </c>
      <c r="I160" s="14" t="s">
        <v>175</v>
      </c>
      <c r="K160">
        <f>HEX2DEC(Table33[[#This Row],[hexAddress]])</f>
        <v>1025</v>
      </c>
      <c r="L160" t="s">
        <v>83</v>
      </c>
      <c r="O160" t="s">
        <v>386</v>
      </c>
      <c r="AA160" t="s">
        <v>389</v>
      </c>
      <c r="AC160" t="s">
        <v>228</v>
      </c>
      <c r="AD160" t="s">
        <v>11</v>
      </c>
    </row>
    <row r="161" spans="1:30" x14ac:dyDescent="0.35">
      <c r="A161" t="s">
        <v>501</v>
      </c>
      <c r="D161" t="s">
        <v>100</v>
      </c>
      <c r="F161">
        <v>1</v>
      </c>
      <c r="I161" s="14" t="s">
        <v>260</v>
      </c>
      <c r="K161">
        <f>HEX2DEC(Table33[[#This Row],[hexAddress]])</f>
        <v>1026</v>
      </c>
      <c r="L161" t="s">
        <v>83</v>
      </c>
      <c r="O161" t="s">
        <v>387</v>
      </c>
      <c r="AA161" t="s">
        <v>389</v>
      </c>
      <c r="AC161" t="s">
        <v>228</v>
      </c>
      <c r="AD161" t="s">
        <v>11</v>
      </c>
    </row>
    <row r="162" spans="1:30" x14ac:dyDescent="0.35">
      <c r="A162" t="s">
        <v>502</v>
      </c>
      <c r="D162" t="s">
        <v>100</v>
      </c>
      <c r="F162">
        <v>1</v>
      </c>
      <c r="I162" s="14" t="s">
        <v>262</v>
      </c>
      <c r="K162">
        <f>HEX2DEC(Table33[[#This Row],[hexAddress]])</f>
        <v>1027</v>
      </c>
      <c r="L162" t="s">
        <v>83</v>
      </c>
      <c r="O162" t="s">
        <v>388</v>
      </c>
      <c r="AA162" t="s">
        <v>389</v>
      </c>
      <c r="AC162" t="s">
        <v>228</v>
      </c>
      <c r="AD162" t="s">
        <v>11</v>
      </c>
    </row>
    <row r="163" spans="1:30" x14ac:dyDescent="0.35">
      <c r="A163" t="s">
        <v>374</v>
      </c>
      <c r="D163" t="s">
        <v>100</v>
      </c>
      <c r="F163">
        <v>1</v>
      </c>
      <c r="I163" s="14" t="s">
        <v>176</v>
      </c>
      <c r="K163">
        <f>HEX2DEC(Table33[[#This Row],[hexAddress]])</f>
        <v>1040</v>
      </c>
      <c r="L163" t="s">
        <v>83</v>
      </c>
      <c r="O163" t="s">
        <v>390</v>
      </c>
      <c r="AA163" t="s">
        <v>389</v>
      </c>
      <c r="AC163" t="s">
        <v>228</v>
      </c>
      <c r="AD163" t="s">
        <v>112</v>
      </c>
    </row>
    <row r="164" spans="1:30" x14ac:dyDescent="0.35">
      <c r="A164" t="s">
        <v>375</v>
      </c>
      <c r="D164" t="s">
        <v>100</v>
      </c>
      <c r="F164">
        <v>1</v>
      </c>
      <c r="I164" s="14" t="s">
        <v>177</v>
      </c>
      <c r="K164">
        <f>HEX2DEC(Table33[[#This Row],[hexAddress]])</f>
        <v>1041</v>
      </c>
      <c r="L164" t="s">
        <v>83</v>
      </c>
      <c r="O164" t="s">
        <v>391</v>
      </c>
      <c r="AA164" t="s">
        <v>389</v>
      </c>
      <c r="AC164" t="s">
        <v>228</v>
      </c>
      <c r="AD164" t="s">
        <v>112</v>
      </c>
    </row>
    <row r="165" spans="1:30" x14ac:dyDescent="0.35">
      <c r="A165" t="s">
        <v>376</v>
      </c>
      <c r="D165" t="s">
        <v>100</v>
      </c>
      <c r="F165">
        <v>1</v>
      </c>
      <c r="I165" s="14" t="s">
        <v>178</v>
      </c>
      <c r="K165">
        <f>HEX2DEC(Table33[[#This Row],[hexAddress]])</f>
        <v>1042</v>
      </c>
      <c r="L165" t="s">
        <v>83</v>
      </c>
      <c r="O165" t="s">
        <v>392</v>
      </c>
      <c r="AA165" t="s">
        <v>389</v>
      </c>
      <c r="AC165" t="s">
        <v>228</v>
      </c>
      <c r="AD165" t="s">
        <v>112</v>
      </c>
    </row>
    <row r="166" spans="1:30" x14ac:dyDescent="0.35">
      <c r="A166" t="s">
        <v>503</v>
      </c>
      <c r="D166" t="s">
        <v>100</v>
      </c>
      <c r="F166">
        <v>1</v>
      </c>
      <c r="I166" s="14">
        <v>413</v>
      </c>
      <c r="J166" s="10"/>
      <c r="K166" s="10">
        <f>HEX2DEC($I166)</f>
        <v>1043</v>
      </c>
      <c r="L166" t="s">
        <v>83</v>
      </c>
      <c r="O166" t="s">
        <v>504</v>
      </c>
      <c r="AA166" t="s">
        <v>389</v>
      </c>
      <c r="AC166" t="s">
        <v>228</v>
      </c>
      <c r="AD166" t="s">
        <v>505</v>
      </c>
    </row>
    <row r="167" spans="1:30" x14ac:dyDescent="0.35">
      <c r="A167" t="s">
        <v>113</v>
      </c>
      <c r="D167" t="s">
        <v>100</v>
      </c>
      <c r="F167">
        <v>1</v>
      </c>
      <c r="I167" s="14" t="s">
        <v>179</v>
      </c>
      <c r="K167">
        <f>HEX2DEC(Table33[[#This Row],[hexAddress]])</f>
        <v>1044</v>
      </c>
      <c r="L167" t="s">
        <v>83</v>
      </c>
      <c r="O167" t="s">
        <v>393</v>
      </c>
      <c r="AA167" t="s">
        <v>389</v>
      </c>
      <c r="AC167" t="s">
        <v>228</v>
      </c>
      <c r="AD167" t="s">
        <v>114</v>
      </c>
    </row>
    <row r="168" spans="1:30" x14ac:dyDescent="0.35">
      <c r="A168" t="s">
        <v>115</v>
      </c>
      <c r="D168" t="s">
        <v>100</v>
      </c>
      <c r="F168">
        <v>1</v>
      </c>
      <c r="I168" s="14" t="s">
        <v>180</v>
      </c>
      <c r="J168">
        <v>10</v>
      </c>
      <c r="K168">
        <f>HEX2DEC(Table33[[#This Row],[hexAddress]])</f>
        <v>1056</v>
      </c>
      <c r="L168" t="s">
        <v>83</v>
      </c>
      <c r="O168" t="s">
        <v>394</v>
      </c>
      <c r="AA168" t="s">
        <v>389</v>
      </c>
      <c r="AC168" t="s">
        <v>228</v>
      </c>
      <c r="AD168" t="s">
        <v>12</v>
      </c>
    </row>
    <row r="169" spans="1:30" x14ac:dyDescent="0.35">
      <c r="A169" t="s">
        <v>116</v>
      </c>
      <c r="D169" t="s">
        <v>100</v>
      </c>
      <c r="F169">
        <v>1</v>
      </c>
      <c r="I169" s="14" t="s">
        <v>181</v>
      </c>
      <c r="J169">
        <v>10</v>
      </c>
      <c r="K169">
        <f>HEX2DEC(Table33[[#This Row],[hexAddress]])</f>
        <v>1058</v>
      </c>
      <c r="L169" t="s">
        <v>248</v>
      </c>
      <c r="O169" t="s">
        <v>395</v>
      </c>
      <c r="AA169" t="s">
        <v>389</v>
      </c>
      <c r="AC169" t="s">
        <v>228</v>
      </c>
      <c r="AD169" t="s">
        <v>13</v>
      </c>
    </row>
    <row r="170" spans="1:30" x14ac:dyDescent="0.35">
      <c r="A170" t="s">
        <v>117</v>
      </c>
      <c r="D170" t="s">
        <v>100</v>
      </c>
      <c r="F170">
        <v>1</v>
      </c>
      <c r="I170" s="14" t="s">
        <v>182</v>
      </c>
      <c r="J170">
        <v>10</v>
      </c>
      <c r="K170">
        <f>HEX2DEC(Table33[[#This Row],[hexAddress]])</f>
        <v>1059</v>
      </c>
      <c r="L170" t="s">
        <v>83</v>
      </c>
      <c r="O170" t="s">
        <v>396</v>
      </c>
      <c r="AA170" t="s">
        <v>389</v>
      </c>
      <c r="AC170" t="s">
        <v>228</v>
      </c>
      <c r="AD170" t="s">
        <v>14</v>
      </c>
    </row>
    <row r="171" spans="1:30" x14ac:dyDescent="0.35">
      <c r="A171" t="s">
        <v>118</v>
      </c>
      <c r="D171" t="s">
        <v>100</v>
      </c>
      <c r="F171">
        <v>1</v>
      </c>
      <c r="I171" s="14" t="s">
        <v>183</v>
      </c>
      <c r="J171">
        <v>10</v>
      </c>
      <c r="K171">
        <f>HEX2DEC(Table33[[#This Row],[hexAddress]])</f>
        <v>1060</v>
      </c>
      <c r="L171" t="s">
        <v>83</v>
      </c>
      <c r="O171" t="s">
        <v>397</v>
      </c>
      <c r="AA171" t="s">
        <v>389</v>
      </c>
      <c r="AC171" t="s">
        <v>228</v>
      </c>
      <c r="AD171" t="s">
        <v>15</v>
      </c>
    </row>
    <row r="172" spans="1:30" x14ac:dyDescent="0.35">
      <c r="A172" t="s">
        <v>119</v>
      </c>
      <c r="D172" t="s">
        <v>100</v>
      </c>
      <c r="F172">
        <v>1</v>
      </c>
      <c r="I172" s="14" t="s">
        <v>184</v>
      </c>
      <c r="J172">
        <v>1000</v>
      </c>
      <c r="K172">
        <f>HEX2DEC(Table33[[#This Row],[hexAddress]])</f>
        <v>1061</v>
      </c>
      <c r="L172" t="s">
        <v>83</v>
      </c>
      <c r="O172" t="s">
        <v>398</v>
      </c>
      <c r="AA172" t="s">
        <v>389</v>
      </c>
      <c r="AC172" t="s">
        <v>228</v>
      </c>
      <c r="AD172" t="s">
        <v>16</v>
      </c>
    </row>
    <row r="173" spans="1:30" x14ac:dyDescent="0.35">
      <c r="A173" t="s">
        <v>120</v>
      </c>
      <c r="D173" t="s">
        <v>100</v>
      </c>
      <c r="F173">
        <v>1</v>
      </c>
      <c r="I173" s="14" t="s">
        <v>185</v>
      </c>
      <c r="J173">
        <v>1000</v>
      </c>
      <c r="K173">
        <f>HEX2DEC(Table33[[#This Row],[hexAddress]])</f>
        <v>1062</v>
      </c>
      <c r="L173" t="s">
        <v>83</v>
      </c>
      <c r="O173" t="s">
        <v>399</v>
      </c>
      <c r="AA173" t="s">
        <v>389</v>
      </c>
      <c r="AC173" t="s">
        <v>228</v>
      </c>
      <c r="AD173" t="s">
        <v>17</v>
      </c>
    </row>
    <row r="174" spans="1:30" x14ac:dyDescent="0.35">
      <c r="A174" t="s">
        <v>121</v>
      </c>
      <c r="D174" t="s">
        <v>100</v>
      </c>
      <c r="F174">
        <v>1</v>
      </c>
      <c r="I174" s="14" t="s">
        <v>186</v>
      </c>
      <c r="J174">
        <v>1000</v>
      </c>
      <c r="K174">
        <f>HEX2DEC(Table33[[#This Row],[hexAddress]])</f>
        <v>1063</v>
      </c>
      <c r="L174" t="s">
        <v>83</v>
      </c>
      <c r="O174" t="s">
        <v>400</v>
      </c>
      <c r="AA174" t="s">
        <v>389</v>
      </c>
      <c r="AC174" t="s">
        <v>228</v>
      </c>
      <c r="AD174" t="s">
        <v>18</v>
      </c>
    </row>
    <row r="175" spans="1:30" x14ac:dyDescent="0.35">
      <c r="A175" t="s">
        <v>122</v>
      </c>
      <c r="D175" t="s">
        <v>100</v>
      </c>
      <c r="F175">
        <v>1</v>
      </c>
      <c r="I175" s="14" t="s">
        <v>187</v>
      </c>
      <c r="K175">
        <f>HEX2DEC(Table33[[#This Row],[hexAddress]])</f>
        <v>1064</v>
      </c>
      <c r="L175" t="s">
        <v>83</v>
      </c>
      <c r="O175" t="s">
        <v>401</v>
      </c>
      <c r="AA175" t="s">
        <v>389</v>
      </c>
      <c r="AC175" t="s">
        <v>228</v>
      </c>
      <c r="AD175" t="s">
        <v>19</v>
      </c>
    </row>
    <row r="176" spans="1:30" x14ac:dyDescent="0.35">
      <c r="A176" t="s">
        <v>123</v>
      </c>
      <c r="D176" t="s">
        <v>100</v>
      </c>
      <c r="F176">
        <v>1</v>
      </c>
      <c r="I176" s="14" t="s">
        <v>188</v>
      </c>
      <c r="K176">
        <f>HEX2DEC(Table33[[#This Row],[hexAddress]])</f>
        <v>1065</v>
      </c>
      <c r="L176" t="s">
        <v>83</v>
      </c>
      <c r="O176" t="s">
        <v>402</v>
      </c>
      <c r="AA176" t="s">
        <v>389</v>
      </c>
      <c r="AC176" t="s">
        <v>228</v>
      </c>
      <c r="AD176" t="s">
        <v>20</v>
      </c>
    </row>
    <row r="177" spans="1:30" x14ac:dyDescent="0.35">
      <c r="A177" t="s">
        <v>124</v>
      </c>
      <c r="D177" t="s">
        <v>100</v>
      </c>
      <c r="F177">
        <v>1</v>
      </c>
      <c r="I177" s="14" t="s">
        <v>189</v>
      </c>
      <c r="K177">
        <f>HEX2DEC(Table33[[#This Row],[hexAddress]])</f>
        <v>1066</v>
      </c>
      <c r="L177" t="s">
        <v>83</v>
      </c>
      <c r="O177" t="s">
        <v>403</v>
      </c>
      <c r="AA177" t="s">
        <v>389</v>
      </c>
      <c r="AC177" t="s">
        <v>228</v>
      </c>
      <c r="AD177" t="s">
        <v>21</v>
      </c>
    </row>
    <row r="178" spans="1:30" x14ac:dyDescent="0.35">
      <c r="A178" t="s">
        <v>125</v>
      </c>
      <c r="D178" t="s">
        <v>100</v>
      </c>
      <c r="F178">
        <v>1</v>
      </c>
      <c r="I178" s="14" t="s">
        <v>190</v>
      </c>
      <c r="J178">
        <v>-10</v>
      </c>
      <c r="K178">
        <f>HEX2DEC(Table33[[#This Row],[hexAddress]])</f>
        <v>1067</v>
      </c>
      <c r="L178" t="s">
        <v>83</v>
      </c>
      <c r="O178" t="s">
        <v>404</v>
      </c>
      <c r="AA178" t="s">
        <v>389</v>
      </c>
      <c r="AC178" t="s">
        <v>228</v>
      </c>
      <c r="AD178" t="s">
        <v>22</v>
      </c>
    </row>
    <row r="179" spans="1:30" x14ac:dyDescent="0.35">
      <c r="A179" t="s">
        <v>126</v>
      </c>
      <c r="D179" t="s">
        <v>100</v>
      </c>
      <c r="F179">
        <v>1</v>
      </c>
      <c r="I179" s="14" t="s">
        <v>191</v>
      </c>
      <c r="J179">
        <v>10</v>
      </c>
      <c r="K179">
        <f>HEX2DEC(Table33[[#This Row],[hexAddress]])</f>
        <v>1068</v>
      </c>
      <c r="L179" t="s">
        <v>83</v>
      </c>
      <c r="O179" t="s">
        <v>405</v>
      </c>
      <c r="AA179" t="s">
        <v>389</v>
      </c>
      <c r="AC179" t="s">
        <v>228</v>
      </c>
      <c r="AD179" t="s">
        <v>23</v>
      </c>
    </row>
    <row r="180" spans="1:30" x14ac:dyDescent="0.35">
      <c r="A180" t="s">
        <v>127</v>
      </c>
      <c r="D180" t="s">
        <v>100</v>
      </c>
      <c r="F180">
        <v>1</v>
      </c>
      <c r="I180" s="14" t="s">
        <v>192</v>
      </c>
      <c r="K180">
        <f>HEX2DEC(Table33[[#This Row],[hexAddress]])</f>
        <v>1072</v>
      </c>
      <c r="L180" t="s">
        <v>83</v>
      </c>
      <c r="O180" t="s">
        <v>406</v>
      </c>
      <c r="AA180" t="s">
        <v>389</v>
      </c>
      <c r="AC180" t="s">
        <v>228</v>
      </c>
      <c r="AD180" t="s">
        <v>128</v>
      </c>
    </row>
    <row r="181" spans="1:30" x14ac:dyDescent="0.35">
      <c r="A181" t="s">
        <v>129</v>
      </c>
      <c r="D181" t="s">
        <v>100</v>
      </c>
      <c r="F181">
        <v>1</v>
      </c>
      <c r="I181" s="14" t="s">
        <v>193</v>
      </c>
      <c r="K181">
        <f>HEX2DEC(Table33[[#This Row],[hexAddress]])</f>
        <v>1073</v>
      </c>
      <c r="L181" t="s">
        <v>83</v>
      </c>
      <c r="O181" t="s">
        <v>407</v>
      </c>
      <c r="AA181" t="s">
        <v>389</v>
      </c>
      <c r="AC181" t="s">
        <v>228</v>
      </c>
      <c r="AD181" t="s">
        <v>128</v>
      </c>
    </row>
    <row r="182" spans="1:30" x14ac:dyDescent="0.35">
      <c r="A182" t="s">
        <v>130</v>
      </c>
      <c r="D182" t="s">
        <v>100</v>
      </c>
      <c r="F182">
        <v>1</v>
      </c>
      <c r="I182" s="14" t="s">
        <v>194</v>
      </c>
      <c r="K182">
        <f>HEX2DEC(Table33[[#This Row],[hexAddress]])</f>
        <v>1074</v>
      </c>
      <c r="L182" t="s">
        <v>83</v>
      </c>
      <c r="O182" t="s">
        <v>408</v>
      </c>
      <c r="AA182" t="s">
        <v>389</v>
      </c>
      <c r="AC182" t="s">
        <v>228</v>
      </c>
      <c r="AD182" t="s">
        <v>128</v>
      </c>
    </row>
    <row r="183" spans="1:30" x14ac:dyDescent="0.35">
      <c r="A183" t="s">
        <v>131</v>
      </c>
      <c r="D183" t="s">
        <v>100</v>
      </c>
      <c r="F183">
        <v>1</v>
      </c>
      <c r="I183" s="14" t="s">
        <v>195</v>
      </c>
      <c r="K183">
        <f>HEX2DEC(Table33[[#This Row],[hexAddress]])</f>
        <v>1075</v>
      </c>
      <c r="L183" t="s">
        <v>83</v>
      </c>
      <c r="O183" t="s">
        <v>409</v>
      </c>
      <c r="AA183" t="s">
        <v>389</v>
      </c>
      <c r="AC183" t="s">
        <v>228</v>
      </c>
      <c r="AD183" t="s">
        <v>128</v>
      </c>
    </row>
    <row r="184" spans="1:30" x14ac:dyDescent="0.35">
      <c r="A184" t="s">
        <v>132</v>
      </c>
      <c r="D184" t="s">
        <v>100</v>
      </c>
      <c r="F184">
        <v>1</v>
      </c>
      <c r="I184" s="14" t="s">
        <v>196</v>
      </c>
      <c r="K184">
        <f>HEX2DEC(Table33[[#This Row],[hexAddress]])</f>
        <v>1079</v>
      </c>
      <c r="L184" t="s">
        <v>83</v>
      </c>
      <c r="O184" t="s">
        <v>410</v>
      </c>
      <c r="AA184" t="s">
        <v>389</v>
      </c>
      <c r="AC184" t="s">
        <v>228</v>
      </c>
      <c r="AD184" t="s">
        <v>24</v>
      </c>
    </row>
    <row r="185" spans="1:30" x14ac:dyDescent="0.35">
      <c r="A185" t="s">
        <v>134</v>
      </c>
      <c r="D185" t="s">
        <v>100</v>
      </c>
      <c r="F185">
        <v>1</v>
      </c>
      <c r="I185" s="14">
        <v>450</v>
      </c>
      <c r="K185">
        <f>HEX2DEC(Table33[[#This Row],[hexAddress]])</f>
        <v>1104</v>
      </c>
      <c r="L185" t="s">
        <v>83</v>
      </c>
      <c r="O185" t="s">
        <v>411</v>
      </c>
      <c r="AA185" t="s">
        <v>389</v>
      </c>
      <c r="AC185" t="s">
        <v>228</v>
      </c>
      <c r="AD185" t="s">
        <v>135</v>
      </c>
    </row>
    <row r="186" spans="1:30" x14ac:dyDescent="0.35">
      <c r="A186" t="s">
        <v>136</v>
      </c>
      <c r="D186" t="s">
        <v>100</v>
      </c>
      <c r="F186">
        <v>1</v>
      </c>
      <c r="I186" s="14">
        <v>451</v>
      </c>
      <c r="K186">
        <f>HEX2DEC(Table33[[#This Row],[hexAddress]])</f>
        <v>1105</v>
      </c>
      <c r="L186" t="s">
        <v>83</v>
      </c>
      <c r="O186" t="s">
        <v>412</v>
      </c>
      <c r="AA186" t="s">
        <v>389</v>
      </c>
      <c r="AC186" t="s">
        <v>228</v>
      </c>
      <c r="AD186" t="s">
        <v>137</v>
      </c>
    </row>
    <row r="187" spans="1:30" x14ac:dyDescent="0.35">
      <c r="A187" s="31" t="s">
        <v>506</v>
      </c>
      <c r="B187" s="25"/>
      <c r="C187" s="25"/>
      <c r="D187" t="s">
        <v>100</v>
      </c>
      <c r="E187" s="25"/>
      <c r="F187">
        <v>2</v>
      </c>
      <c r="I187" s="14">
        <v>454</v>
      </c>
      <c r="J187" s="10"/>
      <c r="K187" s="10">
        <f>HEX2DEC($I187)</f>
        <v>1108</v>
      </c>
      <c r="L187" t="s">
        <v>83</v>
      </c>
      <c r="O187" t="s">
        <v>508</v>
      </c>
      <c r="AA187" t="s">
        <v>389</v>
      </c>
      <c r="AC187" t="s">
        <v>228</v>
      </c>
    </row>
    <row r="188" spans="1:30" x14ac:dyDescent="0.35">
      <c r="A188" t="s">
        <v>506</v>
      </c>
      <c r="D188" t="s">
        <v>100</v>
      </c>
      <c r="F188">
        <v>2</v>
      </c>
      <c r="I188" s="14">
        <v>455</v>
      </c>
      <c r="J188" s="10"/>
      <c r="K188" s="10">
        <f>HEX2DEC($I188)</f>
        <v>1109</v>
      </c>
      <c r="L188" t="s">
        <v>83</v>
      </c>
      <c r="O188" t="s">
        <v>508</v>
      </c>
      <c r="AA188" t="s">
        <v>389</v>
      </c>
      <c r="AC188" t="s">
        <v>228</v>
      </c>
    </row>
    <row r="189" spans="1:30" x14ac:dyDescent="0.35">
      <c r="A189" t="s">
        <v>507</v>
      </c>
      <c r="B189" s="25"/>
      <c r="C189" s="25"/>
      <c r="D189" t="s">
        <v>100</v>
      </c>
      <c r="E189" s="25"/>
      <c r="F189">
        <v>2</v>
      </c>
      <c r="I189" s="14">
        <v>456</v>
      </c>
      <c r="J189" s="10"/>
      <c r="K189" s="10">
        <f>HEX2DEC($I189)</f>
        <v>1110</v>
      </c>
      <c r="L189" t="s">
        <v>83</v>
      </c>
      <c r="O189" t="s">
        <v>509</v>
      </c>
      <c r="AA189" t="s">
        <v>389</v>
      </c>
      <c r="AC189" t="s">
        <v>228</v>
      </c>
    </row>
    <row r="190" spans="1:30" x14ac:dyDescent="0.35">
      <c r="A190" t="s">
        <v>507</v>
      </c>
      <c r="D190" t="s">
        <v>100</v>
      </c>
      <c r="F190">
        <v>2</v>
      </c>
      <c r="I190" s="14">
        <v>457</v>
      </c>
      <c r="J190" s="10"/>
      <c r="K190" s="10">
        <f>HEX2DEC($I190)</f>
        <v>1111</v>
      </c>
      <c r="L190" t="s">
        <v>83</v>
      </c>
      <c r="O190" t="s">
        <v>509</v>
      </c>
      <c r="AA190" t="s">
        <v>389</v>
      </c>
      <c r="AC190" t="s">
        <v>228</v>
      </c>
    </row>
    <row r="191" spans="1:30" x14ac:dyDescent="0.35">
      <c r="A191" t="s">
        <v>138</v>
      </c>
      <c r="D191" t="s">
        <v>100</v>
      </c>
      <c r="F191">
        <v>576</v>
      </c>
      <c r="I191" s="14" t="s">
        <v>197</v>
      </c>
      <c r="K191">
        <f>HEX2DEC(Table33[[#This Row],[hexAddress]])</f>
        <v>1152</v>
      </c>
      <c r="L191" s="13" t="s">
        <v>83</v>
      </c>
      <c r="O191" t="s">
        <v>413</v>
      </c>
      <c r="AA191" t="s">
        <v>389</v>
      </c>
      <c r="AC191" t="s">
        <v>263</v>
      </c>
      <c r="AD191" t="s">
        <v>139</v>
      </c>
    </row>
    <row r="192" spans="1:30" x14ac:dyDescent="0.35">
      <c r="A192" t="s">
        <v>140</v>
      </c>
      <c r="D192" t="s">
        <v>100</v>
      </c>
      <c r="F192">
        <v>192</v>
      </c>
      <c r="I192" s="14" t="s">
        <v>198</v>
      </c>
      <c r="K192">
        <f>HEX2DEC(Table33[[#This Row],[hexAddress]])</f>
        <v>1728</v>
      </c>
      <c r="L192" s="12" t="s">
        <v>83</v>
      </c>
      <c r="O192" t="s">
        <v>414</v>
      </c>
      <c r="AA192" t="s">
        <v>389</v>
      </c>
      <c r="AC192" t="s">
        <v>263</v>
      </c>
      <c r="AD192" t="s">
        <v>141</v>
      </c>
    </row>
    <row r="193" spans="1:30" x14ac:dyDescent="0.35">
      <c r="A193" t="s">
        <v>142</v>
      </c>
      <c r="D193" t="s">
        <v>100</v>
      </c>
      <c r="F193">
        <v>48</v>
      </c>
      <c r="I193" s="14" t="s">
        <v>199</v>
      </c>
      <c r="K193">
        <f>HEX2DEC(Table33[[#This Row],[hexAddress]])</f>
        <v>1920</v>
      </c>
      <c r="L193" s="13" t="s">
        <v>83</v>
      </c>
      <c r="O193" t="s">
        <v>415</v>
      </c>
      <c r="AA193" t="s">
        <v>389</v>
      </c>
      <c r="AC193" t="s">
        <v>263</v>
      </c>
      <c r="AD193" t="s">
        <v>143</v>
      </c>
    </row>
    <row r="194" spans="1:30" x14ac:dyDescent="0.35">
      <c r="A194" t="s">
        <v>416</v>
      </c>
      <c r="D194" t="s">
        <v>100</v>
      </c>
      <c r="F194">
        <v>81</v>
      </c>
      <c r="I194" s="14">
        <v>800</v>
      </c>
      <c r="K194">
        <f t="shared" ref="K194:K212" si="9">HEX2DEC($I194)</f>
        <v>2048</v>
      </c>
      <c r="L194" s="12" t="s">
        <v>426</v>
      </c>
      <c r="N194">
        <v>1024</v>
      </c>
      <c r="O194" t="s">
        <v>417</v>
      </c>
      <c r="AA194" t="s">
        <v>389</v>
      </c>
      <c r="AC194" t="s">
        <v>228</v>
      </c>
    </row>
    <row r="195" spans="1:30" x14ac:dyDescent="0.35">
      <c r="A195" t="s">
        <v>416</v>
      </c>
      <c r="D195" t="s">
        <v>100</v>
      </c>
      <c r="F195">
        <v>81</v>
      </c>
      <c r="I195" s="14" t="s">
        <v>377</v>
      </c>
      <c r="K195">
        <f t="shared" si="9"/>
        <v>3072</v>
      </c>
      <c r="L195" s="12" t="s">
        <v>426</v>
      </c>
      <c r="N195">
        <v>1024</v>
      </c>
      <c r="O195" t="s">
        <v>418</v>
      </c>
      <c r="AA195" t="s">
        <v>389</v>
      </c>
      <c r="AC195" t="s">
        <v>228</v>
      </c>
    </row>
    <row r="196" spans="1:30" x14ac:dyDescent="0.35">
      <c r="A196" t="s">
        <v>416</v>
      </c>
      <c r="D196" t="s">
        <v>100</v>
      </c>
      <c r="F196">
        <v>81</v>
      </c>
      <c r="I196" s="14">
        <v>1000</v>
      </c>
      <c r="K196">
        <f t="shared" si="9"/>
        <v>4096</v>
      </c>
      <c r="L196" s="12" t="s">
        <v>426</v>
      </c>
      <c r="N196">
        <v>1024</v>
      </c>
      <c r="O196" t="s">
        <v>419</v>
      </c>
      <c r="AA196" t="s">
        <v>389</v>
      </c>
      <c r="AC196" t="s">
        <v>228</v>
      </c>
    </row>
    <row r="197" spans="1:30" x14ac:dyDescent="0.35">
      <c r="A197" t="s">
        <v>416</v>
      </c>
      <c r="D197" t="s">
        <v>100</v>
      </c>
      <c r="F197">
        <v>81</v>
      </c>
      <c r="I197" s="14">
        <v>1400</v>
      </c>
      <c r="K197">
        <f t="shared" si="9"/>
        <v>5120</v>
      </c>
      <c r="L197" s="12" t="s">
        <v>426</v>
      </c>
      <c r="N197">
        <v>1024</v>
      </c>
      <c r="O197" t="s">
        <v>420</v>
      </c>
      <c r="AA197" t="s">
        <v>389</v>
      </c>
      <c r="AC197" t="s">
        <v>228</v>
      </c>
    </row>
    <row r="198" spans="1:30" x14ac:dyDescent="0.35">
      <c r="A198" t="s">
        <v>416</v>
      </c>
      <c r="D198" t="s">
        <v>100</v>
      </c>
      <c r="F198">
        <v>81</v>
      </c>
      <c r="I198" s="14">
        <v>1800</v>
      </c>
      <c r="K198">
        <f t="shared" si="9"/>
        <v>6144</v>
      </c>
      <c r="L198" s="12" t="s">
        <v>426</v>
      </c>
      <c r="N198">
        <v>1024</v>
      </c>
      <c r="O198" t="s">
        <v>421</v>
      </c>
      <c r="AA198" t="s">
        <v>389</v>
      </c>
      <c r="AC198" t="s">
        <v>228</v>
      </c>
    </row>
    <row r="199" spans="1:30" x14ac:dyDescent="0.35">
      <c r="A199" t="s">
        <v>416</v>
      </c>
      <c r="D199" t="s">
        <v>100</v>
      </c>
      <c r="F199">
        <v>81</v>
      </c>
      <c r="I199" s="14" t="s">
        <v>378</v>
      </c>
      <c r="K199">
        <f t="shared" si="9"/>
        <v>7168</v>
      </c>
      <c r="L199" s="12" t="s">
        <v>426</v>
      </c>
      <c r="N199">
        <v>1024</v>
      </c>
      <c r="O199" t="s">
        <v>422</v>
      </c>
      <c r="AA199" t="s">
        <v>389</v>
      </c>
      <c r="AC199" t="s">
        <v>228</v>
      </c>
    </row>
    <row r="200" spans="1:30" x14ac:dyDescent="0.35">
      <c r="A200" t="s">
        <v>416</v>
      </c>
      <c r="D200" t="s">
        <v>100</v>
      </c>
      <c r="F200">
        <v>81</v>
      </c>
      <c r="I200" s="14">
        <v>2000</v>
      </c>
      <c r="K200">
        <f t="shared" si="9"/>
        <v>8192</v>
      </c>
      <c r="L200" s="12" t="s">
        <v>426</v>
      </c>
      <c r="N200">
        <v>1024</v>
      </c>
      <c r="O200" t="s">
        <v>423</v>
      </c>
      <c r="AA200" t="s">
        <v>389</v>
      </c>
      <c r="AC200" t="s">
        <v>228</v>
      </c>
    </row>
    <row r="201" spans="1:30" x14ac:dyDescent="0.35">
      <c r="A201" t="s">
        <v>416</v>
      </c>
      <c r="D201" t="s">
        <v>100</v>
      </c>
      <c r="F201">
        <v>81</v>
      </c>
      <c r="I201" s="14">
        <v>2400</v>
      </c>
      <c r="K201">
        <f t="shared" si="9"/>
        <v>9216</v>
      </c>
      <c r="L201" s="12" t="s">
        <v>426</v>
      </c>
      <c r="N201">
        <v>1024</v>
      </c>
      <c r="O201" t="s">
        <v>424</v>
      </c>
      <c r="AA201" t="s">
        <v>389</v>
      </c>
      <c r="AC201" t="s">
        <v>228</v>
      </c>
    </row>
    <row r="202" spans="1:30" x14ac:dyDescent="0.35">
      <c r="A202" t="s">
        <v>416</v>
      </c>
      <c r="D202" t="s">
        <v>100</v>
      </c>
      <c r="F202">
        <v>81</v>
      </c>
      <c r="I202" s="14">
        <v>2800</v>
      </c>
      <c r="K202">
        <f t="shared" si="9"/>
        <v>10240</v>
      </c>
      <c r="L202" s="12" t="s">
        <v>426</v>
      </c>
      <c r="N202">
        <v>1024</v>
      </c>
      <c r="O202" t="s">
        <v>425</v>
      </c>
      <c r="AA202" t="s">
        <v>389</v>
      </c>
      <c r="AC202" t="s">
        <v>228</v>
      </c>
    </row>
    <row r="203" spans="1:30" x14ac:dyDescent="0.35">
      <c r="A203" t="s">
        <v>416</v>
      </c>
      <c r="D203" t="s">
        <v>100</v>
      </c>
      <c r="F203">
        <v>81</v>
      </c>
      <c r="I203" s="14" t="s">
        <v>439</v>
      </c>
      <c r="K203">
        <f>HEX2DEC($I203)</f>
        <v>11264</v>
      </c>
      <c r="L203" s="12" t="s">
        <v>426</v>
      </c>
      <c r="N203">
        <v>1024</v>
      </c>
      <c r="O203" t="s">
        <v>429</v>
      </c>
      <c r="AA203" t="s">
        <v>389</v>
      </c>
      <c r="AC203" t="s">
        <v>228</v>
      </c>
    </row>
    <row r="204" spans="1:30" x14ac:dyDescent="0.35">
      <c r="A204" t="s">
        <v>416</v>
      </c>
      <c r="D204" t="s">
        <v>100</v>
      </c>
      <c r="F204">
        <v>81</v>
      </c>
      <c r="I204" s="14">
        <v>3000</v>
      </c>
      <c r="K204">
        <f t="shared" si="9"/>
        <v>12288</v>
      </c>
      <c r="L204" s="12" t="s">
        <v>426</v>
      </c>
      <c r="N204">
        <v>1024</v>
      </c>
      <c r="O204" t="s">
        <v>430</v>
      </c>
      <c r="AA204" t="s">
        <v>389</v>
      </c>
      <c r="AC204" t="s">
        <v>228</v>
      </c>
    </row>
    <row r="205" spans="1:30" x14ac:dyDescent="0.35">
      <c r="A205" t="s">
        <v>416</v>
      </c>
      <c r="D205" t="s">
        <v>100</v>
      </c>
      <c r="F205">
        <v>81</v>
      </c>
      <c r="I205" s="14">
        <v>3400</v>
      </c>
      <c r="K205">
        <f t="shared" si="9"/>
        <v>13312</v>
      </c>
      <c r="L205" s="12" t="s">
        <v>426</v>
      </c>
      <c r="N205">
        <v>1024</v>
      </c>
      <c r="O205" t="s">
        <v>431</v>
      </c>
      <c r="AA205" t="s">
        <v>389</v>
      </c>
      <c r="AC205" t="s">
        <v>228</v>
      </c>
    </row>
    <row r="206" spans="1:30" x14ac:dyDescent="0.35">
      <c r="A206" t="s">
        <v>416</v>
      </c>
      <c r="D206" t="s">
        <v>100</v>
      </c>
      <c r="F206">
        <v>81</v>
      </c>
      <c r="I206" s="14">
        <v>3800</v>
      </c>
      <c r="K206">
        <f t="shared" si="9"/>
        <v>14336</v>
      </c>
      <c r="L206" s="12" t="s">
        <v>426</v>
      </c>
      <c r="N206">
        <v>1024</v>
      </c>
      <c r="O206" t="s">
        <v>432</v>
      </c>
      <c r="AA206" t="s">
        <v>389</v>
      </c>
      <c r="AC206" t="s">
        <v>228</v>
      </c>
    </row>
    <row r="207" spans="1:30" x14ac:dyDescent="0.35">
      <c r="A207" t="s">
        <v>416</v>
      </c>
      <c r="D207" t="s">
        <v>100</v>
      </c>
      <c r="F207">
        <v>81</v>
      </c>
      <c r="I207" s="14" t="s">
        <v>440</v>
      </c>
      <c r="K207">
        <f t="shared" si="9"/>
        <v>15360</v>
      </c>
      <c r="L207" s="12" t="s">
        <v>426</v>
      </c>
      <c r="N207">
        <v>1024</v>
      </c>
      <c r="O207" t="s">
        <v>433</v>
      </c>
      <c r="AA207" t="s">
        <v>389</v>
      </c>
      <c r="AC207" t="s">
        <v>228</v>
      </c>
    </row>
    <row r="208" spans="1:30" x14ac:dyDescent="0.35">
      <c r="A208" t="s">
        <v>416</v>
      </c>
      <c r="D208" t="s">
        <v>100</v>
      </c>
      <c r="F208">
        <v>81</v>
      </c>
      <c r="I208" s="14">
        <v>4000</v>
      </c>
      <c r="K208">
        <f t="shared" si="9"/>
        <v>16384</v>
      </c>
      <c r="L208" s="12" t="s">
        <v>426</v>
      </c>
      <c r="N208">
        <v>1024</v>
      </c>
      <c r="O208" t="s">
        <v>434</v>
      </c>
      <c r="AA208" t="s">
        <v>389</v>
      </c>
      <c r="AC208" t="s">
        <v>228</v>
      </c>
    </row>
    <row r="209" spans="1:29" x14ac:dyDescent="0.35">
      <c r="A209" t="s">
        <v>416</v>
      </c>
      <c r="D209" t="s">
        <v>100</v>
      </c>
      <c r="F209">
        <v>81</v>
      </c>
      <c r="I209" s="14">
        <v>4400</v>
      </c>
      <c r="K209">
        <f t="shared" si="9"/>
        <v>17408</v>
      </c>
      <c r="L209" s="12" t="s">
        <v>426</v>
      </c>
      <c r="N209">
        <v>1024</v>
      </c>
      <c r="O209" t="s">
        <v>435</v>
      </c>
      <c r="AA209" t="s">
        <v>389</v>
      </c>
      <c r="AC209" t="s">
        <v>228</v>
      </c>
    </row>
    <row r="210" spans="1:29" x14ac:dyDescent="0.35">
      <c r="A210" t="s">
        <v>416</v>
      </c>
      <c r="D210" t="s">
        <v>100</v>
      </c>
      <c r="F210">
        <v>81</v>
      </c>
      <c r="I210" s="14">
        <v>4800</v>
      </c>
      <c r="K210">
        <f t="shared" si="9"/>
        <v>18432</v>
      </c>
      <c r="L210" s="12" t="s">
        <v>426</v>
      </c>
      <c r="N210">
        <v>1024</v>
      </c>
      <c r="O210" t="s">
        <v>436</v>
      </c>
      <c r="AA210" t="s">
        <v>389</v>
      </c>
      <c r="AC210" t="s">
        <v>228</v>
      </c>
    </row>
    <row r="211" spans="1:29" x14ac:dyDescent="0.35">
      <c r="A211" t="s">
        <v>416</v>
      </c>
      <c r="D211" t="s">
        <v>100</v>
      </c>
      <c r="F211">
        <v>81</v>
      </c>
      <c r="I211" s="14" t="s">
        <v>441</v>
      </c>
      <c r="K211">
        <f t="shared" si="9"/>
        <v>19456</v>
      </c>
      <c r="L211" s="12" t="s">
        <v>426</v>
      </c>
      <c r="N211">
        <v>1024</v>
      </c>
      <c r="O211" t="s">
        <v>437</v>
      </c>
      <c r="AA211" t="s">
        <v>389</v>
      </c>
      <c r="AC211" t="s">
        <v>228</v>
      </c>
    </row>
    <row r="212" spans="1:29" x14ac:dyDescent="0.35">
      <c r="A212" t="s">
        <v>416</v>
      </c>
      <c r="D212" t="s">
        <v>100</v>
      </c>
      <c r="F212">
        <v>81</v>
      </c>
      <c r="I212" s="14">
        <v>5000</v>
      </c>
      <c r="K212">
        <f t="shared" si="9"/>
        <v>20480</v>
      </c>
      <c r="L212" s="12" t="s">
        <v>426</v>
      </c>
      <c r="N212">
        <v>1024</v>
      </c>
      <c r="O212" t="s">
        <v>438</v>
      </c>
      <c r="AA212" t="s">
        <v>389</v>
      </c>
      <c r="AC212" t="s">
        <v>228</v>
      </c>
    </row>
  </sheetData>
  <mergeCells count="3">
    <mergeCell ref="B11:F11"/>
    <mergeCell ref="Y13:Z13"/>
    <mergeCell ref="AA13:AB13"/>
  </mergeCells>
  <phoneticPr fontId="9" type="noConversion"/>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M E n 3 U B Z U 0 P + m A A A A + A A A A B I A H A B D b 2 5 m a W c v U G F j a 2 F n Z S 5 4 b W w g o h g A K K A U A A A A A A A A A A A A A A A A A A A A A A A A A A A A h Y 8 x D o I w G E a v Q r r T l i p J Q 3 7 K 4 C q J C d G 4 N q V C I x R D i 3 A 3 B 4 / k F S R R 1 M 3 x e 3 n D + x 6 3 O 2 R T 2 w R X 3 T v T 2 R R F m K J A W 9 W V x l Y p G v w p 5 C g T s J P q L C s d z L J 1 y e T K F N X e X x J C x n H E 4 w p 3 f U U Y p R E 5 5 t t C 1 b q V 6 C O b / 3 J o r P P S K o 0 E H F 4 x g m H O c M x j j t k 6 A r J g y I 3 9 K m w u x h T I D 4 T N 0 P i h 1 0 L b c F 8 A W S a Q 9 w v x B F B L A w Q U A A I A C A A w S f d 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E n 3 U O 6 K P Y Z t A Q A A J g Q A A B M A H A B G b 3 J t d W x h c y 9 T Z W N 0 a W 9 u M S 5 t I K I Y A C i g F A A A A A A A A A A A A A A A A A A A A A A A A A A A A N 1 S z 2 u D M B i 9 C / 4 P H + l F Q a T a X 7 C y S + 1 6 6 l i H b i d B r G Z t I C Z d E r t K 2 f + + W N f O D t x l O y 2 H h J f 3 v o / 3 v k T i T B H O I G x O b 2 o a p i G 3 q c A 5 9 F C Q K p r c h W F y z / N 1 K a N g l Q S 8 K E p G s r S W J y v B F c 8 4 T R 5 K l X M u k i V 5 L U k O z x 7 0 I Z N 7 B L d A s T I N 0 C v k p c i w v o n S N c X u Q v A i 4 L Q s m L S O S 8 K w P F 3 N C E t F Z S 2 I l g S c K c y U t F B w E z 9 J L G T s T U a T c T z n b 4 z y N J f x g u L D B r P 4 F 1 b d v q u t g q s O C t k O s J L S 8 + 7 5 I 9 9 + t 0 2 D s H a G P 5 4 S W L 7 9 T y b l N A F 6 K N x R o q B x D e s K 5 p i S g i g s 0 C X W S d I o r C a x A 6 j B H n L g R O u C R h f h g 5 p V l y 4 W c r T k s e Q K h 6 q q B y D 3 2 t H x X O / W H S 7 A b 4 N B G w z b Y N Q G Y 9 R K E 2 x T t t G P H V U 7 / B U g E i m T L 1 x 8 P k 5 N S u u n 6 M 7 x 2 q D S F a B 0 s v e 2 d b + T G X Q y w 0 5 m 1 M m M r 5 j 2 L / 8 W e P o B U E s B A i 0 A F A A C A A g A M E n 3 U B Z U 0 P + m A A A A + A A A A B I A A A A A A A A A A A A A A A A A A A A A A E N v b m Z p Z y 9 Q Y W N r Y W d l L n h t b F B L A Q I t A B Q A A g A I A D B J 9 1 A P y u m r p A A A A O k A A A A T A A A A A A A A A A A A A A A A A P I A A A B b Q 2 9 u d G V u d F 9 U e X B l c 1 0 u e G 1 s U E s B A i 0 A F A A C A A g A M E n 3 U O 6 K P Y Z t A Q A A J g Q A A B M A A A A A A A A A A A A A A A A A 4 w E A A E Z v c m 1 1 b G F z L 1 N l Y 3 R p b 2 4 x L m 1 Q S w U G A A A A A A M A A w D C A A A A n 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x Y A A A A A A A A F 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0 b F 9 F U 1 N f T W 9 k Y n V z V E N Q X 0 N v b W 1 1 b m l j Y X R p b 2 5 f U H J v d G 9 j b 2 x f T 3 V 0 Z G 9 v c l 9 M a X F 1 a W Q l M j B W M S U y M D A l M j B j c 3 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z Y i I C 8 + P E V u d H J 5 I F R 5 c G U 9 I k Z p b G x F c n J v c k N v Z G U i I F Z h b H V l P S J z V W 5 r b m 9 3 b i I g L z 4 8 R W 5 0 c n k g V H l w Z T 0 i R m l s b E V y c m 9 y Q 2 9 1 b n Q i I F Z h b H V l P S J s M C I g L z 4 8 R W 5 0 c n k g V H l w Z T 0 i R m l s b E x h c 3 R V c G R h d G V k I i B W Y W x 1 Z T 0 i Z D I w M j A t M D c t M j N U M T I 6 N T U 6 M T k u O T c z O D Y x M 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X R s X 0 V T U 1 9 N b 2 R i d X N U Q 1 B f Q 2 9 t b X V u a W N h d G l v b l 9 Q c m 9 0 b 2 N v b F 9 P d X R k b 2 9 y X 0 x p c X V p Z C B W M S A w I G N z d i 9 T b 3 V y Y 2 U u e 0 N v b H V t b j E s M H 0 m c X V v d D t d L C Z x d W 9 0 O 0 N v b H V t b k N v d W 5 0 J n F 1 b 3 Q 7 O j E s J n F 1 b 3 Q 7 S 2 V 5 Q 2 9 s d W 1 u T m F t Z X M m c X V v d D s 6 W 1 0 s J n F 1 b 3 Q 7 Q 2 9 s d W 1 u S W R l b n R p d G l l c y Z x d W 9 0 O z p b J n F 1 b 3 Q 7 U 2 V j d G l v b j E v Q 2 F 0 b F 9 F U 1 N f T W 9 k Y n V z V E N Q X 0 N v b W 1 1 b m l j Y X R p b 2 5 f U H J v d G 9 j b 2 x f T 3 V 0 Z G 9 v c l 9 M a X F 1 a W Q g V j E g M C B j c 3 Y v U 2 9 1 c m N l L n t D b 2 x 1 b W 4 x L D B 9 J n F 1 b 3 Q 7 X S w m c X V v d D t S Z W x h d G l v b n N o a X B J b m Z v J n F 1 b 3 Q 7 O l t d f S I g L z 4 8 L 1 N 0 Y W J s Z U V u d H J p Z X M + P C 9 J d G V t P j x J d G V t P j x J d G V t T G 9 j Y X R p b 2 4 + P E l 0 Z W 1 U e X B l P k Z v c m 1 1 b G E 8 L 0 l 0 Z W 1 U e X B l P j x J d G V t U G F 0 a D 5 T Z W N 0 a W 9 u M S 9 D Y X R s X 0 V T U 1 9 N b 2 R i d X N U Q 1 B f Q 2 9 t b X V u a W N h d G l v b l 9 Q c m 9 0 b 2 N v b F 9 P d X R k b 2 9 y X 0 x p c X V p Z C U y M F Y x J T I w M C U y M G N z d i 9 T b 3 V y Y 2 U 8 L 0 l 0 Z W 1 Q Y X R o P j w v S X R l b U x v Y 2 F 0 a W 9 u P j x T d G F i b G V F b n R y a W V z I C 8 + P C 9 J d G V t P j x J d G V t P j x J d G V t T G 9 j Y X R p b 2 4 + P E l 0 Z W 1 U e X B l P k Z v c m 1 1 b G E 8 L 0 l 0 Z W 1 U e X B l P j x J d G V t U G F 0 a D 5 T Z W N 0 a W 9 u M S 9 D Y X R s X 0 V T U 1 9 N b 2 R i d X N U Q 1 B f Q 2 9 t b X V u a W N h d G l v b l 9 Q c m 9 0 b 2 N v b F 9 P d X R k b 2 9 y X 0 x p c X V p Z C U y M F Y x J T I w M C U y M G N z d 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Y X R s X 0 V T U 1 9 N b 2 R i d X N U Q 1 B f Q 2 9 t b X V u a W N h d G l v b l 9 Q c m 9 0 b 2 N v b F 9 P d X R k b 2 9 y X 0 x p c X V p Z F 9 W M V 8 w X 2 N z d l 9 f M i I g L z 4 8 R W 5 0 c n k g V H l w Z T 0 i R m l s b G V k Q 2 9 t c G x l d G V S Z X N 1 b H R U b 1 d v c m t z a G V l d C I g V m F s d W U 9 I m w x I i A v P j x F b n R y e S B U e X B l P S J B Z G R l Z F R v R G F 0 Y U 1 v Z G V s I i B W Y W x 1 Z T 0 i b D A i I C 8 + P E V u d H J 5 I F R 5 c G U 9 I k Z p b G x D b 3 V u d C I g V m F s d W U 9 I m w y N j g i I C 8 + P E V u d H J 5 I F R 5 c G U 9 I k Z p b G x F c n J v c k N v Z G U i I F Z h b H V l P S J z V W 5 r b m 9 3 b i I g L z 4 8 R W 5 0 c n k g V H l w Z T 0 i R m l s b E V y c m 9 y Q 2 9 1 b n Q i I F Z h b H V l P S J s M C I g L z 4 8 R W 5 0 c n k g V H l w Z T 0 i R m l s b E x h c 3 R V c G R h d G V k I i B W Y W x 1 Z T 0 i Z D I w M j A t M D c t M j N U M T M 6 M D k 6 M z I u M z Y w N z Q 0 N V o i I C 8 + P E V u d H J 5 I F R 5 c G U 9 I k Z p b G x D b 2 x 1 b W 5 U e X B l c y I g V m F s d W U 9 I n N C Z 1 l H Q m d Z R y I g L z 4 8 R W 5 0 c n k g V H l w Z T 0 i R m l s b E N v b H V t b k 5 h b W V z I i B W Y W x 1 Z T 0 i c 1 s m c X V v d D t D b 2 x 1 b W 4 x L j E m c X V v d D s s J n F 1 b 3 Q 7 Q 2 9 s d W 1 u M S 4 y J n F 1 b 3 Q 7 L C Z x d W 9 0 O 0 N v b H V t b j E u M y Z x d W 9 0 O y w m c X V v d D t D b 2 x 1 b W 4 x L j Q m c X V v d D s s J n F 1 b 3 Q 7 Q 2 9 s d W 1 u M S 4 1 J n F 1 b 3 Q 7 L C Z x d W 9 0 O 0 N v b H V t b j E 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N h d G x f R V N T X 0 1 v Z G J 1 c 1 R D U F 9 D b 2 1 t d W 5 p Y 2 F 0 a W 9 u X 1 B y b 3 R v Y 2 9 s X 0 9 1 d G R v b 3 J f T G l x d W l k I F Y x I D A g Y 3 N 2 I C g y K S 9 D a G F u Z 2 V k I F R 5 c G U u e 0 N v b H V t b j E u M S w w f S Z x d W 9 0 O y w m c X V v d D t T Z W N 0 a W 9 u M S 9 D Y X R s X 0 V T U 1 9 N b 2 R i d X N U Q 1 B f Q 2 9 t b X V u a W N h d G l v b l 9 Q c m 9 0 b 2 N v b F 9 P d X R k b 2 9 y X 0 x p c X V p Z C B W M S A w I G N z d i A o M i k v Q 2 h h b m d l Z C B U e X B l L n t D b 2 x 1 b W 4 x L j I s M X 0 m c X V v d D s s J n F 1 b 3 Q 7 U 2 V j d G l v b j E v Q 2 F 0 b F 9 F U 1 N f T W 9 k Y n V z V E N Q X 0 N v b W 1 1 b m l j Y X R p b 2 5 f U H J v d G 9 j b 2 x f T 3 V 0 Z G 9 v c l 9 M a X F 1 a W Q g V j E g M C B j c 3 Y g K D I p L 0 N o Y W 5 n Z W Q g V H l w Z S 5 7 Q 2 9 s d W 1 u M S 4 z L D J 9 J n F 1 b 3 Q 7 L C Z x d W 9 0 O 1 N l Y 3 R p b 2 4 x L 0 N h d G x f R V N T X 0 1 v Z G J 1 c 1 R D U F 9 D b 2 1 t d W 5 p Y 2 F 0 a W 9 u X 1 B y b 3 R v Y 2 9 s X 0 9 1 d G R v b 3 J f T G l x d W l k I F Y x I D A g Y 3 N 2 I C g y K S 9 D a G F u Z 2 V k I F R 5 c G U u e 0 N v b H V t b j E u N C w z f S Z x d W 9 0 O y w m c X V v d D t T Z W N 0 a W 9 u M S 9 D Y X R s X 0 V T U 1 9 N b 2 R i d X N U Q 1 B f Q 2 9 t b X V u a W N h d G l v b l 9 Q c m 9 0 b 2 N v b F 9 P d X R k b 2 9 y X 0 x p c X V p Z C B W M S A w I G N z d i A o M i k v Q 2 h h b m d l Z C B U e X B l L n t D b 2 x 1 b W 4 x L j U s N H 0 m c X V v d D s s J n F 1 b 3 Q 7 U 2 V j d G l v b j E v Q 2 F 0 b F 9 F U 1 N f T W 9 k Y n V z V E N Q X 0 N v b W 1 1 b m l j Y X R p b 2 5 f U H J v d G 9 j b 2 x f T 3 V 0 Z G 9 v c l 9 M a X F 1 a W Q g V j E g M C B j c 3 Y g K D I p L 0 N o Y W 5 n Z W Q g V H l w Z S 5 7 Q 2 9 s d W 1 u M S 4 2 L D V 9 J n F 1 b 3 Q 7 X S w m c X V v d D t D b 2 x 1 b W 5 D b 3 V u d C Z x d W 9 0 O z o 2 L C Z x d W 9 0 O 0 t l e U N v b H V t b k 5 h b W V z J n F 1 b 3 Q 7 O l t d L C Z x d W 9 0 O 0 N v b H V t b k l k Z W 5 0 a X R p Z X M m c X V v d D s 6 W y Z x d W 9 0 O 1 N l Y 3 R p b 2 4 x L 0 N h d G x f R V N T X 0 1 v Z G J 1 c 1 R D U F 9 D b 2 1 t d W 5 p Y 2 F 0 a W 9 u X 1 B y b 3 R v Y 2 9 s X 0 9 1 d G R v b 3 J f T G l x d W l k I F Y x I D A g Y 3 N 2 I C g y K S 9 D a G F u Z 2 V k I F R 5 c G U u e 0 N v b H V t b j E u M S w w f S Z x d W 9 0 O y w m c X V v d D t T Z W N 0 a W 9 u M S 9 D Y X R s X 0 V T U 1 9 N b 2 R i d X N U Q 1 B f Q 2 9 t b X V u a W N h d G l v b l 9 Q c m 9 0 b 2 N v b F 9 P d X R k b 2 9 y X 0 x p c X V p Z C B W M S A w I G N z d i A o M i k v Q 2 h h b m d l Z C B U e X B l L n t D b 2 x 1 b W 4 x L j I s M X 0 m c X V v d D s s J n F 1 b 3 Q 7 U 2 V j d G l v b j E v Q 2 F 0 b F 9 F U 1 N f T W 9 k Y n V z V E N Q X 0 N v b W 1 1 b m l j Y X R p b 2 5 f U H J v d G 9 j b 2 x f T 3 V 0 Z G 9 v c l 9 M a X F 1 a W Q g V j E g M C B j c 3 Y g K D I p L 0 N o Y W 5 n Z W Q g V H l w Z S 5 7 Q 2 9 s d W 1 u M S 4 z L D J 9 J n F 1 b 3 Q 7 L C Z x d W 9 0 O 1 N l Y 3 R p b 2 4 x L 0 N h d G x f R V N T X 0 1 v Z G J 1 c 1 R D U F 9 D b 2 1 t d W 5 p Y 2 F 0 a W 9 u X 1 B y b 3 R v Y 2 9 s X 0 9 1 d G R v b 3 J f T G l x d W l k I F Y x I D A g Y 3 N 2 I C g y K S 9 D a G F u Z 2 V k I F R 5 c G U u e 0 N v b H V t b j E u N C w z f S Z x d W 9 0 O y w m c X V v d D t T Z W N 0 a W 9 u M S 9 D Y X R s X 0 V T U 1 9 N b 2 R i d X N U Q 1 B f Q 2 9 t b X V u a W N h d G l v b l 9 Q c m 9 0 b 2 N v b F 9 P d X R k b 2 9 y X 0 x p c X V p Z C B W M S A w I G N z d i A o M i k v Q 2 h h b m d l Z C B U e X B l L n t D b 2 x 1 b W 4 x L j U s N H 0 m c X V v d D s s J n F 1 b 3 Q 7 U 2 V j d G l v b j E v Q 2 F 0 b F 9 F U 1 N f T W 9 k Y n V z V E N Q X 0 N v b W 1 1 b m l j Y X R p b 2 5 f U H J v d G 9 j b 2 x f T 3 V 0 Z G 9 v c l 9 M a X F 1 a W Q g V j E g M C B j c 3 Y g K D I p L 0 N o Y W 5 n Z W Q g V H l w Z S 5 7 Q 2 9 s d W 1 u M S 4 2 L D V 9 J n F 1 b 3 Q 7 X S w m c X V v d D t S Z W x h d G l v b n N o a X B J b m Z v J n F 1 b 3 Q 7 O l t d f S I g L z 4 8 L 1 N 0 Y W J s Z U V u d H J p Z X M + P C 9 J d G V t P j x J d G V t P j x J d G V t T G 9 j Y X R p b 2 4 + P E l 0 Z W 1 U e X B l P k Z v c m 1 1 b G E 8 L 0 l 0 Z W 1 U e X B l P j x J d G V t U G F 0 a D 5 T Z W N 0 a W 9 u M S 9 D Y X R s X 0 V T U 1 9 N b 2 R i d X N U Q 1 B f Q 2 9 t b X V u a W N h d G l v b l 9 Q c m 9 0 b 2 N v b F 9 P d X R k b 2 9 y X 0 x p c X V p Z C U y M F Y x J T I w M C U y M G N z d i U y M C g y K S 9 T b 3 V y Y 2 U 8 L 0 l 0 Z W 1 Q Y X R o P j w v S X R l b U x v Y 2 F 0 a W 9 u P j x T d G F i b G V F b n R y a W V z I C 8 + P C 9 J d G V t P j x J d G V t P j x J d G V t T G 9 j Y X R p b 2 4 + P E l 0 Z W 1 U e X B l P k Z v c m 1 1 b G E 8 L 0 l 0 Z W 1 U e X B l P j x J d G V t U G F 0 a D 5 T Z W N 0 a W 9 u M S 9 D Y X R s X 0 V T U 1 9 N b 2 R i d X N U Q 1 B f Q 2 9 t b X V u a W N h d G l v b l 9 Q c m 9 0 b 2 N v b F 9 P d X R k b 2 9 y X 0 x p c X V p Z C U y M F Y x J T I w M C U y M G N z d i U y M C g y K S 9 T c G x p d C U y M E N v b H V t b i U y M G J 5 J T I w R G V s a W 1 p d G V y P C 9 J d G V t U G F 0 a D 4 8 L 0 l 0 Z W 1 M b 2 N h d G l v b j 4 8 U 3 R h Y m x l R W 5 0 c m l l c y A v P j w v S X R l b T 4 8 S X R l b T 4 8 S X R l b U x v Y 2 F 0 a W 9 u P j x J d G V t V H l w Z T 5 G b 3 J t d W x h P C 9 J d G V t V H l w Z T 4 8 S X R l b V B h d G g + U 2 V j d G l v b j E v Q 2 F 0 b F 9 F U 1 N f T W 9 k Y n V z V E N Q X 0 N v b W 1 1 b m l j Y X R p b 2 5 f U H J v d G 9 j b 2 x f T 3 V 0 Z G 9 v c l 9 M a X F 1 a W Q l M j B W M S U y M D A l M j B j c 3 Y l M j A o M i k v Q 2 h h b m d l Z C U y M F R 5 c G U 8 L 0 l 0 Z W 1 Q Y X R o P j w v S X R l b U x v Y 2 F 0 a W 9 u P j x T d G F i b G V F b n R y a W V z I C 8 + P C 9 J d G V t P j w v S X R l b X M + P C 9 M b 2 N h b F B h Y 2 t h Z 2 V N Z X R h Z G F 0 Y U Z p b G U + F g A A A F B L B Q Y A A A A A A A A A A A A A A A A A A A A A A A A m A Q A A A Q A A A N C M n d 8 B F d E R j H o A w E / C l + s B A A A A 5 x I j l Z R W P 0 y 9 K J k 8 r a u 3 j Q A A A A A C A A A A A A A Q Z g A A A A E A A C A A A A B j H D z 6 f J u k V 0 Y E O v g p z f T 2 b Z 5 n e m 3 A q C b 1 x 7 8 9 L 5 v E r w A A A A A O g A A A A A I A A C A A A A C u w z + c T V r C W q N o s F + b H E d + E D m T A K B L I 5 v U m Y Y D 8 M 6 l g 1 A A A A C w F J U Z k j v y j C V L U e A Y c p r T 7 B C S W o 4 T Z c n S a 0 D q L O h A 6 8 H c o R q 3 0 z C 4 L l d P k 9 5 n 6 3 G N u l w l U j e L 9 5 G T p C Q M Z A n U X 0 g F S p O 6 U Y J 5 n c / o n U S u c k A A A A C 0 P j G v W W v / / x l 7 f F b B J n D / k Q 1 P x D d m h R S s 5 0 C O f E v h M h 2 8 E j w f o 8 W H N F g u 5 j u A y d 2 h M R h L y x u D L a X m 2 R R 5 0 j S d < / D a t a M a s h u p > 
</file>

<file path=customXml/itemProps1.xml><?xml version="1.0" encoding="utf-8"?>
<ds:datastoreItem xmlns:ds="http://schemas.openxmlformats.org/officeDocument/2006/customXml" ds:itemID="{83182D5F-B7B9-4D83-91C4-7397A5B965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04_26_2022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17576</dc:creator>
  <cp:lastModifiedBy>Yeny Hau Chen</cp:lastModifiedBy>
  <dcterms:created xsi:type="dcterms:W3CDTF">2020-07-23T05:59:21Z</dcterms:created>
  <dcterms:modified xsi:type="dcterms:W3CDTF">2022-07-17T16:48:03Z</dcterms:modified>
</cp:coreProperties>
</file>